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C:\Users\Admin\Desktop\Primer Trimestre 2024\"/>
    </mc:Choice>
  </mc:AlternateContent>
  <xr:revisionPtr revIDLastSave="0" documentId="13_ncr:1_{B7A6FB47-638F-40D0-9299-909B42E4CFAF}" xr6:coauthVersionLast="47" xr6:coauthVersionMax="47" xr10:uidLastSave="{00000000-0000-0000-0000-000000000000}"/>
  <bookViews>
    <workbookView xWindow="0" yWindow="584" windowWidth="26083" windowHeight="14088" activeTab="1" xr2:uid="{00000000-000D-0000-FFFF-FFFF00000000}"/>
  </bookViews>
  <sheets>
    <sheet name=" MIR 2022 EJE 1" sheetId="1" r:id="rId1"/>
    <sheet name="METAS Y ODS (2)" sheetId="5" r:id="rId2"/>
    <sheet name="LINEAS DE ACCIÓN" sheetId="8" r:id="rId3"/>
    <sheet name="OPERACIONES" sheetId="7" r:id="rId4"/>
    <sheet name="POR TRIMESTRE" sheetId="10" r:id="rId5"/>
    <sheet name="ORDEN PPA" sheetId="12" r:id="rId6"/>
    <sheet name="ESTADISTICA ALINEACION" sheetId="13" r:id="rId7"/>
  </sheets>
  <definedNames>
    <definedName name="ADFASDF" localSheetId="0">#REF!</definedName>
    <definedName name="ADFASDF" localSheetId="6">#REF!</definedName>
    <definedName name="ADFASDF" localSheetId="1">#REF!</definedName>
    <definedName name="ADFASDF" localSheetId="3">#REF!</definedName>
    <definedName name="ADFASDF" localSheetId="5">#REF!</definedName>
    <definedName name="ADFASDF" localSheetId="4">#REF!</definedName>
    <definedName name="ADFASDF">#REF!</definedName>
    <definedName name="_xlnm.Print_Area" localSheetId="0">' MIR 2022 EJE 1'!$A$1:$O$61</definedName>
    <definedName name="_xlnm.Print_Area" localSheetId="3">OPERACIONES!$B$1:$J$41</definedName>
    <definedName name="_xlnm.Print_Area" localSheetId="5">'ORDEN PPA'!$B$1:$I$41</definedName>
    <definedName name="_xlnm.Print_Area" localSheetId="4">'POR TRIMESTRE'!$B$1:$I$61</definedName>
    <definedName name="averiguar" localSheetId="0">#REF!</definedName>
    <definedName name="averiguar" localSheetId="6">#REF!</definedName>
    <definedName name="averiguar" localSheetId="1">#REF!</definedName>
    <definedName name="averiguar" localSheetId="3">#REF!</definedName>
    <definedName name="averiguar" localSheetId="5">#REF!</definedName>
    <definedName name="averiguar" localSheetId="4">#REF!</definedName>
    <definedName name="averiguar">#REF!</definedName>
    <definedName name="averiguar2" localSheetId="0">#REF!</definedName>
    <definedName name="averiguar2" localSheetId="6">#REF!</definedName>
    <definedName name="averiguar2" localSheetId="1">#REF!</definedName>
    <definedName name="averiguar2" localSheetId="3">#REF!</definedName>
    <definedName name="averiguar2" localSheetId="5">#REF!</definedName>
    <definedName name="averiguar2" localSheetId="4">#REF!</definedName>
    <definedName name="averiguar2">#REF!</definedName>
    <definedName name="averiguar3" localSheetId="0">#REF!</definedName>
    <definedName name="averiguar3" localSheetId="6">#REF!</definedName>
    <definedName name="averiguar3" localSheetId="1">#REF!</definedName>
    <definedName name="averiguar3" localSheetId="3">#REF!</definedName>
    <definedName name="averiguar3" localSheetId="5">#REF!</definedName>
    <definedName name="averiguar3" localSheetId="4">#REF!</definedName>
    <definedName name="averiguar3">#REF!</definedName>
    <definedName name="e" localSheetId="6">#REF!</definedName>
    <definedName name="e" localSheetId="1">#REF!</definedName>
    <definedName name="e" localSheetId="3">#REF!</definedName>
    <definedName name="e" localSheetId="5">#REF!</definedName>
    <definedName name="e" localSheetId="4">#REF!</definedName>
    <definedName name="e">#REF!</definedName>
    <definedName name="formato2" localSheetId="0">#REF!</definedName>
    <definedName name="formato2" localSheetId="6">#REF!</definedName>
    <definedName name="formato2" localSheetId="1">#REF!</definedName>
    <definedName name="formato2" localSheetId="3">#REF!</definedName>
    <definedName name="formato2" localSheetId="5">#REF!</definedName>
    <definedName name="formato2" localSheetId="4">#REF!</definedName>
    <definedName name="formato2">#REF!</definedName>
    <definedName name="M" localSheetId="0">#REF!</definedName>
    <definedName name="M" localSheetId="6">#REF!</definedName>
    <definedName name="M" localSheetId="1">#REF!</definedName>
    <definedName name="M" localSheetId="3">#REF!</definedName>
    <definedName name="M" localSheetId="5">#REF!</definedName>
    <definedName name="M" localSheetId="4">#REF!</definedName>
    <definedName name="M">#REF!</definedName>
    <definedName name="MIRPRUEBA" localSheetId="0">#REF!</definedName>
    <definedName name="MIRPRUEBA" localSheetId="6">#REF!</definedName>
    <definedName name="MIRPRUEBA" localSheetId="1">#REF!</definedName>
    <definedName name="MIRPRUEBA" localSheetId="3">#REF!</definedName>
    <definedName name="MIRPRUEBA" localSheetId="5">#REF!</definedName>
    <definedName name="MIRPRUEBA" localSheetId="4">#REF!</definedName>
    <definedName name="MIRPRUEBA">#REF!</definedName>
    <definedName name="_xlnm.Print_Titles" localSheetId="0">' MIR 2022 EJE 1'!$9:$11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9" i="13" l="1"/>
  <c r="J59" i="13"/>
  <c r="I59" i="13"/>
  <c r="K58" i="13"/>
  <c r="J58" i="13"/>
  <c r="I58" i="13"/>
  <c r="K57" i="13"/>
  <c r="J57" i="13"/>
  <c r="I57" i="13"/>
  <c r="K56" i="13"/>
  <c r="J56" i="13"/>
  <c r="I56" i="13"/>
  <c r="K55" i="13"/>
  <c r="J55" i="13"/>
  <c r="I55" i="13"/>
  <c r="K54" i="13"/>
  <c r="J54" i="13"/>
  <c r="I54" i="13"/>
  <c r="K53" i="13"/>
  <c r="J53" i="13"/>
  <c r="I53" i="13"/>
  <c r="K52" i="13"/>
  <c r="J52" i="13"/>
  <c r="I52" i="13"/>
  <c r="W51" i="13"/>
  <c r="V51" i="13"/>
  <c r="U51" i="13"/>
  <c r="T51" i="13"/>
  <c r="K51" i="13" s="1"/>
  <c r="S51" i="13"/>
  <c r="R51" i="13"/>
  <c r="Q51" i="13"/>
  <c r="P51" i="13"/>
  <c r="O51" i="13"/>
  <c r="N51" i="13"/>
  <c r="M51" i="13"/>
  <c r="L51" i="13"/>
  <c r="I51" i="13" s="1"/>
  <c r="K50" i="13"/>
  <c r="J50" i="13"/>
  <c r="I50" i="13"/>
  <c r="K49" i="13"/>
  <c r="J49" i="13"/>
  <c r="I49" i="13"/>
  <c r="K48" i="13"/>
  <c r="J48" i="13"/>
  <c r="I48" i="13"/>
  <c r="W47" i="13"/>
  <c r="V47" i="13"/>
  <c r="U47" i="13"/>
  <c r="T47" i="13"/>
  <c r="S47" i="13"/>
  <c r="R47" i="13"/>
  <c r="Q47" i="13"/>
  <c r="P47" i="13"/>
  <c r="J47" i="13" s="1"/>
  <c r="O47" i="13"/>
  <c r="N47" i="13"/>
  <c r="M47" i="13"/>
  <c r="L47" i="13"/>
  <c r="K46" i="13"/>
  <c r="J46" i="13"/>
  <c r="I46" i="13"/>
  <c r="K45" i="13"/>
  <c r="J45" i="13"/>
  <c r="I45" i="13"/>
  <c r="K44" i="13"/>
  <c r="J44" i="13"/>
  <c r="I44" i="13"/>
  <c r="K43" i="13"/>
  <c r="J43" i="13"/>
  <c r="I43" i="13"/>
  <c r="K42" i="13"/>
  <c r="J42" i="13"/>
  <c r="I42" i="13"/>
  <c r="K41" i="13"/>
  <c r="J41" i="13"/>
  <c r="I41" i="13"/>
  <c r="K40" i="13"/>
  <c r="J40" i="13"/>
  <c r="I40" i="13"/>
  <c r="K39" i="13"/>
  <c r="J39" i="13"/>
  <c r="I39" i="13"/>
  <c r="K38" i="13"/>
  <c r="J38" i="13"/>
  <c r="I38" i="13"/>
  <c r="K37" i="13"/>
  <c r="J37" i="13"/>
  <c r="I37" i="13"/>
  <c r="K36" i="13"/>
  <c r="J36" i="13"/>
  <c r="I36" i="13"/>
  <c r="K35" i="13"/>
  <c r="J35" i="13"/>
  <c r="I35" i="13"/>
  <c r="K34" i="13"/>
  <c r="J34" i="13"/>
  <c r="I34" i="13"/>
  <c r="K33" i="13"/>
  <c r="J33" i="13"/>
  <c r="I33" i="13"/>
  <c r="K32" i="13"/>
  <c r="J32" i="13"/>
  <c r="I32" i="13"/>
  <c r="K31" i="13"/>
  <c r="J31" i="13"/>
  <c r="I31" i="13"/>
  <c r="K30" i="13"/>
  <c r="J30" i="13"/>
  <c r="I30" i="13"/>
  <c r="K29" i="13"/>
  <c r="J29" i="13"/>
  <c r="I29" i="13"/>
  <c r="W28" i="13"/>
  <c r="V28" i="13"/>
  <c r="U28" i="13"/>
  <c r="T28" i="13"/>
  <c r="K28" i="13" s="1"/>
  <c r="S28" i="13"/>
  <c r="J28" i="13" s="1"/>
  <c r="R28" i="13"/>
  <c r="Q28" i="13"/>
  <c r="P28" i="13"/>
  <c r="I28" i="13"/>
  <c r="K27" i="13"/>
  <c r="J27" i="13"/>
  <c r="I27" i="13"/>
  <c r="K26" i="13"/>
  <c r="J26" i="13"/>
  <c r="I26" i="13"/>
  <c r="W25" i="13"/>
  <c r="V25" i="13"/>
  <c r="U25" i="13"/>
  <c r="T25" i="13"/>
  <c r="K25" i="13" s="1"/>
  <c r="S25" i="13"/>
  <c r="R25" i="13"/>
  <c r="Q25" i="13"/>
  <c r="P25" i="13"/>
  <c r="I25" i="13"/>
  <c r="K24" i="13"/>
  <c r="J24" i="13"/>
  <c r="I24" i="13"/>
  <c r="K23" i="13"/>
  <c r="J23" i="13"/>
  <c r="I23" i="13"/>
  <c r="W22" i="13"/>
  <c r="V22" i="13"/>
  <c r="U22" i="13"/>
  <c r="T22" i="13"/>
  <c r="S22" i="13"/>
  <c r="R22" i="13"/>
  <c r="Q22" i="13"/>
  <c r="P22" i="13"/>
  <c r="O22" i="13"/>
  <c r="N22" i="13"/>
  <c r="M22" i="13"/>
  <c r="L22" i="13"/>
  <c r="I22" i="13"/>
  <c r="W21" i="13"/>
  <c r="V21" i="13"/>
  <c r="U21" i="13"/>
  <c r="T21" i="13"/>
  <c r="S21" i="13"/>
  <c r="R21" i="13"/>
  <c r="Q21" i="13"/>
  <c r="P21" i="13"/>
  <c r="J21" i="13" s="1"/>
  <c r="I21" i="13"/>
  <c r="I3" i="12"/>
  <c r="I4" i="12"/>
  <c r="I5" i="12"/>
  <c r="I6" i="12"/>
  <c r="I7" i="12"/>
  <c r="I8" i="12"/>
  <c r="I9" i="12"/>
  <c r="I10" i="12"/>
  <c r="I11"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I37" i="12"/>
  <c r="I38" i="12"/>
  <c r="I39" i="12"/>
  <c r="I40" i="12"/>
  <c r="I2" i="12"/>
  <c r="F9" i="12"/>
  <c r="F10" i="12"/>
  <c r="F11" i="12"/>
  <c r="F14" i="12"/>
  <c r="F15" i="12"/>
  <c r="F16" i="12"/>
  <c r="E9" i="12"/>
  <c r="E10" i="12"/>
  <c r="E11" i="12"/>
  <c r="E14" i="12"/>
  <c r="E15" i="12"/>
  <c r="E16" i="12"/>
  <c r="M20" i="5"/>
  <c r="N20" i="5"/>
  <c r="O20" i="5"/>
  <c r="P20" i="5"/>
  <c r="Q20" i="5"/>
  <c r="R20" i="5"/>
  <c r="S20" i="5"/>
  <c r="L20" i="5"/>
  <c r="U20" i="5"/>
  <c r="V20" i="5"/>
  <c r="H23" i="10" s="1"/>
  <c r="W20" i="5"/>
  <c r="T20" i="5"/>
  <c r="F23" i="10" s="1"/>
  <c r="T19" i="5"/>
  <c r="F22" i="10" s="1"/>
  <c r="S45" i="5"/>
  <c r="M45" i="5"/>
  <c r="N45" i="5"/>
  <c r="O45" i="5"/>
  <c r="P45" i="5"/>
  <c r="Q45" i="5"/>
  <c r="R45" i="5"/>
  <c r="L45" i="5"/>
  <c r="T45" i="5"/>
  <c r="M49" i="5"/>
  <c r="N49" i="5"/>
  <c r="O49" i="5"/>
  <c r="I49" i="5" s="1"/>
  <c r="D32" i="7" s="1"/>
  <c r="P49" i="5"/>
  <c r="Q49" i="5"/>
  <c r="R49" i="5"/>
  <c r="S49" i="5"/>
  <c r="L49" i="5"/>
  <c r="W49" i="5"/>
  <c r="I52" i="10" s="1"/>
  <c r="V49" i="5"/>
  <c r="U49" i="5"/>
  <c r="G52" i="10" s="1"/>
  <c r="T49" i="5"/>
  <c r="F52" i="10" s="1"/>
  <c r="U45" i="5"/>
  <c r="V45" i="5"/>
  <c r="H48" i="10" s="1"/>
  <c r="W45" i="5"/>
  <c r="I48" i="10" s="1"/>
  <c r="F48" i="10"/>
  <c r="W26" i="5"/>
  <c r="U26" i="5"/>
  <c r="V26" i="5"/>
  <c r="T26" i="5"/>
  <c r="P26" i="5"/>
  <c r="Q26" i="5"/>
  <c r="R26" i="5"/>
  <c r="S26" i="5"/>
  <c r="P23" i="5"/>
  <c r="Q23" i="5"/>
  <c r="R23" i="5"/>
  <c r="S23" i="5"/>
  <c r="S19" i="5"/>
  <c r="D33" i="7"/>
  <c r="D7" i="7"/>
  <c r="E26" i="7"/>
  <c r="F35" i="7"/>
  <c r="I60" i="10"/>
  <c r="H60" i="10"/>
  <c r="G60" i="10"/>
  <c r="F60" i="10"/>
  <c r="I59" i="10"/>
  <c r="H59" i="10"/>
  <c r="G59" i="10"/>
  <c r="F59" i="10"/>
  <c r="I58" i="10"/>
  <c r="H58" i="10"/>
  <c r="G58" i="10"/>
  <c r="F58" i="10"/>
  <c r="I57" i="10"/>
  <c r="H57" i="10"/>
  <c r="G57" i="10"/>
  <c r="F57" i="10"/>
  <c r="I56" i="10"/>
  <c r="H56" i="10"/>
  <c r="G56" i="10"/>
  <c r="F56" i="10"/>
  <c r="I55" i="10"/>
  <c r="H55" i="10"/>
  <c r="G55" i="10"/>
  <c r="F55" i="10"/>
  <c r="I54" i="10"/>
  <c r="H54" i="10"/>
  <c r="G54" i="10"/>
  <c r="F54" i="10"/>
  <c r="I53" i="10"/>
  <c r="H53" i="10"/>
  <c r="G53" i="10"/>
  <c r="F53" i="10"/>
  <c r="H52" i="10"/>
  <c r="I51" i="10"/>
  <c r="H51" i="10"/>
  <c r="G51" i="10"/>
  <c r="F51" i="10"/>
  <c r="I50" i="10"/>
  <c r="H50" i="10"/>
  <c r="G50" i="10"/>
  <c r="F50" i="10"/>
  <c r="I49" i="10"/>
  <c r="H49" i="10"/>
  <c r="G49" i="10"/>
  <c r="F49" i="10"/>
  <c r="I47" i="10"/>
  <c r="H47" i="10"/>
  <c r="G47" i="10"/>
  <c r="F47" i="10"/>
  <c r="I46" i="10"/>
  <c r="H46" i="10"/>
  <c r="G46" i="10"/>
  <c r="F46" i="10"/>
  <c r="I45" i="10"/>
  <c r="H45" i="10"/>
  <c r="G45" i="10"/>
  <c r="F45" i="10"/>
  <c r="I44" i="10"/>
  <c r="H44" i="10"/>
  <c r="G44" i="10"/>
  <c r="F44" i="10"/>
  <c r="I43" i="10"/>
  <c r="H43" i="10"/>
  <c r="G43" i="10"/>
  <c r="F43" i="10"/>
  <c r="I42" i="10"/>
  <c r="H42" i="10"/>
  <c r="G42" i="10"/>
  <c r="F42" i="10"/>
  <c r="I41" i="10"/>
  <c r="H41" i="10"/>
  <c r="G41" i="10"/>
  <c r="F41" i="10"/>
  <c r="I40" i="10"/>
  <c r="H40" i="10"/>
  <c r="G40" i="10"/>
  <c r="F40" i="10"/>
  <c r="I39" i="10"/>
  <c r="H39" i="10"/>
  <c r="G39" i="10"/>
  <c r="F39" i="10"/>
  <c r="I38" i="10"/>
  <c r="H38" i="10"/>
  <c r="G38" i="10"/>
  <c r="F38" i="10"/>
  <c r="I37" i="10"/>
  <c r="H37" i="10"/>
  <c r="G37" i="10"/>
  <c r="F37" i="10"/>
  <c r="I36" i="10"/>
  <c r="H36" i="10"/>
  <c r="G36" i="10"/>
  <c r="F36" i="10"/>
  <c r="I35" i="10"/>
  <c r="H35" i="10"/>
  <c r="G35" i="10"/>
  <c r="F35" i="10"/>
  <c r="I34" i="10"/>
  <c r="H34" i="10"/>
  <c r="G34" i="10"/>
  <c r="F34" i="10"/>
  <c r="I33" i="10"/>
  <c r="H33" i="10"/>
  <c r="G33" i="10"/>
  <c r="F33" i="10"/>
  <c r="I32" i="10"/>
  <c r="H32" i="10"/>
  <c r="G32" i="10"/>
  <c r="F32" i="10"/>
  <c r="I31" i="10"/>
  <c r="H31" i="10"/>
  <c r="G31" i="10"/>
  <c r="F31" i="10"/>
  <c r="I30" i="10"/>
  <c r="H30" i="10"/>
  <c r="G30" i="10"/>
  <c r="F30" i="10"/>
  <c r="I29" i="10"/>
  <c r="H29" i="10"/>
  <c r="G29" i="10"/>
  <c r="I28" i="10"/>
  <c r="H28" i="10"/>
  <c r="G28" i="10"/>
  <c r="F28" i="10"/>
  <c r="I27" i="10"/>
  <c r="H27" i="10"/>
  <c r="G27" i="10"/>
  <c r="F27" i="10"/>
  <c r="I25" i="10"/>
  <c r="H25" i="10"/>
  <c r="G25" i="10"/>
  <c r="F25" i="10"/>
  <c r="I24" i="10"/>
  <c r="H24" i="10"/>
  <c r="G24" i="10"/>
  <c r="F24" i="10"/>
  <c r="I23" i="10"/>
  <c r="E49" i="10"/>
  <c r="W19" i="5"/>
  <c r="I22" i="10" s="1"/>
  <c r="V19" i="5"/>
  <c r="H22" i="10" s="1"/>
  <c r="U19" i="5"/>
  <c r="G22" i="10" s="1"/>
  <c r="K57" i="5"/>
  <c r="E60" i="10" s="1"/>
  <c r="J57" i="5"/>
  <c r="E40" i="7" s="1"/>
  <c r="I57" i="5"/>
  <c r="D40" i="7" s="1"/>
  <c r="K56" i="5"/>
  <c r="F39" i="7" s="1"/>
  <c r="J56" i="5"/>
  <c r="E39" i="7" s="1"/>
  <c r="I56" i="5"/>
  <c r="D39" i="7" s="1"/>
  <c r="K55" i="5"/>
  <c r="F38" i="7" s="1"/>
  <c r="J55" i="5"/>
  <c r="E38" i="7" s="1"/>
  <c r="I55" i="5"/>
  <c r="D38" i="7" s="1"/>
  <c r="K54" i="5"/>
  <c r="F37" i="7" s="1"/>
  <c r="J54" i="5"/>
  <c r="E37" i="7" s="1"/>
  <c r="I54" i="5"/>
  <c r="D37" i="7" s="1"/>
  <c r="K53" i="5"/>
  <c r="E56" i="10" s="1"/>
  <c r="J53" i="5"/>
  <c r="E36" i="7" s="1"/>
  <c r="I53" i="5"/>
  <c r="D36" i="7" s="1"/>
  <c r="K52" i="5"/>
  <c r="E55" i="10" s="1"/>
  <c r="J52" i="5"/>
  <c r="E35" i="7" s="1"/>
  <c r="I52" i="5"/>
  <c r="D35" i="7" s="1"/>
  <c r="K51" i="5"/>
  <c r="E54" i="10" s="1"/>
  <c r="J51" i="5"/>
  <c r="E34" i="7" s="1"/>
  <c r="I51" i="5"/>
  <c r="D34" i="7" s="1"/>
  <c r="K50" i="5"/>
  <c r="E53" i="10" s="1"/>
  <c r="J50" i="5"/>
  <c r="E33" i="7" s="1"/>
  <c r="I50" i="5"/>
  <c r="K48" i="5"/>
  <c r="E51" i="10" s="1"/>
  <c r="J48" i="5"/>
  <c r="E31" i="7" s="1"/>
  <c r="I48" i="5"/>
  <c r="D31" i="7" s="1"/>
  <c r="K47" i="5"/>
  <c r="F30" i="7" s="1"/>
  <c r="J47" i="5"/>
  <c r="E30" i="7" s="1"/>
  <c r="I47" i="5"/>
  <c r="D30" i="7" s="1"/>
  <c r="K46" i="5"/>
  <c r="F29" i="7" s="1"/>
  <c r="J46" i="5"/>
  <c r="E29" i="7" s="1"/>
  <c r="I46" i="5"/>
  <c r="D29" i="7" s="1"/>
  <c r="K44" i="5"/>
  <c r="E47" i="10" s="1"/>
  <c r="J44" i="5"/>
  <c r="E27" i="7" s="1"/>
  <c r="I44" i="5"/>
  <c r="D27" i="7" s="1"/>
  <c r="K43" i="5"/>
  <c r="F26" i="7" s="1"/>
  <c r="J43" i="5"/>
  <c r="I43" i="5"/>
  <c r="D26" i="7" s="1"/>
  <c r="K42" i="5"/>
  <c r="F25" i="7" s="1"/>
  <c r="J42" i="5"/>
  <c r="E25" i="7" s="1"/>
  <c r="I42" i="5"/>
  <c r="D25" i="7" s="1"/>
  <c r="K41" i="5"/>
  <c r="F24" i="7" s="1"/>
  <c r="J41" i="5"/>
  <c r="E24" i="7" s="1"/>
  <c r="I41" i="5"/>
  <c r="D24" i="7" s="1"/>
  <c r="K40" i="5"/>
  <c r="E43" i="10" s="1"/>
  <c r="J40" i="5"/>
  <c r="E23" i="7" s="1"/>
  <c r="I40" i="5"/>
  <c r="D23" i="7" s="1"/>
  <c r="K39" i="5"/>
  <c r="F22" i="7" s="1"/>
  <c r="J39" i="5"/>
  <c r="E22" i="7" s="1"/>
  <c r="I39" i="5"/>
  <c r="D22" i="7" s="1"/>
  <c r="K38" i="5"/>
  <c r="E41" i="10" s="1"/>
  <c r="J38" i="5"/>
  <c r="E21" i="7" s="1"/>
  <c r="I38" i="5"/>
  <c r="D21" i="7" s="1"/>
  <c r="K37" i="5"/>
  <c r="E40" i="10" s="1"/>
  <c r="J37" i="5"/>
  <c r="E20" i="7" s="1"/>
  <c r="I37" i="5"/>
  <c r="D20" i="7" s="1"/>
  <c r="K36" i="5"/>
  <c r="E39" i="10" s="1"/>
  <c r="J36" i="5"/>
  <c r="E19" i="7" s="1"/>
  <c r="I36" i="5"/>
  <c r="D19" i="7" s="1"/>
  <c r="K35" i="5"/>
  <c r="E38" i="10" s="1"/>
  <c r="J35" i="5"/>
  <c r="E18" i="7" s="1"/>
  <c r="I35" i="5"/>
  <c r="D18" i="7" s="1"/>
  <c r="K34" i="5"/>
  <c r="E37" i="10" s="1"/>
  <c r="J34" i="5"/>
  <c r="E17" i="7" s="1"/>
  <c r="I34" i="5"/>
  <c r="D17" i="7" s="1"/>
  <c r="K33" i="5"/>
  <c r="F16" i="7" s="1"/>
  <c r="J33" i="5"/>
  <c r="E16" i="7" s="1"/>
  <c r="I33" i="5"/>
  <c r="D16" i="7" s="1"/>
  <c r="G16" i="7" s="1"/>
  <c r="K32" i="5"/>
  <c r="F15" i="7" s="1"/>
  <c r="J32" i="5"/>
  <c r="E15" i="7" s="1"/>
  <c r="I32" i="5"/>
  <c r="D15" i="7" s="1"/>
  <c r="G15" i="7" s="1"/>
  <c r="K31" i="5"/>
  <c r="F14" i="7" s="1"/>
  <c r="J31" i="5"/>
  <c r="E14" i="7" s="1"/>
  <c r="I31" i="5"/>
  <c r="D14" i="7" s="1"/>
  <c r="K30" i="5"/>
  <c r="F13" i="7" s="1"/>
  <c r="J30" i="5"/>
  <c r="E13" i="7" s="1"/>
  <c r="I30" i="5"/>
  <c r="D13" i="7" s="1"/>
  <c r="K29" i="5"/>
  <c r="E32" i="10" s="1"/>
  <c r="J29" i="5"/>
  <c r="E12" i="7" s="1"/>
  <c r="I29" i="5"/>
  <c r="D12" i="7" s="1"/>
  <c r="K28" i="5"/>
  <c r="E31" i="10" s="1"/>
  <c r="J28" i="5"/>
  <c r="E11" i="7" s="1"/>
  <c r="I28" i="5"/>
  <c r="D11" i="7" s="1"/>
  <c r="K27" i="5"/>
  <c r="E30" i="10" s="1"/>
  <c r="J27" i="5"/>
  <c r="E10" i="7" s="1"/>
  <c r="I27" i="5"/>
  <c r="D10" i="7" s="1"/>
  <c r="I26" i="5"/>
  <c r="D9" i="7" s="1"/>
  <c r="K25" i="5"/>
  <c r="F8" i="7" s="1"/>
  <c r="J25" i="5"/>
  <c r="E8" i="7" s="1"/>
  <c r="I25" i="5"/>
  <c r="D8" i="7" s="1"/>
  <c r="K24" i="5"/>
  <c r="F7" i="7" s="1"/>
  <c r="J24" i="5"/>
  <c r="E7" i="7" s="1"/>
  <c r="I24" i="5"/>
  <c r="I23" i="5"/>
  <c r="D6" i="7" s="1"/>
  <c r="K22" i="5"/>
  <c r="E25" i="10" s="1"/>
  <c r="J22" i="5"/>
  <c r="E5" i="7" s="1"/>
  <c r="I22" i="5"/>
  <c r="D5" i="7" s="1"/>
  <c r="K21" i="5"/>
  <c r="F4" i="7" s="1"/>
  <c r="J21" i="5"/>
  <c r="E4" i="7" s="1"/>
  <c r="I21" i="5"/>
  <c r="D4" i="7" s="1"/>
  <c r="I19" i="5"/>
  <c r="D2" i="7" s="1"/>
  <c r="U23" i="5"/>
  <c r="G26" i="10" s="1"/>
  <c r="V23" i="5"/>
  <c r="H26" i="10" s="1"/>
  <c r="W23" i="5"/>
  <c r="I26" i="10" s="1"/>
  <c r="T23" i="5"/>
  <c r="F26" i="10" s="1"/>
  <c r="G30" i="7" l="1"/>
  <c r="D30" i="12" s="1"/>
  <c r="E42" i="10"/>
  <c r="F21" i="7"/>
  <c r="G21" i="7" s="1"/>
  <c r="G38" i="7"/>
  <c r="D38" i="12" s="1"/>
  <c r="E34" i="10"/>
  <c r="E59" i="10"/>
  <c r="F12" i="7"/>
  <c r="G12" i="7" s="1"/>
  <c r="J32" i="10" s="1"/>
  <c r="F36" i="7"/>
  <c r="G36" i="7" s="1"/>
  <c r="J20" i="5"/>
  <c r="E3" i="7" s="1"/>
  <c r="E35" i="10"/>
  <c r="F20" i="7"/>
  <c r="G20" i="7" s="1"/>
  <c r="J40" i="10" s="1"/>
  <c r="J26" i="5"/>
  <c r="E9" i="7" s="1"/>
  <c r="K45" i="5"/>
  <c r="F28" i="7" s="1"/>
  <c r="J49" i="5"/>
  <c r="E32" i="7" s="1"/>
  <c r="J45" i="5"/>
  <c r="E28" i="7" s="1"/>
  <c r="G28" i="7" s="1"/>
  <c r="I20" i="5"/>
  <c r="D3" i="7" s="1"/>
  <c r="G35" i="7"/>
  <c r="J55" i="10" s="1"/>
  <c r="J35" i="10"/>
  <c r="D15" i="12"/>
  <c r="J36" i="10"/>
  <c r="D16" i="12"/>
  <c r="G39" i="7"/>
  <c r="J59" i="10" s="1"/>
  <c r="G14" i="7"/>
  <c r="G22" i="7"/>
  <c r="D22" i="12" s="1"/>
  <c r="G48" i="10"/>
  <c r="F5" i="7"/>
  <c r="F17" i="7"/>
  <c r="G17" i="7" s="1"/>
  <c r="F31" i="7"/>
  <c r="G31" i="7" s="1"/>
  <c r="J23" i="5"/>
  <c r="E6" i="7" s="1"/>
  <c r="K21" i="13"/>
  <c r="J25" i="13"/>
  <c r="K47" i="13"/>
  <c r="J51" i="13"/>
  <c r="G7" i="7"/>
  <c r="G26" i="7"/>
  <c r="D26" i="12" s="1"/>
  <c r="E33" i="10"/>
  <c r="F10" i="7"/>
  <c r="G10" i="7" s="1"/>
  <c r="F18" i="7"/>
  <c r="G18" i="7" s="1"/>
  <c r="F33" i="7"/>
  <c r="J22" i="13"/>
  <c r="I47" i="13"/>
  <c r="G4" i="7"/>
  <c r="E58" i="10"/>
  <c r="F11" i="7"/>
  <c r="G11" i="7" s="1"/>
  <c r="F19" i="7"/>
  <c r="G19" i="7" s="1"/>
  <c r="F34" i="7"/>
  <c r="G34" i="7" s="1"/>
  <c r="G8" i="7"/>
  <c r="K26" i="5"/>
  <c r="K22" i="13"/>
  <c r="G24" i="7"/>
  <c r="E36" i="10"/>
  <c r="G25" i="7"/>
  <c r="I45" i="5"/>
  <c r="D28" i="7" s="1"/>
  <c r="E50" i="10"/>
  <c r="K49" i="5"/>
  <c r="E52" i="10" s="1"/>
  <c r="E57" i="10"/>
  <c r="F40" i="7"/>
  <c r="G40" i="7" s="1"/>
  <c r="F27" i="7"/>
  <c r="G27" i="7" s="1"/>
  <c r="E46" i="10"/>
  <c r="E45" i="10"/>
  <c r="E44" i="10"/>
  <c r="F23" i="7"/>
  <c r="G23" i="7" s="1"/>
  <c r="E28" i="10"/>
  <c r="E27" i="10"/>
  <c r="K23" i="5"/>
  <c r="K20" i="5"/>
  <c r="E23" i="10" s="1"/>
  <c r="E24" i="10"/>
  <c r="G23" i="10"/>
  <c r="E48" i="10"/>
  <c r="F9" i="7"/>
  <c r="G9" i="7" s="1"/>
  <c r="E29" i="10"/>
  <c r="F29" i="10"/>
  <c r="G5" i="7"/>
  <c r="G37" i="7"/>
  <c r="G13" i="7"/>
  <c r="G29" i="7"/>
  <c r="G33" i="7"/>
  <c r="I38" i="7"/>
  <c r="J58" i="10"/>
  <c r="I30" i="7"/>
  <c r="J50" i="10"/>
  <c r="I22" i="7"/>
  <c r="J42" i="10"/>
  <c r="J25" i="10"/>
  <c r="J27" i="10"/>
  <c r="J60" i="10"/>
  <c r="J44" i="10"/>
  <c r="J28" i="10"/>
  <c r="J24" i="10"/>
  <c r="K19" i="5"/>
  <c r="Q19" i="5"/>
  <c r="R19" i="5"/>
  <c r="P19" i="5"/>
  <c r="D36" i="12" l="1"/>
  <c r="I36" i="7"/>
  <c r="J56" i="10"/>
  <c r="J19" i="5"/>
  <c r="E2" i="7" s="1"/>
  <c r="J31" i="10"/>
  <c r="D11" i="12"/>
  <c r="D34" i="12"/>
  <c r="I34" i="7"/>
  <c r="J54" i="10"/>
  <c r="I31" i="7"/>
  <c r="D31" i="12"/>
  <c r="J51" i="10"/>
  <c r="I17" i="7"/>
  <c r="D17" i="12"/>
  <c r="J37" i="10"/>
  <c r="D18" i="12"/>
  <c r="I18" i="7"/>
  <c r="J38" i="10"/>
  <c r="I19" i="7"/>
  <c r="D19" i="12"/>
  <c r="J39" i="10"/>
  <c r="J30" i="10"/>
  <c r="D10" i="12"/>
  <c r="J38" i="7"/>
  <c r="F38" i="12" s="1"/>
  <c r="E38" i="12"/>
  <c r="J22" i="7"/>
  <c r="F22" i="12" s="1"/>
  <c r="E22" i="12"/>
  <c r="J30" i="7"/>
  <c r="F30" i="12" s="1"/>
  <c r="E30" i="12"/>
  <c r="I13" i="7"/>
  <c r="D13" i="12"/>
  <c r="I23" i="7"/>
  <c r="D23" i="12"/>
  <c r="J36" i="7"/>
  <c r="F36" i="12" s="1"/>
  <c r="E36" i="12"/>
  <c r="J29" i="10"/>
  <c r="D9" i="12"/>
  <c r="I28" i="7"/>
  <c r="D28" i="12"/>
  <c r="I37" i="7"/>
  <c r="D37" i="12"/>
  <c r="I35" i="7"/>
  <c r="D35" i="12"/>
  <c r="J57" i="10"/>
  <c r="I33" i="7"/>
  <c r="D33" i="12"/>
  <c r="I5" i="7"/>
  <c r="D5" i="12"/>
  <c r="I27" i="7"/>
  <c r="D27" i="12"/>
  <c r="I24" i="7"/>
  <c r="D24" i="12"/>
  <c r="I4" i="7"/>
  <c r="D4" i="12"/>
  <c r="I7" i="7"/>
  <c r="D7" i="12"/>
  <c r="I20" i="7"/>
  <c r="D20" i="12"/>
  <c r="I25" i="7"/>
  <c r="D25" i="12"/>
  <c r="J43" i="10"/>
  <c r="J46" i="10"/>
  <c r="I29" i="7"/>
  <c r="D29" i="12"/>
  <c r="I40" i="7"/>
  <c r="D40" i="12"/>
  <c r="I12" i="7"/>
  <c r="D12" i="12"/>
  <c r="I39" i="7"/>
  <c r="D39" i="12"/>
  <c r="I26" i="7"/>
  <c r="I21" i="7"/>
  <c r="D21" i="12"/>
  <c r="J45" i="10"/>
  <c r="I8" i="7"/>
  <c r="D8" i="12"/>
  <c r="J34" i="10"/>
  <c r="D14" i="12"/>
  <c r="F32" i="7"/>
  <c r="G32" i="7" s="1"/>
  <c r="D32" i="12" s="1"/>
  <c r="J47" i="10"/>
  <c r="E26" i="10"/>
  <c r="F6" i="7"/>
  <c r="G6" i="7" s="1"/>
  <c r="D6" i="12" s="1"/>
  <c r="F3" i="7"/>
  <c r="G3" i="7" s="1"/>
  <c r="E22" i="10"/>
  <c r="F2" i="7"/>
  <c r="J48" i="10"/>
  <c r="J41" i="10"/>
  <c r="J33" i="10"/>
  <c r="J53" i="10"/>
  <c r="J49" i="10"/>
  <c r="G2" i="7" l="1"/>
  <c r="D2" i="12" s="1"/>
  <c r="J40" i="7"/>
  <c r="F40" i="12" s="1"/>
  <c r="E40" i="12"/>
  <c r="I3" i="7"/>
  <c r="D3" i="12"/>
  <c r="J8" i="7"/>
  <c r="F8" i="12" s="1"/>
  <c r="E8" i="12"/>
  <c r="J12" i="7"/>
  <c r="F12" i="12" s="1"/>
  <c r="E12" i="12"/>
  <c r="J25" i="7"/>
  <c r="F25" i="12" s="1"/>
  <c r="E25" i="12"/>
  <c r="J24" i="7"/>
  <c r="F24" i="12" s="1"/>
  <c r="E24" i="12"/>
  <c r="J19" i="7"/>
  <c r="F19" i="12" s="1"/>
  <c r="E19" i="12"/>
  <c r="J37" i="7"/>
  <c r="F37" i="12" s="1"/>
  <c r="E37" i="12"/>
  <c r="J23" i="7"/>
  <c r="F23" i="12" s="1"/>
  <c r="E23" i="12"/>
  <c r="J34" i="7"/>
  <c r="F34" i="12" s="1"/>
  <c r="E34" i="12"/>
  <c r="J31" i="7"/>
  <c r="F31" i="12" s="1"/>
  <c r="E31" i="12"/>
  <c r="J20" i="7"/>
  <c r="F20" i="12" s="1"/>
  <c r="E20" i="12"/>
  <c r="J18" i="7"/>
  <c r="F18" i="12" s="1"/>
  <c r="E18" i="12"/>
  <c r="J26" i="7"/>
  <c r="F26" i="12" s="1"/>
  <c r="E26" i="12"/>
  <c r="J7" i="7"/>
  <c r="F7" i="12" s="1"/>
  <c r="E7" i="12"/>
  <c r="J5" i="7"/>
  <c r="F5" i="12" s="1"/>
  <c r="E5" i="12"/>
  <c r="J35" i="7"/>
  <c r="F35" i="12" s="1"/>
  <c r="E35" i="12"/>
  <c r="J28" i="7"/>
  <c r="F28" i="12" s="1"/>
  <c r="E28" i="12"/>
  <c r="J13" i="7"/>
  <c r="F13" i="12" s="1"/>
  <c r="E13" i="12"/>
  <c r="J27" i="7"/>
  <c r="F27" i="12" s="1"/>
  <c r="E27" i="12"/>
  <c r="J21" i="7"/>
  <c r="F21" i="12" s="1"/>
  <c r="E21" i="12"/>
  <c r="J29" i="7"/>
  <c r="F29" i="12" s="1"/>
  <c r="E29" i="12"/>
  <c r="J39" i="7"/>
  <c r="F39" i="12" s="1"/>
  <c r="E39" i="12"/>
  <c r="J4" i="7"/>
  <c r="F4" i="12" s="1"/>
  <c r="E4" i="12"/>
  <c r="J33" i="7"/>
  <c r="F33" i="12" s="1"/>
  <c r="E33" i="12"/>
  <c r="J17" i="7"/>
  <c r="F17" i="12" s="1"/>
  <c r="E17" i="12"/>
  <c r="I32" i="7"/>
  <c r="J52" i="10"/>
  <c r="I6" i="7"/>
  <c r="J26" i="10"/>
  <c r="J23" i="10"/>
  <c r="I2" i="7"/>
  <c r="J22" i="10"/>
  <c r="J6" i="7" l="1"/>
  <c r="F6" i="12" s="1"/>
  <c r="E6" i="12"/>
  <c r="J32" i="7"/>
  <c r="F32" i="12" s="1"/>
  <c r="E32" i="12"/>
  <c r="J3" i="7"/>
  <c r="F3" i="12" s="1"/>
  <c r="E3" i="12"/>
  <c r="J2" i="7"/>
  <c r="F2" i="12" s="1"/>
  <c r="E2" i="12"/>
</calcChain>
</file>

<file path=xl/sharedStrings.xml><?xml version="1.0" encoding="utf-8"?>
<sst xmlns="http://schemas.openxmlformats.org/spreadsheetml/2006/main" count="1485" uniqueCount="565">
  <si>
    <t>INDICADOR</t>
  </si>
  <si>
    <t>ODS
(ODS, Meta, Indicador)</t>
  </si>
  <si>
    <t>T1</t>
  </si>
  <si>
    <t>T2</t>
  </si>
  <si>
    <t>T3</t>
  </si>
  <si>
    <t>T4</t>
  </si>
  <si>
    <t>Actividad</t>
  </si>
  <si>
    <t>Fin
(DGPM / DP)</t>
  </si>
  <si>
    <t>Unidad de medida del Indicador y unidad de medida de sus variables.</t>
  </si>
  <si>
    <t>Nivel.
(unidad administrativa responsable)</t>
  </si>
  <si>
    <t>Resumen narrativo u objetivos.
Clave: Número del Eje, Número del Programa, 1 para el Fin, 1 para el Propósito, Número del Componente, Número de las Actividades.</t>
  </si>
  <si>
    <t>Nombre del Indicador.
Siglas y descripción.</t>
  </si>
  <si>
    <t>Definición.
(precisar qué se pretende medir del objetivo al que está asociado; debe ayudar a entender la utilidad, finalidad o uso del indicador.
Explicar brevemente y en términos sencillos, qué es lo que mide el indicador.)</t>
  </si>
  <si>
    <t>Dimensión.
(Eficiencia, Eficacia, Economía, Calidad)</t>
  </si>
  <si>
    <t>Sentido del Indicador.
(ascendente o descendente)</t>
  </si>
  <si>
    <t>Método de cálculo del Indicador.
Descripción de las siglas y las variables.</t>
  </si>
  <si>
    <t>Frecuencia de medición del Indicador.
Con base a las recomendaciones del nivel de objetivos.</t>
  </si>
  <si>
    <t>Medios de verificación.
(fuentes de información de donde se obtendrán los datos del indicador)</t>
  </si>
  <si>
    <t>Supuestos.
(situaciones que necesariamente tienen que suceder, en positivo, para que el objetivo por nivel se cumpla pero que están fuera de las manos de la Unidad Responsable)</t>
  </si>
  <si>
    <t>Meta del Indicador.
Lo que se quiere alcanzar con la intervención. Considerar el punto de partida (línea base) y los recursos con los que se cuenta. Realistas y retadoras.</t>
  </si>
  <si>
    <t>POBLACION OBJETIVO O AREA DE ENFOQUE</t>
  </si>
  <si>
    <t xml:space="preserve"> UNIDAD ADMINISTRATIVA Y RESPONSABLE POR OBJETIVO </t>
  </si>
  <si>
    <t>EJE 1: BUEN GOBIERNO</t>
  </si>
  <si>
    <t>1 DE ENERO A 31  DE DICIEMBRE 2022</t>
  </si>
  <si>
    <t>1 DE ENERO A 31  DE DICIEMBRE 2023</t>
  </si>
  <si>
    <t>1 DE ENERO A 31  DE DICIEMBRE 2024</t>
  </si>
  <si>
    <t>VINCULACIÓN CON LOS OBJETIVOS DE DESARROLLO SOSTENIBLE, CON EL PLAN MUNICIPAL DE DESARROLLO 2021-2024, POBLACION OBJETIVO O AREA DE ENFOQUE  Y RESPONSABLE POR NIVEL DE OBJETIVOS DE LA MIR</t>
  </si>
  <si>
    <t>Nivel</t>
  </si>
  <si>
    <t>Indicador</t>
  </si>
  <si>
    <t>PROGRAMACIÓN TRIMESTRAL</t>
  </si>
  <si>
    <t>Objetivos</t>
  </si>
  <si>
    <t>MATRIZ DE INDICADORES PARA RESULTADOS MIR 2022-2024</t>
  </si>
  <si>
    <t>PROGRAMACIÓN DE METAS ANUAL Y TRIMESTRAL</t>
  </si>
  <si>
    <t>Eficacia</t>
  </si>
  <si>
    <t>Ascendente</t>
  </si>
  <si>
    <t>Anual</t>
  </si>
  <si>
    <t xml:space="preserve">Las Dependencias y Entidades de la Administracion Publica Municipal cumplen con sus objetivos institucionales en apego a la Normatividad Aplicable y los sujetos obligados </t>
  </si>
  <si>
    <t>Semestral</t>
  </si>
  <si>
    <t>Se aprueba el número de obras que se estimaron y existe participación de las Dependencias Administrativas para el cumplimiento de los objetivos y metas</t>
  </si>
  <si>
    <t xml:space="preserve"> Con esta acción se pretende conocer la eficacia en la realización de las auditorías y revisiones a la obra pública, adquisiciones y servicios relacionados </t>
  </si>
  <si>
    <t>Trimestral</t>
  </si>
  <si>
    <t>Se aprueba el Programa Anual de Actividades y el número de obras que se estimaron</t>
  </si>
  <si>
    <t>Se busca que las licencias y autorizaciones que se otorgan en materia de construcción cumplan con la normatividad aplicable</t>
  </si>
  <si>
    <t>Se aprueba el Programa Anual de Actividades, existiendo participación de la demás Dependencias para el cumplimiento de los objetivos y metas</t>
  </si>
  <si>
    <t>Propósito
( Contraloría Municipal )</t>
  </si>
  <si>
    <t>Componente
( Dirección de Investigación en Materia de Responsabilidades Administrativas  )</t>
  </si>
  <si>
    <t>Permitira medir la cantidad de informes de Responsabilidad Administrativa</t>
  </si>
  <si>
    <t>La ciudadania denuncia los actos de corrupción.</t>
  </si>
  <si>
    <t>Se buscara medir la cantidad de personas que denuncian actos en contra de los servidores públicos</t>
  </si>
  <si>
    <r>
      <rPr>
        <b/>
        <sz val="11"/>
        <rFont val="Arial Nova Cond"/>
        <family val="2"/>
      </rPr>
      <t>PIPRAR:</t>
    </r>
    <r>
      <rPr>
        <sz val="11"/>
        <rFont val="Arial Nova Cond"/>
        <family val="2"/>
      </rPr>
      <t xml:space="preserve"> Porcentaje de Informes de Presunta Responsabilidad Administrativa realizados</t>
    </r>
  </si>
  <si>
    <r>
      <rPr>
        <b/>
        <sz val="11"/>
        <rFont val="Arial Nova Cond"/>
        <family val="2"/>
      </rPr>
      <t xml:space="preserve">UNIDAD DE MEDIDA DEL INDICADOR: </t>
    </r>
    <r>
      <rPr>
        <sz val="11"/>
        <rFont val="Arial Nova Cond"/>
        <family val="2"/>
      </rPr>
      <t xml:space="preserve">Porcentaje
</t>
    </r>
    <r>
      <rPr>
        <b/>
        <sz val="11"/>
        <rFont val="Arial Nova Cond"/>
        <family val="2"/>
      </rPr>
      <t xml:space="preserve">UNIDAD DE MEDIDA DE LAS VARIABLES: </t>
    </r>
    <r>
      <rPr>
        <sz val="11"/>
        <rFont val="Arial Nova Cond"/>
        <family val="2"/>
      </rPr>
      <t>Informes</t>
    </r>
  </si>
  <si>
    <r>
      <rPr>
        <b/>
        <sz val="11"/>
        <rFont val="Arial Nova Cond"/>
        <family val="2"/>
      </rPr>
      <t>Nombre del Documento</t>
    </r>
    <r>
      <rPr>
        <sz val="11"/>
        <rFont val="Arial Nova Cond"/>
        <family val="2"/>
      </rPr>
      <t xml:space="preserve">: Tabla Dinamica Expedientes DIMRA       
</t>
    </r>
    <r>
      <rPr>
        <b/>
        <sz val="11"/>
        <rFont val="Arial Nova Cond"/>
        <family val="2"/>
      </rPr>
      <t xml:space="preserve">Nombre de quien genera la información:  </t>
    </r>
    <r>
      <rPr>
        <sz val="11"/>
        <rFont val="Arial Nova Cond"/>
        <family val="2"/>
      </rPr>
      <t xml:space="preserve">Dirección de Investigación en Materia de Responsabilidades Administrativas
</t>
    </r>
    <r>
      <rPr>
        <b/>
        <sz val="11"/>
        <rFont val="Arial Nova Cond"/>
        <family val="2"/>
      </rPr>
      <t>Periodicidad con que se genera la información:</t>
    </r>
    <r>
      <rPr>
        <sz val="11"/>
        <rFont val="Arial Nova Cond"/>
        <family val="2"/>
      </rPr>
      <t xml:space="preserve">Trimestral   
</t>
    </r>
    <r>
      <rPr>
        <b/>
        <sz val="11"/>
        <rFont val="Arial Nova Cond"/>
        <family val="2"/>
      </rPr>
      <t xml:space="preserve">Liga de la página donde se localiza la información si es el caso: </t>
    </r>
    <r>
      <rPr>
        <sz val="11"/>
        <rFont val="Arial Nova Cond"/>
        <family val="2"/>
      </rPr>
      <t>Documento digital en  excel  denominado expedientes DIMRA</t>
    </r>
  </si>
  <si>
    <t>Componente
(  Dirección de Substanciación   )</t>
  </si>
  <si>
    <r>
      <rPr>
        <b/>
        <sz val="11"/>
        <rFont val="Arial Nova Cond"/>
        <family val="2"/>
      </rPr>
      <t>PPSRACSPP:</t>
    </r>
    <r>
      <rPr>
        <sz val="11"/>
        <rFont val="Arial Nova Cond"/>
        <family val="2"/>
      </rPr>
      <t xml:space="preserve"> Porcentaje de Procedimientos Substanciados de Responsabilidad Administrativa contra Servidores Públicos y/o Particulares </t>
    </r>
  </si>
  <si>
    <t>Se medirá el grado de sanciones determinadas a servidores públicos y/o particulares en combate a la corrupción.</t>
  </si>
  <si>
    <t xml:space="preserve">Ascendente </t>
  </si>
  <si>
    <r>
      <rPr>
        <b/>
        <sz val="11"/>
        <rFont val="Arial Nova Cond"/>
        <family val="2"/>
      </rPr>
      <t xml:space="preserve">UNIDAD DE MEDIDA DEL INDICADOR: </t>
    </r>
    <r>
      <rPr>
        <sz val="11"/>
        <rFont val="Arial Nova Cond"/>
        <family val="2"/>
      </rPr>
      <t xml:space="preserve">Porcentaje
</t>
    </r>
    <r>
      <rPr>
        <b/>
        <sz val="11"/>
        <rFont val="Arial Nova Cond"/>
        <family val="2"/>
      </rPr>
      <t xml:space="preserve">UNIDAD DE MEDIDA DE LAS VARIABLES: </t>
    </r>
    <r>
      <rPr>
        <sz val="11"/>
        <rFont val="Arial Nova Cond"/>
        <family val="2"/>
      </rPr>
      <t>Procedimientos</t>
    </r>
  </si>
  <si>
    <r>
      <rPr>
        <b/>
        <sz val="11"/>
        <rFont val="Arial Nova Cond"/>
        <family val="2"/>
      </rPr>
      <t>Nombre del documento:</t>
    </r>
    <r>
      <rPr>
        <sz val="11"/>
        <rFont val="Arial Nova Cond"/>
        <family val="2"/>
      </rPr>
      <t xml:space="preserve"> Inicios de procedimientos de responsabilidad administrativa</t>
    </r>
    <r>
      <rPr>
        <b/>
        <sz val="11"/>
        <rFont val="Arial Nova Cond"/>
        <family val="2"/>
      </rPr>
      <t xml:space="preserve">
Nombre del área que lo elabora: </t>
    </r>
    <r>
      <rPr>
        <sz val="11"/>
        <rFont val="Arial Nova Cond"/>
        <family val="2"/>
      </rPr>
      <t xml:space="preserve">Dirección de Substanciación 
</t>
    </r>
    <r>
      <rPr>
        <b/>
        <sz val="11"/>
        <rFont val="Arial Nova Cond"/>
        <family val="2"/>
      </rPr>
      <t>Periodicidad</t>
    </r>
    <r>
      <rPr>
        <sz val="11"/>
        <rFont val="Arial Nova Cond"/>
        <family val="2"/>
      </rPr>
      <t xml:space="preserve">: Semestral 
</t>
    </r>
    <r>
      <rPr>
        <b/>
        <sz val="11"/>
        <rFont val="Arial Nova Cond"/>
        <family val="2"/>
      </rPr>
      <t>Liga de la página donde se localiza la información si es el caso:</t>
    </r>
    <r>
      <rPr>
        <sz val="11"/>
        <rFont val="Arial Nova Cond"/>
        <family val="2"/>
      </rPr>
      <t xml:space="preserve"> Archivo digital denominado inicios PRA</t>
    </r>
  </si>
  <si>
    <r>
      <rPr>
        <b/>
        <sz val="11"/>
        <rFont val="Arial Nova Cond"/>
        <family val="2"/>
      </rPr>
      <t>PANIPRA:</t>
    </r>
    <r>
      <rPr>
        <sz val="11"/>
        <rFont val="Arial Nova Cond"/>
        <family val="2"/>
      </rPr>
      <t xml:space="preserve"> Porcentaje de Acuerdos de Notificación e Integración de los Procedimientos de Responsabilidad Administrativa</t>
    </r>
  </si>
  <si>
    <t>Se medirá el debido cumplimiento del procedimiento para formalizar la resolución y/o turnar al Tribunal.</t>
  </si>
  <si>
    <t xml:space="preserve">Trimestral </t>
  </si>
  <si>
    <r>
      <rPr>
        <b/>
        <sz val="11"/>
        <rFont val="Arial Nova Cond"/>
        <family val="2"/>
      </rPr>
      <t>UNIDAD DE MEDIDA DEL INDICADOR:</t>
    </r>
    <r>
      <rPr>
        <sz val="11"/>
        <rFont val="Arial Nova Cond"/>
        <family val="2"/>
      </rPr>
      <t xml:space="preserve"> Porcentaje
</t>
    </r>
    <r>
      <rPr>
        <b/>
        <sz val="11"/>
        <rFont val="Arial Nova Cond"/>
        <family val="2"/>
      </rPr>
      <t xml:space="preserve">UNIDAD DE MEDIDA DE LAS VARIABLES: </t>
    </r>
    <r>
      <rPr>
        <sz val="11"/>
        <rFont val="Arial Nova Cond"/>
        <family val="2"/>
      </rPr>
      <t>Acuerdos</t>
    </r>
  </si>
  <si>
    <t>Los servidores públicos y/o particulares se encuentran localizados y se presentan a sus audiencias.</t>
  </si>
  <si>
    <t>Mide el porcentaje de solicitudes de los ciudadanos para obtener un cargo público.</t>
  </si>
  <si>
    <t>La ciudadanía solicita el trámite</t>
  </si>
  <si>
    <t>Componente
( Contralorías Internas )</t>
  </si>
  <si>
    <r>
      <rPr>
        <b/>
        <sz val="11"/>
        <rFont val="Arial Nova Cond"/>
        <family val="2"/>
      </rPr>
      <t>PAccCI:</t>
    </r>
    <r>
      <rPr>
        <sz val="11"/>
        <rFont val="Arial Nova Cond"/>
        <family val="2"/>
      </rPr>
      <t xml:space="preserve"> Porcentaje de Acciones de Control por las Contralorías Internas</t>
    </r>
  </si>
  <si>
    <r>
      <rPr>
        <b/>
        <sz val="11"/>
        <rFont val="Arial Nova Cond"/>
        <family val="2"/>
      </rPr>
      <t>UNIDAD DE MEDIDA DEL INDICADOR:</t>
    </r>
    <r>
      <rPr>
        <sz val="11"/>
        <rFont val="Arial Nova Cond"/>
        <family val="2"/>
      </rPr>
      <t xml:space="preserve"> Porcentaje
</t>
    </r>
    <r>
      <rPr>
        <b/>
        <sz val="11"/>
        <rFont val="Arial Nova Cond"/>
        <family val="2"/>
      </rPr>
      <t>UNIDAD DE MEDIDA DE LAS VARIABLES:</t>
    </r>
    <r>
      <rPr>
        <sz val="11"/>
        <rFont val="Arial Nova Cond"/>
        <family val="2"/>
      </rPr>
      <t xml:space="preserve"> Acciones de las Contralorías Internas</t>
    </r>
  </si>
  <si>
    <r>
      <rPr>
        <b/>
        <sz val="11"/>
        <rFont val="Arial Nova Cond"/>
        <family val="2"/>
      </rPr>
      <t xml:space="preserve">PAccCSCISDIFM: </t>
    </r>
    <r>
      <rPr>
        <sz val="11"/>
        <rFont val="Arial Nova Cond"/>
        <family val="2"/>
      </rPr>
      <t>Porcentaje de Acciones de Control y Seguimiento de la Contraloria Interna del Sistema DIF Municipal</t>
    </r>
  </si>
  <si>
    <t>Mide el grado de eficacia de las acciones de la Contraloría Interna en el Sitema DIF Municipal</t>
  </si>
  <si>
    <t>La Entidad proporciona la información y solventan las observaciones emitidas por la Contraloría Interna.</t>
  </si>
  <si>
    <r>
      <rPr>
        <b/>
        <sz val="11"/>
        <rFont val="Arial Nova Cond"/>
        <family val="2"/>
      </rPr>
      <t xml:space="preserve">PAccCSCISMOPyS: </t>
    </r>
    <r>
      <rPr>
        <sz val="11"/>
        <rFont val="Arial Nova Cond"/>
        <family val="2"/>
      </rPr>
      <t>Porcentaje de Acciones de Control y Seguimiento de la Contraloría Interna de la SMOPyS</t>
    </r>
  </si>
  <si>
    <t>Mide el grado de eficacia de las acciones de la Contraloría Interna de la SMOPyS</t>
  </si>
  <si>
    <t>Las unidades administrativas y operativas de la SMOPyS proporcionan la información y solventan las observaciones emitidas por la contraloría interna.</t>
  </si>
  <si>
    <r>
      <rPr>
        <b/>
        <sz val="11"/>
        <rFont val="Arial Nova Cond"/>
        <family val="2"/>
      </rPr>
      <t xml:space="preserve">PAccCSCISMSPyT: </t>
    </r>
    <r>
      <rPr>
        <sz val="11"/>
        <rFont val="Arial Nova Cond"/>
        <family val="2"/>
      </rPr>
      <t>Porcentaje de Acciones de Control y Seguimiento de la Contraloría Interna de la SMSPyT</t>
    </r>
  </si>
  <si>
    <t>Mide el grado de eficacia de las acciones de la Contraloría Interna de la SMSPyT</t>
  </si>
  <si>
    <t>Componente
( Unidades Administrativas de la Contraloría Municipal )</t>
  </si>
  <si>
    <r>
      <rPr>
        <b/>
        <sz val="11"/>
        <color theme="1"/>
        <rFont val="Arial Nova Cond"/>
        <family val="2"/>
      </rPr>
      <t>PAACA:</t>
    </r>
    <r>
      <rPr>
        <sz val="11"/>
        <color theme="1"/>
        <rFont val="Arial Nova Cond"/>
        <family val="2"/>
      </rPr>
      <t xml:space="preserve"> Porcentaje de Actividades de Administración, Control y Apoyo por la oficina de la Contraloría</t>
    </r>
  </si>
  <si>
    <t>Se busca medir el nivel de cumplimiento de las Unidades Administrativas de la Contraloría Municipal por el apoyo otorgado a las Dependencias y Entidades de acuerdo a la normatividad aplicable.</t>
  </si>
  <si>
    <t>Las Dependencias y  Entidades cumplen con sus procesos</t>
  </si>
  <si>
    <r>
      <rPr>
        <b/>
        <sz val="11"/>
        <rFont val="Arial Nova Cond"/>
        <family val="2"/>
      </rPr>
      <t>PINRyAJS:</t>
    </r>
    <r>
      <rPr>
        <sz val="11"/>
        <rFont val="Arial Nova Cond"/>
        <family val="2"/>
      </rPr>
      <t xml:space="preserve"> Porcentaje de Instrumentos normativos revisados y asesorías Juridicas  solicitadas.</t>
    </r>
  </si>
  <si>
    <t xml:space="preserve">Mide la cantidad de instrumentos normativos revisados, para conocer el grado de solicitudes por asesorías en materia jurídica de las  Dependencias y Entidades de la Administración Pública Municipal </t>
  </si>
  <si>
    <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Instrumentos Jurídicos y Asesorías jurídicas</t>
    </r>
  </si>
  <si>
    <t>Las dependencias y entidades cuentan con la normatividad vigente y solicitan la asesoría para sus instrumentos jurídicos.</t>
  </si>
  <si>
    <r>
      <rPr>
        <b/>
        <sz val="11"/>
        <color theme="1"/>
        <rFont val="Arial Nova Cond"/>
        <family val="2"/>
      </rPr>
      <t>PE:</t>
    </r>
    <r>
      <rPr>
        <sz val="11"/>
        <color theme="1"/>
        <rFont val="Arial Nova Cond"/>
        <family val="2"/>
      </rPr>
      <t xml:space="preserve"> Porcentaje de expedientes</t>
    </r>
  </si>
  <si>
    <r>
      <t xml:space="preserve">UNIDAD DE MEDIDA DEL INDICADOR: </t>
    </r>
    <r>
      <rPr>
        <sz val="11"/>
        <color theme="1"/>
        <rFont val="Arial Nova Cond"/>
        <family val="2"/>
      </rPr>
      <t>Porcentaje</t>
    </r>
    <r>
      <rPr>
        <b/>
        <sz val="11"/>
        <color theme="1"/>
        <rFont val="Arial Nova Cond"/>
        <family val="2"/>
      </rPr>
      <t xml:space="preserve">
UNIDAD DE MEDIDA DE LAS VARIABLES:</t>
    </r>
    <r>
      <rPr>
        <sz val="11"/>
        <color theme="1"/>
        <rFont val="Arial Nova Cond"/>
        <family val="2"/>
      </rPr>
      <t xml:space="preserve"> E</t>
    </r>
    <r>
      <rPr>
        <sz val="11"/>
        <color theme="1"/>
        <rFont val="Arial Nova Cond"/>
        <family val="2"/>
      </rPr>
      <t>xpedientes</t>
    </r>
  </si>
  <si>
    <r>
      <rPr>
        <b/>
        <sz val="11"/>
        <rFont val="Arial Nova Cond"/>
        <family val="2"/>
      </rPr>
      <t>PAAFCI:</t>
    </r>
    <r>
      <rPr>
        <sz val="11"/>
        <rFont val="Arial Nova Cond"/>
        <family val="2"/>
      </rPr>
      <t xml:space="preserve"> Porcentaje de actividades administrativas, financieras y de control interno de la Contraloría Municipal </t>
    </r>
  </si>
  <si>
    <t>Existen las condiciones de salud y estabilidad social en la Administración Pública Municipal para el desempeño de las funciones.</t>
  </si>
  <si>
    <r>
      <rPr>
        <b/>
        <sz val="11"/>
        <rFont val="Arial Nova Cond"/>
        <family val="2"/>
      </rPr>
      <t>PVSAOD:</t>
    </r>
    <r>
      <rPr>
        <sz val="11"/>
        <rFont val="Arial Nova Cond"/>
        <family val="2"/>
      </rPr>
      <t xml:space="preserve"> Porcentaje de Visitas de Supervisión y Asesorías a Organismos Descentralizados</t>
    </r>
  </si>
  <si>
    <t>Mide el grado de cumplimiento de las actividades, metas y logros de objetivos de los Organismos Descentralizados.</t>
  </si>
  <si>
    <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Visitas de supervisión</t>
    </r>
  </si>
  <si>
    <t>Los Organismos Descentralizados cumplen con la programacion de las visitas y supervisiones</t>
  </si>
  <si>
    <r>
      <rPr>
        <b/>
        <sz val="11"/>
        <rFont val="Arial Nova Cond"/>
        <family val="2"/>
      </rPr>
      <t xml:space="preserve">PSI: </t>
    </r>
    <r>
      <rPr>
        <sz val="11"/>
        <rFont val="Arial Nova Cond"/>
        <family val="2"/>
      </rPr>
      <t xml:space="preserve">Porcentaje de Sistemas Informáticos </t>
    </r>
  </si>
  <si>
    <t>Medirá el grado de eficiencia de los procesos internos y detección oportuna de posibles casos de corrupcion en las Dependencias de la Administración Pública Municipal.</t>
  </si>
  <si>
    <r>
      <rPr>
        <b/>
        <sz val="11"/>
        <rFont val="Arial Nova Cond"/>
        <family val="2"/>
      </rPr>
      <t xml:space="preserve">UNIDAD DE MEDIDA DEL INDICADOR: </t>
    </r>
    <r>
      <rPr>
        <sz val="11"/>
        <rFont val="Arial Nova Cond"/>
        <family val="2"/>
      </rPr>
      <t xml:space="preserve">Porcentaje
</t>
    </r>
    <r>
      <rPr>
        <b/>
        <sz val="11"/>
        <rFont val="Arial Nova Cond"/>
        <family val="2"/>
      </rPr>
      <t>UNIDAD DE MEDIDA DE LAS VARIABLES:</t>
    </r>
    <r>
      <rPr>
        <sz val="11"/>
        <rFont val="Arial Nova Cond"/>
        <family val="2"/>
      </rPr>
      <t xml:space="preserve"> Sistemas Informáticos</t>
    </r>
  </si>
  <si>
    <t>Las  Dependencias de la Administración Pública Municipal solicitan sistemas informáticos para eficientar sus procesos.</t>
  </si>
  <si>
    <t>Componente
( Dirección de Auditoría de Obra Pública )</t>
  </si>
  <si>
    <t>Componente
( Dirección de Auditoría )</t>
  </si>
  <si>
    <t>Las Dependencias de la Administración Pública Municipal Centralizadas y Descentralizadas ejercen sus funciones de acuerdo a la Normatividad aplicable</t>
  </si>
  <si>
    <t>Permite medir el porcentaje de eficacia en la revisión al manejo del gasto público de las Dependencias de la Administración Pública Municipal Centralizada.</t>
  </si>
  <si>
    <t>Las Dependencias de la Administración Pública Municipal Centralizadas ejercen gasto.</t>
  </si>
  <si>
    <t>Con esta acción se medirá la eficacia del manejo de los recursos públicos a las Dependencias y Entidades de la Administración Pública Municipal</t>
  </si>
  <si>
    <r>
      <rPr>
        <b/>
        <sz val="11"/>
        <color theme="1"/>
        <rFont val="Arial"/>
        <family val="2"/>
      </rPr>
      <t xml:space="preserve">Área de Enfoque:  </t>
    </r>
    <r>
      <rPr>
        <sz val="11"/>
        <color theme="1"/>
        <rFont val="Arial"/>
        <family val="2"/>
      </rPr>
      <t xml:space="preserve">8 Dependencias, 12 Entidades, servidores públicos y habitantes que realicen un trámite o servicios en el Municipio de Benito Juárez, Quintana Roo
</t>
    </r>
    <r>
      <rPr>
        <b/>
        <sz val="11"/>
        <color theme="1"/>
        <rFont val="Arial"/>
        <family val="2"/>
      </rPr>
      <t/>
    </r>
  </si>
  <si>
    <r>
      <rPr>
        <b/>
        <sz val="11"/>
        <color theme="1"/>
        <rFont val="Arial"/>
        <family val="2"/>
      </rPr>
      <t xml:space="preserve">Área de Enfoque: </t>
    </r>
    <r>
      <rPr>
        <sz val="11"/>
        <color theme="1"/>
        <rFont val="Arial"/>
        <family val="2"/>
      </rPr>
      <t>Dependencias relacionadas con Obra Pública y Construcción en el Municipio de Benito Juárez, Quintana Roo</t>
    </r>
  </si>
  <si>
    <r>
      <rPr>
        <b/>
        <sz val="11"/>
        <color theme="1"/>
        <rFont val="Arial"/>
        <family val="2"/>
      </rPr>
      <t xml:space="preserve">Área de Enfoque: </t>
    </r>
    <r>
      <rPr>
        <sz val="11"/>
        <color theme="1"/>
        <rFont val="Arial"/>
        <family val="2"/>
      </rPr>
      <t>Direcciones de Obras Públicas y/o de Servicios Públicos del Municipio de Benito Juárez, Quintana Roo</t>
    </r>
  </si>
  <si>
    <r>
      <rPr>
        <b/>
        <sz val="11"/>
        <color theme="1"/>
        <rFont val="Arial"/>
        <family val="2"/>
      </rPr>
      <t xml:space="preserve">Área de Enfoque: </t>
    </r>
    <r>
      <rPr>
        <sz val="11"/>
        <color theme="1"/>
        <rFont val="Arial"/>
        <family val="2"/>
      </rPr>
      <t>Direcciones de Desarrollo Urbano, Catastro, Ecología, Protección Civil, Servicios Públicos y otras direcciones del Municipo de Benito Juárez, Quintana Roo, que soliciten una verificación en materia de construcción.</t>
    </r>
  </si>
  <si>
    <r>
      <rPr>
        <b/>
        <sz val="11"/>
        <color theme="1"/>
        <rFont val="Arial"/>
        <family val="2"/>
      </rPr>
      <t xml:space="preserve">Área de Enfoque: </t>
    </r>
    <r>
      <rPr>
        <sz val="11"/>
        <color theme="1"/>
        <rFont val="Arial"/>
        <family val="2"/>
      </rPr>
      <t xml:space="preserve">8 Dependencias y 12 Entidades del Municipio de Benito Juárez, Quintana Roo, de las cuales se fiscalizan de acuerdo al programa anual de trabajo </t>
    </r>
  </si>
  <si>
    <r>
      <rPr>
        <b/>
        <sz val="11"/>
        <color theme="1"/>
        <rFont val="Arial"/>
        <family val="2"/>
      </rPr>
      <t>Área de Enfoque:</t>
    </r>
    <r>
      <rPr>
        <sz val="11"/>
        <color theme="1"/>
        <rFont val="Arial"/>
        <family val="2"/>
      </rPr>
      <t xml:space="preserve"> Las Direcciones de Financiera y Recursos Humanos del Municipio de Benito Juárez, Quintana Roo</t>
    </r>
  </si>
  <si>
    <r>
      <rPr>
        <b/>
        <sz val="11"/>
        <color theme="1"/>
        <rFont val="Arial"/>
        <family val="2"/>
      </rPr>
      <t xml:space="preserve">Área de Enfoque: </t>
    </r>
    <r>
      <rPr>
        <sz val="11"/>
        <color theme="1"/>
        <rFont val="Arial"/>
        <family val="2"/>
      </rPr>
      <t xml:space="preserve"> 
8 Dependencias y 12 Entidades del Municipio de Benito Juárez, Quintana Roo, las cuales se auditan o revisan de acuerdo al programa anual de trabajo </t>
    </r>
  </si>
  <si>
    <r>
      <rPr>
        <b/>
        <sz val="11"/>
        <color theme="1"/>
        <rFont val="Arial"/>
        <family val="2"/>
      </rPr>
      <t>Área de Enfoque:</t>
    </r>
    <r>
      <rPr>
        <sz val="11"/>
        <color theme="1"/>
        <rFont val="Arial"/>
        <family val="2"/>
      </rPr>
      <t xml:space="preserve"> Los servidores públicos del Municipio de Benito Juárez, Quintana Roo</t>
    </r>
  </si>
  <si>
    <r>
      <rPr>
        <b/>
        <sz val="11"/>
        <color theme="1"/>
        <rFont val="Arial"/>
        <family val="2"/>
      </rPr>
      <t xml:space="preserve">Área de Enfoque: </t>
    </r>
    <r>
      <rPr>
        <sz val="11"/>
        <color theme="1"/>
        <rFont val="Arial"/>
        <family val="2"/>
      </rPr>
      <t xml:space="preserve"> 8 Dependencias y 12 Entidades del Municipio de Benito Juárez, Quintana Roo</t>
    </r>
  </si>
  <si>
    <r>
      <rPr>
        <b/>
        <sz val="11"/>
        <color theme="1"/>
        <rFont val="Arial"/>
        <family val="2"/>
      </rPr>
      <t>Área de Enfoque:</t>
    </r>
    <r>
      <rPr>
        <sz val="11"/>
        <color theme="1"/>
        <rFont val="Arial"/>
        <family val="2"/>
      </rPr>
      <t xml:space="preserve"> Los servidores públicos y/o particulares del Municipio de Benito Juárez, Quintana Roo</t>
    </r>
  </si>
  <si>
    <r>
      <rPr>
        <b/>
        <sz val="11"/>
        <color theme="1"/>
        <rFont val="Arial"/>
        <family val="2"/>
      </rPr>
      <t>Área de Enfoque:</t>
    </r>
    <r>
      <rPr>
        <sz val="11"/>
        <color theme="1"/>
        <rFont val="Arial"/>
        <family val="2"/>
      </rPr>
      <t xml:space="preserve"> Sistema DIF del Municipio de Benito Juárez, Quintana Roo
La Secretaría Municipal de Obras Públicas y Servicios de Benito Juárez, Quintana Roo
La Secretaría Municipal de Seguridad Pública y Tránsito de Benito Juárez, Quintana Roo</t>
    </r>
  </si>
  <si>
    <r>
      <rPr>
        <b/>
        <sz val="11"/>
        <color theme="1"/>
        <rFont val="Arial"/>
        <family val="2"/>
      </rPr>
      <t xml:space="preserve">Área de Enfoque: </t>
    </r>
    <r>
      <rPr>
        <sz val="11"/>
        <color theme="1"/>
        <rFont val="Arial"/>
        <family val="2"/>
      </rPr>
      <t>8 Dependencias y 12 Entidades del Municipio de Benito Juárez, Quintana Roo, que soliciten asesoría jurídica.</t>
    </r>
  </si>
  <si>
    <r>
      <rPr>
        <b/>
        <sz val="11"/>
        <color theme="1"/>
        <rFont val="Arial"/>
        <family val="2"/>
      </rPr>
      <t xml:space="preserve">Área de Enfoque: </t>
    </r>
    <r>
      <rPr>
        <sz val="11"/>
        <color theme="1"/>
        <rFont val="Arial"/>
        <family val="2"/>
      </rPr>
      <t>8 Dependencias y 12 Entidades del Municipio de Benito Juárez, Quintana Roo, vigiliando el cumplimiento normativo vigente</t>
    </r>
  </si>
  <si>
    <r>
      <rPr>
        <b/>
        <sz val="11"/>
        <color theme="1"/>
        <rFont val="Arial"/>
        <family val="2"/>
      </rPr>
      <t>Área de Enfoque:</t>
    </r>
    <r>
      <rPr>
        <sz val="11"/>
        <color theme="1"/>
        <rFont val="Arial"/>
        <family val="2"/>
      </rPr>
      <t xml:space="preserve"> La Contraloría Municipal de Benito Juárez, Quintana Roo, sus Direcciones y Unidades Administrativas.</t>
    </r>
  </si>
  <si>
    <r>
      <rPr>
        <b/>
        <sz val="11"/>
        <color theme="1"/>
        <rFont val="Arial"/>
        <family val="2"/>
      </rPr>
      <t>Área de Enfoque:</t>
    </r>
    <r>
      <rPr>
        <sz val="11"/>
        <color theme="1"/>
        <rFont val="Arial"/>
        <family val="2"/>
      </rPr>
      <t xml:space="preserve"> 12 Organismos Descentralizados del Municipio de Benito Juárez, Quintana Roo</t>
    </r>
  </si>
  <si>
    <t>PROGRAMACIÓN ANUAL</t>
  </si>
  <si>
    <r>
      <rPr>
        <b/>
        <sz val="11"/>
        <color theme="1"/>
        <rFont val="Arial"/>
        <family val="2"/>
      </rPr>
      <t xml:space="preserve">PSCSPM: </t>
    </r>
    <r>
      <rPr>
        <sz val="11"/>
        <color theme="1"/>
        <rFont val="Arial"/>
        <family val="2"/>
      </rPr>
      <t>Porcentaje de la población que se siente muy satisfecha y satisfecha con los servicios municipales de agua potable, drenaje y alcantarillado, alumbrado público, parques y jardines, recolección de basura, policía y mantenimiento de calles y avenidas.</t>
    </r>
  </si>
  <si>
    <r>
      <rPr>
        <b/>
        <sz val="11"/>
        <color theme="1"/>
        <rFont val="Arial"/>
        <family val="2"/>
      </rPr>
      <t xml:space="preserve">IBG: </t>
    </r>
    <r>
      <rPr>
        <sz val="11"/>
        <color theme="1"/>
        <rFont val="Arial"/>
        <family val="2"/>
      </rPr>
      <t xml:space="preserve">Índice de Buen Gobierno. </t>
    </r>
  </si>
  <si>
    <r>
      <rPr>
        <b/>
        <sz val="11"/>
        <color theme="1"/>
        <rFont val="Arial"/>
        <family val="2"/>
      </rPr>
      <t>CDCOP18GM:</t>
    </r>
    <r>
      <rPr>
        <sz val="11"/>
        <color theme="1"/>
        <rFont val="Arial"/>
        <family val="2"/>
      </rPr>
      <t xml:space="preserve"> Calificación de confianza otorgada por la población de 18 años y más al gobierno municipal </t>
    </r>
  </si>
  <si>
    <r>
      <rPr>
        <b/>
        <sz val="11"/>
        <color theme="1"/>
        <rFont val="Arial"/>
        <family val="2"/>
      </rPr>
      <t xml:space="preserve">
ODS 5. Igualdad de Género: </t>
    </r>
    <r>
      <rPr>
        <sz val="11"/>
        <color theme="1"/>
        <rFont val="Arial"/>
        <family val="2"/>
      </rPr>
      <t xml:space="preserve">Lograr la igualdad de género y empoderar a todas las mujeres y las niñas.
 </t>
    </r>
    <r>
      <rPr>
        <b/>
        <sz val="11"/>
        <color theme="1"/>
        <rFont val="Arial"/>
        <family val="2"/>
      </rPr>
      <t xml:space="preserve">
ODS 16 Paz, justicia e instituciones sólidas:</t>
    </r>
    <r>
      <rPr>
        <sz val="11"/>
        <color theme="1"/>
        <rFont val="Arial"/>
        <family val="2"/>
      </rPr>
      <t xml:space="preserve"> Promover sociedades pacíficas e inclusivas para el desarrollo sostenible,  facilitar el acceso a la justicia para todos y construir a todos los niveles instituciones eficaces e inclusivas que rindan cuentas.
</t>
    </r>
    <r>
      <rPr>
        <b/>
        <sz val="11"/>
        <color theme="1"/>
        <rFont val="Arial"/>
        <family val="2"/>
      </rPr>
      <t>ODS 17 Alianzas para lograr los objetivos</t>
    </r>
    <r>
      <rPr>
        <sz val="11"/>
        <color theme="1"/>
        <rFont val="Arial"/>
        <family val="2"/>
      </rPr>
      <t>: Fortalecer los medios de implementación y revitalizar la Alianza Mundial para el Desarrollo Sostenible.</t>
    </r>
  </si>
  <si>
    <t>Población de 18 años y más del Municipio de Benito Juárez.</t>
  </si>
  <si>
    <t xml:space="preserve">PROGRAMACIÓN DE METAS </t>
  </si>
  <si>
    <r>
      <rPr>
        <b/>
        <sz val="11"/>
        <rFont val="Arial Nova Cond"/>
        <family val="2"/>
      </rPr>
      <t>PEC:</t>
    </r>
    <r>
      <rPr>
        <sz val="11"/>
        <rFont val="Arial Nova Cond"/>
        <family val="2"/>
      </rPr>
      <t xml:space="preserve"> Porcentaje de Expedientes Cerrados </t>
    </r>
  </si>
  <si>
    <r>
      <rPr>
        <b/>
        <sz val="11"/>
        <rFont val="Arial Nova Cond"/>
        <family val="2"/>
      </rPr>
      <t>PAyCCIIMC:</t>
    </r>
    <r>
      <rPr>
        <sz val="11"/>
        <rFont val="Arial Nova Cond"/>
        <family val="2"/>
      </rPr>
      <t xml:space="preserve"> Porcentaje de Asesorías y Capacitaciones de Control Interno e Implementación del modelo COSO  en las Dependencias y Entidades </t>
    </r>
  </si>
  <si>
    <r>
      <rPr>
        <b/>
        <sz val="11"/>
        <rFont val="Arial Nova Cond"/>
        <family val="2"/>
      </rPr>
      <t xml:space="preserve">PAIBM: </t>
    </r>
    <r>
      <rPr>
        <sz val="11"/>
        <rFont val="Arial Nova Cond"/>
        <family val="2"/>
      </rPr>
      <t>Porcentaje de actualización de inventarios de bienes muebles</t>
    </r>
  </si>
  <si>
    <r>
      <rPr>
        <b/>
        <sz val="11"/>
        <rFont val="Arial Nova Cond"/>
        <family val="2"/>
      </rPr>
      <t>PCNOD:</t>
    </r>
    <r>
      <rPr>
        <sz val="11"/>
        <rFont val="Arial Nova Cond"/>
        <family val="2"/>
      </rPr>
      <t xml:space="preserve"> Promedio de Cumplimiento Normativo de Organismos Descentralizados</t>
    </r>
  </si>
  <si>
    <t>Se busca medir el grado de eficiencia en la conclusion de las investigaciones de los servidores públicos y/o particulares.</t>
  </si>
  <si>
    <r>
      <rPr>
        <b/>
        <sz val="11"/>
        <rFont val="Arial Nova Cond"/>
        <family val="2"/>
      </rPr>
      <t xml:space="preserve">UNIDAD DE MEDIDA DEL INDICADOR: </t>
    </r>
    <r>
      <rPr>
        <sz val="11"/>
        <rFont val="Arial Nova Cond"/>
        <family val="2"/>
      </rPr>
      <t xml:space="preserve">Porcentaje
</t>
    </r>
    <r>
      <rPr>
        <b/>
        <sz val="11"/>
        <rFont val="Arial Nova Cond"/>
        <family val="2"/>
      </rPr>
      <t xml:space="preserve">UNIDAD DE MEDIDA DE LAS VARIABLES: </t>
    </r>
    <r>
      <rPr>
        <sz val="11"/>
        <rFont val="Arial Nova Cond"/>
        <family val="2"/>
      </rPr>
      <t>Expedientes</t>
    </r>
  </si>
  <si>
    <t>Mide la sanciones determinadas a los Servidores Públicos y/o particulares, derivadas de las resoluciones emitidas.</t>
  </si>
  <si>
    <t>El servidor público y/o particular resulta absuelto del procedimiento.</t>
  </si>
  <si>
    <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Asesorías,  Capacitaciones e Implementación CI</t>
    </r>
  </si>
  <si>
    <t>Mide la eficiencia del manejo de los recursos patrimoniales asignados a la Contraloria Municipal</t>
  </si>
  <si>
    <t>Patrimonio entrega en tiempo y forma la relación de inventarios y los bienes se encuentran localizados.</t>
  </si>
  <si>
    <t>Se pretende medir la aplicación de la Normativa y su cumplimiento en los procesos operativos de los Organismos Descentralizados</t>
  </si>
  <si>
    <r>
      <t xml:space="preserve">UNIDAD DE MEDIDA DEL INDICADOR: </t>
    </r>
    <r>
      <rPr>
        <sz val="11"/>
        <rFont val="Arial Nova Cond"/>
        <family val="2"/>
      </rPr>
      <t>Promedio</t>
    </r>
    <r>
      <rPr>
        <b/>
        <sz val="11"/>
        <rFont val="Arial Nova Cond"/>
        <family val="2"/>
      </rPr>
      <t xml:space="preserve">
UNIDAD DE MEDIDA DE LAS VARIABLES: </t>
    </r>
    <r>
      <rPr>
        <sz val="11"/>
        <rFont val="Arial Nova Cond"/>
        <family val="2"/>
      </rPr>
      <t>Porcentaje de cumplimiento</t>
    </r>
  </si>
  <si>
    <t>Los Organismos Descentralizados sesionan y cumplen con sus obligaciones de acuerdo con su Reglamento Interior.</t>
  </si>
  <si>
    <t>Se aprueba el Programa Anual de Auditorías, Revisiones y Arqueos</t>
  </si>
  <si>
    <r>
      <rPr>
        <b/>
        <sz val="11"/>
        <color theme="1"/>
        <rFont val="Arial Nova Cond"/>
        <family val="2"/>
      </rPr>
      <t xml:space="preserve">1.05.1.1.7. </t>
    </r>
    <r>
      <rPr>
        <sz val="11"/>
        <color theme="1"/>
        <rFont val="Arial Nova Cond"/>
        <family val="2"/>
      </rPr>
      <t xml:space="preserve">  Actividades de administración, control y apoyo a las Dependencias y Entidades de la Administración Pública Municipal, por parte de la oficina de la Contraloría.</t>
    </r>
  </si>
  <si>
    <t>Línea base del Indicador.
A diciembre del 2021.
 (Punto de partida para evaluar y dar seguimiento al indicador).
Si el indicador es nuevo definir como línea base el primer valor obtenido de su aplicación.</t>
  </si>
  <si>
    <r>
      <t xml:space="preserve">1.05.1.1. </t>
    </r>
    <r>
      <rPr>
        <sz val="11"/>
        <rFont val="Arial"/>
        <family val="2"/>
      </rPr>
      <t>El Municipio de Benito Juárez, Quintana Roo cuenta con la implementación de acciones de control y seguimiento al ingreso y al ejercicio del gasto público y evaluación de la actuación de los servidores públicos que fomenten la eficiencia operativa y mayor rendición de cuentas a la ciudadanía sobre el desempeño de la Administración Pública Municipal</t>
    </r>
    <r>
      <rPr>
        <b/>
        <sz val="11"/>
        <rFont val="Arial"/>
        <family val="2"/>
      </rPr>
      <t>.</t>
    </r>
  </si>
  <si>
    <r>
      <t xml:space="preserve">1.05.1.1.1. </t>
    </r>
    <r>
      <rPr>
        <sz val="11"/>
        <color theme="1"/>
        <rFont val="Arial"/>
        <family val="2"/>
      </rPr>
      <t>Acciones de seguimiento para que el ejercicio de los recursos públicos aplicados para la ejecución de la obra pública, adquisiciones y servicios relacionados, así como el otorgamiento de licencias y autorizaciones en materia de construcción se ejerzan en cumplimiento con la normatividad aplicable, realizadas.</t>
    </r>
  </si>
  <si>
    <r>
      <t>PAROPASR:</t>
    </r>
    <r>
      <rPr>
        <sz val="11"/>
        <color theme="1"/>
        <rFont val="Arial"/>
        <family val="2"/>
      </rPr>
      <t xml:space="preserve"> Porcentaje de Auditorías y Revisiones a la Obra Pública, Adquisiciones y Servicios Relacionados.</t>
    </r>
  </si>
  <si>
    <r>
      <rPr>
        <b/>
        <sz val="11"/>
        <color theme="1"/>
        <rFont val="Arial"/>
        <family val="2"/>
      </rPr>
      <t>PAROPASR:</t>
    </r>
    <r>
      <rPr>
        <sz val="11"/>
        <color theme="1"/>
        <rFont val="Arial"/>
        <family val="2"/>
      </rPr>
      <t xml:space="preserve"> Porcentaje de Auditorías y Revisiones a la Obra Pública, Adquisiciones y Servicios Relacionados</t>
    </r>
  </si>
  <si>
    <r>
      <rPr>
        <b/>
        <sz val="11"/>
        <color theme="1"/>
        <rFont val="Arial"/>
        <family val="2"/>
      </rPr>
      <t xml:space="preserve"> PVMC:</t>
    </r>
    <r>
      <rPr>
        <sz val="11"/>
        <color theme="1"/>
        <rFont val="Arial"/>
        <family val="2"/>
      </rPr>
      <t xml:space="preserve"> Porcentaje de Verificaciones en Materia de Construcción</t>
    </r>
  </si>
  <si>
    <r>
      <t xml:space="preserve">1.05.1.1.1.2. </t>
    </r>
    <r>
      <rPr>
        <sz val="11"/>
        <color theme="1"/>
        <rFont val="Arial"/>
        <family val="2"/>
      </rPr>
      <t>Verificación de licencias y autorizaciones en materia de construcción.</t>
    </r>
  </si>
  <si>
    <r>
      <t xml:space="preserve">1.05.1.1.2. </t>
    </r>
    <r>
      <rPr>
        <sz val="11"/>
        <color theme="1"/>
        <rFont val="Arial"/>
        <family val="2"/>
      </rPr>
      <t>Acciones de auditoría, revisión, verificación y vigilancia para que el ejercicio de los recursos públicos asignados a las Secretarías, Dependencias y Direcciones de la Administración Pública Municipal  que se ejerzan en el cumplimiento de la normatividad aplicable.</t>
    </r>
  </si>
  <si>
    <r>
      <t xml:space="preserve">PACSIE: </t>
    </r>
    <r>
      <rPr>
        <sz val="11"/>
        <color theme="1"/>
        <rFont val="Arial"/>
        <family val="2"/>
      </rPr>
      <t>Porcentaje de Acciones de Control y Seguimiento al Ingreso y Egreso</t>
    </r>
  </si>
  <si>
    <r>
      <t xml:space="preserve">PACSCP: </t>
    </r>
    <r>
      <rPr>
        <sz val="11"/>
        <color theme="1"/>
        <rFont val="Arial"/>
        <family val="2"/>
      </rPr>
      <t>Porcentaje de  Acciones de Control y Seguimiento a la Cuenta Publica.</t>
    </r>
  </si>
  <si>
    <r>
      <t xml:space="preserve">1.05.1.1.2.1. </t>
    </r>
    <r>
      <rPr>
        <sz val="11"/>
        <color theme="1"/>
        <rFont val="Arial"/>
        <family val="2"/>
      </rPr>
      <t>Realización de acciones de control y seguimiento a la cuenta pública   de la Administración Pública Municipal Centralizada.</t>
    </r>
  </si>
  <si>
    <r>
      <t xml:space="preserve">1.05.1.1.2.2. </t>
    </r>
    <r>
      <rPr>
        <sz val="11"/>
        <color theme="1"/>
        <rFont val="Arial"/>
        <family val="2"/>
      </rPr>
      <t>Realización de auditorías, revisiones y arqueos a las Dependencias y Entidades de la Administración Pública Municipal</t>
    </r>
    <r>
      <rPr>
        <b/>
        <sz val="11"/>
        <color theme="1"/>
        <rFont val="Arial"/>
        <family val="2"/>
      </rPr>
      <t>.</t>
    </r>
  </si>
  <si>
    <r>
      <t xml:space="preserve">PARA: </t>
    </r>
    <r>
      <rPr>
        <sz val="11"/>
        <color theme="1"/>
        <rFont val="Arial"/>
        <family val="2"/>
      </rPr>
      <t>Porcentaje de  Auditorías, Revisiones y Arqueos</t>
    </r>
  </si>
  <si>
    <r>
      <t xml:space="preserve">1.05.1.1.1.1. </t>
    </r>
    <r>
      <rPr>
        <sz val="11"/>
        <color theme="1"/>
        <rFont val="Arial"/>
        <family val="2"/>
      </rPr>
      <t>Realización de auditorías y revisiones a la obra pública, adquisiciones y servicios relacionados.</t>
    </r>
  </si>
  <si>
    <r>
      <rPr>
        <b/>
        <sz val="11"/>
        <rFont val="Arial"/>
        <family val="2"/>
      </rPr>
      <t>PAVCySRC:</t>
    </r>
    <r>
      <rPr>
        <sz val="11"/>
        <rFont val="Arial"/>
        <family val="2"/>
      </rPr>
      <t xml:space="preserve"> Porcentaje de acciones de verificación, cumplimiento y seguimiento de las rendición de cuentas de las Dependencias y Entidades de la Administración Pública Municipal.</t>
    </r>
  </si>
  <si>
    <r>
      <rPr>
        <b/>
        <sz val="11"/>
        <rFont val="Arial"/>
        <family val="2"/>
      </rPr>
      <t xml:space="preserve">ODS 16 Paz, justicia e instituciones sólidas: </t>
    </r>
    <r>
      <rPr>
        <sz val="11"/>
        <color theme="1"/>
        <rFont val="Arial"/>
        <family val="2"/>
      </rPr>
      <t>Promover sociedades pacíficas e inclusivas para el desarrollo sostenible,  facilitar el acceso a la justicia para todos y construir a todos los niveles instituciones eficaces e inclusivas que rindan cuentas</t>
    </r>
    <r>
      <rPr>
        <b/>
        <sz val="11"/>
        <color theme="1"/>
        <rFont val="Arial"/>
        <family val="2"/>
      </rPr>
      <t xml:space="preserve">.
ODS 17 Alianzas para lograr los objetivos: </t>
    </r>
    <r>
      <rPr>
        <sz val="11"/>
        <color theme="1"/>
        <rFont val="Arial"/>
        <family val="2"/>
      </rPr>
      <t>Fortalecer los medios de implementación y revitalizar la Alianza Mundial para el Desarrollo Sostenible.</t>
    </r>
  </si>
  <si>
    <r>
      <rPr>
        <b/>
        <sz val="11"/>
        <color theme="1"/>
        <rFont val="Arial"/>
        <family val="2"/>
      </rPr>
      <t xml:space="preserve">MÉTODO DE CÁLCULO: 
PAROPASR = [(AR + RR) / (AP + RP)] X 100   </t>
    </r>
    <r>
      <rPr>
        <sz val="11"/>
        <color theme="1"/>
        <rFont val="Arial"/>
        <family val="2"/>
      </rPr>
      <t xml:space="preserve">
</t>
    </r>
    <r>
      <rPr>
        <b/>
        <sz val="11"/>
        <color theme="1"/>
        <rFont val="Arial"/>
        <family val="2"/>
      </rPr>
      <t xml:space="preserve">VARIABLES: </t>
    </r>
    <r>
      <rPr>
        <sz val="11"/>
        <color theme="1"/>
        <rFont val="Arial"/>
        <family val="2"/>
      </rPr>
      <t xml:space="preserve"> 
PAROPASR:</t>
    </r>
    <r>
      <rPr>
        <b/>
        <sz val="11"/>
        <color theme="1"/>
        <rFont val="Arial"/>
        <family val="2"/>
      </rPr>
      <t xml:space="preserve"> </t>
    </r>
    <r>
      <rPr>
        <sz val="11"/>
        <color theme="1"/>
        <rFont val="Arial"/>
        <family val="2"/>
      </rPr>
      <t>Porcentaje de Auditorías y Revisiones a la Obra Pública, Adquisiciones y Servicios Relacionados
AR: Auditorías Realizadas
RR: Revisiones Realizadas
AP: Auditorías Programadas  
RP: Revisiones Programadas</t>
    </r>
  </si>
  <si>
    <r>
      <rPr>
        <b/>
        <sz val="11"/>
        <color theme="1"/>
        <rFont val="Arial"/>
        <family val="2"/>
      </rPr>
      <t xml:space="preserve">MÉTODO DE CÁLCULO: </t>
    </r>
    <r>
      <rPr>
        <sz val="11"/>
        <color theme="1"/>
        <rFont val="Arial"/>
        <family val="2"/>
      </rPr>
      <t xml:space="preserve">
</t>
    </r>
    <r>
      <rPr>
        <b/>
        <sz val="11"/>
        <color theme="1"/>
        <rFont val="Arial"/>
        <family val="2"/>
      </rPr>
      <t>PVMC = (VR / VP) X 100</t>
    </r>
    <r>
      <rPr>
        <sz val="11"/>
        <color theme="1"/>
        <rFont val="Arial"/>
        <family val="2"/>
      </rPr>
      <t xml:space="preserve"> 
</t>
    </r>
    <r>
      <rPr>
        <b/>
        <sz val="11"/>
        <color theme="1"/>
        <rFont val="Arial"/>
        <family val="2"/>
      </rPr>
      <t xml:space="preserve">VARIABLES:  </t>
    </r>
    <r>
      <rPr>
        <sz val="11"/>
        <color theme="1"/>
        <rFont val="Arial"/>
        <family val="2"/>
      </rPr>
      <t xml:space="preserve">
PVMC: Porcentaje de Verificaciones en Materia de Construcción
VR: Verificaciones Realizadas
VP: Verificaciones Programadas                              </t>
    </r>
  </si>
  <si>
    <r>
      <t xml:space="preserve">MÉTODO DE CÁLCULO  
PACSIE = (NACSR/NACSE) x 100    
VARIABLES 
</t>
    </r>
    <r>
      <rPr>
        <sz val="11"/>
        <color theme="1"/>
        <rFont val="Arial"/>
        <family val="2"/>
      </rPr>
      <t xml:space="preserve">PACSIE: Porcentaje de Acciones de Control y Seguimiento al Ingreso y Egreso                                                  
NACSR: Número de Acciones de Control y Seguimiento Realizadas          
NACSE: Número de Acciones de Control y Seguimiento Estimadas     </t>
    </r>
    <r>
      <rPr>
        <b/>
        <sz val="11"/>
        <color theme="1"/>
        <rFont val="Arial"/>
        <family val="2"/>
      </rPr>
      <t xml:space="preserve">                       </t>
    </r>
  </si>
  <si>
    <r>
      <t xml:space="preserve">MÉTODO DE CÁLCULO        
PARA = [(AR + RR + AR) / (AP + RP + AP)] X 100                                                            
VARIABLES 
</t>
    </r>
    <r>
      <rPr>
        <sz val="11"/>
        <color theme="1"/>
        <rFont val="Arial"/>
        <family val="2"/>
      </rPr>
      <t xml:space="preserve">PARA: Porcentaje de Auditorías, Revisiones y Arqueos
AR: Auditorías Realizadas   
RR: Revisiones Realizadas 
AR: Arqueos Realizados 
AP: Auditorías Programadas 
RP: Revisiones Programadas  
AP: Arqueos Programados       </t>
    </r>
  </si>
  <si>
    <r>
      <rPr>
        <b/>
        <sz val="11"/>
        <rFont val="Arial Nova Cond"/>
        <family val="2"/>
      </rPr>
      <t xml:space="preserve">MÉTODO DE CÁLCULO    
PPSRACSPP= (NPRASR / NPRAR )x 100 
VARIABLES
</t>
    </r>
    <r>
      <rPr>
        <sz val="11"/>
        <rFont val="Arial Nova Cond"/>
        <family val="2"/>
      </rPr>
      <t xml:space="preserve">PPSRACSPP: Porcentaje de Procedimientos Substanciados de Responsabilidad Administrativa contra Servidores Públicos y/o Particulares     
NPRASR: Número de Procedimientos de Responsabilidad Administrativa Substanciados  resueltos.
NPRAR: Número de Procedimientos de Responsabilidad Administrativa Recibidos        </t>
    </r>
    <r>
      <rPr>
        <sz val="11"/>
        <rFont val="Arial Nova Cond"/>
        <family val="2"/>
      </rPr>
      <t xml:space="preserve">                                      </t>
    </r>
  </si>
  <si>
    <r>
      <rPr>
        <b/>
        <sz val="11"/>
        <rFont val="Arial Nova Cond"/>
        <family val="2"/>
      </rPr>
      <t>MÉTODO DE CÁLCULO</t>
    </r>
    <r>
      <rPr>
        <sz val="11"/>
        <rFont val="Arial Nova Cond"/>
        <family val="2"/>
      </rPr>
      <t xml:space="preserve">
</t>
    </r>
    <r>
      <rPr>
        <b/>
        <sz val="11"/>
        <rFont val="Arial Nova Cond"/>
        <family val="2"/>
      </rPr>
      <t xml:space="preserve">PAACA= (NAUAR/NAUAP) X 100    
VARIABLES      
</t>
    </r>
    <r>
      <rPr>
        <sz val="11"/>
        <rFont val="Arial Nova Cond"/>
        <family val="2"/>
      </rPr>
      <t>PAACA: Porcentaje de Actividades de Administración, Control y Apoyo por la oficina de la Contraloria
NAUAR: Número de Actividades de las Unidades Administrativas Realizadas
NAUAP: Número de Actividades de las Unidades Adminsitrativas Programadas</t>
    </r>
  </si>
  <si>
    <r>
      <rPr>
        <b/>
        <sz val="11"/>
        <rFont val="Arial Nova Cond"/>
        <family val="2"/>
      </rPr>
      <t xml:space="preserve">MÉTODO DE CÁLCULO
PAyCCIIMC = [( AyCCIR + NICIMCR /AyCCIIMCP)] x 100
VARIABLES
</t>
    </r>
    <r>
      <rPr>
        <sz val="11"/>
        <rFont val="Arial Nova Cond"/>
        <family val="2"/>
      </rPr>
      <t xml:space="preserve">PAyCCIIMC: Porcentaje de Asesorías y Capacitaciones de Control Interno e Implementación del modelo COSO  en las Dependencias y Entidades 
AyCCIR: Asesorías y Capacitaciones de Control Interno Realizadas
NICIMCR: Número de Implementación del Control Interno Interno del Modelo COSO Realizado
AyCCIIMCP: Asesorías y Capacitaciones de Control Interno e implementación del Modelo COSO Programados    </t>
    </r>
  </si>
  <si>
    <r>
      <rPr>
        <b/>
        <sz val="11"/>
        <color theme="1"/>
        <rFont val="Arial Nova Cond"/>
        <family val="2"/>
      </rPr>
      <t xml:space="preserve">MÉTODO DE CÁLCULO
PE= (NEC/NEA) X 100
VARIABLES
</t>
    </r>
    <r>
      <rPr>
        <sz val="11"/>
        <color theme="1"/>
        <rFont val="Arial Nova Cond"/>
        <family val="2"/>
      </rPr>
      <t xml:space="preserve">PE: Porcentaje de expedientes 
NEC: Número de Expedientes Concluidos      
NEA: Numero de Expedientes Asignados    </t>
    </r>
    <r>
      <rPr>
        <sz val="11"/>
        <color theme="1"/>
        <rFont val="Arial Nova Cond"/>
        <family val="2"/>
      </rPr>
      <t xml:space="preserve">                                                                     </t>
    </r>
    <r>
      <rPr>
        <b/>
        <sz val="11"/>
        <color theme="1"/>
        <rFont val="Arial Nova Cond"/>
        <family val="2"/>
      </rPr>
      <t xml:space="preserve">    </t>
    </r>
    <r>
      <rPr>
        <sz val="11"/>
        <color theme="1"/>
        <rFont val="Arial Nova Cond"/>
        <family val="2"/>
      </rPr>
      <t xml:space="preserve">       </t>
    </r>
  </si>
  <si>
    <r>
      <rPr>
        <b/>
        <sz val="11"/>
        <rFont val="Arial Nova Cond"/>
        <family val="2"/>
      </rPr>
      <t xml:space="preserve">MÉTODO DE CÁLCULO
PVSAOD =  [( VSR + AR/VSAP) x 100  
VARIABLES
</t>
    </r>
    <r>
      <rPr>
        <sz val="11"/>
        <rFont val="Arial Nova Cond"/>
        <family val="2"/>
      </rPr>
      <t>PVSAOD: Porcentaje de Visitas de Supervisión y Asesorías a Organismos Descentralizados
VSR: Visitas de Supervisión Realizadas  
AR: Asesorías Realizadas   
VSAP: Visitas de Supervisión y Asesorías Programadas</t>
    </r>
  </si>
  <si>
    <r>
      <rPr>
        <b/>
        <sz val="11"/>
        <rFont val="Arial Nova Cond"/>
        <family val="2"/>
      </rPr>
      <t xml:space="preserve">MÉTODO DE CÁLCULO
PSI=  (NSI /NSS) x 100  
VARIABLES
</t>
    </r>
    <r>
      <rPr>
        <sz val="11"/>
        <rFont val="Arial Nova Cond"/>
        <family val="2"/>
      </rPr>
      <t xml:space="preserve">PSI: Porcentaje de Sistemas Informáticos
NSI: Número de Sistemas Implementados        
NSS: Número de Sistemas Solicitados  </t>
    </r>
    <r>
      <rPr>
        <sz val="11"/>
        <rFont val="Arial Nova Cond"/>
        <family val="2"/>
      </rPr>
      <t xml:space="preserve">                          </t>
    </r>
    <r>
      <rPr>
        <b/>
        <sz val="11"/>
        <rFont val="Arial Nova Cond"/>
        <family val="2"/>
      </rPr>
      <t xml:space="preserve">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</si>
  <si>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Acciones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</si>
  <si>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Verificaciones</t>
    </r>
  </si>
  <si>
    <t xml:space="preserve"> Dirección de Auditoria de Obra
 C. Guillermo Solis Ramírez                                                                                        </t>
  </si>
  <si>
    <t xml:space="preserve">Dirección de Auditoria de Obra
Arq. Raúl A. Canton Gual                                                                                      </t>
  </si>
  <si>
    <t xml:space="preserve">Dirección de Auditoría                                         
C. Obet González Peña                                                                                                                                         </t>
  </si>
  <si>
    <t xml:space="preserve">Contraloria Interna de la Secretaría Municipal de Obras Públlicas y Servicios
C. Augusto Rene Ramírez Ceballos                                                                                   </t>
  </si>
  <si>
    <t xml:space="preserve">Oficina del Contralor
C. Gabriel Manuel Romero Benitez
</t>
  </si>
  <si>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Acciones de Control y Seguimiento al Ingreso y Egreso</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</si>
  <si>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Acciones de Control y Seguimiento a la Cuenta Pública.</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</si>
  <si>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Auditorías, revisiones y arqueos</t>
    </r>
  </si>
  <si>
    <t>Actividad
( Dir. de la Función Pública de la Contraloría Municipal )</t>
  </si>
  <si>
    <r>
      <rPr>
        <b/>
        <sz val="11"/>
        <color theme="1"/>
        <rFont val="Arial"/>
        <family val="2"/>
      </rPr>
      <t>PESPEAI :</t>
    </r>
    <r>
      <rPr>
        <sz val="11"/>
        <color theme="1"/>
        <rFont val="Arial"/>
        <family val="2"/>
      </rPr>
      <t xml:space="preserve"> Porcentaje de Evaluación y Seguimiento al Programa Especial Anticorrupción Implementado</t>
    </r>
  </si>
  <si>
    <t>Mide la disminución de posibles actos de corrupción a través de la evaluación y seguimiento a acciones del Programa Especial Anticorrupción</t>
  </si>
  <si>
    <r>
      <rPr>
        <b/>
        <sz val="11"/>
        <color theme="1"/>
        <rFont val="Arial"/>
        <family val="2"/>
      </rPr>
      <t>MÉTODO DE CÁLCULO</t>
    </r>
    <r>
      <rPr>
        <sz val="11"/>
        <color theme="1"/>
        <rFont val="Arial"/>
        <family val="2"/>
      </rPr>
      <t xml:space="preserve">
PESPEAI = (AESPEAI / AESPEAP) x 100
</t>
    </r>
    <r>
      <rPr>
        <b/>
        <sz val="11"/>
        <color theme="1"/>
        <rFont val="Arial"/>
        <family val="2"/>
      </rPr>
      <t xml:space="preserve">VARIABLES
</t>
    </r>
    <r>
      <rPr>
        <sz val="11"/>
        <color theme="1"/>
        <rFont val="Arial"/>
        <family val="2"/>
      </rPr>
      <t>PESPEAI: Porcentaje de Evaluación y Seguimiento al Programa Especial Anticorrupción Implementado</t>
    </r>
    <r>
      <rPr>
        <b/>
        <sz val="11"/>
        <color theme="1"/>
        <rFont val="Arial"/>
        <family val="2"/>
      </rPr>
      <t xml:space="preserve">                                                                                                                                                            </t>
    </r>
    <r>
      <rPr>
        <sz val="11"/>
        <color theme="1"/>
        <rFont val="Arial"/>
        <family val="2"/>
      </rPr>
      <t xml:space="preserve">AESPEAI: Acciones de Evaluación y Seguimiento al Programa Especial Anticorrupción Implementado                  
AESPEAP: Acciones de Evaluación y Seguimiento al Programa Especial Anticorrupción Programado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</si>
  <si>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Evaluaciones y seguimientos </t>
    </r>
  </si>
  <si>
    <r>
      <rPr>
        <b/>
        <sz val="11"/>
        <color theme="1"/>
        <rFont val="Arial"/>
        <family val="2"/>
      </rPr>
      <t xml:space="preserve">PACCI: </t>
    </r>
    <r>
      <rPr>
        <sz val="11"/>
        <color theme="1"/>
        <rFont val="Arial"/>
        <family val="2"/>
      </rPr>
      <t>Porcentaje de Actividades de Combate a la Corrupción Implementadas</t>
    </r>
  </si>
  <si>
    <t xml:space="preserve">Se medirá la supervisión de las Actividades que mitiguen posibles actos de Corrupción </t>
  </si>
  <si>
    <r>
      <rPr>
        <b/>
        <sz val="11"/>
        <rFont val="Arial Nova Cond"/>
        <family val="2"/>
      </rPr>
      <t>MÉTODO DE CÁLCULO</t>
    </r>
    <r>
      <rPr>
        <sz val="11"/>
        <rFont val="Arial Nova Cond"/>
        <family val="2"/>
      </rPr>
      <t xml:space="preserve">
PACCI= (ACCI/ ACCP) * 100)    
</t>
    </r>
    <r>
      <rPr>
        <b/>
        <sz val="11"/>
        <rFont val="Arial Nova Cond"/>
        <family val="2"/>
      </rPr>
      <t>VARIABLES</t>
    </r>
    <r>
      <rPr>
        <sz val="11"/>
        <rFont val="Arial Nova Cond"/>
        <family val="2"/>
      </rPr>
      <t xml:space="preserve">
PACCI= Porcentaje de Actividades de Combate a la Corrupción Implementadas
ACCI = Actividades de Combate a la Corrupción Implementadas
ACCP= Actividades de Combate a la Corrupción Programadas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</si>
  <si>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Programa de Combate a la Corrupción </t>
    </r>
  </si>
  <si>
    <t>Las dependencias municipales y la ciudadanía participan en las actividades implementadas, con la finalidad de Combatir actos de Corrupción en el Municipio.</t>
  </si>
  <si>
    <r>
      <rPr>
        <b/>
        <sz val="11"/>
        <color theme="1"/>
        <rFont val="Arial"/>
        <family val="2"/>
      </rPr>
      <t>PAERC:</t>
    </r>
    <r>
      <rPr>
        <sz val="11"/>
        <color theme="1"/>
        <rFont val="Arial"/>
        <family val="2"/>
      </rPr>
      <t xml:space="preserve"> Porcentaje de Actas de Entrega y Recepción Concluidas     </t>
    </r>
  </si>
  <si>
    <t>Mide las Actas realizadas en el proceso de Entrega y Recepción llevadas a cabo por cambio de Titulares</t>
  </si>
  <si>
    <r>
      <rPr>
        <b/>
        <sz val="11"/>
        <color theme="1"/>
        <rFont val="Arial"/>
        <family val="2"/>
      </rPr>
      <t>MÉTODO DE CÁLCULO</t>
    </r>
    <r>
      <rPr>
        <sz val="11"/>
        <color theme="1"/>
        <rFont val="Arial"/>
        <family val="2"/>
      </rPr>
      <t xml:space="preserve">
PAERC = (TAERC/TAERS) x 100 
</t>
    </r>
    <r>
      <rPr>
        <b/>
        <sz val="11"/>
        <color theme="1"/>
        <rFont val="Arial"/>
        <family val="2"/>
      </rPr>
      <t xml:space="preserve">VARIABLES
</t>
    </r>
    <r>
      <rPr>
        <sz val="11"/>
        <color theme="1"/>
        <rFont val="Arial"/>
        <family val="2"/>
      </rPr>
      <t>PAERC: Porcentaje de Actas de Entrega y Recepción Concluidas</t>
    </r>
    <r>
      <rPr>
        <b/>
        <sz val="11"/>
        <color theme="1"/>
        <rFont val="Arial"/>
        <family val="2"/>
      </rPr>
      <t xml:space="preserve">                                                                       </t>
    </r>
    <r>
      <rPr>
        <sz val="11"/>
        <color theme="1"/>
        <rFont val="Arial"/>
        <family val="2"/>
      </rPr>
      <t xml:space="preserve">TAERC=  Total de Actas de Entrega-Recepcion Concluidas   
TAERS= Total de Actas de Entrega-Recepcion Solicitadas    </t>
    </r>
  </si>
  <si>
    <r>
      <rPr>
        <b/>
        <sz val="11"/>
        <color theme="1"/>
        <rFont val="Arial"/>
        <family val="2"/>
      </rPr>
      <t xml:space="preserve">PCDPISO: </t>
    </r>
    <r>
      <rPr>
        <sz val="11"/>
        <color theme="1"/>
        <rFont val="Arial"/>
        <family val="2"/>
      </rPr>
      <t xml:space="preserve"> Porcentaje de Cumplimiento en Declaraciones Patrimoniales y de Interés  de sujetos obligados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</si>
  <si>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Declaraciones</t>
    </r>
  </si>
  <si>
    <r>
      <rPr>
        <b/>
        <sz val="11"/>
        <color theme="1"/>
        <rFont val="Arial"/>
        <family val="2"/>
      </rPr>
      <t xml:space="preserve">PRPSMI: </t>
    </r>
    <r>
      <rPr>
        <sz val="11"/>
        <color theme="1"/>
        <rFont val="Arial"/>
        <family val="2"/>
      </rPr>
      <t>Porcentaje de Registros del Padrón en el Sistema Municipal de Inspectores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</si>
  <si>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Registros efectuados en el Sistema Municipal de Inspectores</t>
    </r>
  </si>
  <si>
    <t>Las dependencias municipales reportan puntualmente las incidencias de los inspectores y puestos relativos, para ser integrados al Sistema Municipal de Insectores.</t>
  </si>
  <si>
    <r>
      <rPr>
        <b/>
        <sz val="11"/>
        <color theme="1"/>
        <rFont val="Arial"/>
        <family val="2"/>
      </rPr>
      <t xml:space="preserve">PEADSUTYS: </t>
    </r>
    <r>
      <rPr>
        <sz val="11"/>
        <color theme="1"/>
        <rFont val="Arial"/>
        <family val="2"/>
      </rPr>
      <t xml:space="preserve"> Porcentaje de evaluaciones aplicadas para detectar la satisfacción de los usuarios en Trámites y Servicios.</t>
    </r>
  </si>
  <si>
    <t>Percibir el nivel de satisfacción de los usuarios que acuden a las dependencias municipales para gestionar trámites o servicios, y en su caso, presentar quejas o denuncias.</t>
  </si>
  <si>
    <r>
      <rPr>
        <b/>
        <sz val="11"/>
        <color theme="1"/>
        <rFont val="Arial"/>
        <family val="2"/>
      </rPr>
      <t>MÉTODO DE CÁLCULO</t>
    </r>
    <r>
      <rPr>
        <sz val="11"/>
        <color theme="1"/>
        <rFont val="Arial"/>
        <family val="2"/>
      </rPr>
      <t xml:space="preserve">
PEADSUTYS= (ESCA/ ESCP) * 100)    
</t>
    </r>
    <r>
      <rPr>
        <b/>
        <sz val="11"/>
        <color theme="1"/>
        <rFont val="Arial"/>
        <family val="2"/>
      </rPr>
      <t>VARIABLES</t>
    </r>
    <r>
      <rPr>
        <sz val="11"/>
        <color theme="1"/>
        <rFont val="Arial"/>
        <family val="2"/>
      </rPr>
      <t xml:space="preserve">
PEADSUTYS= Porcentaje de Evaluaciones Aplicadas para Detectar la Satifacción de los Usuarios en Trámites y Servicios.
ESCA= Evaluaciones de Satisfacción Ciudadana Aplicadas
ESCP= Evaluaciones de Satisfacción Ciudadana Programadas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</si>
  <si>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Evaluaciones de Satisfacción Ciudadana aplicadas</t>
    </r>
  </si>
  <si>
    <t>No existirán suspensiones extraordinarias  que impidan la aplicación de las Evaluaciones de Satisfacción Ciudadana y habrá la disposición de las dependencias municipales para aplicarlas.</t>
  </si>
  <si>
    <r>
      <rPr>
        <b/>
        <sz val="11"/>
        <color theme="1"/>
        <rFont val="Arial"/>
        <family val="2"/>
      </rPr>
      <t>PEPMACSCC:</t>
    </r>
    <r>
      <rPr>
        <sz val="11"/>
        <color theme="1"/>
        <rFont val="Arial"/>
        <family val="2"/>
      </rPr>
      <t xml:space="preserve"> Porcentaje de Evaluaciones del Programa Municipal de Acreditación "Calidad y Servicio con CUENTAS CLARAS".(PMACSCC)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</si>
  <si>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Evaluaciones y Auditorías Administrativas aplicadas</t>
    </r>
  </si>
  <si>
    <t>No existirán suspensiones extraordinarias  que impidan la aplicación de las Evaluaciones y Auditorías Administrativas de "5 S's" ; además de contar con el Protocolo de Atención Ciudadan para Trámites y Servicios publicado en la Gaceta Municipal.</t>
  </si>
  <si>
    <r>
      <rPr>
        <b/>
        <sz val="11"/>
        <color theme="1"/>
        <rFont val="Arial"/>
        <family val="2"/>
      </rPr>
      <t>PCAAAPS:</t>
    </r>
    <r>
      <rPr>
        <sz val="11"/>
        <color theme="1"/>
        <rFont val="Arial"/>
        <family val="2"/>
      </rPr>
      <t xml:space="preserve"> Porcentaje de cumplimiento en la aplicación de Auditorías Administrativas a Programas Sociales.</t>
    </r>
  </si>
  <si>
    <t>Supervisar y auditar administrativamente el ejercicio de estímulos económicos para programas sociales, atendidos con recursos públicos de orden municipal.</t>
  </si>
  <si>
    <t>No existirán suspensiones extraordinarias  que impidan la aplicación de las  Auditorías Administrativas a Estímulos Económicos o Programas Sociales.</t>
  </si>
  <si>
    <r>
      <rPr>
        <b/>
        <sz val="11"/>
        <color theme="1"/>
        <rFont val="Arial"/>
        <family val="2"/>
      </rPr>
      <t>PICCS:</t>
    </r>
    <r>
      <rPr>
        <sz val="11"/>
        <color theme="1"/>
        <rFont val="Arial"/>
        <family val="2"/>
      </rPr>
      <t xml:space="preserve"> Porcentaje de Integración de Comités de Contraloría Social</t>
    </r>
  </si>
  <si>
    <t>Supervisando la integración de los Comités de Contraloría Social se garantiza que a su vez los ciudadanos que los integran le den seguimiento al proceso de licitación, ejecución y entrega - recepción de la Obra Pública, determinada en el Progrma de Inversión de cada año; además que se les da a sus integrantes el respectivo apoyo y atención por parte de la Contraloría y las dependencias involucradas.</t>
  </si>
  <si>
    <r>
      <rPr>
        <b/>
        <sz val="11"/>
        <color theme="1"/>
        <rFont val="Arial"/>
        <family val="2"/>
      </rPr>
      <t>MÉTODO DE CÁLCULO</t>
    </r>
    <r>
      <rPr>
        <sz val="11"/>
        <color theme="1"/>
        <rFont val="Arial"/>
        <family val="2"/>
      </rPr>
      <t xml:space="preserve">
PICCS:= (CCSI/ CCSP) * 100)    
</t>
    </r>
    <r>
      <rPr>
        <b/>
        <sz val="11"/>
        <color theme="1"/>
        <rFont val="Arial"/>
        <family val="2"/>
      </rPr>
      <t>VARIABLES</t>
    </r>
    <r>
      <rPr>
        <sz val="11"/>
        <color theme="1"/>
        <rFont val="Arial"/>
        <family val="2"/>
      </rPr>
      <t xml:space="preserve">
PICCS: Porcentaje de Integración de Comités de Contraloría Social
CCSI = Comités de Contraloría Social Instalados
CCSP= Comités de Contraloría Social Programados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</si>
  <si>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Comités de Contraloría Social Instalados</t>
    </r>
  </si>
  <si>
    <t>Se contará con la colaboración y disposición de los ciudadanos; además de que no existirán suspensiones extraordinarias  que impidan la supervisión de la integración de los Comités de Contraloría Social, para dar seguimiento a la Obra Pública Municipal.</t>
  </si>
  <si>
    <t>Actividad
( Dir. de Investigación en Materia de Responsabilidades Administrativas  )</t>
  </si>
  <si>
    <t>Se medirá el grado de satisfacción de la ciudadanía respecto a la atención recibida por los servidores públicos. Un valor de cero indica que la atención no ha presentado mejoría. Un valor negativo indica que la atención ha mejorado. Un valor positivo indica que la atención no ha mejorado.</t>
  </si>
  <si>
    <t>Descendente</t>
  </si>
  <si>
    <r>
      <rPr>
        <b/>
        <sz val="11"/>
        <color theme="1"/>
        <rFont val="Arial"/>
        <family val="2"/>
      </rPr>
      <t xml:space="preserve">MÉTODO DE CÁLCULO     </t>
    </r>
    <r>
      <rPr>
        <sz val="11"/>
        <color theme="1"/>
        <rFont val="Arial"/>
        <family val="2"/>
      </rPr>
      <t xml:space="preserve">
TVQDR = [( NQDR - NQDER) / NQDER ] x 100     
</t>
    </r>
    <r>
      <rPr>
        <b/>
        <sz val="11"/>
        <color theme="1"/>
        <rFont val="Arial"/>
        <family val="2"/>
      </rPr>
      <t xml:space="preserve">VARIABLES </t>
    </r>
    <r>
      <rPr>
        <sz val="11"/>
        <color theme="1"/>
        <rFont val="Arial"/>
        <family val="2"/>
      </rPr>
      <t xml:space="preserve">   
TVQDR: Porcentaje  de Expedientes de Quejas y/o Denuncias Recibidas
NQDR: Número de Expedientes de Quejas y/o Denuncias Recibidas
NQDER: Número de Quejas y/o Denuncias que se Espera Recibir</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</si>
  <si>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Quejas y/o Denuncias</t>
    </r>
  </si>
  <si>
    <r>
      <rPr>
        <b/>
        <sz val="11"/>
        <color theme="1"/>
        <rFont val="Arial"/>
        <family val="2"/>
      </rPr>
      <t>Nombre del Documento:</t>
    </r>
    <r>
      <rPr>
        <sz val="11"/>
        <color theme="1"/>
        <rFont val="Arial"/>
        <family val="2"/>
      </rPr>
      <t xml:space="preserve">
Tabla Dinamica Expedientes DIMRA      
</t>
    </r>
    <r>
      <rPr>
        <b/>
        <sz val="11"/>
        <color theme="1"/>
        <rFont val="Arial"/>
        <family val="2"/>
      </rPr>
      <t xml:space="preserve">Nombre de quien genera la información: </t>
    </r>
    <r>
      <rPr>
        <sz val="11"/>
        <color theme="1"/>
        <rFont val="Arial"/>
        <family val="2"/>
      </rPr>
      <t xml:space="preserve">
Dirección de Investigación en Materia de Responsabilidades Administrativas
</t>
    </r>
    <r>
      <rPr>
        <b/>
        <sz val="11"/>
        <color theme="1"/>
        <rFont val="Arial"/>
        <family val="2"/>
      </rPr>
      <t xml:space="preserve">Periodicidad con que se genera la información: </t>
    </r>
    <r>
      <rPr>
        <sz val="11"/>
        <color theme="1"/>
        <rFont val="Arial"/>
        <family val="2"/>
      </rPr>
      <t xml:space="preserve">
Trimestral    
</t>
    </r>
    <r>
      <rPr>
        <b/>
        <sz val="11"/>
        <color theme="1"/>
        <rFont val="Arial"/>
        <family val="2"/>
      </rPr>
      <t xml:space="preserve">Liga de la página donde se localiza la información si es el caso: 
</t>
    </r>
    <r>
      <rPr>
        <sz val="11"/>
        <color theme="1"/>
        <rFont val="Arial"/>
        <family val="2"/>
      </rPr>
      <t xml:space="preserve">Documento de excel denominado expedientes, Libro y control de expedientes. </t>
    </r>
  </si>
  <si>
    <t>La ciudadania presenta su queja y/o denuncia</t>
  </si>
  <si>
    <r>
      <t>PPA:</t>
    </r>
    <r>
      <rPr>
        <sz val="11"/>
        <rFont val="Arial Nova Cond"/>
        <family val="2"/>
      </rPr>
      <t xml:space="preserve"> Porcentaje de personas atendidas por la contraloría municipal</t>
    </r>
    <r>
      <rPr>
        <b/>
        <sz val="11"/>
        <rFont val="Arial Nova Cond"/>
        <family val="2"/>
      </rPr>
      <t>.</t>
    </r>
  </si>
  <si>
    <r>
      <rPr>
        <b/>
        <sz val="11"/>
        <color theme="1"/>
        <rFont val="Arial"/>
        <family val="2"/>
      </rPr>
      <t xml:space="preserve">MÉTODO DE CÁLCULO  </t>
    </r>
    <r>
      <rPr>
        <sz val="11"/>
        <color theme="1"/>
        <rFont val="Arial"/>
        <family val="2"/>
      </rPr>
      <t xml:space="preserve">
PPA= ( NPA / NPE ) x 100   
</t>
    </r>
    <r>
      <rPr>
        <b/>
        <sz val="11"/>
        <color theme="1"/>
        <rFont val="Arial"/>
        <family val="2"/>
      </rPr>
      <t>VARIABLES</t>
    </r>
    <r>
      <rPr>
        <sz val="11"/>
        <color theme="1"/>
        <rFont val="Arial"/>
        <family val="2"/>
      </rPr>
      <t xml:space="preserve">
PPA: Porcentaje de personas atendidas por la contraloría municipal        
NPA: Número de Personas Atendidas    
NPE: Número personas estimadas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</si>
  <si>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Personas</t>
    </r>
  </si>
  <si>
    <r>
      <rPr>
        <b/>
        <sz val="11"/>
        <color theme="1"/>
        <rFont val="Arial"/>
        <family val="2"/>
      </rPr>
      <t>Nombre del Documento:</t>
    </r>
    <r>
      <rPr>
        <sz val="11"/>
        <color theme="1"/>
        <rFont val="Arial"/>
        <family val="2"/>
      </rPr>
      <t xml:space="preserve">
 Informe de Atenciones ciudadanas                            
</t>
    </r>
    <r>
      <rPr>
        <b/>
        <sz val="11"/>
        <color theme="1"/>
        <rFont val="Arial"/>
        <family val="2"/>
      </rPr>
      <t xml:space="preserve">Nombre de quien genera la información: </t>
    </r>
    <r>
      <rPr>
        <sz val="11"/>
        <color theme="1"/>
        <rFont val="Arial"/>
        <family val="2"/>
      </rPr>
      <t xml:space="preserve">
Dirección de Investigación en Materia de Responsabilidades Administrativas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Liga de la página donde se localiza la información si es el caso: </t>
    </r>
    <r>
      <rPr>
        <sz val="11"/>
        <color theme="1"/>
        <rFont val="Arial"/>
        <family val="2"/>
      </rPr>
      <t xml:space="preserve">
Lefort de atenciones ciudadanas, repisa número 9</t>
    </r>
  </si>
  <si>
    <t>Componente
( Dir. De la Función Pública de la Contraloría Municipal )</t>
  </si>
  <si>
    <r>
      <rPr>
        <b/>
        <sz val="11"/>
        <color theme="1"/>
        <rFont val="Arial"/>
        <family val="2"/>
      </rPr>
      <t>PACCI:</t>
    </r>
    <r>
      <rPr>
        <sz val="11"/>
        <color theme="1"/>
        <rFont val="Arial"/>
        <family val="2"/>
      </rPr>
      <t xml:space="preserve"> Porcentaje de Actividades de Combate a la Corrupción Implementadas</t>
    </r>
  </si>
  <si>
    <t xml:space="preserve">Se medirá la supervisión de las Actividades que mitiguen posibles actos de corrupción </t>
  </si>
  <si>
    <r>
      <rPr>
        <b/>
        <sz val="11"/>
        <color theme="1"/>
        <rFont val="Arial"/>
        <family val="2"/>
      </rPr>
      <t>MÉTODO DE CÁLCULO</t>
    </r>
    <r>
      <rPr>
        <sz val="11"/>
        <color theme="1"/>
        <rFont val="Arial"/>
        <family val="2"/>
      </rPr>
      <t xml:space="preserve">
PACCI= (ACCI/ ACCP) * 100)    
</t>
    </r>
    <r>
      <rPr>
        <b/>
        <sz val="11"/>
        <color theme="1"/>
        <rFont val="Arial"/>
        <family val="2"/>
      </rPr>
      <t xml:space="preserve">VARIABLES
</t>
    </r>
    <r>
      <rPr>
        <sz val="11"/>
        <color theme="1"/>
        <rFont val="Arial"/>
        <family val="2"/>
      </rPr>
      <t>PACCI= Porcentaje de Actividades de Combate a la Corrupción Implementadas
ACCI = Actividades de Combate a la Corrupción Implementadas
ACCP= Actividades de Combate a la Corrupción Programadas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</si>
  <si>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Actividades</t>
    </r>
  </si>
  <si>
    <t>Las dependencias municipales y la ciudadanía participan en las actividades implementadas, con la finalidad de combatir actos de corrupción en el Municipio.</t>
  </si>
  <si>
    <t>Actividad
(Dirección de Substanciación )</t>
  </si>
  <si>
    <r>
      <rPr>
        <b/>
        <sz val="11"/>
        <color theme="1"/>
        <rFont val="Arial"/>
        <family val="2"/>
      </rPr>
      <t xml:space="preserve">MÉTODO DE CÁLCULO      </t>
    </r>
    <r>
      <rPr>
        <sz val="11"/>
        <color theme="1"/>
        <rFont val="Arial"/>
        <family val="2"/>
      </rPr>
      <t xml:space="preserve">
PSISPP = [(SAPR + SAPriR + SER + SSTR + SDCR + SIR) / NSRAD] x 100 
</t>
    </r>
    <r>
      <rPr>
        <b/>
        <sz val="11"/>
        <color theme="1"/>
        <rFont val="Arial"/>
        <family val="2"/>
      </rPr>
      <t>VARIABLES</t>
    </r>
    <r>
      <rPr>
        <sz val="11"/>
        <color theme="1"/>
        <rFont val="Arial"/>
        <family val="2"/>
      </rPr>
      <t xml:space="preserve">
PSISPP: Porcentaje de Sanciones Impuestas a Servidores Públicos y/o Particulares 
SAPR: Sanción de Amonestación Pública Realizadas 
SAPriR: Sanción de Amonestación Privada Realizadas
SER: Sanciones Económicas Realizadas
SSTR: Sanción de Suspensiones Temporales Realizadas
SDCR: Sanción con Destitución del Cargo Realizadas
SIR: Sanción con Inhabilitación Realizadas
NSRAD: Número de Sanciones de Responsabilidad Administrativa Determinadas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</si>
  <si>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Sanciones</t>
    </r>
  </si>
  <si>
    <r>
      <t>PCNIE:</t>
    </r>
    <r>
      <rPr>
        <sz val="11"/>
        <rFont val="Arial Nova Cond"/>
        <family val="2"/>
      </rPr>
      <t xml:space="preserve"> Porcentaje de Constancias de No Inhabilitación Emitidas</t>
    </r>
  </si>
  <si>
    <r>
      <rPr>
        <b/>
        <sz val="11"/>
        <color theme="1"/>
        <rFont val="Arial"/>
        <family val="2"/>
      </rPr>
      <t>MÉTODO DE CÁLCULO</t>
    </r>
    <r>
      <rPr>
        <sz val="11"/>
        <color theme="1"/>
        <rFont val="Arial"/>
        <family val="2"/>
      </rPr>
      <t xml:space="preserve">
PCNIE = (NCNIR / NCNIS) x 100
</t>
    </r>
    <r>
      <rPr>
        <b/>
        <sz val="11"/>
        <color theme="1"/>
        <rFont val="Arial"/>
        <family val="2"/>
      </rPr>
      <t>VARIABLES</t>
    </r>
    <r>
      <rPr>
        <sz val="11"/>
        <color theme="1"/>
        <rFont val="Arial"/>
        <family val="2"/>
      </rPr>
      <t xml:space="preserve">
PCNIE: Porcentaje de Constancias de No Inhabilitación Emitidas
NCNIR: Número Constancias de No Inhabilitación Realizados
NCNIS: Número de Constancias de No Inhabilitación Solicitados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</si>
  <si>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Constancias</t>
    </r>
  </si>
  <si>
    <r>
      <rPr>
        <b/>
        <sz val="11"/>
        <color theme="1"/>
        <rFont val="Arial"/>
        <family val="2"/>
      </rPr>
      <t xml:space="preserve">Nombre del documento: </t>
    </r>
    <r>
      <rPr>
        <sz val="11"/>
        <color theme="1"/>
        <rFont val="Arial"/>
        <family val="2"/>
      </rPr>
      <t xml:space="preserve">
Solicitudes emitidas de Constancias de No Inhabilitación                                              
</t>
    </r>
    <r>
      <rPr>
        <b/>
        <sz val="11"/>
        <color theme="1"/>
        <rFont val="Arial"/>
        <family val="2"/>
      </rPr>
      <t xml:space="preserve">Nombre del área que lo elabora: </t>
    </r>
    <r>
      <rPr>
        <sz val="11"/>
        <color theme="1"/>
        <rFont val="Arial"/>
        <family val="2"/>
      </rPr>
      <t xml:space="preserve">
Dirección de Substanciación  
</t>
    </r>
    <r>
      <rPr>
        <b/>
        <sz val="11"/>
        <color theme="1"/>
        <rFont val="Arial"/>
        <family val="2"/>
      </rPr>
      <t xml:space="preserve">Periodicidad: </t>
    </r>
    <r>
      <rPr>
        <sz val="11"/>
        <color theme="1"/>
        <rFont val="Arial"/>
        <family val="2"/>
      </rPr>
      <t xml:space="preserve">
Trimestral 
</t>
    </r>
    <r>
      <rPr>
        <b/>
        <sz val="11"/>
        <color theme="1"/>
        <rFont val="Arial"/>
        <family val="2"/>
      </rPr>
      <t xml:space="preserve">Liga de la página donde se localiza la información si es el caso: 
</t>
    </r>
    <r>
      <rPr>
        <sz val="11"/>
        <color theme="1"/>
        <rFont val="Arial"/>
        <family val="2"/>
      </rPr>
      <t>Archivo digital de constancias emitidas</t>
    </r>
  </si>
  <si>
    <t>Dirección de la Función Pública Municipal
C. Gerardo José de Jesús Saucedo Fávila</t>
  </si>
  <si>
    <t>Promover y evaluar la mejora de la Imagen Institucional y la Calidad en el Servicio que reciba la ciudadanía, mediante la aplicación de evaluaciones periódicas y auditorías administrativas bajo la metodología de las "5 S's" a las Dependencias y Unidades Administrativas de la Administración Pública Municipal.</t>
  </si>
  <si>
    <t xml:space="preserve">Dirección de substanciación  C. Maria de la Cruz Avila Noh                         </t>
  </si>
  <si>
    <r>
      <rPr>
        <b/>
        <sz val="11"/>
        <color theme="1"/>
        <rFont val="Arial"/>
        <family val="2"/>
      </rPr>
      <t>PRSPP</t>
    </r>
    <r>
      <rPr>
        <sz val="11"/>
        <color theme="1"/>
        <rFont val="Arial"/>
        <family val="2"/>
      </rPr>
      <t>: Porcentaje de Resoluciones a Servidores Públicos y/o particulares</t>
    </r>
  </si>
  <si>
    <t>Mide el número de resoluciones realizadas a servidores públicos y/o particulares para dar cumplimiento a los procedimientos de responsabilidad administrativa.</t>
  </si>
  <si>
    <t xml:space="preserve">Eficacia </t>
  </si>
  <si>
    <r>
      <rPr>
        <b/>
        <sz val="11"/>
        <color theme="1"/>
        <rFont val="Arial"/>
        <family val="2"/>
      </rPr>
      <t xml:space="preserve">MÉTODO DE CÁLCULO </t>
    </r>
    <r>
      <rPr>
        <sz val="11"/>
        <color theme="1"/>
        <rFont val="Arial"/>
        <family val="2"/>
      </rPr>
      <t xml:space="preserve">
PRSPP = (NRSPPE / NRSPPR) x 100 
</t>
    </r>
    <r>
      <rPr>
        <b/>
        <sz val="11"/>
        <color theme="1"/>
        <rFont val="Arial"/>
        <family val="2"/>
      </rPr>
      <t xml:space="preserve">VARIABLES </t>
    </r>
    <r>
      <rPr>
        <sz val="11"/>
        <color theme="1"/>
        <rFont val="Arial"/>
        <family val="2"/>
      </rPr>
      <t xml:space="preserve">
PRSPP: Porcentaje de  Resoluciones a Servidores Públicos y/o Particulares 
NRSPPE: Número de Resoluciones a Servidores Públicos y/o Particulares Emitidas 
NRSPPR: Número de Resoluciones a Servidores Públicos y/o Particulares Recibidas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</si>
  <si>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 xml:space="preserve">
Resoluciones</t>
    </r>
  </si>
  <si>
    <t xml:space="preserve"> </t>
  </si>
  <si>
    <r>
      <rPr>
        <b/>
        <sz val="11"/>
        <color theme="1"/>
        <rFont val="Arial"/>
        <family val="2"/>
      </rPr>
      <t>1.05.1.1.3.1</t>
    </r>
    <r>
      <rPr>
        <sz val="11"/>
        <color theme="1"/>
        <rFont val="Arial"/>
        <family val="2"/>
      </rPr>
      <t xml:space="preserve"> Implementación, evaluación y seguimiento al Programa Especial Anticorrupción</t>
    </r>
  </si>
  <si>
    <r>
      <rPr>
        <b/>
        <sz val="11"/>
        <color theme="1"/>
        <rFont val="Arial"/>
        <family val="2"/>
      </rPr>
      <t>1.05.1.1.3.2</t>
    </r>
    <r>
      <rPr>
        <sz val="11"/>
        <color theme="1"/>
        <rFont val="Arial"/>
        <family val="2"/>
      </rPr>
      <t xml:space="preserve"> Seguimiento a actividades de Combate a la Corrupción Implementadas</t>
    </r>
  </si>
  <si>
    <r>
      <rPr>
        <b/>
        <sz val="11"/>
        <color theme="1"/>
        <rFont val="Arial"/>
        <family val="2"/>
      </rPr>
      <t xml:space="preserve">1.05.1.1.3.3 </t>
    </r>
    <r>
      <rPr>
        <sz val="11"/>
        <color theme="1"/>
        <rFont val="Arial"/>
        <family val="2"/>
      </rPr>
      <t>Intervención en el proceso de Entrega y Recepción de los servidores públicos, conforme a la normatividad vigente.</t>
    </r>
  </si>
  <si>
    <r>
      <rPr>
        <b/>
        <sz val="11"/>
        <color theme="1"/>
        <rFont val="Arial"/>
        <family val="2"/>
      </rPr>
      <t>1.05.1.1.3.4</t>
    </r>
    <r>
      <rPr>
        <sz val="11"/>
        <color theme="1"/>
        <rFont val="Arial"/>
        <family val="2"/>
      </rPr>
      <t>Recepción, Control y Resguardo de las Declaraciones de Situación Patrimonial y de Interés de todos los servidores públicos  de la Administración Pública Municipal.</t>
    </r>
  </si>
  <si>
    <r>
      <rPr>
        <b/>
        <sz val="11"/>
        <color theme="1"/>
        <rFont val="Arial"/>
        <family val="2"/>
      </rPr>
      <t xml:space="preserve">1.05.1.1.3.5  </t>
    </r>
    <r>
      <rPr>
        <sz val="11"/>
        <color theme="1"/>
        <rFont val="Arial"/>
        <family val="2"/>
      </rPr>
      <t>Registro y Control en el  Sistema Municipal de Inspectores</t>
    </r>
  </si>
  <si>
    <r>
      <rPr>
        <b/>
        <sz val="11"/>
        <color theme="1"/>
        <rFont val="Arial"/>
        <family val="2"/>
      </rPr>
      <t>1.0.5.1.1.3.9</t>
    </r>
    <r>
      <rPr>
        <sz val="11"/>
        <color theme="1"/>
        <rFont val="Arial"/>
        <family val="2"/>
      </rPr>
      <t xml:space="preserve"> Supervisión de la integración de Comités de Contraloría Social, que sean requeridos para el seguimiento de la Obra Pública Municipal.</t>
    </r>
  </si>
  <si>
    <r>
      <rPr>
        <b/>
        <sz val="11"/>
        <color theme="1"/>
        <rFont val="Arial"/>
        <family val="2"/>
      </rPr>
      <t xml:space="preserve">1.05.1.1.3.6 </t>
    </r>
    <r>
      <rPr>
        <sz val="11"/>
        <color theme="1"/>
        <rFont val="Arial"/>
        <family val="2"/>
      </rPr>
      <t xml:space="preserve"> Monitoreo de la satisfacción ciudadana sobre servicios recibidos mediante la Contraloría Itinerante</t>
    </r>
  </si>
  <si>
    <r>
      <rPr>
        <b/>
        <sz val="11"/>
        <color theme="1"/>
        <rFont val="Arial"/>
        <family val="2"/>
      </rPr>
      <t xml:space="preserve">1.05.1.1.3.7  </t>
    </r>
    <r>
      <rPr>
        <sz val="11"/>
        <color theme="1"/>
        <rFont val="Arial"/>
        <family val="2"/>
      </rPr>
      <t>Eficientar Trámites y Servicios mediante el Programa Municipal de Acreditación "Calidad y Servicio con CUENTAS CLARAS", Auditorías Administrativas de "5 S's" y el Protocolo de Atención Ciudadana para Trámites y Servicios.</t>
    </r>
  </si>
  <si>
    <r>
      <rPr>
        <b/>
        <sz val="11"/>
        <color theme="1"/>
        <rFont val="Arial"/>
        <family val="2"/>
      </rPr>
      <t>MÉTODO DE CÁLCULO</t>
    </r>
    <r>
      <rPr>
        <sz val="11"/>
        <color theme="1"/>
        <rFont val="Arial"/>
        <family val="2"/>
      </rPr>
      <t xml:space="preserve">
PCAAAPS= (AAA/ AAP) * 100)    
</t>
    </r>
    <r>
      <rPr>
        <b/>
        <sz val="11"/>
        <color theme="1"/>
        <rFont val="Arial"/>
        <family val="2"/>
      </rPr>
      <t>VARIABLES</t>
    </r>
    <r>
      <rPr>
        <sz val="11"/>
        <color theme="1"/>
        <rFont val="Arial"/>
        <family val="2"/>
      </rPr>
      <t xml:space="preserve">
PCAAAPS: Porcentaje de Cumplimiento en la Aplicación de Auditorías Administrativas a Programas Sociales.
AAA= Auditorías Administradas Aplicadas
AAP= Auditorías Administrativas Programadas</t>
    </r>
  </si>
  <si>
    <r>
      <t xml:space="preserve">MÉTODO DE CÁLCULO
PIPRA = (IPRAR + IPRAE) x 100 </t>
    </r>
    <r>
      <rPr>
        <sz val="11"/>
        <rFont val="Arial Nova Cond"/>
        <family val="2"/>
      </rPr>
      <t xml:space="preserve">   
</t>
    </r>
    <r>
      <rPr>
        <b/>
        <sz val="11"/>
        <rFont val="Arial Nova Cond"/>
        <family val="2"/>
      </rPr>
      <t>VARIABLES</t>
    </r>
    <r>
      <rPr>
        <sz val="11"/>
        <rFont val="Arial Nova Cond"/>
        <family val="2"/>
      </rPr>
      <t xml:space="preserve">     
</t>
    </r>
    <r>
      <rPr>
        <sz val="11"/>
        <rFont val="Arial Nova Cond"/>
        <family val="2"/>
      </rPr>
      <t>PIPRA: Porcentaje de Informes de Presunta Responsabilidad Administrativa realizados
IPRAR: Informes de Presunta Responsabilidad Administrativa Realizados   
IPRAP:  Informes de Presunta Responsabilidad Administrativa Estimados</t>
    </r>
  </si>
  <si>
    <r>
      <rPr>
        <b/>
        <sz val="11"/>
        <rFont val="Arial Nova Cond"/>
        <family val="2"/>
      </rPr>
      <t>1.05.1.1.4.1</t>
    </r>
    <r>
      <rPr>
        <sz val="11"/>
        <rFont val="Arial Nova Cond"/>
        <family val="2"/>
      </rPr>
      <t xml:space="preserve"> Integración de expedientes respecto a las quejas y/o denuncias presentadas por la ciudadanía.</t>
    </r>
  </si>
  <si>
    <r>
      <rPr>
        <b/>
        <sz val="11"/>
        <rFont val="Arial Nova Cond"/>
        <family val="2"/>
      </rPr>
      <t>1.05.1.1.4.2</t>
    </r>
    <r>
      <rPr>
        <sz val="11"/>
        <rFont val="Arial Nova Cond"/>
        <family val="2"/>
      </rPr>
      <t xml:space="preserve"> Atención a la ciudadanía en materia de responsabilidad administrativa por los servidores públicos y/o particulares.</t>
    </r>
  </si>
  <si>
    <r>
      <rPr>
        <b/>
        <sz val="11"/>
        <color theme="1"/>
        <rFont val="Arial"/>
        <family val="2"/>
      </rPr>
      <t>1.05.1.1.5.2</t>
    </r>
    <r>
      <rPr>
        <sz val="11"/>
        <color theme="1"/>
        <rFont val="Arial"/>
        <family val="2"/>
      </rPr>
      <t xml:space="preserve"> Emisión de resoluciones de Responsabilidad Administrativa</t>
    </r>
  </si>
  <si>
    <r>
      <rPr>
        <b/>
        <sz val="11"/>
        <rFont val="Arial Nova Cond"/>
        <family val="2"/>
      </rPr>
      <t xml:space="preserve">1.05.1.1.5.3 </t>
    </r>
    <r>
      <rPr>
        <sz val="11"/>
        <rFont val="Arial Nova Cond"/>
        <family val="2"/>
      </rPr>
      <t>Emisión de constancias de No Inhabilitación.</t>
    </r>
  </si>
  <si>
    <r>
      <t xml:space="preserve">1.05.1.1.7.6. </t>
    </r>
    <r>
      <rPr>
        <sz val="11"/>
        <rFont val="Arial Nova Cond"/>
        <family val="2"/>
      </rPr>
      <t>Sistematización de la gestión que apoye el control y seguimiento para la mejora de la eficiencia operativa de las Dependencias de la Administración Pública Municipal.</t>
    </r>
  </si>
  <si>
    <r>
      <rPr>
        <b/>
        <sz val="11"/>
        <color theme="1"/>
        <rFont val="Arial"/>
        <family val="2"/>
      </rPr>
      <t xml:space="preserve">1.05.1.1.3 </t>
    </r>
    <r>
      <rPr>
        <sz val="11"/>
        <color theme="1"/>
        <rFont val="Arial"/>
        <family val="2"/>
      </rPr>
      <t>Actividades de Combate a la Corrupción Implementadas</t>
    </r>
  </si>
  <si>
    <r>
      <t xml:space="preserve">TVQDR: </t>
    </r>
    <r>
      <rPr>
        <sz val="11"/>
        <rFont val="Arial Nova Cond"/>
        <family val="2"/>
      </rPr>
      <t>Porcentaje  de Expedientes de Quejas y/o Denuncias Recibidas</t>
    </r>
  </si>
  <si>
    <r>
      <rPr>
        <b/>
        <sz val="11"/>
        <color theme="1"/>
        <rFont val="Arial"/>
        <family val="2"/>
      </rPr>
      <t>MÉTODO DE CÁLCULO</t>
    </r>
    <r>
      <rPr>
        <sz val="11"/>
        <color theme="1"/>
        <rFont val="Arial"/>
        <family val="2"/>
      </rPr>
      <t xml:space="preserve">
PEPMACSCC= (EAAPMACSCC5A/ EAAPMACSCC5P) * 100)    
</t>
    </r>
    <r>
      <rPr>
        <b/>
        <sz val="11"/>
        <color theme="1"/>
        <rFont val="Arial"/>
        <family val="2"/>
      </rPr>
      <t>VARIABLES</t>
    </r>
    <r>
      <rPr>
        <sz val="11"/>
        <color theme="1"/>
        <rFont val="Arial"/>
        <family val="2"/>
      </rPr>
      <t xml:space="preserve">
PEPMACSCC: Porcentaje de Evaluaciones del Programa Municipal de Acreditación "Calidad y Servicio con CUENTAS CLARAS". 
EAAPMACSCC5A= Evaluaciones y Auditorías Administrativas del PMACSCC y 5 S's Aplicadas
EAAPMACSCC5P= Evaluaciones y Auditorías Administrativas del PMACSCC y 5 S's Programadas
</t>
    </r>
  </si>
  <si>
    <r>
      <rPr>
        <b/>
        <sz val="11"/>
        <color theme="1"/>
        <rFont val="Arial"/>
        <family val="2"/>
      </rPr>
      <t>PSISPP:</t>
    </r>
    <r>
      <rPr>
        <sz val="11"/>
        <color theme="1"/>
        <rFont val="Arial"/>
        <family val="2"/>
      </rPr>
      <t xml:space="preserve"> Porcentaje de sanciones impuestas a servidores públicos y/o particulares</t>
    </r>
  </si>
  <si>
    <r>
      <t xml:space="preserve">MÉTODO DE CÁLCULO </t>
    </r>
    <r>
      <rPr>
        <sz val="11"/>
        <rFont val="Arial Nova Cond"/>
        <family val="2"/>
      </rPr>
      <t xml:space="preserve"> 
 </t>
    </r>
    <r>
      <rPr>
        <b/>
        <sz val="11"/>
        <rFont val="Arial Nova Cond"/>
        <family val="2"/>
      </rPr>
      <t xml:space="preserve">PAccCI= (NACRCI/NACPCI) X 100
 VARIABLES 
</t>
    </r>
    <r>
      <rPr>
        <sz val="11"/>
        <rFont val="Arial Nova Cond"/>
        <family val="2"/>
      </rPr>
      <t>PAccRCI: Porcentaje de Acciones de Control por las Contralorías Internas
NACRCI: Número de Acciones de Control Realizadas por las Contraloría Internas 
NACPCI: Número de Acciones de Control Programadas por las Contralorías Internas</t>
    </r>
  </si>
  <si>
    <r>
      <t xml:space="preserve">MÉTODO DE CÁLCULO  
PANIPRA = [(ANPRAR + AIPRAR) / (ANPRAP + AIPRAP)]  x 100  
VARIABLES
</t>
    </r>
    <r>
      <rPr>
        <sz val="11"/>
        <rFont val="Arial Nova Cond"/>
        <family val="2"/>
      </rPr>
      <t xml:space="preserve">PANIPRA: Porcentaje de Acuerdos de Notificación e Integración de los Procedimientos de Responsabilidad Administrativa
ANPRAR: Acuerdos de Notificación de los Procedimientos de Responsabilidad Administrativa Realizados      
 AIPRAR: Acuerdos de Integración de los Procedimientos de Responsabilidad Administrativa Realizados
ANPRAE: Acuerdos de Notificación de los Procedimientos de Responsabilidad Administrativa Estimados   
AIPRAE: Acuerdos de Integración de los Procedimientos de Responsabilidad Administrativa Estimados          </t>
    </r>
    <r>
      <rPr>
        <sz val="11"/>
        <rFont val="Arial Nova Cond"/>
        <family val="2"/>
      </rPr>
      <t xml:space="preserve"> </t>
    </r>
  </si>
  <si>
    <r>
      <t xml:space="preserve">MÉTODO DE CÁLCULO
 PAccCSSMOPyS = (NARSMOPyS/NAPSMOPyS) x 100
VARIABLES
</t>
    </r>
    <r>
      <rPr>
        <sz val="11"/>
        <rFont val="Arial Nova Cond"/>
        <family val="2"/>
      </rPr>
      <t xml:space="preserve">PAccCSSMOPyS: Porcentaje de Acciones de Control y Seguimiento de la Contraloría Interna SMOPyS
NARSMOPyS: Número de Acciones Realizadas SMOPyS        
NAPSMOPyS: Número de Acciones Programadas SMOPyS   </t>
    </r>
    <r>
      <rPr>
        <sz val="11"/>
        <rFont val="Arial Nova Cond"/>
        <family val="2"/>
      </rPr>
      <t xml:space="preserve">                </t>
    </r>
  </si>
  <si>
    <r>
      <t xml:space="preserve">MÉTODO DE CÁLCULO
PAccCSCISMSPyT = (NARSMSPyT/NAPSMSPyT) x 100
VARIABLES
</t>
    </r>
    <r>
      <rPr>
        <sz val="11"/>
        <rFont val="Arial Nova Cond"/>
        <family val="2"/>
      </rPr>
      <t xml:space="preserve">PAccCSSPT: Porcentaje de Acciones de Control y Seguimiento de la Contraloría Interna SMSPyT
NARSMSPyT: Número de acciones realizadas SMSPyT    
NAPSMSPyT: Número de acciones programadas SMSPyT  </t>
    </r>
    <r>
      <rPr>
        <sz val="11"/>
        <rFont val="Arial Nova Cond"/>
        <family val="2"/>
      </rPr>
      <t xml:space="preserve">               </t>
    </r>
  </si>
  <si>
    <r>
      <rPr>
        <b/>
        <sz val="11"/>
        <color theme="1"/>
        <rFont val="Arial"/>
        <family val="2"/>
      </rPr>
      <t>1.05.1.1.3.8</t>
    </r>
    <r>
      <rPr>
        <sz val="11"/>
        <color theme="1"/>
        <rFont val="Arial"/>
        <family val="2"/>
      </rPr>
      <t xml:space="preserve">  Supervisión y Auditoría a Programas y/o recursos asignados para estímulos económicos y programas sociales.</t>
    </r>
  </si>
  <si>
    <r>
      <t>1.05.1.1.4.</t>
    </r>
    <r>
      <rPr>
        <sz val="11"/>
        <rFont val="Arial Nova Cond"/>
        <family val="2"/>
      </rPr>
      <t xml:space="preserve"> Actos de investigación de los hechos denunciados en contra de Servidores Públicos y/o Particulares a fin de determinar la falta administrativa como grave o no grave.</t>
    </r>
  </si>
  <si>
    <r>
      <t>1.05.1.1.5.</t>
    </r>
    <r>
      <rPr>
        <sz val="11"/>
        <rFont val="Arial Nova Cond"/>
        <family val="2"/>
      </rPr>
      <t xml:space="preserve"> Procedimientos de Responsabilidades Administrativa de acuerdo con la Ley General de Responsabilidades Administrativas; en contra de los Servidores Públicos y/o Particulares, iniciados .</t>
    </r>
  </si>
  <si>
    <r>
      <t>1.05.1.1.5.1.</t>
    </r>
    <r>
      <rPr>
        <sz val="11"/>
        <rFont val="Arial Nova Cond"/>
        <family val="2"/>
      </rPr>
      <t xml:space="preserve"> Emisión de Acuerdos de notificación e integración a los Servidores Públicos y/o Particulares en el seguimiento a los  Procedimientos de Responsabilidad Administrativa.</t>
    </r>
  </si>
  <si>
    <r>
      <t>1.05.1.1.6.</t>
    </r>
    <r>
      <rPr>
        <sz val="11"/>
        <rFont val="Arial Nova Cond"/>
        <family val="2"/>
      </rPr>
      <t xml:space="preserve"> Acciones de control y vigilancia de las Contralorías Internas en las Secretarías y Entidades, para el desarrollo y evaluación de la gestión gubernamental del Municipio de Benito Juárez.</t>
    </r>
  </si>
  <si>
    <r>
      <t>1.05.1.1.6.1.</t>
    </r>
    <r>
      <rPr>
        <sz val="11"/>
        <rFont val="Arial Nova Cond"/>
        <family val="2"/>
      </rPr>
      <t xml:space="preserve"> Realización de acciones de control y seguimiento a las actividades realizadas en el Sistema DIF Municipal. </t>
    </r>
  </si>
  <si>
    <r>
      <t>1.05.1.1.6.2.</t>
    </r>
    <r>
      <rPr>
        <sz val="11"/>
        <rFont val="Arial Nova Cond"/>
        <family val="2"/>
      </rPr>
      <t xml:space="preserve"> Realización de acciones de control y seguimiento a las actividades realizadas en la Secretaría Municipal de Obras Públicas y Servicios.</t>
    </r>
  </si>
  <si>
    <r>
      <t>1.05.1.1.6.3.</t>
    </r>
    <r>
      <rPr>
        <sz val="11"/>
        <rFont val="Arial Nova Cond"/>
        <family val="2"/>
      </rPr>
      <t xml:space="preserve"> Realización de acciones de control y seguimiento a las actividades realizadas en la Secretaría Municipal de Seguridad Pública y Tránsito.</t>
    </r>
  </si>
  <si>
    <r>
      <t>1.05.1.1.7.1.</t>
    </r>
    <r>
      <rPr>
        <sz val="11"/>
        <rFont val="Arial Nova Cond"/>
        <family val="2"/>
      </rPr>
      <t xml:space="preserve"> Implementación del programa de Control Interno bajo el modelo COSO; así como la revision de instrumentos jurídicos y asesorias a las Dependencias y Entidades de la Administración Pública Municipal </t>
    </r>
  </si>
  <si>
    <r>
      <t>1.05.1.1.7.2.</t>
    </r>
    <r>
      <rPr>
        <sz val="11"/>
        <color theme="1"/>
        <rFont val="Arial Nova Cond"/>
        <family val="2"/>
      </rPr>
      <t xml:space="preserve"> Atención y representación jurÍdica gratuita a las personas  que así lo soliciten que figuren como presuntos responsables en un Procedimiento de Responsabilidad Administrativa, por faltas graves o no graves que se inicien dentro de la contralorÍa municipal.</t>
    </r>
  </si>
  <si>
    <r>
      <t>1.05.1.1.7.3.</t>
    </r>
    <r>
      <rPr>
        <sz val="11"/>
        <rFont val="Arial Nova Cond"/>
        <family val="2"/>
      </rPr>
      <t xml:space="preserve"> Administración eficiente de los recursos humanos, materiales,  servicios generales y  patrimonio del Municipio asignado a la Contraloría Municipal.</t>
    </r>
  </si>
  <si>
    <r>
      <t>1.05.1.1.7.4.</t>
    </r>
    <r>
      <rPr>
        <sz val="11"/>
        <rFont val="Arial Nova Cond"/>
        <family val="2"/>
      </rPr>
      <t xml:space="preserve"> Revisión factual de la gestión y cumplimiento normativo de los Organismos Descentralizados de la Administración Pública Municipal.   </t>
    </r>
  </si>
  <si>
    <r>
      <t xml:space="preserve">1.05.1.1.7.5. </t>
    </r>
    <r>
      <rPr>
        <sz val="11"/>
        <rFont val="Arial Nova Cond"/>
        <family val="2"/>
      </rPr>
      <t>Sistematización de la gestión que apoye el control y seguimiento para la mejora de la eficiencia operativa de las Dependencias de la Administración Pública Municipal.</t>
    </r>
  </si>
  <si>
    <r>
      <rPr>
        <b/>
        <sz val="11"/>
        <rFont val="Arial Nova Cond"/>
        <family val="2"/>
      </rPr>
      <t xml:space="preserve">UNIDAD DE MEDIDA DEL INDICADOR: </t>
    </r>
    <r>
      <rPr>
        <sz val="11"/>
        <rFont val="Arial Nova Cond"/>
        <family val="2"/>
      </rPr>
      <t xml:space="preserve">Porcentaje
</t>
    </r>
    <r>
      <rPr>
        <b/>
        <sz val="11"/>
        <rFont val="Arial Nova Cond"/>
        <family val="2"/>
      </rPr>
      <t xml:space="preserve">UNIDAD DE MEDIDA DE LAS VARIABLES: </t>
    </r>
    <r>
      <rPr>
        <sz val="11"/>
        <rFont val="Arial Nova Cond"/>
        <family val="2"/>
      </rPr>
      <t>Actividades</t>
    </r>
  </si>
  <si>
    <r>
      <t xml:space="preserve">PAOPC: </t>
    </r>
    <r>
      <rPr>
        <sz val="11"/>
        <color theme="1"/>
        <rFont val="Arial"/>
        <family val="2"/>
      </rPr>
      <t xml:space="preserve">Porcentaje de Acciones de Obra Pública y Construcción </t>
    </r>
  </si>
  <si>
    <r>
      <t xml:space="preserve">MÉTODO DE CÁLCULO
PCNOD =  [(PCNOR + PCA + PCF + PCC + PCP + PCT) / 6)] x 100     
VARIABLES
</t>
    </r>
    <r>
      <rPr>
        <sz val="11"/>
        <rFont val="Arial Nova Cond"/>
        <family val="2"/>
      </rPr>
      <t xml:space="preserve">PCNOD: Promedio de Cumplimiento Normativo de Organismos Descentralizados
PCNOR: Porcentaje de Cumplimiento Normativo  
PCA: Porcentaje de Cumplimiento Administrativo     
PCF: Porcentaje de Cumplimiento Fiscal        
PCC: Porcentaje de Cumplimiento Contable     
PCP: Porcentaje de Cumplimiento Presupuestal      
PCP: Porcentaje de Cumplimiento en Transparencia      </t>
    </r>
  </si>
  <si>
    <r>
      <t xml:space="preserve">Nombre del documento: </t>
    </r>
    <r>
      <rPr>
        <sz val="11"/>
        <rFont val="Arial Nova Cond"/>
        <family val="2"/>
      </rPr>
      <t xml:space="preserve">Informe de resultados trimestrales de la Contraloría Interna de la SMSPyT                    
</t>
    </r>
    <r>
      <rPr>
        <b/>
        <sz val="11"/>
        <rFont val="Arial Nova Cond"/>
        <family val="2"/>
      </rPr>
      <t xml:space="preserve">Nombre de quien genera la información:  </t>
    </r>
    <r>
      <rPr>
        <sz val="11"/>
        <rFont val="Arial Nova Cond"/>
        <family val="2"/>
      </rPr>
      <t xml:space="preserve">Contraloría Interna de la SMSPyT   
</t>
    </r>
    <r>
      <rPr>
        <b/>
        <sz val="11"/>
        <rFont val="Arial Nova Cond"/>
        <family val="2"/>
      </rPr>
      <t xml:space="preserve">Periodicidad: </t>
    </r>
    <r>
      <rPr>
        <sz val="11"/>
        <rFont val="Arial Nova Cond"/>
        <family val="2"/>
      </rPr>
      <t xml:space="preserve">Trimestral                               
</t>
    </r>
    <r>
      <rPr>
        <b/>
        <sz val="11"/>
        <rFont val="Arial Nova Cond"/>
        <family val="2"/>
      </rPr>
      <t>Liga o ubicación fisica:</t>
    </r>
    <r>
      <rPr>
        <sz val="11"/>
        <rFont val="Arial Nova Cond"/>
        <family val="2"/>
      </rPr>
      <t xml:space="preserve"> Oficina de la Contraloría Intena del SMSPyT </t>
    </r>
  </si>
  <si>
    <r>
      <t>PAAFCI:</t>
    </r>
    <r>
      <rPr>
        <sz val="11"/>
        <rFont val="Arial Nova Cond"/>
        <family val="2"/>
      </rPr>
      <t xml:space="preserve"> Porcentaje de actividades administrativas, financieras y de control interno de la Contraloría Municipal </t>
    </r>
  </si>
  <si>
    <r>
      <t xml:space="preserve">UNIDAD DE MEDIDA DEL INDICADOR: 
</t>
    </r>
    <r>
      <rPr>
        <sz val="11"/>
        <rFont val="Arial"/>
        <family val="2"/>
      </rPr>
      <t>Porcentaje</t>
    </r>
    <r>
      <rPr>
        <b/>
        <sz val="11"/>
        <rFont val="Arial"/>
        <family val="2"/>
      </rPr>
      <t xml:space="preserve">
UNIDAD DE MEDIDA DE LAS VARIABLES: 
</t>
    </r>
    <r>
      <rPr>
        <sz val="11"/>
        <rFont val="Arial"/>
        <family val="2"/>
      </rPr>
      <t>Acciones de verificación, cumplimiento y seguimiento de la rendición de cuentas</t>
    </r>
  </si>
  <si>
    <r>
      <t xml:space="preserve">PAVCySRC: </t>
    </r>
    <r>
      <rPr>
        <sz val="11"/>
        <rFont val="Arial"/>
        <family val="2"/>
      </rPr>
      <t>Porcentaje de Acciones de Verificación, Cumplimiento y Seguimiento de la Rendición de Cuentas de las Dependencias y Entidades de la Administración Pública Municipal</t>
    </r>
  </si>
  <si>
    <t>Mide el nivel de cumplimiento operativo y de control interno de la Contraloria Municipal, las Dependencias y Entidades respecto a las políticas de los programas municipales para verificar el logro de los objetivos y metas de la Adminsitración Pública Municipal</t>
  </si>
  <si>
    <r>
      <t xml:space="preserve">MÉTODO DE CÁLCULO                             
PAVCySRC= [(NAVR+NACR+NASRCR)/(NAVP+NACP+NASRCP)] X 100  
</t>
    </r>
    <r>
      <rPr>
        <sz val="11"/>
        <rFont val="Arial"/>
        <family val="2"/>
      </rPr>
      <t xml:space="preserve">
</t>
    </r>
    <r>
      <rPr>
        <b/>
        <sz val="11"/>
        <rFont val="Arial"/>
        <family val="2"/>
      </rPr>
      <t>VARIABLES:</t>
    </r>
    <r>
      <rPr>
        <sz val="11"/>
        <rFont val="Arial"/>
        <family val="2"/>
      </rPr>
      <t xml:space="preserve">
PAVCySRC: Porcentaje de Acciones de Verificación, Cumplimiento y Seguimiento de la Rendición de Cuentas de las Dependencias y Entidades de la Administración Pública Municipal.
NAVR: Número de Acciones de Verificación Realizadas 
NACR: Número de Acciones de Cumplimiento Realizadas  
NASRCR: Número de Acciones de Rendición de Cuentas Realizadas  
NAVP: Número de Acciones de Verificación Programadas                                                                           
 NACP: Número de Acciones de Cumplimiento Programadas                                                             
 NASRCP: Número de Acciones de Rendición de Cuentas Programadas.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</si>
  <si>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Auditorías y Revisiones</t>
    </r>
  </si>
  <si>
    <t xml:space="preserve"> Permite medir el nivel de cumplimiento de las acciones realizadas por  la Dirección de Auditoría de la Contraloría Municipal</t>
  </si>
  <si>
    <r>
      <t xml:space="preserve">PACSCP: </t>
    </r>
    <r>
      <rPr>
        <sz val="11"/>
        <color theme="1"/>
        <rFont val="Arial"/>
        <family val="2"/>
      </rPr>
      <t>Porcentaje de  Acciones de Control y Seguimiento a la Cuenta Pública.</t>
    </r>
  </si>
  <si>
    <r>
      <t xml:space="preserve">MÉTODO DE CÁLCULO           
PACSCP = (NACGR/NACGE) X 100                                                                  
VARIABLES     
</t>
    </r>
    <r>
      <rPr>
        <sz val="11"/>
        <color theme="1"/>
        <rFont val="Arial"/>
        <family val="2"/>
      </rPr>
      <t xml:space="preserve">PACSCP: Porcentaje de Acciones de Control y Seguimiento a la Cuenta Pública                    
NACGR: Número de Acciones de Control del Gasto Realizados                                                                                           NACGE: Número de Acciones de Control del Gasto Estimados                                                                </t>
    </r>
  </si>
  <si>
    <t>Componente
( Dir. de la Función Pública de la Contraloría Municipal )</t>
  </si>
  <si>
    <t>Las Dependencias Municipales y la ciudadanía participan en las acciones del Programa Especial Anticorrupción Implementado</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</si>
  <si>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Actas de Entrega y Recepción</t>
    </r>
  </si>
  <si>
    <t>Los servidores públicos municipales llevan a cabo los procesos implementados para la Entrega y  Recepción de las diversas Áreas del Municipio, de acuerdo a la normatividad vigente</t>
  </si>
  <si>
    <r>
      <rPr>
        <b/>
        <sz val="11"/>
        <color theme="1"/>
        <rFont val="Arial"/>
        <family val="2"/>
      </rPr>
      <t xml:space="preserve">PCDPISO: </t>
    </r>
    <r>
      <rPr>
        <sz val="11"/>
        <color theme="1"/>
        <rFont val="Arial"/>
        <family val="2"/>
      </rPr>
      <t xml:space="preserve"> Porcentaje de Cumplimiento en Declaraciones Patrimoniales y de Conflicto de  Interés  de sujetos obligados                             </t>
    </r>
  </si>
  <si>
    <t>Mide el nivel de cumplimiento de los sujetos obligados en la presentación de sus Declaraciones Patrimoniales y de Conflicto de Interés.</t>
  </si>
  <si>
    <t>Los servidores públicos municipales presentan sus Declaraciones Patrimoniales y de Conflicto de Interes en tiempo y forma durante el ejercicio fiscal .</t>
  </si>
  <si>
    <t>Detectar y disminuir posibles actos de Corrupción por el desempeño de los Inspectores Municipales.</t>
  </si>
  <si>
    <r>
      <rPr>
        <b/>
        <sz val="11"/>
        <color theme="1"/>
        <rFont val="Arial"/>
        <family val="2"/>
      </rPr>
      <t>MÉTODO DE CÁLCULO</t>
    </r>
    <r>
      <rPr>
        <sz val="11"/>
        <color theme="1"/>
        <rFont val="Arial"/>
        <family val="2"/>
      </rPr>
      <t xml:space="preserve">
PRPSMI= (RIDSMI/ IRCD) * 100)    
</t>
    </r>
    <r>
      <rPr>
        <b/>
        <sz val="11"/>
        <color theme="1"/>
        <rFont val="Arial"/>
        <family val="2"/>
      </rPr>
      <t>VARIABLES</t>
    </r>
    <r>
      <rPr>
        <sz val="11"/>
        <color theme="1"/>
        <rFont val="Arial"/>
        <family val="2"/>
      </rPr>
      <t xml:space="preserve">
PRPSMI: Porcentaje de Registros del Padrón en el Sistema Municipal de Inspectores
RIDSMI= Registro de Inspectores por Dependencia  en el Sistema Municipal de Inspectores
IRCD= Inspectores Reportados en el Catálogo de cada Dependencia</t>
    </r>
  </si>
  <si>
    <r>
      <t xml:space="preserve">Los </t>
    </r>
    <r>
      <rPr>
        <sz val="11"/>
        <rFont val="Arial"/>
        <family val="2"/>
      </rPr>
      <t>funcionarios</t>
    </r>
    <r>
      <rPr>
        <sz val="11"/>
        <color theme="1"/>
        <rFont val="Arial"/>
        <family val="2"/>
      </rPr>
      <t xml:space="preserve"> públicos y/o particulares cumplen con sus responsabilidades y obligaciones en los procedimientos administrativos.</t>
    </r>
  </si>
  <si>
    <r>
      <t>Nombre del documento:</t>
    </r>
    <r>
      <rPr>
        <sz val="11"/>
        <rFont val="Arial Nova Cond"/>
        <family val="2"/>
      </rPr>
      <t xml:space="preserve"> Expedientes de procedimientos de Responsabilidad Administrativa    </t>
    </r>
    <r>
      <rPr>
        <b/>
        <sz val="11"/>
        <rFont val="Arial Nova Cond"/>
        <family val="2"/>
      </rPr>
      <t xml:space="preserve">  
Nombre del área que lo elabora:</t>
    </r>
    <r>
      <rPr>
        <sz val="11"/>
        <rFont val="Arial Nova Cond"/>
        <family val="2"/>
      </rPr>
      <t xml:space="preserve"> 
Dirección de Substanciación  
</t>
    </r>
    <r>
      <rPr>
        <b/>
        <sz val="11"/>
        <rFont val="Arial Nova Cond"/>
        <family val="2"/>
      </rPr>
      <t>Periodicidad:</t>
    </r>
    <r>
      <rPr>
        <sz val="11"/>
        <rFont val="Arial Nova Cond"/>
        <family val="2"/>
      </rPr>
      <t xml:space="preserve"> Trimestral 
</t>
    </r>
    <r>
      <rPr>
        <b/>
        <sz val="11"/>
        <rFont val="Arial Nova Cond"/>
        <family val="2"/>
      </rPr>
      <t>Liga de la página donde se localiza la información si es el caso: Á</t>
    </r>
    <r>
      <rPr>
        <sz val="11"/>
        <rFont val="Arial Nova Cond"/>
        <family val="2"/>
      </rPr>
      <t>rea de Integración</t>
    </r>
  </si>
  <si>
    <r>
      <rPr>
        <b/>
        <sz val="11"/>
        <color theme="1"/>
        <rFont val="Arial"/>
        <family val="2"/>
      </rPr>
      <t>Nombre del documento</t>
    </r>
    <r>
      <rPr>
        <sz val="11"/>
        <color theme="1"/>
        <rFont val="Arial"/>
        <family val="2"/>
      </rPr>
      <t xml:space="preserve">: Expedientes de procedimientos de Responsabilidad Administrativa 
</t>
    </r>
    <r>
      <rPr>
        <b/>
        <sz val="11"/>
        <color theme="1"/>
        <rFont val="Arial"/>
        <family val="2"/>
      </rPr>
      <t>Nombre del área que lo elabora</t>
    </r>
    <r>
      <rPr>
        <sz val="11"/>
        <color theme="1"/>
        <rFont val="Arial"/>
        <family val="2"/>
      </rPr>
      <t xml:space="preserve">: Dirección de Substanciación 
</t>
    </r>
    <r>
      <rPr>
        <b/>
        <sz val="11"/>
        <color theme="1"/>
        <rFont val="Arial"/>
        <family val="2"/>
      </rPr>
      <t>Periodicidad</t>
    </r>
    <r>
      <rPr>
        <sz val="11"/>
        <color theme="1"/>
        <rFont val="Arial"/>
        <family val="2"/>
      </rPr>
      <t xml:space="preserve">:
 Trimestral
 </t>
    </r>
    <r>
      <rPr>
        <b/>
        <sz val="11"/>
        <color theme="1"/>
        <rFont val="Arial"/>
        <family val="2"/>
      </rPr>
      <t>Liga de la página donde se localiza la información si es el caso</t>
    </r>
    <r>
      <rPr>
        <sz val="11"/>
        <color theme="1"/>
        <rFont val="Arial"/>
        <family val="2"/>
      </rPr>
      <t>:
Área de Resolutora</t>
    </r>
  </si>
  <si>
    <r>
      <rPr>
        <b/>
        <sz val="11"/>
        <color theme="1"/>
        <rFont val="Arial"/>
        <family val="2"/>
      </rPr>
      <t xml:space="preserve">Nombre del documento: </t>
    </r>
    <r>
      <rPr>
        <sz val="11"/>
        <color theme="1"/>
        <rFont val="Arial"/>
        <family val="2"/>
      </rPr>
      <t xml:space="preserve">
Expedientes de procedimientos de Responsabilidad Administrativa      
</t>
    </r>
    <r>
      <rPr>
        <b/>
        <sz val="11"/>
        <color theme="1"/>
        <rFont val="Arial"/>
        <family val="2"/>
      </rPr>
      <t xml:space="preserve">
Nombre del área que lo elabora: 
</t>
    </r>
    <r>
      <rPr>
        <sz val="11"/>
        <color theme="1"/>
        <rFont val="Arial"/>
        <family val="2"/>
      </rPr>
      <t xml:space="preserve">Dirección de Substanciación  
</t>
    </r>
    <r>
      <rPr>
        <b/>
        <sz val="11"/>
        <color theme="1"/>
        <rFont val="Arial"/>
        <family val="2"/>
      </rPr>
      <t xml:space="preserve">Periodicidad: </t>
    </r>
    <r>
      <rPr>
        <sz val="11"/>
        <color theme="1"/>
        <rFont val="Arial"/>
        <family val="2"/>
      </rPr>
      <t xml:space="preserve">
Trimestral
</t>
    </r>
    <r>
      <rPr>
        <b/>
        <sz val="11"/>
        <color theme="1"/>
        <rFont val="Arial"/>
        <family val="2"/>
      </rPr>
      <t xml:space="preserve">Liga de la página donde se localiza la información si es el caso: </t>
    </r>
    <r>
      <rPr>
        <sz val="11"/>
        <color theme="1"/>
        <rFont val="Arial"/>
        <family val="2"/>
      </rPr>
      <t xml:space="preserve">
Área de integración</t>
    </r>
  </si>
  <si>
    <r>
      <t>PCNIE:</t>
    </r>
    <r>
      <rPr>
        <sz val="11"/>
        <rFont val="Arial Nova Cond"/>
        <family val="2"/>
      </rPr>
      <t xml:space="preserve"> Porcentaje de Constancias de No Inhabilitación emitidas</t>
    </r>
  </si>
  <si>
    <t>Mide la eficiencia de las acciones de control y vigilancia de las Contralorías Internas para la evaluación de la gestion pública gubernamental</t>
  </si>
  <si>
    <t>Las Dependencias proporcionan la información y solventan las observaciones de las Contralorías Internas</t>
  </si>
  <si>
    <r>
      <t>MÉTODO DE CÁLCULO
PAccCSCISDIFM = (</t>
    </r>
    <r>
      <rPr>
        <b/>
        <sz val="11"/>
        <rFont val="Arial Nova Cond"/>
        <family val="2"/>
      </rPr>
      <t xml:space="preserve">NARDIF/NAPDIF) </t>
    </r>
    <r>
      <rPr>
        <b/>
        <sz val="11"/>
        <rFont val="Arial Nova Cond"/>
        <family val="2"/>
      </rPr>
      <t xml:space="preserve">x 100
VARIABLES
</t>
    </r>
    <r>
      <rPr>
        <sz val="11"/>
        <rFont val="Arial Nova Cond"/>
        <family val="2"/>
      </rPr>
      <t xml:space="preserve">PAccCSCISDIFM: Porcentaje de Acciones de Control y Seguimiento de la Contraloria Interna del Sistema DIF Municipal
NARCIDIF: Número de Acciones Realizadas por  DIF    
NAPCIDIF: Número de Acciones Programadas por   DIF                  </t>
    </r>
  </si>
  <si>
    <r>
      <t xml:space="preserve">MÉTODO DE CÁLCULO
PINRyAJS = [(NINR + NAJO / NINyAJS )] X 100
VARIABLES
</t>
    </r>
    <r>
      <rPr>
        <sz val="11"/>
        <rFont val="Arial Nova Cond"/>
        <family val="2"/>
      </rPr>
      <t xml:space="preserve">PINRyAJS: Porcentaje de Instrumentos Normativos Revisados y Asesorías JurÍdicas </t>
    </r>
    <r>
      <rPr>
        <b/>
        <sz val="11"/>
        <rFont val="Arial Nova Cond"/>
        <family val="2"/>
      </rPr>
      <t xml:space="preserve">
</t>
    </r>
    <r>
      <rPr>
        <sz val="11"/>
        <rFont val="Arial Nova Cond"/>
        <family val="2"/>
      </rPr>
      <t>NINR</t>
    </r>
    <r>
      <rPr>
        <b/>
        <sz val="11"/>
        <rFont val="Arial Nova Cond"/>
        <family val="2"/>
      </rPr>
      <t xml:space="preserve">: </t>
    </r>
    <r>
      <rPr>
        <sz val="11"/>
        <rFont val="Arial Nova Cond"/>
        <family val="2"/>
      </rPr>
      <t xml:space="preserve"> Número de Instrumentos Normativos Revisados
NAJO: Número Asesorías Jurídicas Otorgadas
NINyAJS: Número de Instrumentos Normativos y Asesorías Jurídicas Solicitadas </t>
    </r>
    <r>
      <rPr>
        <sz val="11"/>
        <rFont val="Arial Nova Cond"/>
        <family val="2"/>
      </rPr>
      <t xml:space="preserve">    </t>
    </r>
  </si>
  <si>
    <t>Los Coordinadores de Control Interno de las Dependencias y Entidades, asisten a las capacitaciones y asesorías y cumplen con la implementación del Sistema de Control Interno Institucional.</t>
  </si>
  <si>
    <t>Mide el grado de atención y representación de las personas sujetas a Procedimientos de Responsabilidad Administrativa</t>
  </si>
  <si>
    <t>Las personas solicitan atención y representación juridica gratuita, la Autoridad  Resolutora resuelve el procedimiento y la Autoridad correspondiente resuelve sobre recursos o juicios.</t>
  </si>
  <si>
    <t>Mide la eficiencia en la ejecucion de los recursos asigandos a la Contraloría Municipal.</t>
  </si>
  <si>
    <r>
      <t xml:space="preserve">MÉTODO DE CÁLCULO
PAAFCI= [( NAFR + NAAR + NACIR/ NAFACIP)] x 100  
VARIABLES
</t>
    </r>
    <r>
      <rPr>
        <sz val="11"/>
        <rFont val="Arial Nova Cond"/>
        <family val="2"/>
      </rPr>
      <t xml:space="preserve">PAAFCI: Porcentaje de Actividades Administrativas, Financieras y de Control Interno de la Contraloría Municipal 
NAFR: Número de Actividades Financieras Realizadas  
NAAR: Número de Actividades Administrativas Realizadas  
NACIR: Número de Actividades De Control Interno Realizadas  
NAFACIP: Número de Actividades Financieras, Administrativas y de Control Interno Programadas  
</t>
    </r>
    <r>
      <rPr>
        <sz val="11"/>
        <rFont val="Arial Nova Cond"/>
        <family val="2"/>
      </rPr>
      <t xml:space="preserve">                                                 </t>
    </r>
  </si>
  <si>
    <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Reporte de A</t>
    </r>
    <r>
      <rPr>
        <sz val="11"/>
        <rFont val="Arial Nova Cond"/>
        <family val="2"/>
      </rPr>
      <t>ctividades</t>
    </r>
  </si>
  <si>
    <r>
      <t xml:space="preserve">MÉTODO DE CÁLCULO   
PAIBM= ( NAIR/ NAIP ) x 100  
VARIABLES
</t>
    </r>
    <r>
      <rPr>
        <sz val="11"/>
        <rFont val="Arial Nova Cond"/>
        <family val="2"/>
      </rPr>
      <t>PAICM: Porcentaje de Actualización de Inventarios de Bienes Muebles
NAIR: Número de actualizaciones de Inventarios Realizados     
NAIP:</t>
    </r>
    <r>
      <rPr>
        <b/>
        <sz val="11"/>
        <rFont val="Arial Nova Cond"/>
        <family val="2"/>
      </rPr>
      <t xml:space="preserve"> </t>
    </r>
    <r>
      <rPr>
        <sz val="11"/>
        <rFont val="Arial Nova Cond"/>
        <family val="2"/>
      </rPr>
      <t xml:space="preserve">Número de Actualizaciones de Inventarios Programados            </t>
    </r>
    <r>
      <rPr>
        <b/>
        <sz val="11"/>
        <rFont val="Arial Nova Cond"/>
        <family val="2"/>
      </rPr>
      <t xml:space="preserve">        
</t>
    </r>
  </si>
  <si>
    <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Actualizaciones de Inventarios</t>
    </r>
  </si>
  <si>
    <r>
      <rPr>
        <b/>
        <sz val="11"/>
        <color theme="1"/>
        <rFont val="Arial"/>
        <family val="2"/>
      </rPr>
      <t xml:space="preserve">PESPEAI: </t>
    </r>
    <r>
      <rPr>
        <sz val="11"/>
        <color theme="1"/>
        <rFont val="Arial"/>
        <family val="2"/>
      </rPr>
      <t>No existe linea base debido a que el objetivo y las unidades de las variables de este componente se modificaron. Apatir de enero 2022 se inicia la integración de la linea base para el siguiente periodo de gobierno</t>
    </r>
  </si>
  <si>
    <r>
      <rPr>
        <b/>
        <sz val="11"/>
        <rFont val="Arial Nova Cond"/>
        <family val="2"/>
      </rPr>
      <t>PACCI:</t>
    </r>
    <r>
      <rPr>
        <sz val="11"/>
        <rFont val="Arial Nova Cond"/>
        <family val="2"/>
      </rPr>
      <t xml:space="preserve"> No existe la línea base debido a que el objetivo y las unidades de las variables de este componente se modificaron. Apartir de enero 2022 se inicia la integración de la línea base para el siguiente periodo de gobierno.</t>
    </r>
  </si>
  <si>
    <r>
      <rPr>
        <b/>
        <sz val="11"/>
        <color theme="1"/>
        <rFont val="Arial"/>
        <family val="2"/>
      </rPr>
      <t>PACCI:</t>
    </r>
    <r>
      <rPr>
        <sz val="11"/>
        <color theme="1"/>
        <rFont val="Arial"/>
        <family val="2"/>
      </rPr>
      <t xml:space="preserve"> No existe linea base debido a que el objetivo y las unidades de las variables de este componente se modificaron. Apatir de enero 2022 se inicia la integración de la linea base para el siguiente periodo de gobierno</t>
    </r>
  </si>
  <si>
    <r>
      <rPr>
        <b/>
        <sz val="11"/>
        <rFont val="Arial Nova Cond"/>
        <family val="2"/>
      </rPr>
      <t>PRPSMI:</t>
    </r>
    <r>
      <rPr>
        <sz val="11"/>
        <rFont val="Arial Nova Cond"/>
        <family val="2"/>
      </rPr>
      <t xml:space="preserve"> No existe la línea base debido a que el objetivo y las unidades de las variables de este componente se modificaron. Apartir de enero 2022 se inicia la integración de la línea base para el siguiente periodo de gobierno.</t>
    </r>
  </si>
  <si>
    <r>
      <rPr>
        <b/>
        <sz val="11"/>
        <rFont val="Arial Nova Cond"/>
        <family val="2"/>
      </rPr>
      <t xml:space="preserve">PEADSUTYS: </t>
    </r>
    <r>
      <rPr>
        <sz val="11"/>
        <rFont val="Arial Nova Cond"/>
        <family val="2"/>
      </rPr>
      <t xml:space="preserve">No existe la línea base debido a que el objetivo y las unidades de las variables de este componente se modificaron. Apartir de enero 2022 se inicia la integración de la línea base para el siguiente periodo de gobierno. </t>
    </r>
  </si>
  <si>
    <r>
      <rPr>
        <b/>
        <sz val="11"/>
        <rFont val="Arial Nova Cond"/>
        <family val="2"/>
      </rPr>
      <t>PEPMACSCC:</t>
    </r>
    <r>
      <rPr>
        <sz val="11"/>
        <rFont val="Arial Nova Cond"/>
        <family val="2"/>
      </rPr>
      <t xml:space="preserve"> No existe la línea base debido a que el objetivo y las unidades de las variables de este componente se modificaron. Apartir de enero 2022 se inicia la integración de la línea base para el siguiente periodo de gobierno. </t>
    </r>
  </si>
  <si>
    <r>
      <rPr>
        <b/>
        <sz val="11"/>
        <rFont val="Arial Nova Cond"/>
        <family val="2"/>
      </rPr>
      <t xml:space="preserve">Nombre del Documento: </t>
    </r>
    <r>
      <rPr>
        <sz val="11"/>
        <rFont val="Arial Nova Cond"/>
        <family val="2"/>
      </rPr>
      <t xml:space="preserve">Tabla Dinamica Expedientes DIMRA        
</t>
    </r>
    <r>
      <rPr>
        <b/>
        <sz val="11"/>
        <rFont val="Arial Nova Cond"/>
        <family val="2"/>
      </rPr>
      <t>Nombre de quien genera la información:</t>
    </r>
    <r>
      <rPr>
        <sz val="11"/>
        <rFont val="Arial Nova Cond"/>
        <family val="2"/>
      </rPr>
      <t xml:space="preserve">  Dirección de Investigación en Materia de Responsabilidades Administrativas 
</t>
    </r>
    <r>
      <rPr>
        <b/>
        <sz val="11"/>
        <rFont val="Arial Nova Cond"/>
        <family val="2"/>
      </rPr>
      <t>Periodicidad con que se genera la información:</t>
    </r>
    <r>
      <rPr>
        <sz val="11"/>
        <rFont val="Arial Nova Cond"/>
        <family val="2"/>
      </rPr>
      <t xml:space="preserve">Trimestral              
</t>
    </r>
    <r>
      <rPr>
        <b/>
        <sz val="11"/>
        <rFont val="Arial Nova Cond"/>
        <family val="2"/>
      </rPr>
      <t>Liga de la página donde se localiza la información</t>
    </r>
    <r>
      <rPr>
        <sz val="11"/>
        <rFont val="Arial Nova Cond"/>
        <family val="2"/>
      </rPr>
      <t xml:space="preserve"> </t>
    </r>
    <r>
      <rPr>
        <b/>
        <sz val="11"/>
        <rFont val="Arial Nova Cond"/>
        <family val="2"/>
      </rPr>
      <t>si es el caso</t>
    </r>
    <r>
      <rPr>
        <sz val="11"/>
        <rFont val="Arial Nova Cond"/>
        <family val="2"/>
      </rPr>
      <t xml:space="preserve">: </t>
    </r>
    <r>
      <rPr>
        <sz val="11"/>
        <rFont val="Arial Nova Cond"/>
        <family val="2"/>
      </rPr>
      <t>Documento de excel, archivos físicos en la repisa 17, 18, 19 y  20
https://transparencia.cancun.gob.mx/wp-content/uploads/transparencia/Contraloria%20Municipal/2020/Fracci%C3%B3n%20XXIX.%20Informes%20por%20Disposici%C3%B3n%20Legal/Cuarto%20Trimestre/FraccionXXIX-CuartoTrimestre-2020-DIMRA.pdf</t>
    </r>
  </si>
  <si>
    <r>
      <t xml:space="preserve">UNIDAD DE MEDIDA DEL INDICADOR: </t>
    </r>
    <r>
      <rPr>
        <sz val="11"/>
        <rFont val="Arial Nova Cond"/>
        <family val="2"/>
      </rPr>
      <t xml:space="preserve">Porcentaje
</t>
    </r>
    <r>
      <rPr>
        <b/>
        <sz val="11"/>
        <rFont val="Arial Nova Cond"/>
        <family val="2"/>
      </rPr>
      <t xml:space="preserve">UNIDAD DE MEDIDA DE LAS VARIABLES: </t>
    </r>
    <r>
      <rPr>
        <sz val="11"/>
        <rFont val="Arial Nova Cond"/>
        <family val="2"/>
      </rPr>
      <t xml:space="preserve">Acciones </t>
    </r>
    <r>
      <rPr>
        <sz val="11"/>
        <rFont val="Arial Nova Cond"/>
        <family val="2"/>
      </rPr>
      <t>CIDIF</t>
    </r>
  </si>
  <si>
    <r>
      <rPr>
        <b/>
        <sz val="11"/>
        <rFont val="Arial Nova Cond"/>
        <family val="2"/>
      </rPr>
      <t>UNIDAD DE MEDIDA DEL INDICADOR:</t>
    </r>
    <r>
      <rPr>
        <sz val="11"/>
        <rFont val="Arial Nova Cond"/>
        <family val="2"/>
      </rPr>
      <t xml:space="preserve"> Porcentaje
</t>
    </r>
    <r>
      <rPr>
        <b/>
        <sz val="11"/>
        <rFont val="Arial Nova Cond"/>
        <family val="2"/>
      </rPr>
      <t>UNIDAD DE MEDIDA DE LAS VARIABLES:</t>
    </r>
    <r>
      <rPr>
        <sz val="11"/>
        <rFont val="Arial Nova Cond"/>
        <family val="2"/>
      </rPr>
      <t xml:space="preserve"> Acciones </t>
    </r>
    <r>
      <rPr>
        <sz val="11"/>
        <rFont val="Arial Nova Cond"/>
        <family val="2"/>
      </rPr>
      <t>CISMOPyS</t>
    </r>
  </si>
  <si>
    <r>
      <rPr>
        <b/>
        <sz val="11"/>
        <rFont val="Arial Nova Cond"/>
        <family val="2"/>
      </rPr>
      <t xml:space="preserve">UNIDAD DE MEDIDA DEL INDICADOR: </t>
    </r>
    <r>
      <rPr>
        <sz val="11"/>
        <rFont val="Arial Nova Cond"/>
        <family val="2"/>
      </rPr>
      <t xml:space="preserve">Porcentaje
</t>
    </r>
    <r>
      <rPr>
        <b/>
        <sz val="11"/>
        <rFont val="Arial Nova Cond"/>
        <family val="2"/>
      </rPr>
      <t xml:space="preserve">UNIDAD DE MEDIDA DE LAS VARIABLES: </t>
    </r>
    <r>
      <rPr>
        <sz val="11"/>
        <rFont val="Arial Nova Cond"/>
        <family val="2"/>
      </rPr>
      <t xml:space="preserve">Acciones </t>
    </r>
    <r>
      <rPr>
        <sz val="11"/>
        <rFont val="Arial Nova Cond"/>
        <family val="2"/>
      </rPr>
      <t>CISMSPyT</t>
    </r>
  </si>
  <si>
    <r>
      <t xml:space="preserve">La </t>
    </r>
    <r>
      <rPr>
        <sz val="11"/>
        <rFont val="Arial"/>
        <family val="2"/>
      </rPr>
      <t>SMSPyT</t>
    </r>
    <r>
      <rPr>
        <sz val="11"/>
        <color rgb="FFFF0000"/>
        <rFont val="Arial"/>
        <family val="2"/>
      </rPr>
      <t xml:space="preserve"> </t>
    </r>
    <r>
      <rPr>
        <sz val="11"/>
        <color theme="1"/>
        <rFont val="Arial"/>
        <family val="2"/>
      </rPr>
      <t>proporciona la informacion y solventan las observaciones emitidas por la Contraloría Interna.</t>
    </r>
  </si>
  <si>
    <r>
      <t>PAyCCIIMC:</t>
    </r>
    <r>
      <rPr>
        <sz val="11"/>
        <rFont val="Arial Nova Cond"/>
        <family val="2"/>
      </rPr>
      <t xml:space="preserve"> Porcentaje de Asesorías y Capacitaciones de Control Interno e Implementación del modelo </t>
    </r>
    <r>
      <rPr>
        <sz val="11"/>
        <rFont val="Arial Nova Cond"/>
        <family val="2"/>
      </rPr>
      <t>COSO</t>
    </r>
    <r>
      <rPr>
        <sz val="11"/>
        <color rgb="FFC00000"/>
        <rFont val="Arial Nova Cond"/>
        <family val="2"/>
      </rPr>
      <t xml:space="preserve"> </t>
    </r>
    <r>
      <rPr>
        <sz val="11"/>
        <rFont val="Arial Nova Cond"/>
        <family val="2"/>
      </rPr>
      <t xml:space="preserve"> en las Dependencias y Entidades </t>
    </r>
  </si>
  <si>
    <r>
      <t xml:space="preserve">Mide el avance y seguimiento de la aplicación del Marco Integrado de Control Interno Institucional, basado en el modelo </t>
    </r>
    <r>
      <rPr>
        <sz val="11"/>
        <rFont val="Arial"/>
        <family val="2"/>
      </rPr>
      <t>COSO,</t>
    </r>
    <r>
      <rPr>
        <sz val="11"/>
        <color theme="1"/>
        <rFont val="Arial"/>
        <family val="2"/>
      </rPr>
      <t xml:space="preserve"> en cumplimiento con la normatividad aplicable</t>
    </r>
  </si>
  <si>
    <r>
      <t>Nombre del Documento:</t>
    </r>
    <r>
      <rPr>
        <sz val="11"/>
        <color theme="1"/>
        <rFont val="Arial Nova Cond"/>
        <family val="2"/>
      </rPr>
      <t xml:space="preserve"> Expedientes de Responsabilidad Administrativa
</t>
    </r>
    <r>
      <rPr>
        <b/>
        <sz val="11"/>
        <color theme="1"/>
        <rFont val="Arial Nova Cond"/>
        <family val="2"/>
      </rPr>
      <t>Nombre de quien genera la información:</t>
    </r>
    <r>
      <rPr>
        <sz val="11"/>
        <color theme="1"/>
        <rFont val="Arial Nova Cond"/>
        <family val="2"/>
      </rPr>
      <t xml:space="preserve"> Unidad Administrativa de la Defensoria de Oficio 
</t>
    </r>
    <r>
      <rPr>
        <b/>
        <sz val="11"/>
        <color theme="1"/>
        <rFont val="Arial Nova Cond"/>
        <family val="2"/>
      </rPr>
      <t xml:space="preserve">Periodicidad con que se genera la información: </t>
    </r>
    <r>
      <rPr>
        <sz val="11"/>
        <color theme="1"/>
        <rFont val="Arial Nova Cond"/>
        <family val="2"/>
      </rPr>
      <t xml:space="preserve"> Trimestral   
</t>
    </r>
    <r>
      <rPr>
        <b/>
        <sz val="11"/>
        <color theme="1"/>
        <rFont val="Arial Nova Cond"/>
        <family val="2"/>
      </rPr>
      <t>Liga de la página donde se localiza la información si es el caso:</t>
    </r>
    <r>
      <rPr>
        <sz val="11"/>
        <color theme="1"/>
        <rFont val="Arial Nova Cond"/>
        <family val="2"/>
      </rPr>
      <t xml:space="preserve"> </t>
    </r>
    <r>
      <rPr>
        <sz val="11"/>
        <color rgb="FFC00000"/>
        <rFont val="Arial Nova Cond"/>
        <family val="2"/>
      </rPr>
      <t xml:space="preserve"> </t>
    </r>
    <r>
      <rPr>
        <sz val="11"/>
        <rFont val="Arial Nova Cond"/>
        <family val="2"/>
      </rPr>
      <t>Archivo de Expedientes concluidos/ Lefort 2021 MBJ-UADO-001-2021</t>
    </r>
  </si>
  <si>
    <t>ALINEACIÓN CON EL PMD</t>
  </si>
  <si>
    <t xml:space="preserve">37.01%
</t>
  </si>
  <si>
    <t xml:space="preserve">39%
</t>
  </si>
  <si>
    <t>CONTRALORIA MUNICIPAL</t>
  </si>
  <si>
    <r>
      <t xml:space="preserve">MÉTODO DE CÁLCULO: 
PAOPC= (NAOPCR/NAOPCP) X 100 
VARIABLES:  
</t>
    </r>
    <r>
      <rPr>
        <sz val="11"/>
        <color theme="1"/>
        <rFont val="Arial"/>
        <family val="2"/>
      </rPr>
      <t>PAROPASRyVMC: Porcentaje de Auditorías y Revisiones a la Obra Pública, Adquisiciones y Servicios Relacionados y Verificaciones en Materia de Construcción 
AR: Auditorías Realizadas
RR: Revisiones Realizadas
VMC: Verificaciones en Materia de Construcción Realizadas                                                                                   VAP: Auditorías Programadas  
RP: Revisiones Programadas                                                                                                                                                                                                                                                                                                            VMC: Verificaciones en Materia de Construcción Programadas</t>
    </r>
  </si>
  <si>
    <r>
      <rPr>
        <b/>
        <sz val="11"/>
        <color theme="1"/>
        <rFont val="Arial"/>
        <family val="2"/>
      </rPr>
      <t>MÉTODO DE CÁLCULO</t>
    </r>
    <r>
      <rPr>
        <sz val="11"/>
        <color theme="1"/>
        <rFont val="Arial"/>
        <family val="2"/>
      </rPr>
      <t xml:space="preserve">
PCDPCISO = (TDPCIP/NDPCIE) x 100
</t>
    </r>
    <r>
      <rPr>
        <b/>
        <sz val="11"/>
        <color theme="1"/>
        <rFont val="Arial"/>
        <family val="2"/>
      </rPr>
      <t>VARIABLES</t>
    </r>
    <r>
      <rPr>
        <sz val="11"/>
        <color theme="1"/>
        <rFont val="Arial"/>
        <family val="2"/>
      </rPr>
      <t xml:space="preserve">
PCDPCISO:  Porcentaje de Cumplimiento en Declaraciones Patrimoniales y de Conflicto de Interés  de sujetos obligados                                                                                                                                                                             
TDPCIP= Total de Declaraciones Patrimoniales y de Conflicto de  Interés presentadas
NDPCIE= Número de Declaraciones Patrimoniales y de Conflicto de  Interés estimadas          </t>
    </r>
  </si>
  <si>
    <r>
      <rPr>
        <b/>
        <sz val="11"/>
        <color theme="1"/>
        <rFont val="Arial"/>
        <family val="2"/>
      </rPr>
      <t>Área de Enfoque:</t>
    </r>
    <r>
      <rPr>
        <sz val="11"/>
        <color theme="1"/>
        <rFont val="Arial"/>
        <family val="2"/>
      </rPr>
      <t xml:space="preserve">Se medirá la supervisión de las Actividades que mitiguen posibles actos de corrupción </t>
    </r>
  </si>
  <si>
    <r>
      <rPr>
        <b/>
        <sz val="11"/>
        <rFont val="Arial Nova Cond"/>
        <family val="2"/>
      </rPr>
      <t xml:space="preserve">Área de Enfoque: </t>
    </r>
    <r>
      <rPr>
        <sz val="11"/>
        <rFont val="Arial Nova Cond"/>
        <family val="2"/>
      </rPr>
      <t>Mide la disminución de posibles actos de corrupción a través de la evaluación y seguimiento a acciones del Programa Especial Anticorrupción</t>
    </r>
  </si>
  <si>
    <r>
      <rPr>
        <b/>
        <sz val="11"/>
        <rFont val="Arial Nova Cond"/>
        <family val="2"/>
      </rPr>
      <t>Área de Enfoque:</t>
    </r>
    <r>
      <rPr>
        <sz val="11"/>
        <rFont val="Arial Nova Cond"/>
        <family val="2"/>
      </rPr>
      <t xml:space="preserve"> Se medirá la supervisión de las Actividades que mitiguen posibles actos de Corrupción </t>
    </r>
  </si>
  <si>
    <r>
      <rPr>
        <b/>
        <sz val="11"/>
        <rFont val="Arial Nova Cond"/>
        <family val="2"/>
      </rPr>
      <t xml:space="preserve">Área de Enfoque: </t>
    </r>
    <r>
      <rPr>
        <sz val="11"/>
        <rFont val="Arial Nova Cond"/>
        <family val="2"/>
      </rPr>
      <t>Mide las Actas realizadas en el proceso de Entrega y Recepción llevadas a cabo por cambio de Titulares</t>
    </r>
  </si>
  <si>
    <r>
      <rPr>
        <b/>
        <sz val="11"/>
        <rFont val="Arial Nova Cond"/>
        <family val="2"/>
      </rPr>
      <t>Área de Enfoque:</t>
    </r>
    <r>
      <rPr>
        <sz val="11"/>
        <rFont val="Arial Nova Cond"/>
        <family val="2"/>
      </rPr>
      <t xml:space="preserve"> Mide el nivel de cumplimiento de los sujetos obligados en la presentación de sus Declaraciones Patrimoniales y de Interes.</t>
    </r>
  </si>
  <si>
    <r>
      <rPr>
        <b/>
        <sz val="11"/>
        <rFont val="Arial Nova Cond"/>
        <family val="2"/>
      </rPr>
      <t>Área de Enfoque:</t>
    </r>
    <r>
      <rPr>
        <sz val="11"/>
        <rFont val="Arial Nova Cond"/>
        <family val="2"/>
      </rPr>
      <t xml:space="preserve"> Detectar y disminuir porsibles actos de Corrupción por el desempeño de los Inspectores Municipales.</t>
    </r>
  </si>
  <si>
    <r>
      <rPr>
        <b/>
        <sz val="11"/>
        <rFont val="Arial Nova Cond"/>
        <family val="2"/>
      </rPr>
      <t>Área de Enfoque:</t>
    </r>
    <r>
      <rPr>
        <sz val="11"/>
        <rFont val="Arial Nova Cond"/>
        <family val="2"/>
      </rPr>
      <t xml:space="preserve"> Percibir el nivel de satisfacción de los usuarios que acuden a las dependencias municipales para gestionar trámites o servicios, y en su caso, presentar quejas o denuncias.</t>
    </r>
  </si>
  <si>
    <r>
      <rPr>
        <b/>
        <sz val="11"/>
        <rFont val="Arial Nova Cond"/>
        <family val="2"/>
      </rPr>
      <t>Área de Enfoque:</t>
    </r>
    <r>
      <rPr>
        <sz val="11"/>
        <rFont val="Arial Nova Cond"/>
        <family val="2"/>
      </rPr>
      <t xml:space="preserve"> Promover y evaluar la mejora de la Imagen Institucional y la Calidad en el Servicio que reciba la ciudadanía, mediante la aplicación de evaluaciones periódicas y auditorías administrativas bajo la metodología de las "5 S's" a las Dependencias y Unidades Administrativas de la Administración Pública Municipal.</t>
    </r>
  </si>
  <si>
    <r>
      <rPr>
        <b/>
        <sz val="11"/>
        <rFont val="Arial Nova Cond"/>
        <family val="2"/>
      </rPr>
      <t>Área de Enfoque:</t>
    </r>
    <r>
      <rPr>
        <sz val="11"/>
        <rFont val="Arial Nova Cond"/>
        <family val="2"/>
      </rPr>
      <t xml:space="preserve"> Supervisar y auditar administrativamente el ejercicio de estímulos económicos para programas sociales, atendidos con recursos públicos de orden municipal.</t>
    </r>
  </si>
  <si>
    <r>
      <rPr>
        <b/>
        <sz val="11"/>
        <rFont val="Arial Nova Cond"/>
        <family val="2"/>
      </rPr>
      <t>Área de Enfoque:</t>
    </r>
    <r>
      <rPr>
        <sz val="11"/>
        <rFont val="Arial Nova Cond"/>
        <family val="2"/>
      </rPr>
      <t xml:space="preserve"> Supervisando la integración de los Comités de Contraloría Social se garantiza que a su vez los ciudadanos que los integran le den seguimiento al proceso de licitación, ejecución y entrega - recepción de la Obra Pública, determinada en el Programa de Inversión de cada año; además que se les da a sus integrantes el respectivo apoyo y atención por parte de la Contraloría y las dependencias involucradas.</t>
    </r>
  </si>
  <si>
    <r>
      <rPr>
        <b/>
        <sz val="11"/>
        <color theme="1"/>
        <rFont val="Arial"/>
        <family val="2"/>
      </rPr>
      <t xml:space="preserve">Población Objetivo: </t>
    </r>
    <r>
      <rPr>
        <sz val="11"/>
        <color theme="1"/>
        <rFont val="Arial"/>
        <family val="2"/>
      </rPr>
      <t>200 Habitantes del Municipio de Benito Juárez y/o contribuyentes que sean vulnerados a posibles actos de corrupción por parte de los Servidores Públicos del Municipio de Benito Juárez, Quintana Roo</t>
    </r>
  </si>
  <si>
    <r>
      <rPr>
        <b/>
        <sz val="11"/>
        <color theme="1"/>
        <rFont val="Arial"/>
        <family val="2"/>
      </rPr>
      <t>Población objetivo:</t>
    </r>
    <r>
      <rPr>
        <sz val="11"/>
        <color theme="1"/>
        <rFont val="Arial"/>
        <family val="2"/>
      </rPr>
      <t xml:space="preserve"> 900 personas que atiende la Contraloría del Municipio de Benito Juárez, Quintana Roo</t>
    </r>
  </si>
  <si>
    <r>
      <rPr>
        <b/>
        <sz val="11"/>
        <color theme="1"/>
        <rFont val="Arial"/>
        <family val="2"/>
      </rPr>
      <t>Población objetivo:</t>
    </r>
    <r>
      <rPr>
        <sz val="11"/>
        <color theme="1"/>
        <rFont val="Arial"/>
        <family val="2"/>
      </rPr>
      <t xml:space="preserve"> 900 Habitantes activos con la mayoría de edad  que solicitan constancias de no inhabilitación</t>
    </r>
  </si>
  <si>
    <r>
      <rPr>
        <b/>
        <sz val="11"/>
        <color theme="1"/>
        <rFont val="Arial"/>
        <family val="2"/>
      </rPr>
      <t xml:space="preserve">Área de Enfoque: </t>
    </r>
    <r>
      <rPr>
        <sz val="11"/>
        <color theme="1"/>
        <rFont val="Arial"/>
        <family val="2"/>
      </rPr>
      <t>Sistema DIF del Municipio de Benito Juárez, Quintana Roo</t>
    </r>
  </si>
  <si>
    <r>
      <rPr>
        <b/>
        <sz val="11"/>
        <color theme="1"/>
        <rFont val="Arial"/>
        <family val="2"/>
      </rPr>
      <t xml:space="preserve">Área de Enfoque: </t>
    </r>
    <r>
      <rPr>
        <sz val="11"/>
        <color theme="1"/>
        <rFont val="Arial"/>
        <family val="2"/>
      </rPr>
      <t>La Secretaría Municipal de Obras Públicas y Servicios de Benito Juárez, Quintana Roo</t>
    </r>
  </si>
  <si>
    <r>
      <rPr>
        <b/>
        <sz val="11"/>
        <color theme="1"/>
        <rFont val="Arial"/>
        <family val="2"/>
      </rPr>
      <t xml:space="preserve">Área de Enfoque: </t>
    </r>
    <r>
      <rPr>
        <sz val="11"/>
        <color theme="1"/>
        <rFont val="Arial"/>
        <family val="2"/>
      </rPr>
      <t>La Secretaría Municipal de Seguridad Pública y Tránsito de Benito Juárez, Quintana Roo</t>
    </r>
  </si>
  <si>
    <r>
      <t xml:space="preserve">MÉTODO DE CÁLCULO
PEC = (EC /ER) x 100     
VARIABLES  
</t>
    </r>
    <r>
      <rPr>
        <sz val="11"/>
        <rFont val="Arial Nova Cond"/>
        <family val="2"/>
      </rPr>
      <t>PEC: Porcentaje de Expedientes Cerrados</t>
    </r>
    <r>
      <rPr>
        <b/>
        <sz val="11"/>
        <rFont val="Arial Nova Cond"/>
        <family val="2"/>
      </rPr>
      <t xml:space="preserve">     
</t>
    </r>
    <r>
      <rPr>
        <sz val="11"/>
        <rFont val="Arial Nova Cond"/>
        <family val="2"/>
      </rPr>
      <t>EC:</t>
    </r>
    <r>
      <rPr>
        <sz val="11"/>
        <rFont val="Arial Nova Cond"/>
        <family val="2"/>
      </rPr>
      <t xml:space="preserve"> Expedientes Cerrados    
ER:  Expedientes Recibidos                                                                                             </t>
    </r>
  </si>
  <si>
    <t>Permite medir el nivel de cumplimiento de la normatividad relacionada con la  obra pública, así como el otorgamiento de licencias y autorizaciones en materia de construcción.</t>
  </si>
  <si>
    <r>
      <rPr>
        <b/>
        <sz val="11"/>
        <color theme="1"/>
        <rFont val="Arial"/>
        <family val="2"/>
      </rPr>
      <t xml:space="preserve">   EJE 1 BUEN GOBIERNO</t>
    </r>
    <r>
      <rPr>
        <sz val="11"/>
        <color theme="1"/>
        <rFont val="Arial"/>
        <family val="2"/>
      </rPr>
      <t xml:space="preserve">
</t>
    </r>
    <r>
      <rPr>
        <b/>
        <sz val="11"/>
        <color theme="1"/>
        <rFont val="Arial"/>
        <family val="2"/>
      </rPr>
      <t xml:space="preserve">Objetivo Estratégico: </t>
    </r>
    <r>
      <rPr>
        <sz val="11"/>
        <color theme="1"/>
        <rFont val="Arial"/>
        <family val="2"/>
      </rPr>
      <t>Renovar los mecanismos de gestión flexibilizando nuestras estructuras y procedimientos administrativos con calidad, innovación tecnológica y combate a la corrupción.</t>
    </r>
  </si>
  <si>
    <t>META ABSOLUTA</t>
  </si>
  <si>
    <t>META RELATIVA</t>
  </si>
  <si>
    <t>NO EXITE</t>
  </si>
  <si>
    <t>NO EXISTE</t>
  </si>
  <si>
    <t xml:space="preserve">Contralorias Internas                                                                                                                                                                                                                                                                                    C. Zuleica Estefania Salazar Fregoso                                                       </t>
  </si>
  <si>
    <t xml:space="preserve"> Unidades Administrativas de la Contraloría Municipal
C. Zuleica Estefanía Salazar Fregoso</t>
  </si>
  <si>
    <t xml:space="preserve">Coordinación Administrativa
 C. Zuleica Estefania Salazar Fregoso                                                                           </t>
  </si>
  <si>
    <t xml:space="preserve"> Coordinación Administrativa
 C. Zuleica Estefania Salazar Fregoso                                                                                              </t>
  </si>
  <si>
    <t>Dirección de Planeación Municipal
C. Enrique E. Encalada Sánchez</t>
  </si>
  <si>
    <t>Contraloría Municipal                                                   
C. Virginia Guadalupe Poot Vega
Contraloría Municipal</t>
  </si>
  <si>
    <t xml:space="preserve"> Dirección de Auditoría
 C. Angélica Mancha Ruíz                                                                                  </t>
  </si>
  <si>
    <t xml:space="preserve">Dirección de Auditoría
 C. Jose Luis Azcorra Arceo                                                                                    </t>
  </si>
  <si>
    <t xml:space="preserve">Dirección de Substanciación                                                     
C. Luis Eduardo Huchim Cano                                                                                   </t>
  </si>
  <si>
    <t xml:space="preserve">Dirección de Substanciación  
C. Juan Carlos Hernández Angeles                                                                                   </t>
  </si>
  <si>
    <t xml:space="preserve"> Dirección de Substanciación  C.Sixta Trinidad Cruz  </t>
  </si>
  <si>
    <t xml:space="preserve">Contraloría Interna del Sistema DIF
C. Benito Cabrera Olvera                                                                       </t>
  </si>
  <si>
    <t xml:space="preserve">ODS: 16 Paz, justicia e instituciones sólidas: Promover sociedades pacíficas e inclusivas para el desarrollo sostenible,  facilitar el acceso a la justicia para todos y construir a todos los niveles instituciones eficaces e inclusivas que rindan cuentas
Meta: 16.6 Reducir considerablemente la corrupcion y  soborno en todas sus formas.
Indicador: 16.6.1 Gastos primarios del gobierno como proporcion del presupúesto aprobado original, desglosados por  sector (o por códigos presupuestarios o elementos similares).
</t>
  </si>
  <si>
    <t xml:space="preserve">ODS: 16 Paz, justicia e instituciones sólidas: Promover sociedades pacíficas e inclusivas para el desarrollo sostenible,  facilitar el acceso a la justicia para todos y construir a todos los niveles instituciones eficaces e inclusivas que rindan cuentas
Meta: 16.6 Crear a todos los niveles instituciones eficaces y transparentes que rindan cuentas
Indicador: 16.6.1 Gastos primarios del gobierno como proporcion del presupuesto aprobado original, gesglosados por sector (o por codigos presupuestarios o elementos similares)
</t>
  </si>
  <si>
    <t>ODS 16  Paz, justicia e instituciones sólidas: Promover sociedades pacíficas e inclusivas para el desarrollo sostenible,  facilitar el acceso a la justicia para todos y construir a todos los niveles instituciones eficaces e inclusivas que rindan cuentas
Meta: 16.5 Reducir considerablemente la corrupción y el soborno en todas sus formas.</t>
  </si>
  <si>
    <t xml:space="preserve">ODS: 16 Paz, justicia e instituciones sólidas: Promover sociedades pacíficas e inclusivas para el desarrollo sostenible,  facilitar el acceso a la justicia para todos y construir a todos los niveles instituciones eficaces e inclusivas que rindan cuentas
Meta: 16.3 Promover el estado de derecho en los planos nacional e internacional y garantizar la igualdad de acceso a la justicia para todos.
</t>
  </si>
  <si>
    <t>ODS: 16 Paz, justicia e instituciones sólidas: Promover sociedades pacíficas e inclusivas para el desarrollo sostenible,  facilitar el acceso a la justicia para todos y construir a todos los niveles instituciones eficaces e inclusivas que rindan cuentas
Meta: 16.6 Crear a todos los niveles institucionales eficaces y transparentes que rindan cuentas.
Indicador: 16.6.2 proporción de la población que se siente satisfecha con su última experiencia de los servicios públicos.</t>
  </si>
  <si>
    <t>ODS: 16 Paz, justicia e instituciones sólidas: Promover sociedades pacíficas e inclusivas para el desarrollo sostenible,  facilitar el acceso a la justicia para todos y construir a todos los niveles instituciones eficaces e inclusivas que rindan cuentas
Meta: 16.3  Promover el estado de derecho en los planos nacional e internacional y garantizar la igualdad de acceso a la justicia para todos.
Indicador: 16.3.3 Proporción de la poblaión que se ha visto implicada en alguna controversia en los dos últimos años y han accedido a algún mecanismo oficial u oficio de solución de controversias, desglosada por tiopo de mecanismo.</t>
  </si>
  <si>
    <t>ODS: 17 Alianzas para lograr los objetivos: Fortalecer los medios de implementación y revitalizar la Alianza Mundial para el Desarrollo Sostenible.
Meta: 17.7 Promover el desarrollo de tecnologías ecológicamente racionales y su transferencia, divulgación y difusión a los países en desarrollo en condiciones concesionarias y preferenciales..
Indicador: 17.7.1 Total de los fondos destinados a los países en desarrollo, la transferencia y la difusión de tecnologias ecologicamente racionales.</t>
  </si>
  <si>
    <t xml:space="preserve"> Contraloria Interna de la Secretaría Municipal de Seguridad Pública y Tránsito
C. Emmanuel Delgadillo López                                                                                    </t>
  </si>
  <si>
    <t xml:space="preserve"> Unidad Juridica
 C. Mayte Itzel Ontiveros Guerrero                                                               </t>
  </si>
  <si>
    <t xml:space="preserve">Oficina del Contralor
C. Ruben Eduardo Cuevas Moreno
</t>
  </si>
  <si>
    <t xml:space="preserve">Dirección de Auditoría de Obra Pública                                     
C. Francisco Álvarez Rodríguez                                                                              </t>
  </si>
  <si>
    <t>Dirección de Investigación en Materia de Responsabilidades Administrativas                                           
C. Karla Margarita Gutierrez Encinas</t>
  </si>
  <si>
    <t xml:space="preserve">Dirección de Investigación en Materia de Responsabilidades Administrativas                                            
C. Karla Margarita Gutierrez Encinas                                                           </t>
  </si>
  <si>
    <t>Dirección de Investigación en Materia de Responsabilidades Administrativa   C. Karla Margarita Gutierrez Encinas</t>
  </si>
  <si>
    <t>Nombre del Documento: Informe de actividades de la Dirección de Auditoría de Obra Pública 2024   
Nombre de quien genera la información: Dirección de Auditoría de Obra Pública  
Periodicidad con que se genera la información:  Semestral  
Liga de la página donde se localiza la información si es el caso:  Lefort MBJ-CM-AOP-001-2024 y MBJ-CM-AOP-002-2024  , repisa 7</t>
  </si>
  <si>
    <t>Nombre del Documento:   Reporte de Revisiones e Informe de Seguimiento de Auditorías
Nombre de quien genera la información: Dirección de Auditoría de Obra Pública 
Periodicidad: Trimestral 
Liga de página donde se localiza la información si es el caso o ubicación física:  Lefort MBJ-CM-AOP-001-2024 y MBJ-CM-AOP-002-2024  , repisa 7</t>
  </si>
  <si>
    <t>Nombre del Documento:   Reporte de Verificaciones
Nombre de quien genera la información: Direccion de Auditoría de Obra Pública 
Periodicidad: Trimestral 
Liga de página donde se localiza la información si es el caso o ubicación física:  Lefort MBJ-CM-AOP-005-2024, TOMO I, REPISA 4</t>
  </si>
  <si>
    <t>Nombre del Documento: Informe de actividades de la Dirección de Auditoría
Nombre de quien genera la información: Dirección de Auditoría
Periodicidad con que se genera la información: Semestral
Liga de la página donde se localiza la información o ubicación: Lefort MBJ-CM-DA-08-2024 en la de la Oficina de la Dirección de Auditoría</t>
  </si>
  <si>
    <t>Nombre del documento: Reporte de seguimiento al ejercicio del gasto                         
Nombre de quien genera la informacion:   Jefatura del Área de Auditoría         
Periodicidad: Trimestral 
Liga o lugar fisico donde se encuentra la información:  : Lefort MBJ-CM-DA-006-2024 en la repisa #2 de la Oficina de la Dirección de Auditoría</t>
  </si>
  <si>
    <t>Nombre del documento: Reporte de segumiento de auditorías, revisiones y arqueos                  
Nombre del área que lo elabora: Jefatura del Área de Auditoría      
Periodicidad: Trimestral  
Liga donde se encuentra la información o ubicación: Lefort MBJ-CM-DA-007-2024 en la repisa #2 de la Oficina de la Dirección de Auditoría</t>
  </si>
  <si>
    <t>Nombre del Documento: Reporte de Actividades Trimestrales
e Informe de resultados trimestrales de las Contralorías Internas 
Nombre de quien genera la información: Contraloría Interna del  Sistema DIF Municipal
Contraloría Interna de la SMOPyS 
Contraloría Interna de la SMSPyT  
Periodicidad:  Trimestral                       
Liga de la página donde se localiza la información si es el caso:  Informes de la CI del DIF Municipal,Oficina de la Contraloría Municipal, Oficina de la Contraloría Intena del SMOPyS, Oficina de la Contraloría Intena del SMSPyT 
Informe de actividades MIR componente 6 contralorías internas.
MBJ-CM-CA-21-2024</t>
  </si>
  <si>
    <t>Nombre del Documento: 
Informe Trimestral de las Unidades Administrativas de la Contraloría Municipal
Nombre de quien genera la información: Coordinación Administrativa
Periodicidad con que se genera la información: Trimestral     
Liga de la página donde se localiza la información si es el caso:  Lefort ubicado en la oficina de la Coordinación Administrativa informe de activdades MIR componente 7 Unidades Administrativas de la Contraloría
MBJ-CM-CA -20-2024</t>
  </si>
  <si>
    <t>Nombre del Documento: Reporte de Capacitaciones y Asesorías CCI
Informe Trimestral del Sistema de Control Interno   
Nombre de quien genera la información: Coordinación de Control Interno  
Periodicidad con que se genera la información: Trimestral     
Liga de la página donde se localiza la información si es el caso:  Archivo digital localizado en la carpeta de Coordinación de Control Interno/Informes de Control Interno
Nomenclatura:
CM-UJ-CCI-RAYCMICI 2024
CM-UJ-IACCI-TRIM-2024</t>
  </si>
  <si>
    <t>Nombre del Documento: Informe Trimestral de Control Interno 2024
Nombre de quien genera la información: Coordinación Administrativa de la Contraloría  Municipal
Periodicidad con que se genera la información:  Trimestral   
Liga de la página donde se localiza la información si es el caso:  Archivo de la Coordinacion Administrativa,  Reporte Trimestal MIR CA - MBJ-CM-22-2024</t>
  </si>
  <si>
    <t xml:space="preserve">Nombre del Documento: Informe Trimestral de Actualización de Inventarios de la Contraloría Municipal 2024
Nombre de quien genera la información: Coordinación Administrativa
Periodicidad con que se genera la información:  Trimestral   
Liga de la página donde se localiza la información si es el caso:  Archivo de la Coordinacion Administrativa, Reporte Trimestal MIR CA - MBJ-CM-22-2024 </t>
  </si>
  <si>
    <t>Nombre del Documento: Informe de visitas, supervisiones y asesorías a los Organismos Descentralizados 2024
Nombre de quien genera la información: Enlace de vinculación de Organismos Descentralizados
Periodicidad con que se genera la información:  Trimestral   
Liga de la página donde se localiza la información si es el caso:  Archivo de la Oficina de la Contraloria, MBJ-CM-003-2024</t>
  </si>
  <si>
    <t>Nombre del Documento: Oficios de participacion de la Contraloría en los aspectos normativos de los Organos de Gobierno de los Organismos Descentralizados 2024
Nombre de quien genera la información: Enlace de vinculación de Organismos Descentralizados
Periodicidad con que se genera la información:  Trimestral   
Liga de la página donde se localiza la información si es el caso:  Archivo de la oficina de la Contraloria, MBJ-CM-003-2024</t>
  </si>
  <si>
    <t xml:space="preserve">ODS: 16 Paz, justicia e instituciones sólidas: Promover sociedades pacíficas e inclusivas para el desarrollo sostenible,  facilitar el acceso a la justicia para todos y construir a todos los niveles instituciones eficaces e inclusivas que rindan cuentas
Meta: 16.5 Reducir considerablemente la corrupcion y  soborno en todas sus formas.
Indicador: 16.6.1 Gastos primarios del gobierno como proporcion del presupúesto aprobado original, desglosados por  sector (o por códigos presupuestarios o elementos similares).
</t>
  </si>
  <si>
    <t>Estrategia 1.5 Implementar suficientes acciones de seguimiento al ejercicio y control del gasto</t>
  </si>
  <si>
    <t xml:space="preserve">Línea de acción 1.5.1: Realizar auditorías y revisiones a la Obra Pública, Adquisiciones y servicios relacionados. </t>
  </si>
  <si>
    <t>Línea de acción 1.5.2 Realizar auditorías, revisiones y arqueos a las dependencias y entidades de las Administración Pública Municipal</t>
  </si>
  <si>
    <t>Línea de acción 1.5.3 Actualizar la implementación, evaluación y seguimiento del Programa Especial Anticorrupción</t>
  </si>
  <si>
    <t>Línea de acción 1.5.1 Realizar suficientes auditorías y revisiones a la Obra Pública, Adquisiciones y servicios relacionados</t>
  </si>
  <si>
    <t>Línea de acción 1.5.4 Atender con diligencia a la ciudadanía en materia de responsabilidades administrativas públicas y/o de particulares</t>
  </si>
  <si>
    <t>Línea de acción 1.5.5 Implementar la evaluación del Sistema de Control Interno</t>
  </si>
  <si>
    <t>Línea de acción 1.5.6 Reducir el Tráfico de influencias (corrupción) en diversos trámites que realiza la ciudadanía</t>
  </si>
  <si>
    <r>
      <t xml:space="preserve">PAVCySRC: </t>
    </r>
    <r>
      <rPr>
        <sz val="11"/>
        <rFont val="Arial"/>
        <family val="2"/>
      </rPr>
      <t xml:space="preserve">Se realizaron  50,408 acciones en la Contraloría Municipal.                        
2019: 197                                                                 2020: 23,642                                                         2021: 26,569                                                              </t>
    </r>
    <r>
      <rPr>
        <b/>
        <sz val="11"/>
        <rFont val="Arial"/>
        <family val="2"/>
      </rPr>
      <t>TOTAL: 50,408</t>
    </r>
  </si>
  <si>
    <t>PESPEAI: De enero 2024  a diciembre de 2024 se realizaran 21 evaluaciones al Programa Especial Anticorrupción.</t>
  </si>
  <si>
    <t>PACCI: De enero 2024 a diciembre 2024, se reaizará un total de 15 actividades de Combate a la Corrupción.</t>
  </si>
  <si>
    <t>CLAVE Y NOMBRE DEL O-PPA 1.5 PROGRAMA DE CONTROL  DEL EJERCICIO DEL GASTO Y RENDICIÓN DE CUENTAS</t>
  </si>
  <si>
    <t>CLAVE Y NOMBRE DEL PROGRAMA: 1.5 PROGRAMA DE CONTROL DEL EJERCICIO DEL GASTO Y LA RENDICION DE CUENTAS</t>
  </si>
  <si>
    <t>1.5.1 Contribuir a garantizar un gobierno abierto, transparente y basado en la Gestión para Resultados de Desarrollo, que combata la corrupción y consolide la confianza y participación de la sociedad mediante la  implementación de acciones de control, seguimiento del ejercicio del gasto público y la evaluación de la actuación de los servidores públicos que fomenten la eficacia operativa y mayor rendición de cuentas a la ciudadanía sobre el desempeño de la Administración Pública Municipal.</t>
  </si>
  <si>
    <t>1.5.1.1. El Municipio de Benito Juárez, Quintana Roo cuenta con la implementación de acciones de control y seguimiento al ingreso y  ejercicio del gasto público,  evaluación de la actuación de los servidores públicos que fomenten la eficiencia operativa y mayor rendición de cuentas a la ciudadanía sobre el desempeño de la Administración Pública Municipal.</t>
  </si>
  <si>
    <t>1.5.1.1.1. Acciones de seguimiento para que el ejercicio de los recursos públicos aplicados para la ejecución de la obra pública, adquisiciones y servicios relacionados, así como el otorgamiento de licencias y autorizaciones en materia de construcción se ejerzan en cumplimiento con la normatividad aplicable, realizadas.</t>
  </si>
  <si>
    <t>1.5.1.1.1.1. Realización de auditorías y revisiones a la obra pública, adquisiciones y servicios relacionados.</t>
  </si>
  <si>
    <t>1.5.1.1.1.2. Verificación de licencias y autorizaciones en materia de construcción.</t>
  </si>
  <si>
    <t>1.5.1.1.2. Acciones de auditoría, revisión, verificación y vigilancia para que el ejercicio de los recursos públicos asignados a las Secretarías, Dependencias y Direcciones de la Administración Pública Municipal   se ejerzan en el cumplimiento de la normatividad aplicable.</t>
  </si>
  <si>
    <t>1.5.1.1.2.1. Realización de acciones de control y seguimiento a la cuenta pública   de la Administración Pública Municipal Centralizada.</t>
  </si>
  <si>
    <t>1.5.1.1.2.2. Realización de auditorías, revisiones y arqueos a las Dependencias y Entidades de la Administración Pública Municipal.</t>
  </si>
  <si>
    <t>1.5.1.1.3 Actividades de Combate a la Corrupción Implementadas</t>
  </si>
  <si>
    <t>1.5.1.1.3.1 Implementación, evaluación y seguimiento al Programa Especial Anticorrupción</t>
  </si>
  <si>
    <t>1.5.1.1.3.2 Seguimiento a actividades de Combate a la Corrupción Implementadas</t>
  </si>
  <si>
    <t>1.5.1.1.3.3 Intervención en el proceso de Entrega y Recepción de los servidores públicos, conforme a la normatividad vigente.</t>
  </si>
  <si>
    <t>1.5.1.1.3.4 Recepción, Control y Resguardo de las Declaraciones de Situación Patrimonial y de Conflicto de  Interés de todos los servidores públicos  de la Administración Pública Municipal.</t>
  </si>
  <si>
    <t>1.5.1.1.3.5  Registro y Control en el  Sistema Municipal de Inspectores</t>
  </si>
  <si>
    <t>1.5.1.1.3.6  Monitoreo de la satisfacción ciudadana sobre servicios recibidos mediante la Contraloría Itinerante</t>
  </si>
  <si>
    <t>1.5.1.1.3.7  Eficientar Trámites y Servicios mediante el Programa Municipal de Acreditación "Calidad y Servicio con CUENTAS CLARAS", Auditorías Administrativas de "5 S's" y el Protocolo de Atención Ciudadana para Trámites y Servicios.</t>
  </si>
  <si>
    <t>1.5.1.1.3.8  Supervisión y Auditoría a Programas y/o recursos asignados para estímulos económicos y programas sociales.</t>
  </si>
  <si>
    <t>1.5.1.1.4. Actos de investigación de los hechos denunciados en contra de Servidores Públicos y/o Particulares a fin de determinar la falta administrativa como grave o no grave.</t>
  </si>
  <si>
    <t>1.5.1.1.4.1 Integración de expedientes respecto a las quejas y/o denuncias presentadas por la ciudadanía.</t>
  </si>
  <si>
    <t>1.5.1.1.4.2 Atención a la ciudadanía en materia de responsabilidad administrativa por los servidores públicos y/o particulares.</t>
  </si>
  <si>
    <t>1.5.1.1.5. Procedimientos de Responsabilidades Administrativaa de acuerdo con la Ley General de Responsabilidades Administrativas; en contra de los Servidores Públicos y/o Particulares, iniciados .</t>
  </si>
  <si>
    <t>1.5.1.1.5.1. Emisión de Acuerdos de notificación e integración a los Servidores Públicos y/o Particulares en el seguimiento a los  Procedimientos de Responsabilidad Administrativa.</t>
  </si>
  <si>
    <t>1.5.1.1.5.2 Emisión de resoluciones de Responsabilidad Administrativa</t>
  </si>
  <si>
    <t>1.5.1.1.5.3 Emisión de constancias de No Inhabilitación.</t>
  </si>
  <si>
    <t>1.5.1.1.6. Acciones de control y vigilancia de las Contralorías Internas en las Secretarías y Entidades, para el desarrollo y evaluación de la gestión gubernamental del Municipio de Benito Juárez.</t>
  </si>
  <si>
    <t xml:space="preserve">1.5.1.1.6.1. Realización de acciones de control y seguimiento a las actividades realizadas en el Sistema DIF Municipal. </t>
  </si>
  <si>
    <t>1.5.1.1.6.2. Realización de acciones de control y seguimiento a las actividades realizadas en la Secretaría Municipal de Obras Públicas y Servicios.</t>
  </si>
  <si>
    <t>1.5.1.1.6.3. Realización de acciones de control y seguimiento a las actividades realizadas en la Secretaría Municipal de Seguridad Pública y Tránsito.</t>
  </si>
  <si>
    <t>1.5.1.1.7.   Actividades de administración, control y apoyo a las Dependencias y Entidades de la Administración Pública Municipal, por parte de la oficina de la Contraloría.</t>
  </si>
  <si>
    <t xml:space="preserve">1.5.1.1.7.1. Implementación del programa de Control Interno bajo el modelo COSO; así como la revision de instrumentos jurídicos y asesorias a las Dependencias y Entidades de la Administración Pública Municipal </t>
  </si>
  <si>
    <t>1.5.1.1.7.2. Atención y representación jurÍdica gratuita a las personas  que así lo soliciten que figuren como presuntos responsables en un Procedimiento de Responsabilidad Administrativa, por faltas graves o no graves que se inicien dentro de la ContralorÍa Municipal.</t>
  </si>
  <si>
    <t>1.5.1.1.7.3. Administración eficiente de los recursos humanos, materiales,  servicios generales y  Patrimonio del Municipio asignado a la Contraloría Municipal.</t>
  </si>
  <si>
    <t xml:space="preserve">1.5.1.1.7.4. Revisión factual de la gestión y cumplimiento normativo de los Organismos Descentralizados de la Administración Pública Municipal.   </t>
  </si>
  <si>
    <t>1.5.1.1.7.5. Sistematización de la gestión que apoye el control y seguimiento para la mejora de la eficiencia operativa de las Dependencias de la Administración Pública Municipal.</t>
  </si>
  <si>
    <t>1.5.1.1.7.6. Sistematización de la gestión que apoye el control y seguimiento para la mejora de la eficiencia operativa de las Dependencias de la Administración Pública Municipal.</t>
  </si>
  <si>
    <t>PAOPC: De enero 2019 a diciembre 2021 se realizaron 3103 acciones de seguimiento a la obra pública y en materia de construcción                                                                                                           2019: 447                                                                                                                                              2020: 1773                                                                                 2021: 883                                                                                                                                                                              TOTAL: 3103</t>
  </si>
  <si>
    <t xml:space="preserve">PAROPASR:  De enero 2019 a diciembre 2021 se realizaron 2488   revisiones de adquisiciones y servicios relacionados con la obra pública.                                                                                 2019: 2                                                                            2020: 1688                                                                 2021: 798                                                                                         TOTAL: 2488                      </t>
  </si>
  <si>
    <t xml:space="preserve">PVMC: De enero 2019 a diciembre 2021 se realizaron 628 verificaciones en materia de construcción.                                                            2019: 458                                                                   2020: 85                                                                   2021: 85                                                                    TOTAL: 628               </t>
  </si>
  <si>
    <t>DPACSIE: De enero 2019 a diciembre 2021 se realizaron 15,366 acciones  de fiscalización por la Dirección de Auditoría                                          2019: 127                                                                  2020: 8,577                                                                  2021: 6,662                                                          TOTAL: 15,366</t>
  </si>
  <si>
    <t>DPACSIE:  De enero 2019 a diciembre 2021 se realizaron 14,893 acciones  de fiscalización por la Dirección de Auditoría.                                          2019: 7                                                                 2020: 8,276                                                       2021: 6,610                                                            TOTAL: 14,893</t>
  </si>
  <si>
    <t>PARA: De enero 2019 a diciembre 2021 se realizaron 473 auditorías, revisiones y arqueos.                                         2019: 120                                                             2020: 301                                                                  2021: 52                                                              TOTAL: 473</t>
  </si>
  <si>
    <t xml:space="preserve">PAERC: De enero 2019 a diciembre 2021 se realizaron 154 Actas,                              2019: 30                                                                           2020: 59                                                                              2021: 65                                                                            TOTAL: 154                                                                     </t>
  </si>
  <si>
    <t>PCDPISO: De enero 2019 a diciembre 2021 se realizaron 27,728 Declaraciones.                                                   2019: 310                                                                    2020: 10,168                                                               2021: 15,250                                                           TOTAL: 27,728</t>
  </si>
  <si>
    <t>PCAAAPS : De enero 2019 a diciembre 2021 se realizaron 102 auditoiras                                                              2019: 40                                                                          2020: 60                                                                       2021: 2                                                                             TOTAL: 102</t>
  </si>
  <si>
    <t>PICCS: De enero 2019 a diciembre 2021 se realizaron  103 Comités de Contraloría Social                                                                                       2019: 1                                                                             2020: 52                                                                           2021: 50                                                                       TOTAL: 103</t>
  </si>
  <si>
    <t>PIPRA: De enero 2019 a diciembre 2021 se realizaron 129 atenciones ciudadanas                                                                  2019: 36                                                                  2020: 43                                                                    2021: 50                                                                       TOTAL: 129</t>
  </si>
  <si>
    <t>PEC: De enero 2019 a diciembre 2021 se realizaron 307 expedientes cerrados de quejas y denuncias                             2019: 96                                                                    2020: 91                                                                     2021: 120                                                                       TOTAL: 307</t>
  </si>
  <si>
    <t>PEQDI: De enero 2019 a diciembre 2021 se realizaron 471 expedientes de quejas y/o  denuncias integrados                              2019: 120                                                                           2020: 151                                                                2021: 200                                                                        TOTAL: 471</t>
  </si>
  <si>
    <t>PPSRACSPP: De enero 2019 a diciembre 2021 se realizaron 180 procedimientos de responsabilidad administrativa                                                                2019: 40                                                                     2020: 70                                                                               2021: 70                                                                  TOTAL: 180</t>
  </si>
  <si>
    <t>PANIPRA: De enero 2019 a diciembre 2021 se realizaron 4,400 acuerdos de notificación e intregación de expedientes de procedimiento de responsabilidad administrativa                          2019: 1,000                                                                 2020: 1,700                                                                            2021: 1,700                                                               TOTAL: 4,400</t>
  </si>
  <si>
    <t>PSISPP: De enero 2019 a diciembre 2021 se realizaron 54 Sanciones emitidas                                                                
2019: 18                                                                 
2020: 18                                                                      
2021: 18                                                                  
TOTAL: 54</t>
  </si>
  <si>
    <t xml:space="preserve">PCNIE: De enero 2019 a diciembre 2021 se realizaron 2,400 Constancias de No Inhabilitación                                
2019: 600                                                                       
2020: 900                                                                 
2021: 900                                                                   
TOTAL: 2,400 </t>
  </si>
  <si>
    <t>PAccRCI: De enero 2019 a diciembre 2021 se realizaron 4,977 acciones realizadas por las Contralorías Internas                                             2019: 817                                                                      2020: 2076                                                                       2021: 2084                                                                    TOTAL: 4,977</t>
  </si>
  <si>
    <t>PAccCSCISDIFM: De enero 2019 a diciembre 2021 se realizaron 1949 acciones de control y seguimiento de la Contraloría Interna                                                  2019: 300                                                              2020: 794                                                                     2021: 855                                                                     TOTAL: 1,949</t>
  </si>
  <si>
    <t>PAccCSSMOPYS: De enero 2019 a diciembre 2021 se realizaron 280 acciones de control y seguimiento de la contraloría interna                                                         2019: 29                                                                  2020: 129                                                                 2021: 122                                                                 TOTAL: 280</t>
  </si>
  <si>
    <t>PAccCSCISMSPyT: De enero 2019 a diciembre 2021 se realizaron 2,322 acciones de control y seguimiento                                                               2019: 62                                                                        2020: 1,153                                                            2021: 1,107                                                            TOTAL: 2,322</t>
  </si>
  <si>
    <t>PAACA: De enero 2019 a diciembre 2021 se realizaron 2,247 acciones de las Unidades Administrativas de la Contraloría                                                                 2019: 254                                                                    2020: 662                                                                 2021: 1,331                                                               TOTAL: 2,247</t>
  </si>
  <si>
    <t>PINRyAJS: De enero 2019 a diciembre 2021 se realizaron 50 acciones de instrumentos normativos revisados y asesorías jurídicas                                                           2019: 2                                                                       2020: 24                                                                     2021: 24                                                                  TOTAL: 50</t>
  </si>
  <si>
    <t>PAyCCIMC: De enero 2019 a diciembre 2021 se realizaron 58 acciones de asesoría y capacitación de Control Interno e implementación del modelo COSO                                                                                                                           2019: 1                                                                  2020: 28                                                                     2021: 24                                                                      TOTAL: 58</t>
  </si>
  <si>
    <t>PAAFCI: De enero 2019 a diciembre 2021 se realizaron 1,221 actividades administrativas, financieras y de control                                               2019: 254                                                               2020: 204                                                                        2021: 758                                                               TOTAL: 1,221</t>
  </si>
  <si>
    <t xml:space="preserve">PVASAOD: De enero 2019 a diciembre 2021 se realizaron 655  visitas de supervisión y asesorías                                                2019: 115                                                                  2020: 216                                                                 2021: 324                                                                       TOTAL: 655                                                                    </t>
  </si>
  <si>
    <t>PCNOD: De enero 2019 a diciembre 2021 se realizaron 473 acciones de cumplimiento normativo                                            2019: 113                                                                    2020: 180                                                                         2021: 180                                                                    TOTAL: 473</t>
  </si>
  <si>
    <t>PSI: De enero 2019 a diciembre 2021 se realizaron 7 sistemas informáticos                                                             2019: 1                                                                   2020: 3                                                                     2021: 3                                                                       TOTAL: 7</t>
  </si>
  <si>
    <t>PPA:  De enero 2019 a diciembre 2021 se realizaron 480 atenciones ciudadanas                                                   2019: 90                                                                        2020: 90                                                                                             2021: 300                                                                 TOTAL: 480</t>
  </si>
  <si>
    <t>PRSPP: De enero 2019 a diciembre 2021 se realizaron 75 Resoluciones emitidas                                          
2019: 15                                                                  
2020: 30                                                                    
2021: 30                                                                    
TOTAL: 75</t>
  </si>
  <si>
    <r>
      <t xml:space="preserve">PE: </t>
    </r>
    <r>
      <rPr>
        <sz val="11"/>
        <color theme="1"/>
        <rFont val="Arial Nova Cond"/>
        <family val="2"/>
      </rPr>
      <t>De enero 2019 a diciembre 2021</t>
    </r>
    <r>
      <rPr>
        <b/>
        <sz val="11"/>
        <color theme="1"/>
        <rFont val="Arial Nova Cond"/>
        <family val="2"/>
      </rPr>
      <t xml:space="preserve"> s</t>
    </r>
    <r>
      <rPr>
        <sz val="11"/>
        <color theme="1"/>
        <rFont val="Arial Nova Cond"/>
        <family val="2"/>
      </rPr>
      <t xml:space="preserve">e concluyeron 15 expedientes de representación jurídica                                                2019: 3                                                                   2020: 6                                                                   2021: 6                                                                      </t>
    </r>
    <r>
      <rPr>
        <b/>
        <sz val="11"/>
        <color theme="1"/>
        <rFont val="Arial Nova Cond"/>
        <family val="2"/>
      </rPr>
      <t>TOTAL: 15</t>
    </r>
  </si>
  <si>
    <t>1.5.1.1. El Municipio de Benito Juárez, Quintana Roo cuenta con la implementación de acciones de control y seguimiento al ingreso y al ejercicio del gasto público y evaluación de la actuación de los servidores públicos que fomenten la eficiencia operativa y mayor rendición de cuentas a la ciudadanía sobre el desempeño de la Administración Pública Municipal.</t>
  </si>
  <si>
    <t>1.5.1.1.2. Acciones de auditoría, revisión, verificación y vigilancia para que el ejercicio de los recursos públicos asignados a las Secretarías, Dependencias y Direcciones de la Administración Pública Municipal  que se ejerzan en el cumplimiento de la normatividad aplicable.</t>
  </si>
  <si>
    <t>1.5.1.1.3.4Recepción, Control y Resguardo de las Declaraciones de Situación Patrimonial y de Interés de todos los servidores públicos  de la Administración Pública Municipal.</t>
  </si>
  <si>
    <t>1.5.1.1.5. Procedimientos de Responsabilidades Administrativa de acuerdo con la Ley General de Responsabilidades Administrativas; en contra de los Servidores Públicos y/o Particulares, iniciados .</t>
  </si>
  <si>
    <t>1.5.1.1.7.2. Atención y representación jurÍdica gratuita a las personas  que así lo soliciten que figuren como presuntos responsables en un Procedimiento de Responsabilidad Administrativa, por faltas graves o no graves que se inicien dentro de la contralorÍa municipal.</t>
  </si>
  <si>
    <t>1.5.1.1.7.3. Administración eficiente de los recursos humanos, materiales,  servicios generales y  patrimonio del Municipio asignado a la Contraloría Municipal.</t>
  </si>
  <si>
    <t>VINCULACIÓN DE LOS OBJETIVOS DE LA MIR CON LOS ODS DE LA AGENDA 2030 - CON EL PLAN MUNICIPAL DE DESARROLLO - DEFINICION DE LA POBLACION OBJETIVO O AREA DE ENFOQUE, DEFINICIÓN DE LA UNIDAD ADMINISTRATIVA Y  RESPONSABLE - PROGRAMACIÓN DE LAS METAS 2022 - 2024 POR TRIMESTRE</t>
  </si>
  <si>
    <r>
      <rPr>
        <b/>
        <sz val="11"/>
        <color theme="1"/>
        <rFont val="Arial"/>
        <family val="2"/>
      </rPr>
      <t>1.5.1.1.3.9</t>
    </r>
    <r>
      <rPr>
        <sz val="11"/>
        <color theme="1"/>
        <rFont val="Arial"/>
        <family val="2"/>
      </rPr>
      <t xml:space="preserve"> Supervisión de la integración de Comités de Contraloría Social, que sean requeridos para el seguimiento de la Obra Pública Municipal.</t>
    </r>
  </si>
  <si>
    <t>PAICM:  De enero 2019 a diciembre 2021 Se realizo 10 actualizaciones  de inventario                                                                  2019: 2                                                                      2020: 1                                                                     2021: 7                                                                      TOTAL: 10</t>
  </si>
  <si>
    <t xml:space="preserve">Nombre del Documento: 
Informe Anual de Acciones de la Contraloría Municipal
Nombre de quien genera la información: 
Oficina del Contralor Municipal
Periodicidad con que se genera la información:
Anual
Liga de la página donde se localiza la información o ubicación: Lefort  ubicado en la Coordinación Administrativa
Informe Anual MIR Contraloría 1
Lefort MBJ-CM-CA-19-2024
</t>
  </si>
  <si>
    <r>
      <t>Nombre del Documento:</t>
    </r>
    <r>
      <rPr>
        <sz val="11"/>
        <rFont val="Arial Nova Cond"/>
        <family val="2"/>
      </rPr>
      <t xml:space="preserve">  Bitacora de Control de  Asesorias  y Bitacora de instrumentos Normativos
</t>
    </r>
    <r>
      <rPr>
        <b/>
        <sz val="11"/>
        <rFont val="Arial Nova Cond"/>
        <family val="2"/>
      </rPr>
      <t xml:space="preserve">Nombre de quien genera la información: </t>
    </r>
    <r>
      <rPr>
        <sz val="11"/>
        <rFont val="Arial Nova Cond"/>
        <family val="2"/>
      </rPr>
      <t xml:space="preserve">Unidad Juridica.   
</t>
    </r>
    <r>
      <rPr>
        <b/>
        <sz val="11"/>
        <rFont val="Arial Nova Cond"/>
        <family val="2"/>
      </rPr>
      <t xml:space="preserve">Periodicidad: </t>
    </r>
    <r>
      <rPr>
        <sz val="11"/>
        <rFont val="Arial Nova Cond"/>
        <family val="2"/>
      </rPr>
      <t xml:space="preserve"> Trimestral  
</t>
    </r>
    <r>
      <rPr>
        <b/>
        <sz val="11"/>
        <rFont val="Arial Nova Cond"/>
        <family val="2"/>
      </rPr>
      <t>Liga de la página donde se localiza la información si es el caso o ubicación física: Oficina de la Unidad Jurídica, lefort MBJ-CM-UJ-003-2024, repisa 3"</t>
    </r>
  </si>
  <si>
    <t>Nombre del Documento:  Acta de Entrega del Sistema Informático
Nombre de quien genera la información:  Jefatura del Area de Soporte Técnico                  
Periodicidad con que se genera la información: Trimestral                                         
Liga de la página donde se localiza la información si es el caso: Ubicado en Coordinación Administrativa en la oficina de la Jefatura del Area de Soporte Tecnico, Lefort Sistemas informáticos 2024 
MBJ-PM-CM-CA-JAST-003-2024, Repisa 2.</t>
  </si>
  <si>
    <r>
      <rPr>
        <b/>
        <sz val="11"/>
        <color theme="1"/>
        <rFont val="Arial"/>
        <family val="2"/>
      </rPr>
      <t xml:space="preserve">Nombre completo del Documento que sustenta la información:  </t>
    </r>
    <r>
      <rPr>
        <sz val="11"/>
        <color theme="1"/>
        <rFont val="Arial"/>
        <family val="2"/>
      </rPr>
      <t xml:space="preserve">
Reporte trimestral cargado en la plataforma Intranet de la Contraloría Municipal</t>
    </r>
    <r>
      <rPr>
        <b/>
        <sz val="11"/>
        <color theme="1"/>
        <rFont val="Arial"/>
        <family val="2"/>
      </rPr>
      <t xml:space="preserve">
Nombre del área que genera o publica la información: </t>
    </r>
    <r>
      <rPr>
        <sz val="11"/>
        <color theme="1"/>
        <rFont val="Arial"/>
        <family val="2"/>
      </rPr>
      <t xml:space="preserve">Dirección de la Función Pública Municipal </t>
    </r>
    <r>
      <rPr>
        <b/>
        <sz val="11"/>
        <color theme="1"/>
        <rFont val="Arial"/>
        <family val="2"/>
      </rPr>
      <t xml:space="preserve">
Periodicidad con que se genera el documento: 
</t>
    </r>
    <r>
      <rPr>
        <sz val="11"/>
        <color theme="1"/>
        <rFont val="Arial"/>
        <family val="2"/>
      </rPr>
      <t>trimestral</t>
    </r>
    <r>
      <rPr>
        <b/>
        <sz val="11"/>
        <color theme="1"/>
        <rFont val="Arial"/>
        <family val="2"/>
      </rPr>
      <t xml:space="preserve">
Liga de la página de la que se obtiene la información: </t>
    </r>
    <r>
      <rPr>
        <sz val="11"/>
        <rFont val="Arial"/>
        <family val="2"/>
      </rPr>
      <t>Lefort MBJ-CM-FP- 2-2024 en la de la Oficina de la Dirección de la Función Pública, Repisa #1</t>
    </r>
  </si>
  <si>
    <r>
      <rPr>
        <b/>
        <sz val="11"/>
        <rFont val="Arial Nova Cond"/>
        <family val="2"/>
      </rPr>
      <t xml:space="preserve">Nombre completo del Documento que sustenta la información:  </t>
    </r>
    <r>
      <rPr>
        <sz val="11"/>
        <rFont val="Arial Nova Cond"/>
        <family val="2"/>
      </rPr>
      <t xml:space="preserve">
</t>
    </r>
    <r>
      <rPr>
        <sz val="11"/>
        <color theme="1"/>
        <rFont val="Arial"/>
        <family val="2"/>
      </rPr>
      <t>Reporte trimestral cargado en la plataforma Intranet de la Contraloría Municipal</t>
    </r>
    <r>
      <rPr>
        <b/>
        <sz val="11"/>
        <color theme="1"/>
        <rFont val="Arial"/>
        <family val="2"/>
      </rPr>
      <t xml:space="preserve">
Nombre del área que genera o publica la información: </t>
    </r>
    <r>
      <rPr>
        <sz val="11"/>
        <color theme="1"/>
        <rFont val="Arial"/>
        <family val="2"/>
      </rPr>
      <t>Dirección de la Función Pública Municipal</t>
    </r>
    <r>
      <rPr>
        <b/>
        <sz val="11"/>
        <color theme="1"/>
        <rFont val="Arial"/>
        <family val="2"/>
      </rPr>
      <t xml:space="preserve">
Periodicidad con que se genera el documento: 
</t>
    </r>
    <r>
      <rPr>
        <sz val="11"/>
        <color theme="1"/>
        <rFont val="Arial"/>
        <family val="2"/>
      </rPr>
      <t>trimestral</t>
    </r>
    <r>
      <rPr>
        <b/>
        <sz val="11"/>
        <color theme="1"/>
        <rFont val="Arial"/>
        <family val="2"/>
      </rPr>
      <t xml:space="preserve">
Liga de la página de la que se obtiene la información: </t>
    </r>
    <r>
      <rPr>
        <sz val="11"/>
        <color theme="1"/>
        <rFont val="Arial"/>
        <family val="2"/>
      </rPr>
      <t>Lefort MBJ-CM-FP- 2-2024 en la de la Oficina de la Dirección de la Función Pública, Repisa #1</t>
    </r>
  </si>
  <si>
    <r>
      <rPr>
        <b/>
        <sz val="11"/>
        <rFont val="Arial Nova Cond"/>
        <family val="2"/>
      </rPr>
      <t xml:space="preserve">Nombre completo del Documento que sustenta la información:  </t>
    </r>
    <r>
      <rPr>
        <sz val="11"/>
        <rFont val="Arial Nova Cond"/>
        <family val="2"/>
      </rPr>
      <t xml:space="preserve">
Reporte trimestral cargado en la plataforma Intranet de la Contraloría Municipal
</t>
    </r>
    <r>
      <rPr>
        <b/>
        <sz val="11"/>
        <rFont val="Arial Nova Cond"/>
        <family val="2"/>
      </rPr>
      <t xml:space="preserve">Nombre del área que genera o publica la información: </t>
    </r>
    <r>
      <rPr>
        <sz val="11"/>
        <rFont val="Arial Nova Cond"/>
        <family val="2"/>
      </rPr>
      <t xml:space="preserve">
Dirección de la Función Pública
</t>
    </r>
    <r>
      <rPr>
        <b/>
        <sz val="11"/>
        <rFont val="Arial Nova Cond"/>
        <family val="2"/>
      </rPr>
      <t xml:space="preserve">Periodicidad con que se genera el documento: </t>
    </r>
    <r>
      <rPr>
        <sz val="11"/>
        <rFont val="Arial Nova Cond"/>
        <family val="2"/>
      </rPr>
      <t xml:space="preserve">
Trimestral
</t>
    </r>
    <r>
      <rPr>
        <b/>
        <sz val="11"/>
        <rFont val="Arial Nova Cond"/>
        <family val="2"/>
      </rPr>
      <t>Liga de la página de la que se obtiene la información:</t>
    </r>
    <r>
      <rPr>
        <sz val="11"/>
        <rFont val="Arial Nova Cond"/>
        <family val="2"/>
      </rPr>
      <t xml:space="preserve">
Lefort MBJ-CM-FP- 2-2024 en la de la Oficina de la Dirección de la Función Pública, Repisa #1</t>
    </r>
  </si>
  <si>
    <r>
      <rPr>
        <b/>
        <sz val="11"/>
        <rFont val="Arial Nova Cond"/>
        <family val="2"/>
      </rPr>
      <t xml:space="preserve">Nombre completo del Documento que sustenta la información: </t>
    </r>
    <r>
      <rPr>
        <b/>
        <sz val="11"/>
        <color theme="1"/>
        <rFont val="Arial"/>
        <family val="2"/>
      </rPr>
      <t xml:space="preserve"> </t>
    </r>
    <r>
      <rPr>
        <sz val="11"/>
        <color theme="1"/>
        <rFont val="Arial"/>
        <family val="2"/>
      </rPr>
      <t>Reporte trimestral cargado en la plataforma Intranet de la Contraloría Municipal</t>
    </r>
    <r>
      <rPr>
        <b/>
        <sz val="11"/>
        <color theme="1"/>
        <rFont val="Arial"/>
        <family val="2"/>
      </rPr>
      <t xml:space="preserve">
Nombre del área que genera o publica la información: </t>
    </r>
    <r>
      <rPr>
        <sz val="11"/>
        <color theme="1"/>
        <rFont val="Arial"/>
        <family val="2"/>
      </rPr>
      <t xml:space="preserve">Dirección de la Función Pública Municipal </t>
    </r>
    <r>
      <rPr>
        <b/>
        <sz val="11"/>
        <color theme="1"/>
        <rFont val="Arial"/>
        <family val="2"/>
      </rPr>
      <t xml:space="preserve">
Periodicidad con que se genera el documento: 
</t>
    </r>
    <r>
      <rPr>
        <sz val="11"/>
        <color theme="1"/>
        <rFont val="Arial"/>
        <family val="2"/>
      </rPr>
      <t>trimestral</t>
    </r>
    <r>
      <rPr>
        <b/>
        <sz val="11"/>
        <color theme="1"/>
        <rFont val="Arial"/>
        <family val="2"/>
      </rPr>
      <t xml:space="preserve">
Liga de la página de la que se obtiene la información:
</t>
    </r>
    <r>
      <rPr>
        <sz val="11"/>
        <color theme="1"/>
        <rFont val="Arial"/>
        <family val="2"/>
      </rPr>
      <t>Lefort MBJ-CM-FP- 2-2024 en la de la Oficina de la Dirección de la Función Pública, Repisa #1</t>
    </r>
  </si>
  <si>
    <r>
      <rPr>
        <b/>
        <sz val="11"/>
        <rFont val="Arial Nova Cond"/>
        <family val="2"/>
      </rPr>
      <t xml:space="preserve">Nombre completo del Documento que sustenta la información:  </t>
    </r>
    <r>
      <rPr>
        <sz val="11"/>
        <rFont val="Arial Nova Cond"/>
        <family val="2"/>
      </rPr>
      <t xml:space="preserve">
</t>
    </r>
    <r>
      <rPr>
        <sz val="11"/>
        <color theme="1"/>
        <rFont val="Arial"/>
        <family val="2"/>
      </rPr>
      <t>Reporte trimestral cargado en la plataforma Intranet de la Contraloría Municipal</t>
    </r>
    <r>
      <rPr>
        <b/>
        <sz val="11"/>
        <color theme="1"/>
        <rFont val="Arial"/>
        <family val="2"/>
      </rPr>
      <t xml:space="preserve">
Nombre del área que genera o publica la información: 
</t>
    </r>
    <r>
      <rPr>
        <sz val="11"/>
        <color theme="1"/>
        <rFont val="Arial"/>
        <family val="2"/>
      </rPr>
      <t>Dirección de la Función Pública Municipal</t>
    </r>
    <r>
      <rPr>
        <b/>
        <sz val="11"/>
        <color theme="1"/>
        <rFont val="Arial"/>
        <family val="2"/>
      </rPr>
      <t xml:space="preserve">
Periodicidad con que se genera el documento: 
</t>
    </r>
    <r>
      <rPr>
        <sz val="11"/>
        <color theme="1"/>
        <rFont val="Arial"/>
        <family val="2"/>
      </rPr>
      <t>Trimestra</t>
    </r>
    <r>
      <rPr>
        <b/>
        <sz val="11"/>
        <color theme="1"/>
        <rFont val="Arial"/>
        <family val="2"/>
      </rPr>
      <t xml:space="preserve">l
Liga de la página de la que se obtiene la información:
</t>
    </r>
    <r>
      <rPr>
        <sz val="11"/>
        <rFont val="Arial"/>
        <family val="2"/>
      </rPr>
      <t>Lefort MBJ-CM-FP- 2-2024 en la de la Oficina de la Dirección de la Función Pública, Repisa #1</t>
    </r>
  </si>
  <si>
    <r>
      <rPr>
        <b/>
        <sz val="11"/>
        <rFont val="Arial Nova Cond"/>
        <family val="2"/>
      </rPr>
      <t xml:space="preserve">Nombre completo del Documento que sustenta la información:  </t>
    </r>
    <r>
      <rPr>
        <sz val="11"/>
        <rFont val="Arial Nova Cond"/>
        <family val="2"/>
      </rPr>
      <t xml:space="preserve">
Sistema Informático denominado Sistema Municipal de Inspectores de la Contraloría Municipal
</t>
    </r>
    <r>
      <rPr>
        <b/>
        <sz val="11"/>
        <rFont val="Arial Nova Cond"/>
        <family val="2"/>
      </rPr>
      <t xml:space="preserve">Nombre del área que genera o publica la información: </t>
    </r>
    <r>
      <rPr>
        <sz val="11"/>
        <rFont val="Arial Nova Cond"/>
        <family val="2"/>
      </rPr>
      <t xml:space="preserve">
Dirección de la Función Pública Municipal
</t>
    </r>
    <r>
      <rPr>
        <b/>
        <sz val="11"/>
        <rFont val="Arial Nova Cond"/>
        <family val="2"/>
      </rPr>
      <t xml:space="preserve">Periodicidad con que se genera el documento: </t>
    </r>
    <r>
      <rPr>
        <sz val="11"/>
        <rFont val="Arial Nova Cond"/>
        <family val="2"/>
      </rPr>
      <t xml:space="preserve">
Trimestral
</t>
    </r>
    <r>
      <rPr>
        <b/>
        <sz val="11"/>
        <rFont val="Arial Nova Cond"/>
        <family val="2"/>
      </rPr>
      <t xml:space="preserve">Liga de la página de la que se obtiene la información: </t>
    </r>
    <r>
      <rPr>
        <sz val="11"/>
        <rFont val="Arial Nova Cond"/>
        <family val="2"/>
      </rPr>
      <t xml:space="preserve">
Lefort MBJ-CM-FP- 2-2024 en la de la Oficina de la Dirección de la Función Pública, Repisa #1</t>
    </r>
  </si>
  <si>
    <r>
      <rPr>
        <b/>
        <sz val="11"/>
        <rFont val="Arial Nova Cond"/>
        <family val="2"/>
      </rPr>
      <t xml:space="preserve">Nombre completo del Documento que sustenta la información:  </t>
    </r>
    <r>
      <rPr>
        <sz val="11"/>
        <rFont val="Arial Nova Cond"/>
        <family val="2"/>
      </rPr>
      <t xml:space="preserve">
Reporte trimestral cargado en la plataforma Intranet de la Contraloría Municipal
</t>
    </r>
    <r>
      <rPr>
        <b/>
        <sz val="11"/>
        <rFont val="Arial Nova Cond"/>
        <family val="2"/>
      </rPr>
      <t xml:space="preserve">Nombre del área que genera o publica la información: </t>
    </r>
    <r>
      <rPr>
        <sz val="11"/>
        <rFont val="Arial Nova Cond"/>
        <family val="2"/>
      </rPr>
      <t xml:space="preserve">
Dirección de la Función Pública Municipal 
</t>
    </r>
    <r>
      <rPr>
        <b/>
        <sz val="11"/>
        <rFont val="Arial Nova Cond"/>
        <family val="2"/>
      </rPr>
      <t xml:space="preserve">Periodicidad con que se genera el documento: </t>
    </r>
    <r>
      <rPr>
        <sz val="11"/>
        <rFont val="Arial Nova Cond"/>
        <family val="2"/>
      </rPr>
      <t xml:space="preserve">
Trimestral
</t>
    </r>
    <r>
      <rPr>
        <b/>
        <sz val="11"/>
        <rFont val="Arial Nova Cond"/>
        <family val="2"/>
      </rPr>
      <t xml:space="preserve">Liga de la página de la que se obtiene la información: </t>
    </r>
    <r>
      <rPr>
        <sz val="11"/>
        <rFont val="Arial Nova Cond"/>
        <family val="2"/>
      </rPr>
      <t xml:space="preserve">
Lefort MBJ-CM-FP- 2-2024 en la de la Oficina de la Dirección de la Función Pública, Repisa #1</t>
    </r>
  </si>
  <si>
    <r>
      <rPr>
        <b/>
        <sz val="11"/>
        <rFont val="Arial Nova Cond"/>
        <family val="2"/>
      </rPr>
      <t xml:space="preserve">Nombre completo del Documento que sustenta la información:  </t>
    </r>
    <r>
      <rPr>
        <sz val="11"/>
        <rFont val="Arial Nova Cond"/>
        <family val="2"/>
      </rPr>
      <t xml:space="preserve">
Reporte trimestral cargado en la plataforma Intranet de la Contraloría Municipal
</t>
    </r>
    <r>
      <rPr>
        <b/>
        <sz val="11"/>
        <rFont val="Arial Nova Cond"/>
        <family val="2"/>
      </rPr>
      <t xml:space="preserve">Nombre del área que genera o publica la información: </t>
    </r>
    <r>
      <rPr>
        <sz val="11"/>
        <rFont val="Arial Nova Cond"/>
        <family val="2"/>
      </rPr>
      <t xml:space="preserve">
Dirección de la Función Pública
</t>
    </r>
    <r>
      <rPr>
        <b/>
        <sz val="11"/>
        <rFont val="Arial Nova Cond"/>
        <family val="2"/>
      </rPr>
      <t xml:space="preserve">Periodicidad con que se genera el documento: </t>
    </r>
    <r>
      <rPr>
        <sz val="11"/>
        <rFont val="Arial Nova Cond"/>
        <family val="2"/>
      </rPr>
      <t xml:space="preserve">
Trimestral
</t>
    </r>
    <r>
      <rPr>
        <b/>
        <sz val="11"/>
        <rFont val="Arial Nova Cond"/>
        <family val="2"/>
      </rPr>
      <t xml:space="preserve">Liga de la página de la que se obtiene la información: </t>
    </r>
    <r>
      <rPr>
        <sz val="11"/>
        <rFont val="Arial Nova Cond"/>
        <family val="2"/>
      </rPr>
      <t xml:space="preserve">
Lefort MBJ-CM-FP- 2-2024 en la de la Oficina de la Dirección de la Función Pública, Repisa #1</t>
    </r>
  </si>
  <si>
    <r>
      <rPr>
        <b/>
        <sz val="11"/>
        <rFont val="Arial Nova Cond"/>
        <family val="2"/>
      </rPr>
      <t xml:space="preserve">Nombre completo del Documento que sustenta la información: </t>
    </r>
    <r>
      <rPr>
        <sz val="11"/>
        <rFont val="Arial Nova Cond"/>
        <family val="2"/>
      </rPr>
      <t xml:space="preserve">
Reporte trimestral cargado en la plataforma Intranet de la Contraloría Municipal
</t>
    </r>
    <r>
      <rPr>
        <b/>
        <sz val="11"/>
        <rFont val="Arial Nova Cond"/>
        <family val="2"/>
      </rPr>
      <t xml:space="preserve">Nombre del área que genera o publica la información: </t>
    </r>
    <r>
      <rPr>
        <sz val="11"/>
        <rFont val="Arial Nova Cond"/>
        <family val="2"/>
      </rPr>
      <t xml:space="preserve">
Dirección de la Función Pública Municipal 
</t>
    </r>
    <r>
      <rPr>
        <b/>
        <sz val="11"/>
        <rFont val="Arial Nova Cond"/>
        <family val="2"/>
      </rPr>
      <t>Periodicidad con que se genera el documento:</t>
    </r>
    <r>
      <rPr>
        <sz val="11"/>
        <rFont val="Arial Nova Cond"/>
        <family val="2"/>
      </rPr>
      <t xml:space="preserve">
Trimestral
</t>
    </r>
    <r>
      <rPr>
        <b/>
        <sz val="11"/>
        <rFont val="Arial Nova Cond"/>
        <family val="2"/>
      </rPr>
      <t xml:space="preserve">Liga de la página de la que se obtiene la información: 
</t>
    </r>
    <r>
      <rPr>
        <sz val="11"/>
        <rFont val="Arial Nova Cond"/>
        <family val="2"/>
      </rPr>
      <t>Lefort MBJ-CM-FP- 2-2024 en la de la Oficina de la Dirección de la Función Pública, Repisa #1</t>
    </r>
  </si>
  <si>
    <r>
      <rPr>
        <b/>
        <sz val="11"/>
        <rFont val="Arial Nova Cond"/>
        <family val="2"/>
      </rPr>
      <t>Nombre del Documento:</t>
    </r>
    <r>
      <rPr>
        <sz val="11"/>
        <rFont val="Arial Nova Cond"/>
        <family val="2"/>
      </rPr>
      <t xml:space="preserve"> Reporte de Actividades Trimestrales del Sistema DIF Municipal                       
</t>
    </r>
    <r>
      <rPr>
        <b/>
        <sz val="11"/>
        <rFont val="Arial Nova Cond"/>
        <family val="2"/>
      </rPr>
      <t>Nombre de quien genera la información:</t>
    </r>
    <r>
      <rPr>
        <sz val="11"/>
        <rFont val="Arial Nova Cond"/>
        <family val="2"/>
      </rPr>
      <t xml:space="preserve"> 
Contraloría Interna Sistema DIF Municipal  
</t>
    </r>
    <r>
      <rPr>
        <b/>
        <sz val="11"/>
        <rFont val="Arial Nova Cond"/>
        <family val="2"/>
      </rPr>
      <t xml:space="preserve">Periodicidad: </t>
    </r>
    <r>
      <rPr>
        <sz val="11"/>
        <rFont val="Arial Nova Cond"/>
        <family val="2"/>
      </rPr>
      <t xml:space="preserve"> Trimestral            
</t>
    </r>
    <r>
      <rPr>
        <b/>
        <sz val="11"/>
        <rFont val="Arial Nova Cond"/>
        <family val="2"/>
      </rPr>
      <t>Liga de página donde se localiza la información ubicación física: Ubicado en las oficinas de la Contraloría Interna del Sistema DIF Municipal, 
Lefort MBJ-CM-CI-DIF-001-2024, repisa 4</t>
    </r>
  </si>
  <si>
    <t>Nombre del documento: 
Informe de resultados trimestrales de la Contraloría Interna de la SMOPyS 
Nombre de quien genera la información:  Contraloría Interna de la SMOPyS   
Periodicidad: Trimestral                               
Liga o ubicación fisica: Lefords ubicados en las oficinas de la Contraloría Interna de la Secretaría Municipal de Obras Públicas y Servicios, caja de expedientes junto a escritorio: MBJ-CM-CISMOPS-04-2024 y MBJ-CM-CISMOPS-03-2024</t>
  </si>
  <si>
    <t xml:space="preserve">PAAFCI: De enero de 2022 a diciembre del 2024 se realizaran 3,655 actividades financieras, administrativas y de control.
VARIACIÓN DE LA META EN RELACIÓN A LA LINEA BASE                                                                                                                                                                                                                                                                         
Meta Absoluta: 2434
Meta relativa: 199.34%
El  2434 de la meta absoluta representa un incremento del  199.34%, es la tasa de variación entre la meta y la línea base. </t>
  </si>
  <si>
    <t xml:space="preserve">PVMC: De enero de 2022 a diciembre del 2024, se realizarann 216  verificaciones en materia de construcción.
VARIACIÓN DE LA META EN RELACIÓN A LA LINEA BASE 
Meta Absoluta: -412
Meta relativa: -65.61%
El  -412 de la meta absoluta representa una disminución del  -65.61%, es la tasa de variación entre la meta y la línea base. </t>
  </si>
  <si>
    <t>PRPSMI: De enero de 2022 a diciembre del 2024 Se realizarann 3780 registros en el Sistema Municipal de Inspectores.</t>
  </si>
  <si>
    <t xml:space="preserve">PEADSUTYS: De enero de 2022 a diciembre del 2024 Se realizarann 12,200 Evaluaciones de Satisfacción a diferentes dependencias que prestan trámites y servicios.
</t>
  </si>
  <si>
    <t xml:space="preserve">PEPMACSCC: De enero  a diciembre de 2024, se realizarann 18 Evaluaciones y Auditorías Administrativas de 5 S´s 
</t>
  </si>
  <si>
    <t xml:space="preserve">PEC: De enero de 2022 a diciembre del 2024 se realizarann 285 cierre de expedientes lo que representa un decremento con respecto a la linea base.
VARIACIÓN DE LA META EN RELACIÓN A LA LINEA BASE          
Meta Absoluta: -22
Meta relativa: -7.17%
El  -22 de la meta absoluta representa un incremento del  -7.17%, es la tasa de variación entre la meta y la línea base. </t>
  </si>
  <si>
    <t xml:space="preserve">PAccCSCISMSPyT: De enero de 2022 a diciembre del 2024 se realizaran 4,221 acciones programadas
VARIACIÓN DE LA META EN RELACIÓN A LA LINEA BASE
Meta Absoluta: 1899
Meta relativa: 81.78%
El  1899 de la meta absoluta representa un incremento del  81.78%, es la tasa de variación entre la meta y la línea base. </t>
  </si>
  <si>
    <t xml:space="preserve">PINRyAJS: De enero de 2022 a diciembre del 2024 se realizaran 103 instrumentos normativos y asesorías jurídicas programas
Meta Absoluta: 53
Meta relativa: 106.00%
El  53 de la meta absoluta representa un incremento del  106.00%, es la tasa de variación entre la meta y la línea base. </t>
  </si>
  <si>
    <t xml:space="preserve">PAyCCIIMC: De enero de 2022 a diciembre del 2024 se realizarann 100 acciones de control interno.
VARIACIÓN DE LA META EN RELACIÓN A LA LINEA BASE                                                                                                                                                                                                                                                            
Meta Absoluta: 42 
Meta relativa: 72.41%
El  32 de la meta absoluta representa un incremento del  114.29%, es la tasa de variación entre la meta y la línea base. </t>
  </si>
  <si>
    <t xml:space="preserve">PPA: De enero de 2022 a diciembre del 2024 se realizaran 690 en atención de personas,
VARIACIÓN DE LA META EN RELACIÓN A LA LINEA BASE                                                                                                                                                                                                                                                        
Meta Absoluta: 210
Meta relativa: 43.75%
El  210 de la meta absoluta representa un incremento del  43.75%, es la tasa de variación entre la meta y la línea base. </t>
  </si>
  <si>
    <t xml:space="preserve">PAccCSCISDIFM: De enero de 2022 a diciembre del 2024 se realizaran 2546 acciones programadas.
VARIACIÓN DE LA META EN RELACIÓN A LA LINEA BASE                                                                                                                                                                                                                                                           
Meta Absoluta: 597
Meta relativa: 30.63%
El  597 de la meta absoluta representa un incremento del  30.63%, es la tasa de variación entre la meta y la línea base. </t>
  </si>
  <si>
    <t xml:space="preserve">PCNOD: De enero de 2022 a diciembre del 2024 se realizaran 540 cumplimientos normativos
Meta Absoluta: 67
Meta relativa: 14.16%
El 67 de la meta absoluta representa un incremento del  14.16%, es la tasa de variación entre la meta y la línea base. </t>
  </si>
  <si>
    <t xml:space="preserve">PAccCSSMOPyS: De enero de 2022 a diciembre del 2024 se realizaran 869 acciones programadas,
VARIACIÓN DE LA META EN RELACIÓN A LA LINEA BASE                                                                                                                                                                                                                                                       
Meta Absoluta: 589
Meta relativa: 210.36%
El 589 de la meta absoluta representa un incremento del  210.36%, es la tasa de variación entre la meta y la línea base. </t>
  </si>
  <si>
    <t xml:space="preserve">PAERC: De enero de  a diciembre de 2024, se realizaran 348 Actas.
VARIACIÓN DE LA META EN RELACIÓN A LA LINEA BASE
Meta Absoluta: 194
Meta relativa: 125.97%
El 194 de la meta absoluta representa un incremento del  125.97%, es la tasa de variación entre la meta y la línea base. </t>
  </si>
  <si>
    <t xml:space="preserve">PCDPISO: De enero  a diciembre de 2024, se realizaran de 27,600 Declaraciones patrimoniales.
VARIACIÓN DE LA META EN RELACIÓN A LA LINEA BASE
Meta Absoluta: -128
Meta relativa: -0.46%
El  -128 de la meta absoluta representa una disminución del  -0.46%, es la tasa de variación entre la meta y la línea base. </t>
  </si>
  <si>
    <t xml:space="preserve">PCAAAPS:  De enero de 2022 a diciembre del 2024 se realizaran 6 Auditorías Administrativas a Estímulos Económicos para Programas Sociales.
VARIACIÓN DE LA META EN RELACIÓN A LA LINEA BASE                                                                                                                
Meta Absoluta: -96
Meta relativa: -94.12%
El  -96 de la meta absoluta representa una disminución del  -94.12%, es la tasa de variación entre la meta y la línea base. </t>
  </si>
  <si>
    <t xml:space="preserve">PICCS: De enero de 2022 a diciembre del 2024 se realizaran 96 Comités de Contraloría Social  
VARIACIÓN DE LA META EN RELACIÓN A LA LINEA BASE
Meta Absoluta: -7
Meta relativa: -6.80%
El  -7 de la meta absoluta representa una disminución del  -6.80%, es la tasa de variación entre la meta y la línea base. </t>
  </si>
  <si>
    <t xml:space="preserve">PACCI: Del 01 de enero de 2024 al 31 de diciembre de 2024, se generarán 43,539 actividades de Combate a la Corrupción
</t>
  </si>
  <si>
    <t xml:space="preserve">PE: De enero de 2022 a diciembre del 2024 se realizarann 32 expedientes.
VARIACIÓN DE LA META EN RELACIÓN A LA LINEA BASE                                                                                                                                                                                                                                  
Meta Absoluta: 17
Meta relativa: 133.33%
El 13 de la meta absoluta representa un incremento del  86.67%, es la tasa de variación entre la meta y la línea base. </t>
  </si>
  <si>
    <t xml:space="preserve"> Unidad Juridica
C. Nicole Audrey Cordova Garcia                                                     </t>
  </si>
  <si>
    <t>TOTAL 2019 al 2021</t>
  </si>
  <si>
    <t>TOTAL 2022 al  2024</t>
  </si>
  <si>
    <t>TOTAL 22-24</t>
  </si>
  <si>
    <t>1T</t>
  </si>
  <si>
    <t>2T</t>
  </si>
  <si>
    <t>3T</t>
  </si>
  <si>
    <t>4T</t>
  </si>
  <si>
    <t>ANUAL</t>
  </si>
  <si>
    <t xml:space="preserve">Unidad Administrativa de la Defensoría de Oficio
C. Jennifer Victoria Ramirez Rojas                                                                            </t>
  </si>
  <si>
    <t xml:space="preserve">PAVCySRC: De enero de 2022 a diciembre del 2024 se realizaran 100,767 acciones programadas de la Contraloría Municipal.
VARIACIÓN DE LA META EN RELACIÓN A LA LINEA BASE  
Meta Absoluta: 50,408 acciones
Meta relativa: 99.90% 
El 50,408 de la meta absoluta representa un incremento del 99.90%, es la tasa de variación entre la meta y la línea base. </t>
  </si>
  <si>
    <t xml:space="preserve">PAOPC: De enero de 2022 a diciembre del 2024 se realizarann 3,173 acciones de obra pública y en materia de construcción.
VARIACIÓN DE LA META EN RELACIÓN A LA LINEA BASE                                                                                                                                                                                                                                                             
Meta Absoluta: 70 
Meta relativa: 2.26%
El 70  de la meta absoluta representa el aumento del 2.26%, es la tasa de variación entre la meta y la línea base. </t>
  </si>
  <si>
    <t xml:space="preserve">PAROPASR: De enero de 2022 a diciembre del 2024 se realizarann 2957 auditorías y revisiones de obra pública
VARIACIÓN DE LA META EN RELACIÓN A LA LINEA BASE 
Meta Absoluta: 469
Meta relativa: 18.85%
El 469 de la meta absoluta representa un aumento del  18.85%, es la tasa de variación entre la meta y la línea base. </t>
  </si>
  <si>
    <t xml:space="preserve">DPACSIE: De enero de 2022 a diciembre del 2024 se realizarann 29,520 acciones de fiscalización a las Dependencias y Entidades.
VARIACIÓN DE LA META EN RELACIÓN A LA LINEA BASE 
Meta Absoluta: 15,366
Meta relativa: 92.11%
El 15,366 de la meta absoluta representa un incremento del 92.11%, es la tasa de variación entre la meta y la línea base. </t>
  </si>
  <si>
    <t xml:space="preserve">PACSGP: De enero de 2022 a diciembre del 2024 se realizaran 29,165 acciones. 
VARIACIÓN DE LA META EN RELACIÓN A LA LINEA BASE                                                                                                                                                                                                                                                              
Meta Absoluta: 14,272
Meta relativa: 95.83%
El  14,272 de la meta absoluta representa un incremento del  95.83%, es la tasa de variación entre la meta y la línea base. </t>
  </si>
  <si>
    <t xml:space="preserve">PARA: De enero de 2022 a diciembre del 2024 se realizaran 355 auditorías, revisiones y arqueos programados.
VARIACIÓN DE LA META EN RELACIÓN A LA LINEA BASE                                                                                                                                                                                                                                                      
Meta Absoluta: -118
Meta relativa: -24.95%
El  -118 de la meta absoluta representa una disminución del  -24.95%, es la tasa de variación entre la meta y la línea base. </t>
  </si>
  <si>
    <t xml:space="preserve">PIPRAR: De enero de 2022 a diciembre del 2024 se realizaran 331 informes de presunta responsabilidad administrativa, lo que representa un incremento con respecto a la linea base.
VARIACIÓN DE LA META EN RELACIÓN A LA LINEA BASE          
Meta Absoluta: 202 informes
Meta relativa: 156.59%
El 202 de la meta absoluta representa un incremento del  156.59%, es la tasa de variación entre la meta y la línea base. </t>
  </si>
  <si>
    <t xml:space="preserve">TVQDR: De enero de 2022 a diciembre del 2024 se realizaran 551 quejas o denuncias, lo que representará un decremento con respecto a la linea base.
VARIACIÓN DE LA META EN RELACIÓN A LA LINEA BASE           
Meta Absoluta: 80
Meta relativa: 16.99%
El  80 de la meta absoluta representa un incremento del  16.99%, es la tasa de variación entre la meta y la línea base. </t>
  </si>
  <si>
    <t xml:space="preserve">PPSRACSPP: De enero de 2022 a diciembre del 2024 se realizaran 243 procedimientos
VARIACIÓN DE LA META EN RELACIÓN A LA LINEA BASE
Meta Absoluta: 63
Meta relativa: 35.00%
El  63 de la meta absoluta representa un incremento del  35.00%, es la tasa de variación entre la meta y la línea base. </t>
  </si>
  <si>
    <t xml:space="preserve">PANIPRA: De enero de 2022 a diciembre del 2024 se realizaran 6977 acuerdos estimados
VARIACIÓN DE LA META EN RELACIÓN A LA LINEA BASE                                                                                                                                                                                                                                                            
Meta Absoluta: 2577
Meta relativa: 58.57%
El  2577 de la meta absoluta representa un incremento del  58.57%, es la tasa de variación entre la meta y la línea base. </t>
  </si>
  <si>
    <t xml:space="preserve">PRSPP: De enero de 2022 a diciembre del 2024 se tiene 114 resoluciones programas.
VARIACIÓN DE LA META EN RELACIÓN A LA LINEA BASE                                                                                                                                                                                                                                                       
Meta Absoluta: 69
Meta relativa: 92.00%
El 69 de la meta absoluta representa un incremento del  92.00%, es la tasa de variación entre la meta y la línea base. </t>
  </si>
  <si>
    <t xml:space="preserve">PSISPP: De enero de 2022 a diciembre del 2024 se realizaran 102 sanciones estimadas
VARIACIÓN DE LA META EN RELACIÓN A LA LINEA BASE                                                                                                                                                                                                                                                       
Meta Absoluta: 48
Meta relativa: 88.89%
El 48 de la meta absoluta representa un incremento del  88.89%, es la tasa de variación entre la meta y la línea base. </t>
  </si>
  <si>
    <t xml:space="preserve">PCNIE: De enero de 2022 a diciembre del 2024 se reaizarán 5,716 constancias estimadas
Meta Absoluta: 3,316
Meta relativa: 138.17%
El  3,316 de la meta absoluta representa un incremento del  138.17%, es la tasa de variación entre la meta y la línea base. </t>
  </si>
  <si>
    <t xml:space="preserve">PAccRCI: De enero de 2022 a diciembre del 2024 se realizarann 7,636 acciones programadas.
VARIACIÓN DE LA META EN RELACIÓN A LA LINEA BASE                                                                                                                                                                                                                                                       
Meta Absoluta: 2659
Meta relativa: 53.43%
El 2659 de la meta absoluta representa un incremento del  53.43%, es la tasa de variación entre la meta y la línea base. </t>
  </si>
  <si>
    <t xml:space="preserve">PAACA: De enero de 2022 a diciembre del 2024 se realizaran 5,849 acciones programas
VARIACIÓN DE LA META EN RELACIÓN A LA LINEA BASE                                                                                                                                                                                                                                                       
Meta Absoluta: 3,602
Meta relativa: 160.30%
El  3,602 de la meta absoluta representa un incremento del  160.30%, es la tasa de variación entre la meta y la línea base. </t>
  </si>
  <si>
    <t xml:space="preserve">PAICM: De enero de 2022 a diciembre del 2024 se realizaran 16 inventarios .
VARIACIÓN DE LA META EN RELACIÓN A LA LINEA BASE                                                                                                                                                                                                                                                                       
Meta Absoluta: 6
Meta relativa: 60.00%
El 6 de la meta absoluta representa un incremento del  60.00%, es la tasa de variación entre la meta y la línea base. </t>
  </si>
  <si>
    <t xml:space="preserve">PVSAOD: De enero de 2022 a diciembre del 2024 se realizaran 1392 visitas de supervisión y asesorias programadas.
VARIACIÓN DE LA META EN RELACIÓN A LA LINEA BASE                                                                                                                                                                                                                                                                
Meta Absoluta: 737
Meta relativa: 112.52%
El 737 de la meta absoluta representa un incremento del  112.52%, es la tasa de variación entre la meta y la línea base. </t>
  </si>
  <si>
    <t xml:space="preserve">PSI: De enero de 2022 a diciembre del 2024 se realizaran 11 sistemas informáticos
VARIACIÓN DE LA META EN RELACIÓN A LA LINEA BASE                                                                                                                                                                                                                                                                
Meta Absoluta: 4
Meta relativa: 57.14%
El 4 de la meta absoluta representa un incremento del 57.14%, es la tasa de variación entre la meta y la línea base. </t>
  </si>
  <si>
    <t>Línea de acción 1.5.6 Reducir el Trafico de influencias (corrupción) en diversos tramites que realiza la ciudadania</t>
  </si>
  <si>
    <t>Línea de acción 2.1.2 Integrar suficientes comites vecinales de contraloria social con la ciudadania</t>
  </si>
  <si>
    <t>Línea de acción 1.6.3 Implementar suficientes instrumentos para que transparenten el actuar de los funcionarios públicos.</t>
  </si>
  <si>
    <t>1.5.1.1.3.4 Recepción, Control y Resguardo de las Declaraciones de Situación Patrimonial y de Interés de todos los servidores públicos  de la Administración Pública Municipal.</t>
  </si>
  <si>
    <t>1.5.1.1.3.9 Supervisión de la integración de Comités de Contraloría Social, que sean requeridos para el seguimiento de la Obra Pública Municipal.</t>
  </si>
  <si>
    <t>IAG: Índice de Avance General en la implantación y operación del modelo PbR-SED</t>
  </si>
  <si>
    <t>El índice general de avance en la implementación del modelo PbR-SED mide los avances que el municipio ha logrado alc anzar en la gestión del ciclo presupuestario de planeación, programación, presupuestación, ejercicio y control, seguimiento, evaluación y rendición de cuentas.</t>
  </si>
  <si>
    <t>Calidad</t>
  </si>
  <si>
    <t>MÉTODO DE CÁLCULO
La Secretaría de Hacienda y Crédito Público evalúa los 80 indicadores que componen esta evaluación proporcionando el valor y la posición alcanzada.</t>
  </si>
  <si>
    <t xml:space="preserve">Unidad de medida del Indicador:
Porcentaje </t>
  </si>
  <si>
    <t>IAG: Incrementar al 90% el Índice de Avance General en 2024</t>
  </si>
  <si>
    <t xml:space="preserve">RESULTADOS OBTENIDOS DEL 2014 AL 2023
2014 36.6% posición 22
2015 64.4% posición 9
2016 65.9% posición 6
2017 38.6% posición 12
2018 61.9% posición 15
2019 NO HUBO EVALUACIÓN
2020 76.7% posición 1
2021 78.4% posición 3
2022 87.3% posición 1
2023 88.7% posición 2
</t>
  </si>
  <si>
    <t>Nombre completo del Documento que sustenta la información: 
el Avance Alcanzado por las Entidades Federativas, los Municipios y las Demarcaciones Territoriales de la Ciudad de México en la Implantación y Operación del Presupuesto Basado en Resultados y del Sistema de Evaluación del Desempeño
Nombre del área que genera o publica la información: 
Secretaría de Hacienda y Crédito Público
Periodicidad con que se genera el documento: 
Anual
Liga de la página de la que se obtiene la información:
https://www.transparenciapresupuestaria.gob.mx/Entidades-Federativas</t>
  </si>
  <si>
    <t>La Secretaría de Hacienda y Crédito Público continúa implementando la evaluación anualmente.</t>
  </si>
  <si>
    <t xml:space="preserve">Dirección de Substanciación  
C. Juan Martin Briseño Manjarrez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</si>
</sst>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1"/>
      <color theme="1"/>
      <name val="Calibri"/>
      <family val="2"/>
      <scheme val="minor"/>
    </font>
    <font>
      <sz val="11"/>
      <color theme="1"/>
      <name val="Arial Nova Cond"/>
      <family val="2"/>
    </font>
    <font>
      <b/>
      <sz val="14"/>
      <color theme="1"/>
      <name val="Arial"/>
      <family val="2"/>
    </font>
    <font>
      <b/>
      <sz val="11"/>
      <color theme="1"/>
      <name val="Arial"/>
      <family val="2"/>
    </font>
    <font>
      <sz val="11"/>
      <color theme="1"/>
      <name val="Arial"/>
      <family val="2"/>
    </font>
    <font>
      <b/>
      <sz val="11"/>
      <color rgb="FF000000"/>
      <name val="Arial"/>
      <family val="2"/>
    </font>
    <font>
      <sz val="11"/>
      <name val="Arial"/>
      <family val="2"/>
    </font>
    <font>
      <b/>
      <sz val="11"/>
      <color theme="1"/>
      <name val="Arial Nova Cond"/>
      <family val="2"/>
    </font>
    <font>
      <b/>
      <sz val="11"/>
      <color theme="0"/>
      <name val="Arial"/>
      <family val="2"/>
    </font>
    <font>
      <sz val="11"/>
      <color theme="0"/>
      <name val="Arial"/>
      <family val="2"/>
    </font>
    <font>
      <sz val="14"/>
      <color theme="0"/>
      <name val="Arial"/>
      <family val="2"/>
    </font>
    <font>
      <b/>
      <sz val="14"/>
      <color rgb="FF000000"/>
      <name val="Arial Nova Cond"/>
      <family val="2"/>
    </font>
    <font>
      <b/>
      <sz val="11"/>
      <color theme="1"/>
      <name val="Calibri"/>
      <family val="2"/>
      <scheme val="minor"/>
    </font>
    <font>
      <b/>
      <sz val="14"/>
      <color theme="0"/>
      <name val="Arial Nova Cond"/>
      <family val="2"/>
    </font>
    <font>
      <b/>
      <sz val="14"/>
      <color theme="0"/>
      <name val="Arial"/>
      <family val="2"/>
    </font>
    <font>
      <b/>
      <sz val="25"/>
      <name val="Arial"/>
      <family val="2"/>
    </font>
    <font>
      <sz val="22"/>
      <color theme="0"/>
      <name val="Arial Nova Cond"/>
      <family val="2"/>
    </font>
    <font>
      <b/>
      <sz val="18"/>
      <color theme="1"/>
      <name val="Calibri"/>
      <family val="2"/>
      <scheme val="minor"/>
    </font>
    <font>
      <sz val="11"/>
      <name val="Arial Nova Cond"/>
      <family val="2"/>
    </font>
    <font>
      <b/>
      <sz val="11"/>
      <name val="Arial Nova Cond"/>
      <family val="2"/>
    </font>
    <font>
      <sz val="11"/>
      <name val="Arial Nova Cond"/>
      <family val="2"/>
    </font>
    <font>
      <b/>
      <sz val="11"/>
      <name val="Arial Nova Cond"/>
      <family val="2"/>
    </font>
    <font>
      <b/>
      <sz val="11"/>
      <name val="Arial"/>
      <family val="2"/>
    </font>
    <font>
      <sz val="11"/>
      <color rgb="FF000000"/>
      <name val="Arial"/>
      <family val="2"/>
    </font>
    <font>
      <sz val="11"/>
      <color rgb="FFFF0000"/>
      <name val="Arial"/>
      <family val="2"/>
    </font>
    <font>
      <sz val="11"/>
      <color rgb="FFC00000"/>
      <name val="Arial Nova Cond"/>
      <family val="2"/>
    </font>
    <font>
      <b/>
      <sz val="28"/>
      <color theme="1"/>
      <name val="Arial"/>
      <family val="2"/>
    </font>
    <font>
      <sz val="26"/>
      <name val="Arial"/>
      <family val="2"/>
    </font>
    <font>
      <sz val="28"/>
      <color theme="1"/>
      <name val="Calibri"/>
      <family val="2"/>
      <scheme val="minor"/>
    </font>
    <font>
      <sz val="28"/>
      <name val="Calibri"/>
      <family val="2"/>
      <scheme val="minor"/>
    </font>
    <font>
      <b/>
      <sz val="30"/>
      <color theme="1"/>
      <name val="Arial"/>
      <family val="2"/>
    </font>
    <font>
      <b/>
      <sz val="26"/>
      <color theme="1"/>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808080"/>
        <bgColor rgb="FF000000"/>
      </patternFill>
    </fill>
    <fill>
      <patternFill patternType="solid">
        <fgColor rgb="FFD9D9D9"/>
        <bgColor rgb="FF000000"/>
      </patternFill>
    </fill>
    <fill>
      <patternFill patternType="solid">
        <fgColor theme="0" tint="-4.9989318521683403E-2"/>
        <bgColor indexed="64"/>
      </patternFill>
    </fill>
    <fill>
      <patternFill patternType="solid">
        <fgColor theme="0" tint="-0.499984740745262"/>
        <bgColor indexed="64"/>
      </patternFill>
    </fill>
    <fill>
      <patternFill patternType="solid">
        <fgColor rgb="FF717372"/>
        <bgColor indexed="64"/>
      </patternFill>
    </fill>
    <fill>
      <patternFill patternType="solid">
        <fgColor rgb="FFA6A6A6"/>
        <bgColor rgb="FF000000"/>
      </patternFill>
    </fill>
    <fill>
      <patternFill patternType="solid">
        <fgColor rgb="FFF2F2F2"/>
        <bgColor rgb="FF000000"/>
      </patternFill>
    </fill>
    <fill>
      <patternFill patternType="solid">
        <fgColor theme="1" tint="0.499984740745262"/>
        <bgColor indexed="64"/>
      </patternFill>
    </fill>
    <fill>
      <patternFill patternType="solid">
        <fgColor theme="0" tint="-0.34998626667073579"/>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theme="1"/>
      </left>
      <right style="thin">
        <color indexed="64"/>
      </right>
      <top/>
      <bottom style="thin">
        <color indexed="64"/>
      </bottom>
      <diagonal/>
    </border>
    <border>
      <left style="dashed">
        <color theme="1"/>
      </left>
      <right style="dashed">
        <color theme="1"/>
      </right>
      <top style="dashed">
        <color theme="1"/>
      </top>
      <bottom style="dash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theme="1"/>
      </right>
      <top style="thin">
        <color theme="1"/>
      </top>
      <bottom/>
      <diagonal/>
    </border>
    <border>
      <left/>
      <right style="thin">
        <color indexed="64"/>
      </right>
      <top style="thin">
        <color indexed="64"/>
      </top>
      <bottom style="thin">
        <color indexed="64"/>
      </bottom>
      <diagonal/>
    </border>
    <border>
      <left style="thin">
        <color theme="1"/>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style="thin">
        <color theme="1"/>
      </right>
      <top/>
      <bottom/>
      <diagonal/>
    </border>
    <border>
      <left style="medium">
        <color indexed="64"/>
      </left>
      <right style="thin">
        <color theme="1"/>
      </right>
      <top style="medium">
        <color indexed="64"/>
      </top>
      <bottom/>
      <diagonal/>
    </border>
    <border>
      <left style="thin">
        <color theme="1"/>
      </left>
      <right style="thin">
        <color indexed="64"/>
      </right>
      <top style="medium">
        <color indexed="64"/>
      </top>
      <bottom/>
      <diagonal/>
    </border>
    <border>
      <left style="thin">
        <color theme="1"/>
      </left>
      <right style="medium">
        <color indexed="64"/>
      </right>
      <top/>
      <bottom style="thin">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dotted">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theme="1"/>
      </right>
      <top style="medium">
        <color indexed="64"/>
      </top>
      <bottom style="thin">
        <color theme="1"/>
      </bottom>
      <diagonal/>
    </border>
    <border>
      <left style="thin">
        <color theme="1"/>
      </left>
      <right style="thin">
        <color theme="1"/>
      </right>
      <top style="medium">
        <color indexed="64"/>
      </top>
      <bottom/>
      <diagonal/>
    </border>
    <border>
      <left style="thin">
        <color theme="1"/>
      </left>
      <right style="medium">
        <color indexed="64"/>
      </right>
      <top/>
      <bottom/>
      <diagonal/>
    </border>
    <border>
      <left style="medium">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thin">
        <color theme="1"/>
      </right>
      <top/>
      <bottom/>
      <diagonal/>
    </border>
    <border>
      <left style="dotted">
        <color indexed="64"/>
      </left>
      <right style="dotted">
        <color indexed="64"/>
      </right>
      <top/>
      <bottom style="dotted">
        <color indexed="64"/>
      </bottom>
      <diagonal/>
    </border>
    <border>
      <left style="medium">
        <color indexed="64"/>
      </left>
      <right style="dotted">
        <color indexed="64"/>
      </right>
      <top style="thin">
        <color indexed="64"/>
      </top>
      <bottom/>
      <diagonal/>
    </border>
    <border>
      <left style="medium">
        <color indexed="64"/>
      </left>
      <right style="dotted">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medium">
        <color indexed="64"/>
      </right>
      <top style="dotted">
        <color indexed="64"/>
      </top>
      <bottom style="dotted">
        <color indexed="64"/>
      </bottom>
      <diagonal/>
    </border>
    <border>
      <left style="dotted">
        <color indexed="64"/>
      </left>
      <right/>
      <top style="thin">
        <color indexed="64"/>
      </top>
      <bottom/>
      <diagonal/>
    </border>
    <border>
      <left style="dotted">
        <color indexed="64"/>
      </left>
      <right/>
      <top style="dotted">
        <color indexed="64"/>
      </top>
      <bottom style="dotted">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ashed">
        <color indexed="64"/>
      </left>
      <right style="dashed">
        <color indexed="64"/>
      </right>
      <top style="dashed">
        <color indexed="64"/>
      </top>
      <bottom style="dashed">
        <color indexed="64"/>
      </bottom>
      <diagonal/>
    </border>
    <border>
      <left style="dotted">
        <color indexed="64"/>
      </left>
      <right/>
      <top/>
      <bottom/>
      <diagonal/>
    </border>
    <border>
      <left style="dashed">
        <color theme="1"/>
      </left>
      <right/>
      <top style="dashed">
        <color theme="1"/>
      </top>
      <bottom style="dashed">
        <color theme="1"/>
      </bottom>
      <diagonal/>
    </border>
    <border>
      <left style="dashed">
        <color theme="1"/>
      </left>
      <right style="dashed">
        <color theme="1"/>
      </right>
      <top style="dashed">
        <color theme="1"/>
      </top>
      <bottom/>
      <diagonal/>
    </border>
    <border>
      <left style="dashed">
        <color theme="1"/>
      </left>
      <right style="dashed">
        <color theme="1"/>
      </right>
      <top/>
      <bottom style="dashed">
        <color theme="1"/>
      </bottom>
      <diagonal/>
    </border>
    <border>
      <left style="dotted">
        <color indexed="64"/>
      </left>
      <right/>
      <top/>
      <bottom style="dotted">
        <color indexed="64"/>
      </bottom>
      <diagonal/>
    </border>
    <border>
      <left style="dotted">
        <color indexed="64"/>
      </left>
      <right style="dotted">
        <color indexed="64"/>
      </right>
      <top style="dashed">
        <color theme="1"/>
      </top>
      <bottom/>
      <diagonal/>
    </border>
    <border>
      <left style="thin">
        <color indexed="64"/>
      </left>
      <right style="medium">
        <color indexed="64"/>
      </right>
      <top/>
      <bottom style="thin">
        <color indexed="64"/>
      </bottom>
      <diagonal/>
    </border>
    <border>
      <left style="dashed">
        <color theme="1"/>
      </left>
      <right style="dashed">
        <color theme="1"/>
      </right>
      <top style="dashed">
        <color theme="1"/>
      </top>
      <bottom style="dotted">
        <color theme="1"/>
      </bottom>
      <diagonal/>
    </border>
    <border>
      <left style="dashed">
        <color theme="1"/>
      </left>
      <right style="dotted">
        <color indexed="64"/>
      </right>
      <top style="dotted">
        <color indexed="64"/>
      </top>
      <bottom style="dotted">
        <color indexed="64"/>
      </bottom>
      <diagonal/>
    </border>
    <border>
      <left/>
      <right style="dashed">
        <color theme="1"/>
      </right>
      <top style="dashed">
        <color theme="1"/>
      </top>
      <bottom style="dotted">
        <color theme="1"/>
      </bottom>
      <diagonal/>
    </border>
    <border>
      <left style="dashed">
        <color theme="1"/>
      </left>
      <right style="medium">
        <color indexed="64"/>
      </right>
      <top style="dashed">
        <color theme="1"/>
      </top>
      <bottom style="dotted">
        <color theme="1"/>
      </bottom>
      <diagonal/>
    </border>
    <border>
      <left style="thin">
        <color theme="1"/>
      </left>
      <right style="thin">
        <color theme="1"/>
      </right>
      <top/>
      <bottom style="thin">
        <color indexed="64"/>
      </bottom>
      <diagonal/>
    </border>
    <border>
      <left style="medium">
        <color indexed="64"/>
      </left>
      <right style="thin">
        <color indexed="64"/>
      </right>
      <top style="medium">
        <color indexed="64"/>
      </top>
      <bottom style="thin">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otted">
        <color theme="1"/>
      </left>
      <right style="medium">
        <color indexed="64"/>
      </right>
      <top style="dashed">
        <color theme="1"/>
      </top>
      <bottom style="dashed">
        <color theme="1"/>
      </bottom>
      <diagonal/>
    </border>
    <border>
      <left style="medium">
        <color indexed="64"/>
      </left>
      <right style="dashed">
        <color theme="1"/>
      </right>
      <top style="dashed">
        <color theme="1"/>
      </top>
      <bottom/>
      <diagonal/>
    </border>
    <border>
      <left style="medium">
        <color indexed="64"/>
      </left>
      <right style="dashed">
        <color theme="1"/>
      </right>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dotted">
        <color indexed="64"/>
      </left>
      <right style="dotted">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medium">
        <color indexed="64"/>
      </bottom>
      <diagonal/>
    </border>
    <border>
      <left style="dashed">
        <color indexed="64"/>
      </left>
      <right/>
      <top style="dashed">
        <color indexed="64"/>
      </top>
      <bottom style="medium">
        <color indexed="64"/>
      </bottom>
      <diagonal/>
    </border>
    <border>
      <left/>
      <right style="dashed">
        <color indexed="64"/>
      </right>
      <top style="dashed">
        <color indexed="64"/>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style="dashed">
        <color theme="1"/>
      </left>
      <right style="dashed">
        <color theme="1"/>
      </right>
      <top style="dashed">
        <color theme="1"/>
      </top>
      <bottom style="medium">
        <color theme="1"/>
      </bottom>
      <diagonal/>
    </border>
  </borders>
  <cellStyleXfs count="1">
    <xf numFmtId="0" fontId="0" fillId="0" borderId="0"/>
  </cellStyleXfs>
  <cellXfs count="367">
    <xf numFmtId="0" fontId="0" fillId="0" borderId="0" xfId="0"/>
    <xf numFmtId="0" fontId="1" fillId="0" borderId="0" xfId="0" applyFont="1" applyAlignment="1">
      <alignment horizontal="center" vertic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7" fillId="0" borderId="0" xfId="0" applyFont="1" applyAlignment="1">
      <alignment horizontal="center" vertical="center" wrapText="1"/>
    </xf>
    <xf numFmtId="0" fontId="1" fillId="0" borderId="0" xfId="0" applyFont="1" applyAlignment="1">
      <alignment horizontal="left" vertical="center" wrapText="1"/>
    </xf>
    <xf numFmtId="0" fontId="1" fillId="4" borderId="0" xfId="0" applyFont="1" applyFill="1" applyAlignment="1">
      <alignment horizontal="left" vertical="center" wrapText="1"/>
    </xf>
    <xf numFmtId="0" fontId="4" fillId="2" borderId="15"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8"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justify" vertical="center" wrapText="1"/>
    </xf>
    <xf numFmtId="0" fontId="4" fillId="7" borderId="3" xfId="0" applyFont="1" applyFill="1" applyBorder="1" applyAlignment="1">
      <alignment horizontal="center" vertical="center" wrapText="1"/>
    </xf>
    <xf numFmtId="0" fontId="2" fillId="0" borderId="22" xfId="0" applyFont="1" applyBorder="1" applyAlignment="1">
      <alignment horizontal="center" vertical="center" wrapText="1"/>
    </xf>
    <xf numFmtId="0" fontId="2" fillId="0" borderId="22" xfId="0" applyFont="1" applyBorder="1" applyAlignment="1">
      <alignment vertical="center" wrapText="1"/>
    </xf>
    <xf numFmtId="0" fontId="0" fillId="0" borderId="0" xfId="0" applyAlignment="1">
      <alignment wrapText="1"/>
    </xf>
    <xf numFmtId="0" fontId="3" fillId="2" borderId="27"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3" fillId="7" borderId="40" xfId="0" applyFont="1" applyFill="1" applyBorder="1" applyAlignment="1">
      <alignment horizontal="justify" vertical="center" wrapText="1"/>
    </xf>
    <xf numFmtId="0" fontId="4" fillId="7" borderId="44" xfId="0" applyFont="1" applyFill="1" applyBorder="1" applyAlignment="1">
      <alignment horizontal="left" vertical="center" wrapText="1"/>
    </xf>
    <xf numFmtId="0" fontId="4" fillId="7" borderId="40" xfId="0" applyFont="1" applyFill="1" applyBorder="1" applyAlignment="1">
      <alignment horizontal="justify" vertical="center" wrapText="1"/>
    </xf>
    <xf numFmtId="0" fontId="0" fillId="0" borderId="5" xfId="0" applyBorder="1" applyAlignment="1">
      <alignment wrapText="1"/>
    </xf>
    <xf numFmtId="0" fontId="0" fillId="0" borderId="6" xfId="0" applyBorder="1" applyAlignment="1">
      <alignment wrapText="1"/>
    </xf>
    <xf numFmtId="0" fontId="0" fillId="0" borderId="22" xfId="0" applyBorder="1" applyAlignment="1">
      <alignment wrapText="1"/>
    </xf>
    <xf numFmtId="0" fontId="0" fillId="0" borderId="8" xfId="0" applyBorder="1" applyAlignment="1">
      <alignment wrapText="1"/>
    </xf>
    <xf numFmtId="0" fontId="0" fillId="0" borderId="9" xfId="0" applyBorder="1" applyAlignment="1">
      <alignment wrapText="1"/>
    </xf>
    <xf numFmtId="0" fontId="4" fillId="7" borderId="40" xfId="0" applyFont="1" applyFill="1" applyBorder="1" applyAlignment="1">
      <alignment horizontal="left" vertical="center" wrapText="1"/>
    </xf>
    <xf numFmtId="0" fontId="3" fillId="2" borderId="12" xfId="0" applyFont="1" applyFill="1" applyBorder="1" applyAlignment="1">
      <alignment horizontal="center" vertical="center" wrapText="1"/>
    </xf>
    <xf numFmtId="164" fontId="3" fillId="2" borderId="12" xfId="0" applyNumberFormat="1"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3" borderId="20" xfId="0" applyFont="1" applyFill="1" applyBorder="1" applyAlignment="1">
      <alignment horizontal="center" vertical="center" wrapText="1"/>
    </xf>
    <xf numFmtId="164" fontId="4" fillId="2" borderId="19" xfId="0" applyNumberFormat="1" applyFont="1" applyFill="1" applyBorder="1" applyAlignment="1">
      <alignment horizontal="center" vertical="center" wrapText="1"/>
    </xf>
    <xf numFmtId="164" fontId="4" fillId="2" borderId="20" xfId="0" applyNumberFormat="1" applyFont="1" applyFill="1" applyBorder="1" applyAlignment="1">
      <alignment horizontal="center" vertical="center" wrapText="1"/>
    </xf>
    <xf numFmtId="1" fontId="6" fillId="2" borderId="12" xfId="0" applyNumberFormat="1"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0" fontId="3" fillId="7" borderId="39" xfId="0" applyFont="1" applyFill="1" applyBorder="1" applyAlignment="1">
      <alignment horizontal="center" vertical="center" wrapText="1"/>
    </xf>
    <xf numFmtId="1" fontId="6" fillId="2" borderId="14" xfId="0" applyNumberFormat="1" applyFont="1" applyFill="1" applyBorder="1" applyAlignment="1">
      <alignment horizontal="center" vertical="center" wrapText="1"/>
    </xf>
    <xf numFmtId="0" fontId="4" fillId="2" borderId="62" xfId="0" applyFont="1" applyFill="1" applyBorder="1" applyAlignment="1">
      <alignment horizontal="center" vertical="center" wrapText="1"/>
    </xf>
    <xf numFmtId="0" fontId="22" fillId="8" borderId="3" xfId="0" applyFont="1" applyFill="1" applyBorder="1" applyAlignment="1">
      <alignment horizontal="left" vertical="center" wrapText="1"/>
    </xf>
    <xf numFmtId="0" fontId="4" fillId="7" borderId="3" xfId="0" applyFont="1" applyFill="1" applyBorder="1" applyAlignment="1">
      <alignment vertical="center" wrapText="1"/>
    </xf>
    <xf numFmtId="49" fontId="1" fillId="3" borderId="3" xfId="0" applyNumberFormat="1" applyFont="1" applyFill="1" applyBorder="1" applyAlignment="1">
      <alignment horizontal="left" vertical="center" wrapText="1"/>
    </xf>
    <xf numFmtId="0" fontId="18" fillId="3" borderId="3" xfId="0" applyFont="1" applyFill="1" applyBorder="1" applyAlignment="1">
      <alignment horizontal="center" vertical="center" wrapText="1"/>
    </xf>
    <xf numFmtId="9" fontId="20" fillId="3" borderId="3" xfId="0" applyNumberFormat="1" applyFont="1" applyFill="1" applyBorder="1" applyAlignment="1">
      <alignment horizontal="left" vertical="center" wrapText="1"/>
    </xf>
    <xf numFmtId="0" fontId="18" fillId="3" borderId="3" xfId="0" applyFont="1" applyFill="1" applyBorder="1" applyAlignment="1">
      <alignment horizontal="left" vertical="top" wrapText="1"/>
    </xf>
    <xf numFmtId="0" fontId="6" fillId="8" borderId="3" xfId="0" applyFont="1" applyFill="1" applyBorder="1" applyAlignment="1">
      <alignment horizontal="left" vertical="center" wrapText="1"/>
    </xf>
    <xf numFmtId="0" fontId="4" fillId="7" borderId="42" xfId="0" applyFont="1" applyFill="1" applyBorder="1" applyAlignment="1">
      <alignment horizontal="left" vertical="center" wrapText="1"/>
    </xf>
    <xf numFmtId="0" fontId="6" fillId="8" borderId="3" xfId="0" applyFont="1" applyFill="1" applyBorder="1" applyAlignment="1">
      <alignment vertical="center" wrapText="1"/>
    </xf>
    <xf numFmtId="0" fontId="4" fillId="3" borderId="3" xfId="0" applyFont="1" applyFill="1" applyBorder="1" applyAlignment="1">
      <alignment vertical="center" wrapText="1"/>
    </xf>
    <xf numFmtId="0" fontId="1" fillId="3" borderId="3" xfId="0" applyFont="1" applyFill="1" applyBorder="1" applyAlignment="1">
      <alignment vertical="center" wrapText="1"/>
    </xf>
    <xf numFmtId="0" fontId="1" fillId="0" borderId="0" xfId="0" applyFont="1" applyAlignment="1">
      <alignment vertical="center" wrapText="1"/>
    </xf>
    <xf numFmtId="0" fontId="2" fillId="0" borderId="21" xfId="0" applyFont="1" applyBorder="1" applyAlignment="1">
      <alignment vertical="center" wrapText="1"/>
    </xf>
    <xf numFmtId="0" fontId="1" fillId="0" borderId="21" xfId="0" applyFont="1" applyBorder="1" applyAlignment="1">
      <alignment vertical="center" wrapText="1"/>
    </xf>
    <xf numFmtId="0" fontId="22" fillId="8" borderId="3" xfId="0" applyFont="1" applyFill="1" applyBorder="1" applyAlignment="1">
      <alignment vertical="center" wrapText="1"/>
    </xf>
    <xf numFmtId="0" fontId="3" fillId="7" borderId="64" xfId="0" applyFont="1" applyFill="1" applyBorder="1" applyAlignment="1">
      <alignment vertical="center" wrapText="1"/>
    </xf>
    <xf numFmtId="0" fontId="7" fillId="7" borderId="3" xfId="0" applyFont="1" applyFill="1" applyBorder="1" applyAlignment="1">
      <alignment horizontal="left" vertical="center" wrapText="1"/>
    </xf>
    <xf numFmtId="0" fontId="3" fillId="7" borderId="3" xfId="0" applyFont="1" applyFill="1" applyBorder="1" applyAlignment="1">
      <alignment vertical="center" wrapText="1"/>
    </xf>
    <xf numFmtId="0" fontId="3" fillId="7" borderId="3" xfId="0" applyFont="1" applyFill="1" applyBorder="1" applyAlignment="1">
      <alignment horizontal="center" vertical="center" wrapText="1"/>
    </xf>
    <xf numFmtId="0" fontId="3" fillId="3" borderId="3" xfId="0" applyFont="1" applyFill="1" applyBorder="1" applyAlignment="1">
      <alignment vertical="center" wrapText="1"/>
    </xf>
    <xf numFmtId="0" fontId="6" fillId="9" borderId="64" xfId="0" applyFont="1" applyFill="1" applyBorder="1" applyAlignment="1">
      <alignment horizontal="left" vertical="center" wrapText="1"/>
    </xf>
    <xf numFmtId="0" fontId="6" fillId="8"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8" fillId="3" borderId="3" xfId="0" applyFont="1" applyFill="1" applyBorder="1" applyAlignment="1">
      <alignment horizontal="left" vertical="center" wrapText="1"/>
    </xf>
    <xf numFmtId="0" fontId="22" fillId="8" borderId="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9" fillId="3" borderId="3" xfId="0" applyFont="1" applyFill="1" applyBorder="1" applyAlignment="1">
      <alignment horizontal="left" vertical="center" wrapText="1"/>
    </xf>
    <xf numFmtId="0" fontId="19" fillId="7" borderId="3" xfId="0" applyFont="1" applyFill="1" applyBorder="1" applyAlignment="1">
      <alignment horizontal="left" vertical="center" wrapText="1"/>
    </xf>
    <xf numFmtId="0" fontId="4" fillId="7" borderId="64" xfId="0" applyFont="1" applyFill="1" applyBorder="1" applyAlignment="1">
      <alignment vertical="center" wrapText="1"/>
    </xf>
    <xf numFmtId="0" fontId="0" fillId="0" borderId="0" xfId="0" applyAlignment="1">
      <alignment horizontal="left" wrapText="1"/>
    </xf>
    <xf numFmtId="0" fontId="0" fillId="0" borderId="0" xfId="0" applyAlignment="1">
      <alignment horizontal="center" wrapText="1"/>
    </xf>
    <xf numFmtId="0" fontId="0" fillId="0" borderId="4" xfId="0" applyBorder="1" applyAlignment="1">
      <alignment horizontal="center" wrapText="1"/>
    </xf>
    <xf numFmtId="0" fontId="0" fillId="0" borderId="21" xfId="0" applyBorder="1" applyAlignment="1">
      <alignment horizontal="center" wrapText="1"/>
    </xf>
    <xf numFmtId="0" fontId="0" fillId="0" borderId="7" xfId="0" applyBorder="1" applyAlignment="1">
      <alignment horizontal="center" wrapText="1"/>
    </xf>
    <xf numFmtId="0" fontId="2" fillId="0" borderId="0" xfId="0" applyFont="1" applyAlignment="1">
      <alignment horizontal="left" vertical="center" wrapText="1"/>
    </xf>
    <xf numFmtId="0" fontId="4" fillId="7" borderId="3" xfId="0" applyFont="1" applyFill="1" applyBorder="1" applyAlignment="1">
      <alignment horizontal="left" vertical="center" wrapText="1"/>
    </xf>
    <xf numFmtId="0" fontId="3" fillId="3" borderId="3" xfId="0" applyFont="1" applyFill="1" applyBorder="1" applyAlignment="1">
      <alignment horizontal="left" vertical="center" wrapText="1"/>
    </xf>
    <xf numFmtId="0" fontId="21" fillId="11" borderId="39" xfId="0" applyFont="1" applyFill="1" applyBorder="1" applyAlignment="1">
      <alignment horizontal="center" vertical="center" wrapText="1"/>
    </xf>
    <xf numFmtId="0" fontId="4" fillId="11" borderId="40" xfId="0" applyFont="1" applyFill="1" applyBorder="1" applyAlignment="1">
      <alignment horizontal="left" vertical="center" wrapText="1"/>
    </xf>
    <xf numFmtId="0" fontId="18" fillId="11" borderId="40" xfId="0" applyFont="1" applyFill="1" applyBorder="1" applyAlignment="1">
      <alignment horizontal="left" vertical="center" wrapText="1"/>
    </xf>
    <xf numFmtId="0" fontId="18" fillId="11" borderId="40" xfId="0" applyFont="1" applyFill="1" applyBorder="1" applyAlignment="1">
      <alignment horizontal="center" vertical="center" wrapText="1"/>
    </xf>
    <xf numFmtId="0" fontId="18" fillId="11" borderId="59" xfId="0" applyFont="1" applyFill="1" applyBorder="1" applyAlignment="1">
      <alignment horizontal="left" vertical="center" wrapText="1"/>
    </xf>
    <xf numFmtId="0" fontId="18" fillId="7" borderId="40" xfId="0" applyFont="1" applyFill="1" applyBorder="1" applyAlignment="1">
      <alignment horizontal="left" vertical="center" wrapText="1"/>
    </xf>
    <xf numFmtId="0" fontId="21" fillId="7" borderId="40" xfId="0" applyFont="1" applyFill="1" applyBorder="1" applyAlignment="1">
      <alignment horizontal="left" vertical="center" wrapText="1"/>
    </xf>
    <xf numFmtId="0" fontId="4" fillId="7" borderId="40" xfId="0" applyFont="1" applyFill="1" applyBorder="1" applyAlignment="1">
      <alignment horizontal="center" vertical="center" wrapText="1"/>
    </xf>
    <xf numFmtId="0" fontId="4" fillId="7" borderId="59" xfId="0" applyFont="1" applyFill="1" applyBorder="1" applyAlignment="1">
      <alignment horizontal="justify" vertical="center" wrapText="1"/>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66" xfId="0" applyFont="1" applyFill="1" applyBorder="1" applyAlignment="1">
      <alignment horizontal="left" vertical="center" wrapText="1"/>
    </xf>
    <xf numFmtId="0" fontId="21" fillId="11" borderId="40" xfId="0" applyFont="1" applyFill="1" applyBorder="1" applyAlignment="1">
      <alignment horizontal="left" vertical="center" wrapText="1"/>
    </xf>
    <xf numFmtId="0" fontId="23" fillId="11" borderId="40" xfId="0" applyFont="1" applyFill="1" applyBorder="1" applyAlignment="1">
      <alignment vertical="center" wrapText="1"/>
    </xf>
    <xf numFmtId="0" fontId="21" fillId="3" borderId="3" xfId="0" applyFont="1" applyFill="1" applyBorder="1" applyAlignment="1">
      <alignment horizontal="left" vertical="center" wrapText="1"/>
    </xf>
    <xf numFmtId="0" fontId="21" fillId="3" borderId="3" xfId="0" applyFont="1" applyFill="1" applyBorder="1" applyAlignment="1">
      <alignment vertical="center" wrapText="1"/>
    </xf>
    <xf numFmtId="0" fontId="21" fillId="7" borderId="3" xfId="0" applyFont="1" applyFill="1" applyBorder="1" applyAlignment="1">
      <alignment vertical="center" wrapText="1"/>
    </xf>
    <xf numFmtId="0" fontId="7" fillId="7" borderId="3" xfId="0" applyFont="1" applyFill="1" applyBorder="1" applyAlignment="1">
      <alignment vertical="center" wrapText="1"/>
    </xf>
    <xf numFmtId="0" fontId="22" fillId="12" borderId="3" xfId="0" applyFont="1" applyFill="1" applyBorder="1" applyAlignment="1">
      <alignment horizontal="left" vertical="center" wrapText="1"/>
    </xf>
    <xf numFmtId="0" fontId="4" fillId="7" borderId="67" xfId="0" applyFont="1" applyFill="1" applyBorder="1" applyAlignment="1">
      <alignment horizontal="justify" vertical="center" wrapText="1"/>
    </xf>
    <xf numFmtId="0" fontId="4" fillId="7" borderId="67" xfId="0" applyFont="1" applyFill="1" applyBorder="1" applyAlignment="1">
      <alignment horizontal="center" vertical="center" wrapText="1"/>
    </xf>
    <xf numFmtId="0" fontId="4" fillId="7" borderId="72" xfId="0" applyFont="1" applyFill="1" applyBorder="1" applyAlignment="1">
      <alignment vertical="center" wrapText="1"/>
    </xf>
    <xf numFmtId="0" fontId="4" fillId="7" borderId="72" xfId="0" applyFont="1" applyFill="1" applyBorder="1" applyAlignment="1">
      <alignment horizontal="center" vertical="center" wrapText="1"/>
    </xf>
    <xf numFmtId="10" fontId="4" fillId="7" borderId="73" xfId="0" applyNumberFormat="1" applyFont="1" applyFill="1" applyBorder="1" applyAlignment="1">
      <alignment vertical="center" wrapText="1"/>
    </xf>
    <xf numFmtId="0" fontId="4" fillId="7" borderId="74" xfId="0" applyFont="1" applyFill="1" applyBorder="1" applyAlignment="1">
      <alignment vertical="center" wrapText="1"/>
    </xf>
    <xf numFmtId="0" fontId="3" fillId="7" borderId="72" xfId="0" applyFont="1" applyFill="1" applyBorder="1" applyAlignment="1">
      <alignment vertical="center" wrapText="1"/>
    </xf>
    <xf numFmtId="0" fontId="4" fillId="7" borderId="75" xfId="0" applyFont="1" applyFill="1" applyBorder="1" applyAlignment="1">
      <alignment vertical="center" wrapText="1"/>
    </xf>
    <xf numFmtId="0" fontId="4" fillId="2" borderId="77"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3" fillId="3" borderId="78" xfId="0" applyFont="1" applyFill="1" applyBorder="1" applyAlignment="1">
      <alignment vertical="center" wrapText="1"/>
    </xf>
    <xf numFmtId="0" fontId="3" fillId="7" borderId="61" xfId="0" applyFont="1" applyFill="1" applyBorder="1" applyAlignment="1">
      <alignment horizontal="justify" vertical="center" wrapText="1"/>
    </xf>
    <xf numFmtId="0" fontId="4" fillId="7" borderId="61" xfId="0" applyFont="1" applyFill="1" applyBorder="1" applyAlignment="1">
      <alignment horizontal="justify" vertical="center" wrapText="1"/>
    </xf>
    <xf numFmtId="0" fontId="3" fillId="7" borderId="78" xfId="0" applyFont="1" applyFill="1" applyBorder="1" applyAlignment="1">
      <alignment vertical="center" wrapText="1"/>
    </xf>
    <xf numFmtId="0" fontId="4" fillId="3" borderId="78" xfId="0" applyFont="1" applyFill="1" applyBorder="1" applyAlignment="1">
      <alignment vertical="center" wrapText="1"/>
    </xf>
    <xf numFmtId="0" fontId="4" fillId="7" borderId="78" xfId="0" applyFont="1" applyFill="1" applyBorder="1" applyAlignment="1">
      <alignment vertical="center" wrapText="1"/>
    </xf>
    <xf numFmtId="0" fontId="3" fillId="7" borderId="3" xfId="0" applyFont="1" applyFill="1" applyBorder="1" applyAlignment="1">
      <alignment horizontal="left" vertical="center" wrapText="1"/>
    </xf>
    <xf numFmtId="0" fontId="21" fillId="7" borderId="3" xfId="0" applyFont="1" applyFill="1" applyBorder="1" applyAlignment="1">
      <alignment horizontal="left" vertical="center" wrapText="1"/>
    </xf>
    <xf numFmtId="0" fontId="10" fillId="9" borderId="3" xfId="0" applyFont="1" applyFill="1" applyBorder="1" applyAlignment="1">
      <alignment horizontal="center" vertical="top" wrapText="1"/>
    </xf>
    <xf numFmtId="0" fontId="22" fillId="8" borderId="10" xfId="0" applyFont="1" applyFill="1" applyBorder="1" applyAlignment="1">
      <alignment horizontal="left" vertical="center" wrapText="1"/>
    </xf>
    <xf numFmtId="0" fontId="6" fillId="8" borderId="11"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3" fillId="7" borderId="10" xfId="0" applyFont="1" applyFill="1" applyBorder="1" applyAlignment="1">
      <alignment horizontal="left" vertical="center" wrapText="1"/>
    </xf>
    <xf numFmtId="0" fontId="4" fillId="7" borderId="11" xfId="0" applyFont="1" applyFill="1" applyBorder="1" applyAlignment="1">
      <alignment horizontal="left" vertical="center" wrapText="1"/>
    </xf>
    <xf numFmtId="0" fontId="3" fillId="2" borderId="10" xfId="0" applyFont="1" applyFill="1" applyBorder="1" applyAlignment="1">
      <alignment horizontal="center" vertical="center" wrapText="1"/>
    </xf>
    <xf numFmtId="0" fontId="4" fillId="2" borderId="80" xfId="0" applyFont="1" applyFill="1" applyBorder="1" applyAlignment="1">
      <alignment horizontal="left" vertical="center" wrapText="1"/>
    </xf>
    <xf numFmtId="10" fontId="18" fillId="3" borderId="11" xfId="0" applyNumberFormat="1" applyFont="1" applyFill="1" applyBorder="1" applyAlignment="1">
      <alignment horizontal="left" vertical="center" wrapText="1"/>
    </xf>
    <xf numFmtId="0" fontId="3" fillId="7" borderId="83" xfId="0" applyFont="1" applyFill="1" applyBorder="1" applyAlignment="1">
      <alignment horizontal="left" vertical="center" wrapText="1"/>
    </xf>
    <xf numFmtId="0" fontId="7" fillId="7" borderId="84" xfId="0" applyFont="1" applyFill="1" applyBorder="1" applyAlignment="1">
      <alignment horizontal="left" vertical="center" wrapText="1"/>
    </xf>
    <xf numFmtId="0" fontId="21" fillId="7" borderId="84" xfId="0" applyFont="1" applyFill="1" applyBorder="1" applyAlignment="1">
      <alignment vertical="center" wrapText="1"/>
    </xf>
    <xf numFmtId="0" fontId="4" fillId="7" borderId="84" xfId="0" applyFont="1" applyFill="1" applyBorder="1" applyAlignment="1">
      <alignment vertical="center" wrapText="1"/>
    </xf>
    <xf numFmtId="0" fontId="4" fillId="7" borderId="84" xfId="0" applyFont="1" applyFill="1" applyBorder="1" applyAlignment="1">
      <alignment horizontal="center" vertical="center" wrapText="1"/>
    </xf>
    <xf numFmtId="0" fontId="21" fillId="7" borderId="84" xfId="0" applyFont="1" applyFill="1" applyBorder="1" applyAlignment="1">
      <alignment horizontal="left" vertical="center" wrapText="1"/>
    </xf>
    <xf numFmtId="0" fontId="3" fillId="7" borderId="84" xfId="0" applyFont="1" applyFill="1" applyBorder="1" applyAlignment="1">
      <alignment horizontal="center" vertical="center" wrapText="1"/>
    </xf>
    <xf numFmtId="0" fontId="3" fillId="7" borderId="84" xfId="0" applyFont="1" applyFill="1" applyBorder="1" applyAlignment="1">
      <alignment horizontal="left" vertical="center" wrapText="1"/>
    </xf>
    <xf numFmtId="0" fontId="19" fillId="7" borderId="84" xfId="0" applyFont="1" applyFill="1" applyBorder="1" applyAlignment="1">
      <alignment horizontal="left" vertical="center" wrapText="1"/>
    </xf>
    <xf numFmtId="0" fontId="4" fillId="7" borderId="85" xfId="0" applyFont="1" applyFill="1" applyBorder="1" applyAlignment="1">
      <alignment horizontal="left" vertical="center" wrapText="1"/>
    </xf>
    <xf numFmtId="0" fontId="3" fillId="3" borderId="64" xfId="0" applyFont="1" applyFill="1" applyBorder="1" applyAlignment="1">
      <alignment vertical="center" wrapText="1"/>
    </xf>
    <xf numFmtId="0" fontId="4" fillId="7" borderId="57" xfId="0" applyFont="1" applyFill="1" applyBorder="1" applyAlignment="1">
      <alignment horizontal="center" vertical="center" wrapText="1"/>
    </xf>
    <xf numFmtId="0" fontId="4" fillId="7" borderId="60" xfId="0" applyFont="1" applyFill="1" applyBorder="1" applyAlignment="1">
      <alignment horizontal="center" vertical="center" wrapText="1"/>
    </xf>
    <xf numFmtId="0" fontId="4" fillId="7" borderId="61" xfId="0" applyFont="1" applyFill="1" applyBorder="1" applyAlignment="1">
      <alignment horizontal="center" vertical="center" wrapText="1"/>
    </xf>
    <xf numFmtId="0" fontId="4" fillId="7" borderId="58" xfId="0" applyFont="1" applyFill="1" applyBorder="1" applyAlignment="1">
      <alignment horizontal="center" vertical="center" wrapText="1"/>
    </xf>
    <xf numFmtId="0" fontId="4" fillId="7" borderId="65" xfId="0" applyFont="1" applyFill="1" applyBorder="1" applyAlignment="1">
      <alignment horizontal="center" vertical="center" wrapText="1"/>
    </xf>
    <xf numFmtId="0" fontId="9" fillId="9" borderId="64" xfId="0" applyFont="1" applyFill="1" applyBorder="1" applyAlignment="1">
      <alignment horizontal="center" vertical="center" wrapText="1"/>
    </xf>
    <xf numFmtId="0" fontId="4" fillId="9" borderId="64" xfId="0" applyFont="1" applyFill="1" applyBorder="1" applyAlignment="1">
      <alignment horizontal="center" vertical="center" wrapText="1"/>
    </xf>
    <xf numFmtId="0" fontId="3" fillId="3" borderId="64" xfId="0" applyFont="1" applyFill="1" applyBorder="1" applyAlignment="1">
      <alignment horizontal="center" vertical="center" wrapText="1"/>
    </xf>
    <xf numFmtId="0" fontId="4" fillId="3" borderId="64" xfId="0" applyFont="1" applyFill="1" applyBorder="1" applyAlignment="1">
      <alignment horizontal="center" vertical="center" wrapText="1"/>
    </xf>
    <xf numFmtId="0" fontId="3" fillId="7" borderId="64" xfId="0" applyFont="1" applyFill="1" applyBorder="1" applyAlignment="1">
      <alignment horizontal="center" vertical="center" wrapText="1"/>
    </xf>
    <xf numFmtId="0" fontId="4" fillId="7" borderId="64" xfId="0" applyFont="1" applyFill="1" applyBorder="1" applyAlignment="1">
      <alignment horizontal="center" vertical="center" wrapText="1"/>
    </xf>
    <xf numFmtId="3" fontId="4" fillId="2" borderId="40" xfId="0" applyNumberFormat="1" applyFont="1" applyFill="1" applyBorder="1" applyAlignment="1">
      <alignment horizontal="center" vertical="center" wrapText="1"/>
    </xf>
    <xf numFmtId="0" fontId="20" fillId="11" borderId="40" xfId="0" applyFont="1" applyFill="1" applyBorder="1" applyAlignment="1">
      <alignment horizontal="center" vertical="center" wrapText="1"/>
    </xf>
    <xf numFmtId="0" fontId="4" fillId="7" borderId="69" xfId="0" applyFont="1" applyFill="1" applyBorder="1" applyAlignment="1">
      <alignment horizontal="center" vertical="center" wrapText="1"/>
    </xf>
    <xf numFmtId="0" fontId="4" fillId="7" borderId="52" xfId="0" applyFont="1" applyFill="1" applyBorder="1" applyAlignment="1">
      <alignment horizontal="center" vertical="center" wrapText="1"/>
    </xf>
    <xf numFmtId="0" fontId="4" fillId="3" borderId="79" xfId="0" applyFont="1" applyFill="1" applyBorder="1" applyAlignment="1">
      <alignment horizontal="center" vertical="center" wrapText="1"/>
    </xf>
    <xf numFmtId="0" fontId="23" fillId="11" borderId="79" xfId="0" applyFont="1" applyFill="1" applyBorder="1" applyAlignment="1">
      <alignment horizontal="center" vertical="center" wrapText="1"/>
    </xf>
    <xf numFmtId="0" fontId="4" fillId="7" borderId="79" xfId="0" applyFont="1" applyFill="1" applyBorder="1" applyAlignment="1">
      <alignment horizontal="center" vertical="center" wrapText="1"/>
    </xf>
    <xf numFmtId="0" fontId="21" fillId="4" borderId="0" xfId="0" applyFont="1" applyFill="1" applyAlignment="1">
      <alignment vertical="center" wrapText="1"/>
    </xf>
    <xf numFmtId="0" fontId="22" fillId="8" borderId="87" xfId="0" applyFont="1" applyFill="1" applyBorder="1" applyAlignment="1">
      <alignment horizontal="center" vertical="center" wrapText="1"/>
    </xf>
    <xf numFmtId="0" fontId="3" fillId="7" borderId="84" xfId="0" applyFont="1" applyFill="1" applyBorder="1" applyAlignment="1">
      <alignment vertical="center" wrapText="1"/>
    </xf>
    <xf numFmtId="0" fontId="4" fillId="7" borderId="88" xfId="0" applyFont="1" applyFill="1" applyBorder="1" applyAlignment="1">
      <alignment horizontal="center" vertical="center" wrapText="1"/>
    </xf>
    <xf numFmtId="0" fontId="4" fillId="7" borderId="90" xfId="0" applyFont="1" applyFill="1" applyBorder="1" applyAlignment="1">
      <alignment horizontal="center" vertical="center" wrapText="1"/>
    </xf>
    <xf numFmtId="1" fontId="4" fillId="2" borderId="15" xfId="0" applyNumberFormat="1" applyFont="1" applyFill="1" applyBorder="1" applyAlignment="1">
      <alignment horizontal="center" vertical="center" wrapText="1"/>
    </xf>
    <xf numFmtId="0" fontId="0" fillId="4" borderId="0" xfId="0" applyFill="1" applyAlignment="1">
      <alignment wrapText="1"/>
    </xf>
    <xf numFmtId="0" fontId="17" fillId="13" borderId="91" xfId="0" applyFont="1" applyFill="1" applyBorder="1" applyAlignment="1">
      <alignment horizontal="center" vertical="center" wrapText="1"/>
    </xf>
    <xf numFmtId="0" fontId="17" fillId="4" borderId="91" xfId="0" applyFont="1" applyFill="1" applyBorder="1" applyAlignment="1">
      <alignment horizontal="center" vertical="center" wrapText="1"/>
    </xf>
    <xf numFmtId="0" fontId="17" fillId="4" borderId="93" xfId="0" applyFont="1" applyFill="1" applyBorder="1" applyAlignment="1">
      <alignment horizontal="center" vertical="center" wrapText="1"/>
    </xf>
    <xf numFmtId="0" fontId="17" fillId="4" borderId="92" xfId="0" applyFont="1" applyFill="1" applyBorder="1" applyAlignment="1">
      <alignment horizontal="center" vertical="center" wrapText="1"/>
    </xf>
    <xf numFmtId="0" fontId="3" fillId="7" borderId="88" xfId="0" applyFont="1" applyFill="1" applyBorder="1" applyAlignment="1">
      <alignment vertical="center" wrapText="1"/>
    </xf>
    <xf numFmtId="0" fontId="3" fillId="7" borderId="89" xfId="0" applyFont="1" applyFill="1" applyBorder="1" applyAlignment="1">
      <alignment vertical="center" wrapText="1"/>
    </xf>
    <xf numFmtId="0" fontId="0" fillId="0" borderId="1" xfId="0" applyBorder="1" applyAlignment="1">
      <alignment wrapText="1"/>
    </xf>
    <xf numFmtId="0" fontId="4" fillId="3" borderId="64" xfId="0" applyFont="1" applyFill="1" applyBorder="1" applyAlignment="1">
      <alignment vertical="center" wrapText="1"/>
    </xf>
    <xf numFmtId="0" fontId="4" fillId="2" borderId="40" xfId="0" applyFont="1" applyFill="1" applyBorder="1" applyAlignment="1">
      <alignment horizontal="justify" vertical="center" wrapText="1"/>
    </xf>
    <xf numFmtId="49" fontId="22" fillId="8" borderId="3" xfId="0" applyNumberFormat="1" applyFont="1" applyFill="1" applyBorder="1" applyAlignment="1">
      <alignment horizontal="left" vertical="center" wrapText="1"/>
    </xf>
    <xf numFmtId="49" fontId="22" fillId="3" borderId="3" xfId="0" applyNumberFormat="1" applyFont="1" applyFill="1" applyBorder="1" applyAlignment="1">
      <alignment horizontal="left" vertical="center" wrapText="1"/>
    </xf>
    <xf numFmtId="49" fontId="22" fillId="7" borderId="3" xfId="0" applyNumberFormat="1" applyFont="1" applyFill="1" applyBorder="1" applyAlignment="1">
      <alignment horizontal="left" vertical="center" wrapText="1"/>
    </xf>
    <xf numFmtId="49" fontId="4" fillId="2" borderId="3" xfId="0" applyNumberFormat="1" applyFont="1" applyFill="1" applyBorder="1" applyAlignment="1">
      <alignment horizontal="left" vertical="center" wrapText="1"/>
    </xf>
    <xf numFmtId="49" fontId="4" fillId="11" borderId="40" xfId="0" applyNumberFormat="1" applyFont="1" applyFill="1" applyBorder="1" applyAlignment="1">
      <alignment horizontal="left" vertical="center" wrapText="1"/>
    </xf>
    <xf numFmtId="49" fontId="19" fillId="3" borderId="3" xfId="0" applyNumberFormat="1" applyFont="1" applyFill="1" applyBorder="1" applyAlignment="1">
      <alignment horizontal="left" vertical="center" wrapText="1"/>
    </xf>
    <xf numFmtId="49" fontId="19" fillId="7" borderId="3" xfId="0" applyNumberFormat="1" applyFont="1" applyFill="1" applyBorder="1" applyAlignment="1">
      <alignment horizontal="left" vertical="center" wrapText="1"/>
    </xf>
    <xf numFmtId="49" fontId="19" fillId="7" borderId="94" xfId="0" applyNumberFormat="1" applyFont="1" applyFill="1" applyBorder="1" applyAlignment="1">
      <alignment horizontal="left" vertical="center" wrapText="1"/>
    </xf>
    <xf numFmtId="0" fontId="22" fillId="9" borderId="64" xfId="0" applyFont="1" applyFill="1" applyBorder="1" applyAlignment="1">
      <alignment horizontal="left" vertical="center" wrapText="1"/>
    </xf>
    <xf numFmtId="1" fontId="27" fillId="2" borderId="12" xfId="0" applyNumberFormat="1" applyFont="1" applyFill="1" applyBorder="1" applyAlignment="1">
      <alignment horizontal="center" vertical="center" wrapText="1"/>
    </xf>
    <xf numFmtId="1" fontId="27" fillId="2" borderId="1" xfId="0" applyNumberFormat="1" applyFont="1" applyFill="1" applyBorder="1" applyAlignment="1">
      <alignment horizontal="center" vertical="center" wrapText="1"/>
    </xf>
    <xf numFmtId="1" fontId="27" fillId="2" borderId="23" xfId="0" applyNumberFormat="1" applyFont="1" applyFill="1" applyBorder="1" applyAlignment="1">
      <alignment horizontal="center" vertical="center" wrapText="1"/>
    </xf>
    <xf numFmtId="1" fontId="27" fillId="2" borderId="20" xfId="0" applyNumberFormat="1" applyFont="1" applyFill="1" applyBorder="1" applyAlignment="1">
      <alignment horizontal="center" vertical="center" wrapText="1"/>
    </xf>
    <xf numFmtId="1" fontId="27" fillId="4" borderId="17" xfId="0" applyNumberFormat="1" applyFont="1" applyFill="1" applyBorder="1" applyAlignment="1">
      <alignment horizontal="center" vertical="center" wrapText="1"/>
    </xf>
    <xf numFmtId="10" fontId="27" fillId="4" borderId="20" xfId="0" applyNumberFormat="1" applyFont="1" applyFill="1" applyBorder="1" applyAlignment="1">
      <alignment horizontal="center" vertical="center" wrapText="1"/>
    </xf>
    <xf numFmtId="1" fontId="27" fillId="13" borderId="23" xfId="0" applyNumberFormat="1" applyFont="1" applyFill="1" applyBorder="1" applyAlignment="1">
      <alignment horizontal="center" vertical="center" wrapText="1"/>
    </xf>
    <xf numFmtId="1" fontId="27" fillId="4" borderId="23" xfId="0" applyNumberFormat="1" applyFont="1" applyFill="1" applyBorder="1" applyAlignment="1">
      <alignment horizontal="center" vertical="center" wrapText="1"/>
    </xf>
    <xf numFmtId="10" fontId="27" fillId="4" borderId="1" xfId="0" applyNumberFormat="1" applyFont="1" applyFill="1" applyBorder="1" applyAlignment="1">
      <alignment horizontal="center" vertical="center" wrapText="1"/>
    </xf>
    <xf numFmtId="1" fontId="27" fillId="4" borderId="1" xfId="0" applyNumberFormat="1" applyFont="1" applyFill="1" applyBorder="1" applyAlignment="1">
      <alignment horizontal="center" vertical="center" wrapText="1"/>
    </xf>
    <xf numFmtId="1" fontId="27" fillId="2" borderId="14" xfId="0" applyNumberFormat="1" applyFont="1" applyFill="1" applyBorder="1" applyAlignment="1">
      <alignment horizontal="center" vertical="center" wrapText="1"/>
    </xf>
    <xf numFmtId="1" fontId="27" fillId="2" borderId="15" xfId="0" applyNumberFormat="1" applyFont="1" applyFill="1" applyBorder="1" applyAlignment="1">
      <alignment horizontal="center" vertical="center" wrapText="1"/>
    </xf>
    <xf numFmtId="1" fontId="27" fillId="2" borderId="63" xfId="0" applyNumberFormat="1" applyFont="1" applyFill="1" applyBorder="1" applyAlignment="1">
      <alignment horizontal="center" vertical="center" wrapText="1"/>
    </xf>
    <xf numFmtId="1" fontId="27" fillId="13" borderId="63" xfId="0" applyNumberFormat="1" applyFont="1" applyFill="1" applyBorder="1" applyAlignment="1">
      <alignment horizontal="center" vertical="center" wrapText="1"/>
    </xf>
    <xf numFmtId="1" fontId="27" fillId="4" borderId="63" xfId="0" applyNumberFormat="1" applyFont="1" applyFill="1" applyBorder="1" applyAlignment="1">
      <alignment horizontal="center" vertical="center" wrapText="1"/>
    </xf>
    <xf numFmtId="0" fontId="17" fillId="0" borderId="0" xfId="0" applyFont="1" applyAlignment="1">
      <alignment horizontal="center" vertical="center" wrapText="1"/>
    </xf>
    <xf numFmtId="0" fontId="13" fillId="5" borderId="30"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1" fontId="6" fillId="2" borderId="15" xfId="0" applyNumberFormat="1" applyFont="1" applyFill="1" applyBorder="1" applyAlignment="1">
      <alignment horizontal="center" vertical="center" wrapText="1"/>
    </xf>
    <xf numFmtId="0" fontId="3" fillId="3" borderId="13" xfId="0" applyFont="1" applyFill="1" applyBorder="1" applyAlignment="1">
      <alignment horizontal="center" vertical="center" wrapText="1"/>
    </xf>
    <xf numFmtId="164" fontId="3" fillId="3" borderId="13" xfId="0" applyNumberFormat="1" applyFont="1" applyFill="1" applyBorder="1" applyAlignment="1">
      <alignment horizontal="center" vertical="center" wrapText="1"/>
    </xf>
    <xf numFmtId="1" fontId="6" fillId="3" borderId="13" xfId="0" applyNumberFormat="1" applyFont="1" applyFill="1" applyBorder="1" applyAlignment="1">
      <alignment horizontal="center" vertical="center" wrapText="1"/>
    </xf>
    <xf numFmtId="1" fontId="6" fillId="3" borderId="16" xfId="0" applyNumberFormat="1" applyFont="1" applyFill="1" applyBorder="1" applyAlignment="1">
      <alignment horizontal="center" vertical="center" wrapText="1"/>
    </xf>
    <xf numFmtId="0" fontId="3" fillId="2" borderId="23" xfId="0" applyFont="1" applyFill="1" applyBorder="1" applyAlignment="1">
      <alignment horizontal="center" vertical="center" wrapText="1"/>
    </xf>
    <xf numFmtId="0" fontId="4" fillId="2" borderId="17" xfId="0" applyFont="1" applyFill="1" applyBorder="1" applyAlignment="1">
      <alignment horizontal="center" vertical="center" wrapText="1"/>
    </xf>
    <xf numFmtId="164" fontId="4" fillId="2" borderId="17" xfId="0" applyNumberFormat="1"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63"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71" xfId="0" applyFont="1" applyFill="1" applyBorder="1" applyAlignment="1">
      <alignment horizontal="center" vertical="center" wrapText="1"/>
    </xf>
    <xf numFmtId="2" fontId="4" fillId="3" borderId="1" xfId="0" applyNumberFormat="1" applyFont="1" applyFill="1" applyBorder="1" applyAlignment="1">
      <alignment vertical="center" wrapText="1"/>
    </xf>
    <xf numFmtId="164" fontId="4" fillId="3" borderId="1" xfId="0" applyNumberFormat="1" applyFont="1" applyFill="1" applyBorder="1" applyAlignment="1">
      <alignment horizontal="center" vertical="center" wrapText="1"/>
    </xf>
    <xf numFmtId="164" fontId="4" fillId="3" borderId="13"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2" fillId="0" borderId="5" xfId="0" applyFont="1" applyBorder="1" applyAlignment="1">
      <alignment horizontal="center" vertical="center" wrapText="1"/>
    </xf>
    <xf numFmtId="0" fontId="11" fillId="10" borderId="0" xfId="0" applyFont="1" applyFill="1" applyAlignment="1">
      <alignment horizontal="center" vertical="center" wrapText="1"/>
    </xf>
    <xf numFmtId="0" fontId="12" fillId="0" borderId="1" xfId="0" applyFont="1" applyBorder="1" applyAlignment="1">
      <alignment horizontal="center" vertical="center" wrapText="1"/>
    </xf>
    <xf numFmtId="0" fontId="5" fillId="7" borderId="1" xfId="0" applyFont="1" applyFill="1" applyBorder="1" applyAlignment="1">
      <alignment horizontal="center" vertical="center" wrapText="1"/>
    </xf>
    <xf numFmtId="0" fontId="4" fillId="7" borderId="1" xfId="0" applyFont="1" applyFill="1" applyBorder="1" applyAlignment="1">
      <alignment horizontal="left" vertical="center" wrapText="1"/>
    </xf>
    <xf numFmtId="164" fontId="3" fillId="3" borderId="1" xfId="0" applyNumberFormat="1" applyFont="1" applyFill="1" applyBorder="1" applyAlignment="1">
      <alignment horizontal="center" vertical="center" wrapText="1"/>
    </xf>
    <xf numFmtId="0" fontId="22" fillId="8" borderId="1" xfId="0" applyFont="1" applyFill="1" applyBorder="1" applyAlignment="1">
      <alignment horizontal="center" vertical="center" wrapText="1"/>
    </xf>
    <xf numFmtId="0" fontId="22" fillId="8" borderId="1" xfId="0" applyFont="1" applyFill="1" applyBorder="1" applyAlignment="1">
      <alignment horizontal="left" vertical="center" wrapText="1"/>
    </xf>
    <xf numFmtId="0" fontId="6" fillId="9"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vertical="center" wrapText="1"/>
    </xf>
    <xf numFmtId="0" fontId="3" fillId="7" borderId="1" xfId="0" applyFont="1" applyFill="1" applyBorder="1" applyAlignment="1">
      <alignment horizontal="left" vertical="center" wrapText="1"/>
    </xf>
    <xf numFmtId="0" fontId="4" fillId="7" borderId="1" xfId="0" applyFont="1" applyFill="1" applyBorder="1" applyAlignment="1">
      <alignment vertical="center" wrapText="1"/>
    </xf>
    <xf numFmtId="0" fontId="3" fillId="7" borderId="1" xfId="0" applyFont="1" applyFill="1" applyBorder="1" applyAlignment="1">
      <alignment vertical="center" wrapText="1"/>
    </xf>
    <xf numFmtId="0" fontId="4" fillId="2" borderId="1" xfId="0" applyFont="1" applyFill="1" applyBorder="1" applyAlignment="1">
      <alignment horizontal="left" vertical="center" wrapText="1"/>
    </xf>
    <xf numFmtId="0" fontId="21" fillId="11" borderId="1" xfId="0" applyFont="1" applyFill="1" applyBorder="1" applyAlignment="1">
      <alignment horizontal="center" vertical="center" wrapText="1"/>
    </xf>
    <xf numFmtId="0" fontId="4" fillId="11" borderId="1" xfId="0" applyFont="1" applyFill="1" applyBorder="1" applyAlignment="1">
      <alignment horizontal="left" vertical="center" wrapText="1"/>
    </xf>
    <xf numFmtId="0" fontId="21" fillId="3" borderId="1" xfId="0" applyFont="1" applyFill="1" applyBorder="1" applyAlignment="1">
      <alignment horizontal="left" vertical="center" wrapText="1"/>
    </xf>
    <xf numFmtId="0" fontId="21" fillId="3" borderId="1" xfId="0" applyFont="1" applyFill="1" applyBorder="1" applyAlignment="1">
      <alignment vertical="center" wrapText="1"/>
    </xf>
    <xf numFmtId="0" fontId="3" fillId="7" borderId="1" xfId="0" applyFont="1" applyFill="1" applyBorder="1" applyAlignment="1">
      <alignment horizontal="center" vertical="center" wrapText="1"/>
    </xf>
    <xf numFmtId="0" fontId="18" fillId="7" borderId="1" xfId="0" applyFont="1" applyFill="1" applyBorder="1" applyAlignment="1">
      <alignment horizontal="left" vertical="center" wrapText="1"/>
    </xf>
    <xf numFmtId="0" fontId="3" fillId="7" borderId="1" xfId="0" applyFont="1" applyFill="1" applyBorder="1" applyAlignment="1">
      <alignment horizontal="justify" vertical="center" wrapText="1"/>
    </xf>
    <xf numFmtId="0" fontId="21" fillId="7" borderId="1" xfId="0" applyFont="1" applyFill="1" applyBorder="1" applyAlignment="1">
      <alignment horizontal="left" vertical="center" wrapText="1"/>
    </xf>
    <xf numFmtId="0" fontId="21" fillId="11" borderId="1" xfId="0" applyFont="1" applyFill="1" applyBorder="1" applyAlignment="1">
      <alignment horizontal="left" vertical="center" wrapText="1"/>
    </xf>
    <xf numFmtId="49" fontId="1" fillId="3" borderId="1" xfId="0" applyNumberFormat="1" applyFont="1" applyFill="1" applyBorder="1" applyAlignment="1">
      <alignment horizontal="left" vertical="center" wrapText="1"/>
    </xf>
    <xf numFmtId="0" fontId="1" fillId="3" borderId="1" xfId="0" applyFont="1" applyFill="1" applyBorder="1" applyAlignment="1">
      <alignment vertical="center" wrapText="1"/>
    </xf>
    <xf numFmtId="0" fontId="7" fillId="7" borderId="1" xfId="0" applyFont="1" applyFill="1" applyBorder="1" applyAlignment="1">
      <alignment horizontal="left" vertical="center" wrapText="1"/>
    </xf>
    <xf numFmtId="0" fontId="28" fillId="7"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11"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1" fontId="29" fillId="9" borderId="1" xfId="0" applyNumberFormat="1" applyFont="1" applyFill="1" applyBorder="1" applyAlignment="1">
      <alignment horizontal="center" vertical="center" wrapText="1"/>
    </xf>
    <xf numFmtId="0" fontId="29" fillId="9" borderId="1" xfId="0" applyFont="1" applyFill="1" applyBorder="1" applyAlignment="1">
      <alignment horizontal="center" vertical="center" wrapText="1"/>
    </xf>
    <xf numFmtId="1" fontId="29" fillId="4" borderId="1" xfId="0" applyNumberFormat="1"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7" borderId="1" xfId="0" applyFont="1" applyFill="1" applyBorder="1" applyAlignment="1">
      <alignment horizontal="center" vertical="center" wrapText="1"/>
    </xf>
    <xf numFmtId="0" fontId="29" fillId="11" borderId="1" xfId="0" applyFont="1" applyFill="1" applyBorder="1" applyAlignment="1">
      <alignment horizontal="center" vertical="center" wrapText="1"/>
    </xf>
    <xf numFmtId="164" fontId="30" fillId="3" borderId="1" xfId="0" applyNumberFormat="1" applyFont="1" applyFill="1" applyBorder="1" applyAlignment="1">
      <alignment horizontal="center" vertical="center" wrapText="1"/>
    </xf>
    <xf numFmtId="0" fontId="30" fillId="7" borderId="1" xfId="0" applyFont="1" applyFill="1" applyBorder="1" applyAlignment="1">
      <alignment horizontal="center" vertical="center" wrapText="1"/>
    </xf>
    <xf numFmtId="0" fontId="31" fillId="0" borderId="0" xfId="0" applyFont="1" applyAlignment="1">
      <alignment horizontal="center" vertical="center" wrapText="1"/>
    </xf>
    <xf numFmtId="0" fontId="31" fillId="4" borderId="0" xfId="0" applyFont="1" applyFill="1" applyAlignment="1">
      <alignment horizontal="center" vertical="center" wrapText="1"/>
    </xf>
    <xf numFmtId="10" fontId="27" fillId="4" borderId="17" xfId="0" applyNumberFormat="1" applyFont="1" applyFill="1" applyBorder="1" applyAlignment="1">
      <alignment horizontal="center" vertical="center" wrapText="1"/>
    </xf>
    <xf numFmtId="0" fontId="5" fillId="7" borderId="10" xfId="0" applyFont="1" applyFill="1" applyBorder="1" applyAlignment="1">
      <alignment vertical="center" wrapText="1"/>
    </xf>
    <xf numFmtId="0" fontId="4" fillId="7" borderId="57" xfId="0" applyFont="1" applyFill="1" applyBorder="1" applyAlignment="1">
      <alignment horizontal="left" vertical="center" wrapText="1"/>
    </xf>
    <xf numFmtId="0" fontId="4" fillId="7" borderId="88" xfId="0" applyFont="1" applyFill="1" applyBorder="1" applyAlignment="1">
      <alignment vertical="center" wrapText="1"/>
    </xf>
    <xf numFmtId="0" fontId="4" fillId="7" borderId="89" xfId="0" applyFont="1" applyFill="1" applyBorder="1" applyAlignment="1">
      <alignment vertical="center" wrapText="1"/>
    </xf>
    <xf numFmtId="49" fontId="7" fillId="3" borderId="3" xfId="0" applyNumberFormat="1" applyFont="1" applyFill="1" applyBorder="1" applyAlignment="1">
      <alignment horizontal="left" vertical="center" wrapText="1"/>
    </xf>
    <xf numFmtId="0" fontId="19" fillId="7" borderId="40"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11" borderId="40" xfId="0" applyFont="1" applyFill="1" applyBorder="1" applyAlignment="1">
      <alignment horizontal="left" vertical="center" wrapText="1"/>
    </xf>
    <xf numFmtId="0" fontId="5" fillId="7" borderId="55" xfId="0" applyFont="1" applyFill="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0" xfId="0" applyFont="1" applyAlignment="1">
      <alignment horizontal="center" vertical="center" wrapText="1"/>
    </xf>
    <xf numFmtId="0" fontId="15" fillId="0" borderId="22"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0" xfId="0" applyFont="1" applyAlignment="1">
      <alignment horizontal="center" vertical="center" wrapText="1"/>
    </xf>
    <xf numFmtId="0" fontId="26" fillId="0" borderId="22" xfId="0" applyFont="1" applyBorder="1" applyAlignment="1">
      <alignment horizontal="center" vertical="center" wrapText="1"/>
    </xf>
    <xf numFmtId="0" fontId="10" fillId="9" borderId="10" xfId="0" applyFont="1" applyFill="1" applyBorder="1" applyAlignment="1">
      <alignment vertical="top" wrapText="1"/>
    </xf>
    <xf numFmtId="0" fontId="10" fillId="9" borderId="3" xfId="0" applyFont="1" applyFill="1" applyBorder="1" applyAlignment="1">
      <alignment horizontal="center" vertical="top" wrapText="1"/>
    </xf>
    <xf numFmtId="0" fontId="14" fillId="9" borderId="3" xfId="0" applyFont="1" applyFill="1" applyBorder="1" applyAlignment="1">
      <alignment horizontal="center" vertical="center" wrapText="1"/>
    </xf>
    <xf numFmtId="0" fontId="10" fillId="9" borderId="11" xfId="0" applyFont="1" applyFill="1" applyBorder="1" applyAlignment="1">
      <alignment horizontal="center" vertical="top" wrapText="1"/>
    </xf>
    <xf numFmtId="0" fontId="3" fillId="7" borderId="10" xfId="0" applyFont="1" applyFill="1" applyBorder="1" applyAlignment="1">
      <alignment horizontal="left" vertical="center" wrapText="1"/>
    </xf>
    <xf numFmtId="0" fontId="21" fillId="7" borderId="3" xfId="0" applyFont="1" applyFill="1" applyBorder="1" applyAlignment="1">
      <alignment horizontal="left" vertical="center" wrapText="1"/>
    </xf>
    <xf numFmtId="0" fontId="3" fillId="7" borderId="3" xfId="0" applyFont="1" applyFill="1" applyBorder="1" applyAlignment="1">
      <alignment horizontal="left" vertical="center" wrapText="1"/>
    </xf>
    <xf numFmtId="0" fontId="3" fillId="3" borderId="81" xfId="0" applyFont="1" applyFill="1" applyBorder="1" applyAlignment="1">
      <alignment horizontal="left" vertical="center" wrapText="1"/>
    </xf>
    <xf numFmtId="0" fontId="3" fillId="3" borderId="82" xfId="0" applyFont="1" applyFill="1" applyBorder="1" applyAlignment="1">
      <alignment horizontal="left" vertical="center" wrapText="1"/>
    </xf>
    <xf numFmtId="0" fontId="21" fillId="3" borderId="67" xfId="0" applyFont="1" applyFill="1" applyBorder="1" applyAlignment="1">
      <alignment horizontal="left" vertical="center" wrapText="1"/>
    </xf>
    <xf numFmtId="0" fontId="21" fillId="3" borderId="68" xfId="0" applyFont="1" applyFill="1" applyBorder="1" applyAlignment="1">
      <alignment horizontal="left" vertical="center" wrapText="1"/>
    </xf>
    <xf numFmtId="0" fontId="4" fillId="7" borderId="70" xfId="0" applyFont="1" applyFill="1" applyBorder="1" applyAlignment="1">
      <alignment vertical="center" wrapText="1"/>
    </xf>
    <xf numFmtId="0" fontId="4" fillId="7" borderId="54" xfId="0" applyFont="1" applyFill="1" applyBorder="1" applyAlignment="1">
      <alignment vertical="center" wrapText="1"/>
    </xf>
    <xf numFmtId="0" fontId="3" fillId="7" borderId="41" xfId="0" applyFont="1" applyFill="1" applyBorder="1" applyAlignment="1">
      <alignment horizontal="center" vertical="center" wrapText="1"/>
    </xf>
    <xf numFmtId="0" fontId="3" fillId="7" borderId="51" xfId="0" applyFont="1" applyFill="1" applyBorder="1" applyAlignment="1">
      <alignment horizontal="center" vertical="center" wrapText="1"/>
    </xf>
    <xf numFmtId="0" fontId="3" fillId="0" borderId="49" xfId="0" applyFont="1" applyBorder="1" applyAlignment="1">
      <alignment horizontal="center" vertical="center" wrapText="1"/>
    </xf>
    <xf numFmtId="0" fontId="3" fillId="0" borderId="76" xfId="0" applyFont="1" applyBorder="1" applyAlignment="1">
      <alignment horizontal="center" vertical="center" wrapText="1"/>
    </xf>
    <xf numFmtId="0" fontId="4" fillId="3" borderId="64" xfId="0" applyFont="1" applyFill="1" applyBorder="1" applyAlignment="1">
      <alignment vertical="center" wrapText="1"/>
    </xf>
    <xf numFmtId="0" fontId="12" fillId="0" borderId="37"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43"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26"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41" xfId="0" applyFont="1" applyBorder="1" applyAlignment="1">
      <alignment horizontal="center" vertical="center" wrapText="1"/>
    </xf>
    <xf numFmtId="0" fontId="3" fillId="7" borderId="70" xfId="0" applyFont="1" applyFill="1" applyBorder="1" applyAlignment="1">
      <alignment vertical="center" wrapText="1"/>
    </xf>
    <xf numFmtId="0" fontId="3" fillId="7" borderId="54" xfId="0" applyFont="1" applyFill="1" applyBorder="1" applyAlignment="1">
      <alignment vertical="center" wrapText="1"/>
    </xf>
    <xf numFmtId="0" fontId="17" fillId="0" borderId="0" xfId="0" applyFont="1" applyAlignment="1">
      <alignment horizontal="center" vertical="center" wrapText="1"/>
    </xf>
    <xf numFmtId="0" fontId="16" fillId="9" borderId="4" xfId="0" applyFont="1" applyFill="1" applyBorder="1" applyAlignment="1">
      <alignment horizontal="center" vertical="center" wrapText="1"/>
    </xf>
    <xf numFmtId="0" fontId="16" fillId="9" borderId="5" xfId="0" applyFont="1" applyFill="1" applyBorder="1" applyAlignment="1">
      <alignment horizontal="center" vertical="center" wrapText="1"/>
    </xf>
    <xf numFmtId="0" fontId="16" fillId="9" borderId="6" xfId="0" applyFont="1" applyFill="1" applyBorder="1" applyAlignment="1">
      <alignment horizontal="center" vertical="center" wrapText="1"/>
    </xf>
    <xf numFmtId="0" fontId="16" fillId="9" borderId="21" xfId="0" applyFont="1" applyFill="1" applyBorder="1" applyAlignment="1">
      <alignment horizontal="center" vertical="center" wrapText="1"/>
    </xf>
    <xf numFmtId="0" fontId="16" fillId="9" borderId="0" xfId="0" applyFont="1" applyFill="1" applyAlignment="1">
      <alignment horizontal="center" vertical="center" wrapText="1"/>
    </xf>
    <xf numFmtId="0" fontId="16" fillId="9" borderId="22" xfId="0" applyFont="1" applyFill="1" applyBorder="1" applyAlignment="1">
      <alignment horizontal="center" vertical="center" wrapText="1"/>
    </xf>
    <xf numFmtId="0" fontId="16" fillId="9" borderId="7" xfId="0" applyFont="1" applyFill="1" applyBorder="1" applyAlignment="1">
      <alignment horizontal="center" vertical="center" wrapText="1"/>
    </xf>
    <xf numFmtId="0" fontId="16" fillId="9" borderId="8" xfId="0" applyFont="1" applyFill="1" applyBorder="1" applyAlignment="1">
      <alignment horizontal="center" vertical="center" wrapText="1"/>
    </xf>
    <xf numFmtId="0" fontId="16" fillId="9" borderId="9"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13" fillId="5" borderId="29" xfId="0" applyFont="1" applyFill="1" applyBorder="1" applyAlignment="1">
      <alignment horizontal="center" vertical="center" wrapText="1"/>
    </xf>
    <xf numFmtId="0" fontId="13" fillId="5" borderId="30" xfId="0" applyFont="1" applyFill="1" applyBorder="1" applyAlignment="1">
      <alignment horizontal="center" vertical="center" wrapText="1"/>
    </xf>
    <xf numFmtId="0" fontId="13" fillId="5" borderId="31" xfId="0" applyFont="1" applyFill="1" applyBorder="1" applyAlignment="1">
      <alignment horizontal="center" vertical="center" wrapText="1"/>
    </xf>
    <xf numFmtId="0" fontId="11" fillId="10" borderId="7" xfId="0" applyFont="1" applyFill="1" applyBorder="1" applyAlignment="1">
      <alignment horizontal="center" vertical="center" wrapText="1"/>
    </xf>
    <xf numFmtId="0" fontId="11" fillId="10" borderId="8"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1" fillId="6" borderId="29" xfId="0" applyFont="1" applyFill="1" applyBorder="1" applyAlignment="1">
      <alignment horizontal="center" vertical="center" wrapText="1"/>
    </xf>
    <xf numFmtId="0" fontId="11" fillId="6" borderId="30" xfId="0" applyFont="1" applyFill="1" applyBorder="1" applyAlignment="1">
      <alignment horizontal="center" vertical="center" wrapText="1"/>
    </xf>
    <xf numFmtId="0" fontId="11" fillId="6" borderId="31" xfId="0" applyFont="1" applyFill="1" applyBorder="1" applyAlignment="1">
      <alignment horizontal="center" vertical="center" wrapText="1"/>
    </xf>
    <xf numFmtId="0" fontId="3" fillId="0" borderId="32" xfId="0" applyFont="1" applyBorder="1" applyAlignment="1">
      <alignment horizontal="center" vertical="center" wrapText="1"/>
    </xf>
    <xf numFmtId="0" fontId="7" fillId="3" borderId="24"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3" fillId="0" borderId="28" xfId="0" applyFont="1" applyBorder="1" applyAlignment="1">
      <alignment horizontal="center" vertical="center" wrapText="1"/>
    </xf>
    <xf numFmtId="0" fontId="3" fillId="0" borderId="50" xfId="0" applyFont="1" applyBorder="1" applyAlignment="1">
      <alignment horizontal="center" vertical="center" wrapText="1"/>
    </xf>
    <xf numFmtId="0" fontId="3" fillId="2" borderId="33" xfId="0" applyFont="1" applyFill="1" applyBorder="1" applyAlignment="1">
      <alignment horizontal="center" vertical="center" wrapText="1"/>
    </xf>
    <xf numFmtId="0" fontId="3" fillId="2" borderId="53"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7" fillId="2" borderId="46"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3" fillId="7" borderId="1" xfId="0" applyFont="1" applyFill="1" applyBorder="1" applyAlignment="1">
      <alignment horizontal="left" vertical="center" wrapText="1"/>
    </xf>
    <xf numFmtId="0" fontId="21" fillId="7"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21" fillId="3" borderId="1" xfId="0" applyFont="1" applyFill="1" applyBorder="1" applyAlignment="1">
      <alignment horizontal="left" vertical="center" wrapText="1"/>
    </xf>
    <xf numFmtId="0" fontId="3" fillId="7" borderId="1" xfId="0" applyFont="1" applyFill="1" applyBorder="1" applyAlignment="1">
      <alignment horizontal="center" vertical="center" wrapText="1"/>
    </xf>
    <xf numFmtId="0" fontId="4" fillId="7" borderId="1" xfId="0" applyFont="1" applyFill="1" applyBorder="1" applyAlignment="1">
      <alignment vertical="center" wrapText="1"/>
    </xf>
    <xf numFmtId="0" fontId="12" fillId="0" borderId="1"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0" xfId="0" applyFont="1" applyAlignment="1">
      <alignment horizontal="center" vertical="center" wrapText="1"/>
    </xf>
    <xf numFmtId="0" fontId="5" fillId="7" borderId="1" xfId="0" applyFont="1" applyFill="1" applyBorder="1" applyAlignment="1">
      <alignment horizontal="center" vertical="center" wrapText="1"/>
    </xf>
    <xf numFmtId="0" fontId="4" fillId="7" borderId="1" xfId="0" applyFont="1" applyFill="1" applyBorder="1" applyAlignment="1">
      <alignment horizontal="left" vertical="center" wrapText="1"/>
    </xf>
    <xf numFmtId="0" fontId="5" fillId="7" borderId="55" xfId="0" applyFont="1" applyFill="1" applyBorder="1" applyAlignment="1">
      <alignment horizontal="center" vertical="center" wrapText="1"/>
    </xf>
    <xf numFmtId="0" fontId="5" fillId="7" borderId="56" xfId="0" applyFont="1" applyFill="1" applyBorder="1" applyAlignment="1">
      <alignment horizontal="center" vertical="center" wrapText="1"/>
    </xf>
    <xf numFmtId="0" fontId="4" fillId="7" borderId="57" xfId="0" applyFont="1" applyFill="1" applyBorder="1" applyAlignment="1">
      <alignment horizontal="left" vertical="center" wrapText="1"/>
    </xf>
    <xf numFmtId="0" fontId="4" fillId="7" borderId="58" xfId="0" applyFont="1" applyFill="1" applyBorder="1" applyAlignment="1">
      <alignment horizontal="left" vertical="center" wrapText="1"/>
    </xf>
    <xf numFmtId="0" fontId="4" fillId="7" borderId="57" xfId="0" applyFont="1" applyFill="1" applyBorder="1" applyAlignment="1">
      <alignment horizontal="center" vertical="center" wrapText="1"/>
    </xf>
    <xf numFmtId="0" fontId="4" fillId="7" borderId="58" xfId="0" applyFont="1" applyFill="1" applyBorder="1" applyAlignment="1">
      <alignment horizontal="center" vertical="center" wrapText="1"/>
    </xf>
    <xf numFmtId="0" fontId="4" fillId="7" borderId="86" xfId="0" applyFont="1" applyFill="1" applyBorder="1" applyAlignment="1">
      <alignment horizontal="center" vertical="center" wrapText="1"/>
    </xf>
  </cellXfs>
  <cellStyles count="1">
    <cellStyle name="Normal" xfId="0" builtinId="0"/>
  </cellStyles>
  <dxfs count="6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717372"/>
      <color rgb="FF942C2C"/>
      <color rgb="FFC84043"/>
      <color rgb="FFD56D6F"/>
      <color rgb="FF611D1D"/>
      <color rgb="FFD3676A"/>
      <color rgb="FF611C1D"/>
      <color rgb="FF8E000F"/>
      <color rgb="FF285AFC"/>
      <color rgb="FF0051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3.png"/><Relationship Id="rId5" Type="http://schemas.openxmlformats.org/officeDocument/2006/relationships/image" Target="../media/image8.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3.png"/><Relationship Id="rId5" Type="http://schemas.openxmlformats.org/officeDocument/2006/relationships/image" Target="../media/image8.png"/><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xdr:col>
      <xdr:colOff>375555</xdr:colOff>
      <xdr:row>3</xdr:row>
      <xdr:rowOff>286081</xdr:rowOff>
    </xdr:from>
    <xdr:to>
      <xdr:col>2</xdr:col>
      <xdr:colOff>1532789</xdr:colOff>
      <xdr:row>7</xdr:row>
      <xdr:rowOff>95249</xdr:rowOff>
    </xdr:to>
    <xdr:pic>
      <xdr:nvPicPr>
        <xdr:cNvPr id="17" name="Imagen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4705" y="667081"/>
          <a:ext cx="2809141" cy="2190418"/>
        </a:xfrm>
        <a:prstGeom prst="rect">
          <a:avLst/>
        </a:prstGeom>
      </xdr:spPr>
    </xdr:pic>
    <xdr:clientData/>
  </xdr:twoCellAnchor>
  <xdr:twoCellAnchor editAs="oneCell">
    <xdr:from>
      <xdr:col>2</xdr:col>
      <xdr:colOff>2124073</xdr:colOff>
      <xdr:row>3</xdr:row>
      <xdr:rowOff>348404</xdr:rowOff>
    </xdr:from>
    <xdr:to>
      <xdr:col>3</xdr:col>
      <xdr:colOff>1409699</xdr:colOff>
      <xdr:row>7</xdr:row>
      <xdr:rowOff>23071</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4736644" y="715797"/>
          <a:ext cx="2102305" cy="2055917"/>
        </a:xfrm>
        <a:prstGeom prst="rect">
          <a:avLst/>
        </a:prstGeom>
      </xdr:spPr>
    </xdr:pic>
    <xdr:clientData/>
  </xdr:twoCellAnchor>
  <xdr:oneCellAnchor>
    <xdr:from>
      <xdr:col>1</xdr:col>
      <xdr:colOff>1238249</xdr:colOff>
      <xdr:row>51</xdr:row>
      <xdr:rowOff>111125</xdr:rowOff>
    </xdr:from>
    <xdr:ext cx="9001125" cy="2222500"/>
    <xdr:sp macro="" textlink="">
      <xdr:nvSpPr>
        <xdr:cNvPr id="8" name="CuadroTexto 7">
          <a:extLst>
            <a:ext uri="{FF2B5EF4-FFF2-40B4-BE49-F238E27FC236}">
              <a16:creationId xmlns:a16="http://schemas.microsoft.com/office/drawing/2014/main" id="{00000000-0008-0000-0000-000008000000}"/>
            </a:ext>
          </a:extLst>
        </xdr:cNvPr>
        <xdr:cNvSpPr txBox="1"/>
      </xdr:nvSpPr>
      <xdr:spPr>
        <a:xfrm>
          <a:off x="3238499" y="137493375"/>
          <a:ext cx="9001125" cy="222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Elaboró</a:t>
          </a:r>
        </a:p>
        <a:p>
          <a:pPr algn="ctr"/>
          <a:r>
            <a:rPr lang="es-MX" sz="1600">
              <a:solidFill>
                <a:schemeClr val="tx1"/>
              </a:solidFill>
              <a:effectLst/>
              <a:latin typeface="+mn-lt"/>
              <a:ea typeface="+mn-ea"/>
              <a:cs typeface="+mn-cs"/>
            </a:rPr>
            <a:t>C. Zuleica</a:t>
          </a:r>
          <a:r>
            <a:rPr lang="es-MX" sz="1600" baseline="0">
              <a:solidFill>
                <a:schemeClr val="tx1"/>
              </a:solidFill>
              <a:effectLst/>
              <a:latin typeface="+mn-lt"/>
              <a:ea typeface="+mn-ea"/>
              <a:cs typeface="+mn-cs"/>
            </a:rPr>
            <a:t> Estefania Salazar Fregoso</a:t>
          </a:r>
          <a:endParaRPr lang="es-MX" sz="1600">
            <a:effectLst/>
          </a:endParaRPr>
        </a:p>
        <a:p>
          <a:pPr algn="ctr"/>
          <a:r>
            <a:rPr lang="es-MX" sz="1600" baseline="0">
              <a:solidFill>
                <a:schemeClr val="tx1"/>
              </a:solidFill>
              <a:effectLst/>
              <a:latin typeface="+mn-lt"/>
              <a:ea typeface="+mn-ea"/>
              <a:cs typeface="+mn-cs"/>
            </a:rPr>
            <a:t>Coordinadora Administrativa de la Contraloría Municipal</a:t>
          </a:r>
          <a:endParaRPr lang="es-MX" sz="1600">
            <a:effectLst/>
          </a:endParaRPr>
        </a:p>
      </xdr:txBody>
    </xdr:sp>
    <xdr:clientData/>
  </xdr:oneCellAnchor>
  <xdr:oneCellAnchor>
    <xdr:from>
      <xdr:col>7</xdr:col>
      <xdr:colOff>2619375</xdr:colOff>
      <xdr:row>52</xdr:row>
      <xdr:rowOff>127000</xdr:rowOff>
    </xdr:from>
    <xdr:ext cx="7762875" cy="1873249"/>
    <xdr:sp macro="" textlink="">
      <xdr:nvSpPr>
        <xdr:cNvPr id="9" name="CuadroTexto 8">
          <a:extLst>
            <a:ext uri="{FF2B5EF4-FFF2-40B4-BE49-F238E27FC236}">
              <a16:creationId xmlns:a16="http://schemas.microsoft.com/office/drawing/2014/main" id="{00000000-0008-0000-0000-000009000000}"/>
            </a:ext>
          </a:extLst>
        </xdr:cNvPr>
        <xdr:cNvSpPr txBox="1"/>
      </xdr:nvSpPr>
      <xdr:spPr>
        <a:xfrm>
          <a:off x="16256000" y="157575250"/>
          <a:ext cx="7762875" cy="1873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Revisó</a:t>
          </a:r>
        </a:p>
        <a:p>
          <a:pPr algn="ctr"/>
          <a:r>
            <a:rPr lang="es-MX" sz="1600"/>
            <a:t>M.C. Enrique Eduardo Encalada Sánchez</a:t>
          </a:r>
        </a:p>
        <a:p>
          <a:pPr algn="ctr"/>
          <a:r>
            <a:rPr lang="es-MX" sz="1600"/>
            <a:t>Director de Planeación de la DGPM</a:t>
          </a:r>
        </a:p>
      </xdr:txBody>
    </xdr:sp>
    <xdr:clientData/>
  </xdr:oneCellAnchor>
  <xdr:oneCellAnchor>
    <xdr:from>
      <xdr:col>10</xdr:col>
      <xdr:colOff>2603500</xdr:colOff>
      <xdr:row>55</xdr:row>
      <xdr:rowOff>1379</xdr:rowOff>
    </xdr:from>
    <xdr:ext cx="7969251" cy="1031564"/>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25055286" y="157857843"/>
          <a:ext cx="7969251" cy="10315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1200"/>
            <a:t>_________________________</a:t>
          </a:r>
        </a:p>
        <a:p>
          <a:pPr algn="ctr"/>
          <a:r>
            <a:rPr lang="es-MX" sz="1600"/>
            <a:t>Autorizó</a:t>
          </a:r>
        </a:p>
        <a:p>
          <a:pPr algn="ctr"/>
          <a:r>
            <a:rPr lang="es-MX" sz="1600">
              <a:solidFill>
                <a:schemeClr val="tx1"/>
              </a:solidFill>
              <a:effectLst/>
              <a:latin typeface="+mn-lt"/>
              <a:ea typeface="+mn-ea"/>
              <a:cs typeface="+mn-cs"/>
            </a:rPr>
            <a:t>Lic.</a:t>
          </a:r>
          <a:r>
            <a:rPr lang="es-MX" sz="1600" baseline="0">
              <a:solidFill>
                <a:schemeClr val="tx1"/>
              </a:solidFill>
              <a:effectLst/>
              <a:latin typeface="+mn-lt"/>
              <a:ea typeface="+mn-ea"/>
              <a:cs typeface="+mn-cs"/>
            </a:rPr>
            <a:t> Virginia Guadalupe Poot Vega</a:t>
          </a:r>
          <a:endParaRPr lang="es-MX" sz="1600">
            <a:effectLst/>
          </a:endParaRPr>
        </a:p>
        <a:p>
          <a:pPr algn="ctr"/>
          <a:r>
            <a:rPr lang="es-MX" sz="1600" baseline="0">
              <a:solidFill>
                <a:schemeClr val="tx1"/>
              </a:solidFill>
              <a:effectLst/>
              <a:latin typeface="+mn-lt"/>
              <a:ea typeface="+mn-ea"/>
              <a:cs typeface="+mn-cs"/>
            </a:rPr>
            <a:t> Contralor Municipal</a:t>
          </a:r>
          <a:endParaRPr lang="es-MX" sz="1600">
            <a:effectLst/>
          </a:endParaRPr>
        </a:p>
      </xdr:txBody>
    </xdr:sp>
    <xdr:clientData/>
  </xdr:oneCellAnchor>
  <xdr:twoCellAnchor editAs="oneCell">
    <xdr:from>
      <xdr:col>11</xdr:col>
      <xdr:colOff>625928</xdr:colOff>
      <xdr:row>4</xdr:row>
      <xdr:rowOff>13607</xdr:rowOff>
    </xdr:from>
    <xdr:to>
      <xdr:col>14</xdr:col>
      <xdr:colOff>438150</xdr:colOff>
      <xdr:row>7</xdr:row>
      <xdr:rowOff>102483</xdr:rowOff>
    </xdr:to>
    <xdr:pic>
      <xdr:nvPicPr>
        <xdr:cNvPr id="3" name="Imagen 2">
          <a:extLst>
            <a:ext uri="{FF2B5EF4-FFF2-40B4-BE49-F238E27FC236}">
              <a16:creationId xmlns:a16="http://schemas.microsoft.com/office/drawing/2014/main" id="{A961E8EB-A202-5C17-2A86-28D6C03A699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234571" y="857250"/>
          <a:ext cx="7772400" cy="19938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143839</xdr:colOff>
      <xdr:row>3</xdr:row>
      <xdr:rowOff>10593</xdr:rowOff>
    </xdr:from>
    <xdr:to>
      <xdr:col>2</xdr:col>
      <xdr:colOff>1157910</xdr:colOff>
      <xdr:row>6</xdr:row>
      <xdr:rowOff>119062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810839" y="599411"/>
          <a:ext cx="1014071" cy="991696"/>
        </a:xfrm>
        <a:prstGeom prst="rect">
          <a:avLst/>
        </a:prstGeom>
      </xdr:spPr>
    </xdr:pic>
    <xdr:clientData/>
  </xdr:twoCellAnchor>
  <xdr:twoCellAnchor>
    <xdr:from>
      <xdr:col>19</xdr:col>
      <xdr:colOff>542925</xdr:colOff>
      <xdr:row>2</xdr:row>
      <xdr:rowOff>1</xdr:rowOff>
    </xdr:from>
    <xdr:to>
      <xdr:col>23</xdr:col>
      <xdr:colOff>0</xdr:colOff>
      <xdr:row>8</xdr:row>
      <xdr:rowOff>9525</xdr:rowOff>
    </xdr:to>
    <xdr:sp macro="" textlink="">
      <xdr:nvSpPr>
        <xdr:cNvPr id="3" name="Rectángulo 2">
          <a:extLst>
            <a:ext uri="{FF2B5EF4-FFF2-40B4-BE49-F238E27FC236}">
              <a16:creationId xmlns:a16="http://schemas.microsoft.com/office/drawing/2014/main" id="{00000000-0008-0000-0100-000003000000}"/>
            </a:ext>
          </a:extLst>
        </xdr:cNvPr>
        <xdr:cNvSpPr/>
      </xdr:nvSpPr>
      <xdr:spPr>
        <a:xfrm>
          <a:off x="28517850" y="390526"/>
          <a:ext cx="2505075" cy="14763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25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editAs="oneCell">
    <xdr:from>
      <xdr:col>1</xdr:col>
      <xdr:colOff>104774</xdr:colOff>
      <xdr:row>2</xdr:row>
      <xdr:rowOff>180974</xdr:rowOff>
    </xdr:from>
    <xdr:to>
      <xdr:col>1</xdr:col>
      <xdr:colOff>1416063</xdr:colOff>
      <xdr:row>6</xdr:row>
      <xdr:rowOff>130968</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866774" y="571499"/>
          <a:ext cx="1314464" cy="1026319"/>
        </a:xfrm>
        <a:prstGeom prst="rect">
          <a:avLst/>
        </a:prstGeom>
      </xdr:spPr>
    </xdr:pic>
    <xdr:clientData/>
  </xdr:twoCellAnchor>
  <xdr:twoCellAnchor editAs="oneCell">
    <xdr:from>
      <xdr:col>13</xdr:col>
      <xdr:colOff>277092</xdr:colOff>
      <xdr:row>0</xdr:row>
      <xdr:rowOff>103908</xdr:rowOff>
    </xdr:from>
    <xdr:to>
      <xdr:col>22</xdr:col>
      <xdr:colOff>775855</xdr:colOff>
      <xdr:row>9</xdr:row>
      <xdr:rowOff>36920</xdr:rowOff>
    </xdr:to>
    <xdr:pic>
      <xdr:nvPicPr>
        <xdr:cNvPr id="10" name="Imagen 9">
          <a:extLst>
            <a:ext uri="{FF2B5EF4-FFF2-40B4-BE49-F238E27FC236}">
              <a16:creationId xmlns:a16="http://schemas.microsoft.com/office/drawing/2014/main" id="{AB722234-300A-9033-2371-59748BE5927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1363228" y="103908"/>
          <a:ext cx="7772400" cy="19938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143839</xdr:colOff>
      <xdr:row>3</xdr:row>
      <xdr:rowOff>10593</xdr:rowOff>
    </xdr:from>
    <xdr:to>
      <xdr:col>2</xdr:col>
      <xdr:colOff>1157910</xdr:colOff>
      <xdr:row>6</xdr:row>
      <xdr:rowOff>106739</xdr:rowOff>
    </xdr:to>
    <xdr:pic>
      <xdr:nvPicPr>
        <xdr:cNvPr id="2" name="Imagen 1">
          <a:extLst>
            <a:ext uri="{FF2B5EF4-FFF2-40B4-BE49-F238E27FC236}">
              <a16:creationId xmlns:a16="http://schemas.microsoft.com/office/drawing/2014/main" id="{E2F3D7D6-D189-4F74-AF03-C991B5A35C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801314" y="591618"/>
          <a:ext cx="1014071" cy="994294"/>
        </a:xfrm>
        <a:prstGeom prst="rect">
          <a:avLst/>
        </a:prstGeom>
      </xdr:spPr>
    </xdr:pic>
    <xdr:clientData/>
  </xdr:twoCellAnchor>
  <xdr:twoCellAnchor editAs="oneCell">
    <xdr:from>
      <xdr:col>1</xdr:col>
      <xdr:colOff>104774</xdr:colOff>
      <xdr:row>2</xdr:row>
      <xdr:rowOff>180974</xdr:rowOff>
    </xdr:from>
    <xdr:to>
      <xdr:col>1</xdr:col>
      <xdr:colOff>1416063</xdr:colOff>
      <xdr:row>6</xdr:row>
      <xdr:rowOff>118644</xdr:rowOff>
    </xdr:to>
    <xdr:pic>
      <xdr:nvPicPr>
        <xdr:cNvPr id="4" name="Imagen 3">
          <a:extLst>
            <a:ext uri="{FF2B5EF4-FFF2-40B4-BE49-F238E27FC236}">
              <a16:creationId xmlns:a16="http://schemas.microsoft.com/office/drawing/2014/main" id="{B00C86BE-A6B5-4362-BBD7-95659AC35ADD}"/>
            </a:ext>
          </a:extLst>
        </xdr:cNvPr>
        <xdr:cNvPicPr>
          <a:picLocks noChangeAspect="1"/>
        </xdr:cNvPicPr>
      </xdr:nvPicPr>
      <xdr:blipFill>
        <a:blip xmlns:r="http://schemas.openxmlformats.org/officeDocument/2006/relationships" r:embed="rId2"/>
        <a:stretch>
          <a:fillRect/>
        </a:stretch>
      </xdr:blipFill>
      <xdr:spPr>
        <a:xfrm>
          <a:off x="1209674" y="571499"/>
          <a:ext cx="1311289" cy="1026319"/>
        </a:xfrm>
        <a:prstGeom prst="rect">
          <a:avLst/>
        </a:prstGeom>
      </xdr:spPr>
    </xdr:pic>
    <xdr:clientData/>
  </xdr:twoCellAnchor>
  <xdr:twoCellAnchor editAs="oneCell">
    <xdr:from>
      <xdr:col>9</xdr:col>
      <xdr:colOff>0</xdr:colOff>
      <xdr:row>17</xdr:row>
      <xdr:rowOff>238126</xdr:rowOff>
    </xdr:from>
    <xdr:to>
      <xdr:col>9</xdr:col>
      <xdr:colOff>980651</xdr:colOff>
      <xdr:row>17</xdr:row>
      <xdr:rowOff>1214438</xdr:rowOff>
    </xdr:to>
    <xdr:pic>
      <xdr:nvPicPr>
        <xdr:cNvPr id="5" name="Imagen 4">
          <a:extLst>
            <a:ext uri="{FF2B5EF4-FFF2-40B4-BE49-F238E27FC236}">
              <a16:creationId xmlns:a16="http://schemas.microsoft.com/office/drawing/2014/main" id="{08FB47A0-F083-4379-BD9B-F32A08548D72}"/>
            </a:ext>
          </a:extLst>
        </xdr:cNvPr>
        <xdr:cNvPicPr>
          <a:picLocks noChangeAspect="1"/>
        </xdr:cNvPicPr>
      </xdr:nvPicPr>
      <xdr:blipFill>
        <a:blip xmlns:r="http://schemas.openxmlformats.org/officeDocument/2006/relationships" r:embed="rId3"/>
        <a:stretch>
          <a:fillRect/>
        </a:stretch>
      </xdr:blipFill>
      <xdr:spPr>
        <a:xfrm>
          <a:off x="7624763" y="5172076"/>
          <a:ext cx="980651" cy="976312"/>
        </a:xfrm>
        <a:prstGeom prst="rect">
          <a:avLst/>
        </a:prstGeom>
      </xdr:spPr>
    </xdr:pic>
    <xdr:clientData/>
  </xdr:twoCellAnchor>
  <xdr:twoCellAnchor editAs="oneCell">
    <xdr:from>
      <xdr:col>9</xdr:col>
      <xdr:colOff>0</xdr:colOff>
      <xdr:row>17</xdr:row>
      <xdr:rowOff>212612</xdr:rowOff>
    </xdr:from>
    <xdr:to>
      <xdr:col>9</xdr:col>
      <xdr:colOff>1000126</xdr:colOff>
      <xdr:row>17</xdr:row>
      <xdr:rowOff>1212738</xdr:rowOff>
    </xdr:to>
    <xdr:pic>
      <xdr:nvPicPr>
        <xdr:cNvPr id="6" name="Imagen 5">
          <a:extLst>
            <a:ext uri="{FF2B5EF4-FFF2-40B4-BE49-F238E27FC236}">
              <a16:creationId xmlns:a16="http://schemas.microsoft.com/office/drawing/2014/main" id="{0C1AC702-11AB-4F61-93A9-4F71DFB68D7C}"/>
            </a:ext>
          </a:extLst>
        </xdr:cNvPr>
        <xdr:cNvPicPr>
          <a:picLocks noChangeAspect="1"/>
        </xdr:cNvPicPr>
      </xdr:nvPicPr>
      <xdr:blipFill>
        <a:blip xmlns:r="http://schemas.openxmlformats.org/officeDocument/2006/relationships" r:embed="rId4"/>
        <a:stretch>
          <a:fillRect/>
        </a:stretch>
      </xdr:blipFill>
      <xdr:spPr>
        <a:xfrm>
          <a:off x="9165771" y="5146562"/>
          <a:ext cx="1000126" cy="1000126"/>
        </a:xfrm>
        <a:prstGeom prst="rect">
          <a:avLst/>
        </a:prstGeom>
      </xdr:spPr>
    </xdr:pic>
    <xdr:clientData/>
  </xdr:twoCellAnchor>
  <xdr:twoCellAnchor editAs="oneCell">
    <xdr:from>
      <xdr:col>9</xdr:col>
      <xdr:colOff>0</xdr:colOff>
      <xdr:row>17</xdr:row>
      <xdr:rowOff>239828</xdr:rowOff>
    </xdr:from>
    <xdr:to>
      <xdr:col>9</xdr:col>
      <xdr:colOff>993321</xdr:colOff>
      <xdr:row>17</xdr:row>
      <xdr:rowOff>1222226</xdr:rowOff>
    </xdr:to>
    <xdr:pic>
      <xdr:nvPicPr>
        <xdr:cNvPr id="7" name="Imagen 6">
          <a:extLst>
            <a:ext uri="{FF2B5EF4-FFF2-40B4-BE49-F238E27FC236}">
              <a16:creationId xmlns:a16="http://schemas.microsoft.com/office/drawing/2014/main" id="{3979EF51-AC75-41CA-BE9C-37F0D09B1459}"/>
            </a:ext>
          </a:extLst>
        </xdr:cNvPr>
        <xdr:cNvPicPr>
          <a:picLocks noChangeAspect="1"/>
        </xdr:cNvPicPr>
      </xdr:nvPicPr>
      <xdr:blipFill>
        <a:blip xmlns:r="http://schemas.openxmlformats.org/officeDocument/2006/relationships" r:embed="rId5"/>
        <a:stretch>
          <a:fillRect/>
        </a:stretch>
      </xdr:blipFill>
      <xdr:spPr>
        <a:xfrm>
          <a:off x="10703379" y="5173778"/>
          <a:ext cx="993321" cy="982398"/>
        </a:xfrm>
        <a:prstGeom prst="rect">
          <a:avLst/>
        </a:prstGeom>
      </xdr:spPr>
    </xdr:pic>
    <xdr:clientData/>
  </xdr:twoCellAnchor>
  <xdr:twoCellAnchor editAs="oneCell">
    <xdr:from>
      <xdr:col>10</xdr:col>
      <xdr:colOff>0</xdr:colOff>
      <xdr:row>0</xdr:row>
      <xdr:rowOff>103908</xdr:rowOff>
    </xdr:from>
    <xdr:to>
      <xdr:col>20</xdr:col>
      <xdr:colOff>152401</xdr:colOff>
      <xdr:row>9</xdr:row>
      <xdr:rowOff>49244</xdr:rowOff>
    </xdr:to>
    <xdr:pic>
      <xdr:nvPicPr>
        <xdr:cNvPr id="8" name="Imagen 7">
          <a:extLst>
            <a:ext uri="{FF2B5EF4-FFF2-40B4-BE49-F238E27FC236}">
              <a16:creationId xmlns:a16="http://schemas.microsoft.com/office/drawing/2014/main" id="{3FA556C2-7817-4D0E-8D38-C620B838C57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1328592" y="103908"/>
          <a:ext cx="7785388" cy="19808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143839</xdr:colOff>
      <xdr:row>3</xdr:row>
      <xdr:rowOff>10593</xdr:rowOff>
    </xdr:from>
    <xdr:to>
      <xdr:col>2</xdr:col>
      <xdr:colOff>1157910</xdr:colOff>
      <xdr:row>6</xdr:row>
      <xdr:rowOff>119063</xdr:rowOff>
    </xdr:to>
    <xdr:pic>
      <xdr:nvPicPr>
        <xdr:cNvPr id="2" name="Imagen 1">
          <a:extLst>
            <a:ext uri="{FF2B5EF4-FFF2-40B4-BE49-F238E27FC236}">
              <a16:creationId xmlns:a16="http://schemas.microsoft.com/office/drawing/2014/main" id="{83A28B02-517F-457E-B8E8-16567CD54D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895665" y="579936"/>
          <a:ext cx="1014071" cy="988364"/>
        </a:xfrm>
        <a:prstGeom prst="rect">
          <a:avLst/>
        </a:prstGeom>
      </xdr:spPr>
    </xdr:pic>
    <xdr:clientData/>
  </xdr:twoCellAnchor>
  <xdr:twoCellAnchor>
    <xdr:from>
      <xdr:col>19</xdr:col>
      <xdr:colOff>542925</xdr:colOff>
      <xdr:row>2</xdr:row>
      <xdr:rowOff>1</xdr:rowOff>
    </xdr:from>
    <xdr:to>
      <xdr:col>23</xdr:col>
      <xdr:colOff>0</xdr:colOff>
      <xdr:row>8</xdr:row>
      <xdr:rowOff>9525</xdr:rowOff>
    </xdr:to>
    <xdr:sp macro="" textlink="">
      <xdr:nvSpPr>
        <xdr:cNvPr id="3" name="Rectángulo 2">
          <a:extLst>
            <a:ext uri="{FF2B5EF4-FFF2-40B4-BE49-F238E27FC236}">
              <a16:creationId xmlns:a16="http://schemas.microsoft.com/office/drawing/2014/main" id="{50586894-09C1-4DC1-93FA-604B1B51ED72}"/>
            </a:ext>
          </a:extLst>
        </xdr:cNvPr>
        <xdr:cNvSpPr/>
      </xdr:nvSpPr>
      <xdr:spPr>
        <a:xfrm>
          <a:off x="37627883" y="379563"/>
          <a:ext cx="2864509" cy="14673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25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editAs="oneCell">
    <xdr:from>
      <xdr:col>1</xdr:col>
      <xdr:colOff>104774</xdr:colOff>
      <xdr:row>2</xdr:row>
      <xdr:rowOff>180974</xdr:rowOff>
    </xdr:from>
    <xdr:to>
      <xdr:col>1</xdr:col>
      <xdr:colOff>1416063</xdr:colOff>
      <xdr:row>6</xdr:row>
      <xdr:rowOff>130969</xdr:rowOff>
    </xdr:to>
    <xdr:pic>
      <xdr:nvPicPr>
        <xdr:cNvPr id="4" name="Imagen 3">
          <a:extLst>
            <a:ext uri="{FF2B5EF4-FFF2-40B4-BE49-F238E27FC236}">
              <a16:creationId xmlns:a16="http://schemas.microsoft.com/office/drawing/2014/main" id="{4E713B9B-02AE-4BC7-9732-ED7DFA4A3FD5}"/>
            </a:ext>
          </a:extLst>
        </xdr:cNvPr>
        <xdr:cNvPicPr>
          <a:picLocks noChangeAspect="1"/>
        </xdr:cNvPicPr>
      </xdr:nvPicPr>
      <xdr:blipFill>
        <a:blip xmlns:r="http://schemas.openxmlformats.org/officeDocument/2006/relationships" r:embed="rId2"/>
        <a:stretch>
          <a:fillRect/>
        </a:stretch>
      </xdr:blipFill>
      <xdr:spPr>
        <a:xfrm>
          <a:off x="1252087" y="560536"/>
          <a:ext cx="1311289" cy="1019670"/>
        </a:xfrm>
        <a:prstGeom prst="rect">
          <a:avLst/>
        </a:prstGeom>
      </xdr:spPr>
    </xdr:pic>
    <xdr:clientData/>
  </xdr:twoCellAnchor>
  <xdr:twoCellAnchor editAs="oneCell">
    <xdr:from>
      <xdr:col>4</xdr:col>
      <xdr:colOff>404813</xdr:colOff>
      <xdr:row>17</xdr:row>
      <xdr:rowOff>238126</xdr:rowOff>
    </xdr:from>
    <xdr:to>
      <xdr:col>4</xdr:col>
      <xdr:colOff>1385464</xdr:colOff>
      <xdr:row>17</xdr:row>
      <xdr:rowOff>1214438</xdr:rowOff>
    </xdr:to>
    <xdr:pic>
      <xdr:nvPicPr>
        <xdr:cNvPr id="5" name="Imagen 4">
          <a:extLst>
            <a:ext uri="{FF2B5EF4-FFF2-40B4-BE49-F238E27FC236}">
              <a16:creationId xmlns:a16="http://schemas.microsoft.com/office/drawing/2014/main" id="{D8CB3A1E-369C-47AD-BBF4-622AE70EF5B7}"/>
            </a:ext>
          </a:extLst>
        </xdr:cNvPr>
        <xdr:cNvPicPr>
          <a:picLocks noChangeAspect="1"/>
        </xdr:cNvPicPr>
      </xdr:nvPicPr>
      <xdr:blipFill>
        <a:blip xmlns:r="http://schemas.openxmlformats.org/officeDocument/2006/relationships" r:embed="rId3"/>
        <a:stretch>
          <a:fillRect/>
        </a:stretch>
      </xdr:blipFill>
      <xdr:spPr>
        <a:xfrm>
          <a:off x="7883915" y="5129303"/>
          <a:ext cx="980651" cy="976312"/>
        </a:xfrm>
        <a:prstGeom prst="rect">
          <a:avLst/>
        </a:prstGeom>
      </xdr:spPr>
    </xdr:pic>
    <xdr:clientData/>
  </xdr:twoCellAnchor>
  <xdr:twoCellAnchor editAs="oneCell">
    <xdr:from>
      <xdr:col>4</xdr:col>
      <xdr:colOff>1945821</xdr:colOff>
      <xdr:row>17</xdr:row>
      <xdr:rowOff>212612</xdr:rowOff>
    </xdr:from>
    <xdr:to>
      <xdr:col>4</xdr:col>
      <xdr:colOff>2945947</xdr:colOff>
      <xdr:row>17</xdr:row>
      <xdr:rowOff>1212738</xdr:rowOff>
    </xdr:to>
    <xdr:pic>
      <xdr:nvPicPr>
        <xdr:cNvPr id="6" name="Imagen 5">
          <a:extLst>
            <a:ext uri="{FF2B5EF4-FFF2-40B4-BE49-F238E27FC236}">
              <a16:creationId xmlns:a16="http://schemas.microsoft.com/office/drawing/2014/main" id="{395BE906-4CAD-41C7-BE6B-BCAACF8149F9}"/>
            </a:ext>
          </a:extLst>
        </xdr:cNvPr>
        <xdr:cNvPicPr>
          <a:picLocks noChangeAspect="1"/>
        </xdr:cNvPicPr>
      </xdr:nvPicPr>
      <xdr:blipFill>
        <a:blip xmlns:r="http://schemas.openxmlformats.org/officeDocument/2006/relationships" r:embed="rId4"/>
        <a:stretch>
          <a:fillRect/>
        </a:stretch>
      </xdr:blipFill>
      <xdr:spPr>
        <a:xfrm>
          <a:off x="9424923" y="5103789"/>
          <a:ext cx="1000126" cy="1000126"/>
        </a:xfrm>
        <a:prstGeom prst="rect">
          <a:avLst/>
        </a:prstGeom>
      </xdr:spPr>
    </xdr:pic>
    <xdr:clientData/>
  </xdr:twoCellAnchor>
  <xdr:twoCellAnchor editAs="oneCell">
    <xdr:from>
      <xdr:col>4</xdr:col>
      <xdr:colOff>3483429</xdr:colOff>
      <xdr:row>17</xdr:row>
      <xdr:rowOff>239828</xdr:rowOff>
    </xdr:from>
    <xdr:to>
      <xdr:col>4</xdr:col>
      <xdr:colOff>4476750</xdr:colOff>
      <xdr:row>17</xdr:row>
      <xdr:rowOff>1222226</xdr:rowOff>
    </xdr:to>
    <xdr:pic>
      <xdr:nvPicPr>
        <xdr:cNvPr id="7" name="Imagen 6">
          <a:extLst>
            <a:ext uri="{FF2B5EF4-FFF2-40B4-BE49-F238E27FC236}">
              <a16:creationId xmlns:a16="http://schemas.microsoft.com/office/drawing/2014/main" id="{F02C71B9-8760-4564-827C-C8BAB52EC399}"/>
            </a:ext>
          </a:extLst>
        </xdr:cNvPr>
        <xdr:cNvPicPr>
          <a:picLocks noChangeAspect="1"/>
        </xdr:cNvPicPr>
      </xdr:nvPicPr>
      <xdr:blipFill>
        <a:blip xmlns:r="http://schemas.openxmlformats.org/officeDocument/2006/relationships" r:embed="rId5"/>
        <a:stretch>
          <a:fillRect/>
        </a:stretch>
      </xdr:blipFill>
      <xdr:spPr>
        <a:xfrm>
          <a:off x="10962531" y="5131005"/>
          <a:ext cx="993321" cy="982398"/>
        </a:xfrm>
        <a:prstGeom prst="rect">
          <a:avLst/>
        </a:prstGeom>
      </xdr:spPr>
    </xdr:pic>
    <xdr:clientData/>
  </xdr:twoCellAnchor>
  <xdr:twoCellAnchor editAs="oneCell">
    <xdr:from>
      <xdr:col>13</xdr:col>
      <xdr:colOff>277092</xdr:colOff>
      <xdr:row>0</xdr:row>
      <xdr:rowOff>103908</xdr:rowOff>
    </xdr:from>
    <xdr:to>
      <xdr:col>22</xdr:col>
      <xdr:colOff>775855</xdr:colOff>
      <xdr:row>9</xdr:row>
      <xdr:rowOff>68289</xdr:rowOff>
    </xdr:to>
    <xdr:pic>
      <xdr:nvPicPr>
        <xdr:cNvPr id="8" name="Imagen 7">
          <a:extLst>
            <a:ext uri="{FF2B5EF4-FFF2-40B4-BE49-F238E27FC236}">
              <a16:creationId xmlns:a16="http://schemas.microsoft.com/office/drawing/2014/main" id="{D0913F86-9228-48A6-8019-658EAC8A568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2401862" y="103908"/>
          <a:ext cx="8038250" cy="196022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O51"/>
  <sheetViews>
    <sheetView showGridLines="0" view="pageBreakPreview" topLeftCell="A37" zoomScale="25" zoomScaleNormal="40" zoomScaleSheetLayoutView="25" workbookViewId="0">
      <selection activeCell="J46" sqref="J46"/>
    </sheetView>
  </sheetViews>
  <sheetFormatPr baseColWidth="10" defaultColWidth="12.125" defaultRowHeight="14.3" x14ac:dyDescent="0.25"/>
  <cols>
    <col min="1" max="1" width="14.625" style="1" customWidth="1"/>
    <col min="2" max="2" width="24.75" style="54" customWidth="1"/>
    <col min="3" max="3" width="42.125" style="5" customWidth="1"/>
    <col min="4" max="4" width="31.375" style="1" customWidth="1"/>
    <col min="5" max="5" width="39.875" style="1" customWidth="1"/>
    <col min="6" max="6" width="18.125" style="1" customWidth="1"/>
    <col min="7" max="7" width="18.375" style="1" customWidth="1"/>
    <col min="8" max="8" width="99.75" style="5" customWidth="1"/>
    <col min="9" max="9" width="20.75" style="1" customWidth="1"/>
    <col min="10" max="10" width="26.875" style="5" customWidth="1"/>
    <col min="11" max="11" width="47.25" style="1" customWidth="1"/>
    <col min="12" max="12" width="34.625" style="1" customWidth="1"/>
    <col min="13" max="13" width="39.875" style="1" customWidth="1"/>
    <col min="14" max="14" width="45.125" style="1" customWidth="1"/>
    <col min="15" max="15" width="39.125" style="1" customWidth="1"/>
    <col min="16" max="16384" width="12.125" style="1"/>
  </cols>
  <sheetData>
    <row r="2" spans="1:15" ht="14.95" thickBot="1" x14ac:dyDescent="0.3"/>
    <row r="3" spans="1:15" ht="14.95" hidden="1" thickBot="1" x14ac:dyDescent="0.3"/>
    <row r="4" spans="1:15" ht="37.549999999999997" customHeight="1" x14ac:dyDescent="0.25">
      <c r="B4" s="271" t="s">
        <v>31</v>
      </c>
      <c r="C4" s="272"/>
      <c r="D4" s="272"/>
      <c r="E4" s="272"/>
      <c r="F4" s="272"/>
      <c r="G4" s="272"/>
      <c r="H4" s="272"/>
      <c r="I4" s="272"/>
      <c r="J4" s="272"/>
      <c r="K4" s="272"/>
      <c r="L4" s="272"/>
      <c r="M4" s="272"/>
      <c r="N4" s="273"/>
      <c r="O4" s="11"/>
    </row>
    <row r="5" spans="1:15" ht="37.549999999999997" customHeight="1" x14ac:dyDescent="0.25">
      <c r="B5" s="274" t="s">
        <v>22</v>
      </c>
      <c r="C5" s="275"/>
      <c r="D5" s="275"/>
      <c r="E5" s="275"/>
      <c r="F5" s="275"/>
      <c r="G5" s="275"/>
      <c r="H5" s="275"/>
      <c r="I5" s="275"/>
      <c r="J5" s="275"/>
      <c r="K5" s="275"/>
      <c r="L5" s="275"/>
      <c r="M5" s="275"/>
      <c r="N5" s="276"/>
      <c r="O5" s="11"/>
    </row>
    <row r="6" spans="1:15" ht="75.25" customHeight="1" x14ac:dyDescent="0.25">
      <c r="B6" s="274" t="s">
        <v>412</v>
      </c>
      <c r="C6" s="275"/>
      <c r="D6" s="275"/>
      <c r="E6" s="275"/>
      <c r="F6" s="275"/>
      <c r="G6" s="275"/>
      <c r="H6" s="275"/>
      <c r="I6" s="275"/>
      <c r="J6" s="275"/>
      <c r="K6" s="275"/>
      <c r="L6" s="275"/>
      <c r="M6" s="275"/>
      <c r="N6" s="276"/>
      <c r="O6" s="11"/>
    </row>
    <row r="7" spans="1:15" ht="37.549999999999997" customHeight="1" x14ac:dyDescent="0.25">
      <c r="B7" s="277" t="s">
        <v>335</v>
      </c>
      <c r="C7" s="278"/>
      <c r="D7" s="278"/>
      <c r="E7" s="278"/>
      <c r="F7" s="278"/>
      <c r="G7" s="278"/>
      <c r="H7" s="278"/>
      <c r="I7" s="278"/>
      <c r="J7" s="278"/>
      <c r="K7" s="278"/>
      <c r="L7" s="278"/>
      <c r="M7" s="278"/>
      <c r="N7" s="279"/>
      <c r="O7" s="11"/>
    </row>
    <row r="8" spans="1:15" ht="37.549999999999997" customHeight="1" x14ac:dyDescent="0.25">
      <c r="B8" s="55"/>
      <c r="C8" s="11"/>
      <c r="D8" s="11"/>
      <c r="E8" s="11"/>
      <c r="F8" s="11"/>
      <c r="G8" s="11"/>
      <c r="H8" s="11"/>
      <c r="I8" s="11"/>
      <c r="J8" s="77"/>
      <c r="K8" s="11"/>
      <c r="L8" s="11"/>
      <c r="M8" s="11"/>
      <c r="N8" s="17"/>
      <c r="O8" s="11"/>
    </row>
    <row r="9" spans="1:15" ht="37.549999999999997" customHeight="1" x14ac:dyDescent="0.25">
      <c r="B9" s="56"/>
      <c r="C9" s="1"/>
      <c r="D9" s="12"/>
      <c r="E9" s="12"/>
      <c r="F9" s="12"/>
      <c r="G9" s="12"/>
      <c r="H9" s="12"/>
      <c r="I9" s="11"/>
      <c r="J9" s="77"/>
      <c r="K9" s="12"/>
      <c r="L9" s="12"/>
      <c r="M9" s="12"/>
      <c r="N9" s="18"/>
      <c r="O9" s="12"/>
    </row>
    <row r="10" spans="1:15" ht="53.15" customHeight="1" x14ac:dyDescent="0.25">
      <c r="B10" s="280" t="s">
        <v>9</v>
      </c>
      <c r="C10" s="281" t="s">
        <v>10</v>
      </c>
      <c r="D10" s="282" t="s">
        <v>0</v>
      </c>
      <c r="E10" s="282"/>
      <c r="F10" s="282"/>
      <c r="G10" s="282"/>
      <c r="H10" s="282"/>
      <c r="I10" s="282"/>
      <c r="J10" s="282"/>
      <c r="K10" s="282"/>
      <c r="L10" s="282"/>
      <c r="M10" s="281" t="s">
        <v>17</v>
      </c>
      <c r="N10" s="283" t="s">
        <v>18</v>
      </c>
      <c r="O10" s="13"/>
    </row>
    <row r="11" spans="1:15" ht="210.9" customHeight="1" x14ac:dyDescent="0.25">
      <c r="B11" s="280"/>
      <c r="C11" s="281"/>
      <c r="D11" s="118" t="s">
        <v>11</v>
      </c>
      <c r="E11" s="118" t="s">
        <v>12</v>
      </c>
      <c r="F11" s="118" t="s">
        <v>13</v>
      </c>
      <c r="G11" s="118" t="s">
        <v>14</v>
      </c>
      <c r="H11" s="118" t="s">
        <v>15</v>
      </c>
      <c r="I11" s="118" t="s">
        <v>16</v>
      </c>
      <c r="J11" s="118" t="s">
        <v>8</v>
      </c>
      <c r="K11" s="118" t="s">
        <v>19</v>
      </c>
      <c r="L11" s="118" t="s">
        <v>140</v>
      </c>
      <c r="M11" s="281"/>
      <c r="N11" s="283"/>
      <c r="O11" s="13"/>
    </row>
    <row r="12" spans="1:15" ht="285.8" customHeight="1" x14ac:dyDescent="0.25">
      <c r="B12" s="262" t="s">
        <v>7</v>
      </c>
      <c r="C12" s="263" t="s">
        <v>414</v>
      </c>
      <c r="D12" s="44" t="s">
        <v>555</v>
      </c>
      <c r="E12" s="99" t="s">
        <v>556</v>
      </c>
      <c r="F12" s="100" t="s">
        <v>557</v>
      </c>
      <c r="G12" s="100" t="s">
        <v>34</v>
      </c>
      <c r="H12" s="101" t="s">
        <v>558</v>
      </c>
      <c r="I12" s="102" t="s">
        <v>35</v>
      </c>
      <c r="J12" s="101" t="s">
        <v>559</v>
      </c>
      <c r="K12" s="103" t="s">
        <v>560</v>
      </c>
      <c r="L12" s="104" t="s">
        <v>561</v>
      </c>
      <c r="M12" s="105" t="s">
        <v>562</v>
      </c>
      <c r="N12" s="106" t="s">
        <v>563</v>
      </c>
      <c r="O12" s="14"/>
    </row>
    <row r="13" spans="1:15" ht="298.55" customHeight="1" x14ac:dyDescent="0.25">
      <c r="B13" s="119" t="s">
        <v>44</v>
      </c>
      <c r="C13" s="43" t="s">
        <v>415</v>
      </c>
      <c r="D13" s="57" t="s">
        <v>285</v>
      </c>
      <c r="E13" s="51" t="s">
        <v>286</v>
      </c>
      <c r="F13" s="64" t="s">
        <v>33</v>
      </c>
      <c r="G13" s="64" t="s">
        <v>34</v>
      </c>
      <c r="H13" s="43" t="s">
        <v>287</v>
      </c>
      <c r="I13" s="67" t="s">
        <v>35</v>
      </c>
      <c r="J13" s="43" t="s">
        <v>284</v>
      </c>
      <c r="K13" s="173" t="s">
        <v>532</v>
      </c>
      <c r="L13" s="98" t="s">
        <v>409</v>
      </c>
      <c r="M13" s="49" t="s">
        <v>489</v>
      </c>
      <c r="N13" s="120" t="s">
        <v>36</v>
      </c>
      <c r="O13" s="15"/>
    </row>
    <row r="14" spans="1:15" ht="244.55" customHeight="1" x14ac:dyDescent="0.25">
      <c r="B14" s="121" t="s">
        <v>96</v>
      </c>
      <c r="C14" s="79" t="s">
        <v>416</v>
      </c>
      <c r="D14" s="62" t="s">
        <v>280</v>
      </c>
      <c r="E14" s="52" t="s">
        <v>355</v>
      </c>
      <c r="F14" s="65" t="s">
        <v>33</v>
      </c>
      <c r="G14" s="65" t="s">
        <v>34</v>
      </c>
      <c r="H14" s="62" t="s">
        <v>336</v>
      </c>
      <c r="I14" s="68" t="s">
        <v>37</v>
      </c>
      <c r="J14" s="79" t="s">
        <v>166</v>
      </c>
      <c r="K14" s="174" t="s">
        <v>533</v>
      </c>
      <c r="L14" s="79" t="s">
        <v>449</v>
      </c>
      <c r="M14" s="79" t="s">
        <v>387</v>
      </c>
      <c r="N14" s="122" t="s">
        <v>38</v>
      </c>
      <c r="O14" s="15"/>
    </row>
    <row r="15" spans="1:15" ht="244.55" customHeight="1" x14ac:dyDescent="0.25">
      <c r="B15" s="123" t="s">
        <v>6</v>
      </c>
      <c r="C15" s="116" t="s">
        <v>417</v>
      </c>
      <c r="D15" s="44" t="s">
        <v>144</v>
      </c>
      <c r="E15" s="44" t="s">
        <v>39</v>
      </c>
      <c r="F15" s="16" t="s">
        <v>33</v>
      </c>
      <c r="G15" s="16" t="s">
        <v>34</v>
      </c>
      <c r="H15" s="78" t="s">
        <v>156</v>
      </c>
      <c r="I15" s="16" t="s">
        <v>40</v>
      </c>
      <c r="J15" s="78" t="s">
        <v>288</v>
      </c>
      <c r="K15" s="175" t="s">
        <v>534</v>
      </c>
      <c r="L15" s="78" t="s">
        <v>450</v>
      </c>
      <c r="M15" s="78" t="s">
        <v>388</v>
      </c>
      <c r="N15" s="124" t="s">
        <v>41</v>
      </c>
      <c r="O15" s="15"/>
    </row>
    <row r="16" spans="1:15" ht="244.55" customHeight="1" x14ac:dyDescent="0.25">
      <c r="A16" s="4"/>
      <c r="B16" s="123" t="s">
        <v>6</v>
      </c>
      <c r="C16" s="116" t="s">
        <v>418</v>
      </c>
      <c r="D16" s="44" t="s">
        <v>145</v>
      </c>
      <c r="E16" s="44" t="s">
        <v>42</v>
      </c>
      <c r="F16" s="16" t="s">
        <v>33</v>
      </c>
      <c r="G16" s="16" t="s">
        <v>34</v>
      </c>
      <c r="H16" s="78" t="s">
        <v>157</v>
      </c>
      <c r="I16" s="16" t="s">
        <v>40</v>
      </c>
      <c r="J16" s="78" t="s">
        <v>167</v>
      </c>
      <c r="K16" s="175" t="s">
        <v>504</v>
      </c>
      <c r="L16" s="78" t="s">
        <v>451</v>
      </c>
      <c r="M16" s="78" t="s">
        <v>389</v>
      </c>
      <c r="N16" s="124" t="s">
        <v>43</v>
      </c>
      <c r="O16" s="15"/>
    </row>
    <row r="17" spans="1:15" ht="244.55" customHeight="1" x14ac:dyDescent="0.25">
      <c r="A17" s="4"/>
      <c r="B17" s="121" t="s">
        <v>97</v>
      </c>
      <c r="C17" s="79" t="s">
        <v>419</v>
      </c>
      <c r="D17" s="62" t="s">
        <v>148</v>
      </c>
      <c r="E17" s="52" t="s">
        <v>289</v>
      </c>
      <c r="F17" s="65" t="s">
        <v>33</v>
      </c>
      <c r="G17" s="65" t="s">
        <v>34</v>
      </c>
      <c r="H17" s="79" t="s">
        <v>158</v>
      </c>
      <c r="I17" s="68" t="s">
        <v>37</v>
      </c>
      <c r="J17" s="79" t="s">
        <v>173</v>
      </c>
      <c r="K17" s="174" t="s">
        <v>535</v>
      </c>
      <c r="L17" s="79" t="s">
        <v>452</v>
      </c>
      <c r="M17" s="79" t="s">
        <v>390</v>
      </c>
      <c r="N17" s="122" t="s">
        <v>98</v>
      </c>
      <c r="O17" s="15"/>
    </row>
    <row r="18" spans="1:15" ht="244.55" customHeight="1" x14ac:dyDescent="0.25">
      <c r="B18" s="123" t="s">
        <v>6</v>
      </c>
      <c r="C18" s="116" t="s">
        <v>420</v>
      </c>
      <c r="D18" s="60" t="s">
        <v>290</v>
      </c>
      <c r="E18" s="44" t="s">
        <v>99</v>
      </c>
      <c r="F18" s="16" t="s">
        <v>33</v>
      </c>
      <c r="G18" s="16" t="s">
        <v>34</v>
      </c>
      <c r="H18" s="116" t="s">
        <v>291</v>
      </c>
      <c r="I18" s="61" t="s">
        <v>40</v>
      </c>
      <c r="J18" s="116" t="s">
        <v>174</v>
      </c>
      <c r="K18" s="175" t="s">
        <v>536</v>
      </c>
      <c r="L18" s="116" t="s">
        <v>453</v>
      </c>
      <c r="M18" s="116" t="s">
        <v>391</v>
      </c>
      <c r="N18" s="124" t="s">
        <v>100</v>
      </c>
    </row>
    <row r="19" spans="1:15" s="6" customFormat="1" ht="244.55" customHeight="1" x14ac:dyDescent="0.25">
      <c r="A19" s="1"/>
      <c r="B19" s="123" t="s">
        <v>6</v>
      </c>
      <c r="C19" s="116" t="s">
        <v>421</v>
      </c>
      <c r="D19" s="60" t="s">
        <v>152</v>
      </c>
      <c r="E19" s="44" t="s">
        <v>101</v>
      </c>
      <c r="F19" s="16" t="s">
        <v>33</v>
      </c>
      <c r="G19" s="16" t="s">
        <v>34</v>
      </c>
      <c r="H19" s="116" t="s">
        <v>159</v>
      </c>
      <c r="I19" s="61" t="s">
        <v>40</v>
      </c>
      <c r="J19" s="116" t="s">
        <v>175</v>
      </c>
      <c r="K19" s="175" t="s">
        <v>537</v>
      </c>
      <c r="L19" s="116" t="s">
        <v>454</v>
      </c>
      <c r="M19" s="116" t="s">
        <v>392</v>
      </c>
      <c r="N19" s="124" t="s">
        <v>138</v>
      </c>
      <c r="O19" s="1"/>
    </row>
    <row r="20" spans="1:15" s="6" customFormat="1" ht="342" customHeight="1" x14ac:dyDescent="0.25">
      <c r="A20" s="1"/>
      <c r="B20" s="125" t="s">
        <v>292</v>
      </c>
      <c r="C20" s="89" t="s">
        <v>422</v>
      </c>
      <c r="D20" s="89" t="s">
        <v>222</v>
      </c>
      <c r="E20" s="89" t="s">
        <v>223</v>
      </c>
      <c r="F20" s="90" t="s">
        <v>33</v>
      </c>
      <c r="G20" s="90" t="s">
        <v>34</v>
      </c>
      <c r="H20" s="89" t="s">
        <v>224</v>
      </c>
      <c r="I20" s="90" t="s">
        <v>40</v>
      </c>
      <c r="J20" s="89" t="s">
        <v>225</v>
      </c>
      <c r="K20" s="176" t="s">
        <v>520</v>
      </c>
      <c r="L20" s="89" t="s">
        <v>320</v>
      </c>
      <c r="M20" s="91" t="s">
        <v>492</v>
      </c>
      <c r="N20" s="126" t="s">
        <v>226</v>
      </c>
      <c r="O20" s="1"/>
    </row>
    <row r="21" spans="1:15" s="6" customFormat="1" ht="336.75" customHeight="1" x14ac:dyDescent="0.25">
      <c r="A21" s="1"/>
      <c r="B21" s="80" t="s">
        <v>176</v>
      </c>
      <c r="C21" s="81" t="s">
        <v>423</v>
      </c>
      <c r="D21" s="81" t="s">
        <v>177</v>
      </c>
      <c r="E21" s="82" t="s">
        <v>178</v>
      </c>
      <c r="F21" s="83" t="s">
        <v>33</v>
      </c>
      <c r="G21" s="83" t="s">
        <v>34</v>
      </c>
      <c r="H21" s="81" t="s">
        <v>179</v>
      </c>
      <c r="I21" s="83" t="s">
        <v>40</v>
      </c>
      <c r="J21" s="81" t="s">
        <v>180</v>
      </c>
      <c r="K21" s="177" t="s">
        <v>410</v>
      </c>
      <c r="L21" s="81" t="s">
        <v>318</v>
      </c>
      <c r="M21" s="82" t="s">
        <v>493</v>
      </c>
      <c r="N21" s="84" t="s">
        <v>293</v>
      </c>
      <c r="O21" s="1"/>
    </row>
    <row r="22" spans="1:15" s="6" customFormat="1" ht="325.55" customHeight="1" x14ac:dyDescent="0.25">
      <c r="A22" s="1"/>
      <c r="B22" s="80" t="s">
        <v>176</v>
      </c>
      <c r="C22" s="81" t="s">
        <v>424</v>
      </c>
      <c r="D22" s="81" t="s">
        <v>181</v>
      </c>
      <c r="E22" s="82" t="s">
        <v>182</v>
      </c>
      <c r="F22" s="83" t="s">
        <v>33</v>
      </c>
      <c r="G22" s="83" t="s">
        <v>34</v>
      </c>
      <c r="H22" s="82" t="s">
        <v>183</v>
      </c>
      <c r="I22" s="83" t="s">
        <v>40</v>
      </c>
      <c r="J22" s="81" t="s">
        <v>184</v>
      </c>
      <c r="K22" s="177" t="s">
        <v>411</v>
      </c>
      <c r="L22" s="82" t="s">
        <v>319</v>
      </c>
      <c r="M22" s="82" t="s">
        <v>494</v>
      </c>
      <c r="N22" s="84" t="s">
        <v>185</v>
      </c>
      <c r="O22" s="1"/>
    </row>
    <row r="23" spans="1:15" s="6" customFormat="1" ht="334.55" customHeight="1" x14ac:dyDescent="0.25">
      <c r="A23" s="1"/>
      <c r="B23" s="80" t="s">
        <v>176</v>
      </c>
      <c r="C23" s="81" t="s">
        <v>425</v>
      </c>
      <c r="D23" s="81" t="s">
        <v>186</v>
      </c>
      <c r="E23" s="82" t="s">
        <v>187</v>
      </c>
      <c r="F23" s="83" t="s">
        <v>33</v>
      </c>
      <c r="G23" s="83" t="s">
        <v>34</v>
      </c>
      <c r="H23" s="81" t="s">
        <v>188</v>
      </c>
      <c r="I23" s="83" t="s">
        <v>40</v>
      </c>
      <c r="J23" s="81" t="s">
        <v>294</v>
      </c>
      <c r="K23" s="177" t="s">
        <v>516</v>
      </c>
      <c r="L23" s="81" t="s">
        <v>455</v>
      </c>
      <c r="M23" s="82" t="s">
        <v>495</v>
      </c>
      <c r="N23" s="84" t="s">
        <v>295</v>
      </c>
      <c r="O23" s="1"/>
    </row>
    <row r="24" spans="1:15" s="6" customFormat="1" ht="332.5" customHeight="1" x14ac:dyDescent="0.25">
      <c r="A24" s="1"/>
      <c r="B24" s="80" t="s">
        <v>176</v>
      </c>
      <c r="C24" s="81" t="s">
        <v>426</v>
      </c>
      <c r="D24" s="81" t="s">
        <v>296</v>
      </c>
      <c r="E24" s="82" t="s">
        <v>297</v>
      </c>
      <c r="F24" s="83" t="s">
        <v>33</v>
      </c>
      <c r="G24" s="83" t="s">
        <v>34</v>
      </c>
      <c r="H24" s="81" t="s">
        <v>337</v>
      </c>
      <c r="I24" s="83" t="s">
        <v>40</v>
      </c>
      <c r="J24" s="81" t="s">
        <v>190</v>
      </c>
      <c r="K24" s="177" t="s">
        <v>517</v>
      </c>
      <c r="L24" s="81" t="s">
        <v>456</v>
      </c>
      <c r="M24" s="82" t="s">
        <v>496</v>
      </c>
      <c r="N24" s="84" t="s">
        <v>298</v>
      </c>
      <c r="O24" s="1"/>
    </row>
    <row r="25" spans="1:15" s="6" customFormat="1" ht="339.8" customHeight="1" x14ac:dyDescent="0.25">
      <c r="A25" s="1"/>
      <c r="B25" s="80" t="s">
        <v>176</v>
      </c>
      <c r="C25" s="81" t="s">
        <v>427</v>
      </c>
      <c r="D25" s="81" t="s">
        <v>191</v>
      </c>
      <c r="E25" s="82" t="s">
        <v>299</v>
      </c>
      <c r="F25" s="83" t="s">
        <v>33</v>
      </c>
      <c r="G25" s="83" t="s">
        <v>34</v>
      </c>
      <c r="H25" s="81" t="s">
        <v>300</v>
      </c>
      <c r="I25" s="83" t="s">
        <v>40</v>
      </c>
      <c r="J25" s="81" t="s">
        <v>192</v>
      </c>
      <c r="K25" s="177" t="s">
        <v>505</v>
      </c>
      <c r="L25" s="82" t="s">
        <v>321</v>
      </c>
      <c r="M25" s="82" t="s">
        <v>497</v>
      </c>
      <c r="N25" s="84" t="s">
        <v>193</v>
      </c>
      <c r="O25" s="1"/>
    </row>
    <row r="26" spans="1:15" s="6" customFormat="1" ht="364.75" customHeight="1" x14ac:dyDescent="0.25">
      <c r="A26" s="1"/>
      <c r="B26" s="80" t="s">
        <v>176</v>
      </c>
      <c r="C26" s="81" t="s">
        <v>428</v>
      </c>
      <c r="D26" s="81" t="s">
        <v>194</v>
      </c>
      <c r="E26" s="82" t="s">
        <v>195</v>
      </c>
      <c r="F26" s="83" t="s">
        <v>33</v>
      </c>
      <c r="G26" s="83" t="s">
        <v>34</v>
      </c>
      <c r="H26" s="81" t="s">
        <v>196</v>
      </c>
      <c r="I26" s="83" t="s">
        <v>40</v>
      </c>
      <c r="J26" s="81" t="s">
        <v>197</v>
      </c>
      <c r="K26" s="177" t="s">
        <v>506</v>
      </c>
      <c r="L26" s="82" t="s">
        <v>322</v>
      </c>
      <c r="M26" s="82" t="s">
        <v>498</v>
      </c>
      <c r="N26" s="84" t="s">
        <v>198</v>
      </c>
      <c r="O26" s="1"/>
    </row>
    <row r="27" spans="1:15" ht="338.3" customHeight="1" x14ac:dyDescent="0.25">
      <c r="B27" s="80" t="s">
        <v>176</v>
      </c>
      <c r="C27" s="81" t="s">
        <v>429</v>
      </c>
      <c r="D27" s="81" t="s">
        <v>199</v>
      </c>
      <c r="E27" s="82" t="s">
        <v>235</v>
      </c>
      <c r="F27" s="83" t="s">
        <v>33</v>
      </c>
      <c r="G27" s="83" t="s">
        <v>34</v>
      </c>
      <c r="H27" s="81" t="s">
        <v>260</v>
      </c>
      <c r="I27" s="83" t="s">
        <v>40</v>
      </c>
      <c r="J27" s="81" t="s">
        <v>200</v>
      </c>
      <c r="K27" s="177" t="s">
        <v>507</v>
      </c>
      <c r="L27" s="82" t="s">
        <v>323</v>
      </c>
      <c r="M27" s="82" t="s">
        <v>498</v>
      </c>
      <c r="N27" s="84" t="s">
        <v>201</v>
      </c>
    </row>
    <row r="28" spans="1:15" ht="358.5" customHeight="1" x14ac:dyDescent="0.25">
      <c r="B28" s="80" t="s">
        <v>176</v>
      </c>
      <c r="C28" s="81" t="s">
        <v>430</v>
      </c>
      <c r="D28" s="81" t="s">
        <v>202</v>
      </c>
      <c r="E28" s="82" t="s">
        <v>203</v>
      </c>
      <c r="F28" s="83" t="s">
        <v>33</v>
      </c>
      <c r="G28" s="83" t="s">
        <v>34</v>
      </c>
      <c r="H28" s="81" t="s">
        <v>251</v>
      </c>
      <c r="I28" s="83" t="s">
        <v>40</v>
      </c>
      <c r="J28" s="81" t="s">
        <v>200</v>
      </c>
      <c r="K28" s="177" t="s">
        <v>518</v>
      </c>
      <c r="L28" s="82" t="s">
        <v>457</v>
      </c>
      <c r="M28" s="82" t="s">
        <v>499</v>
      </c>
      <c r="N28" s="84" t="s">
        <v>204</v>
      </c>
    </row>
    <row r="29" spans="1:15" ht="355.75" customHeight="1" x14ac:dyDescent="0.25">
      <c r="B29" s="80" t="s">
        <v>176</v>
      </c>
      <c r="C29" s="81" t="s">
        <v>487</v>
      </c>
      <c r="D29" s="81" t="s">
        <v>205</v>
      </c>
      <c r="E29" s="82" t="s">
        <v>206</v>
      </c>
      <c r="F29" s="83" t="s">
        <v>33</v>
      </c>
      <c r="G29" s="83" t="s">
        <v>34</v>
      </c>
      <c r="H29" s="81" t="s">
        <v>207</v>
      </c>
      <c r="I29" s="83" t="s">
        <v>40</v>
      </c>
      <c r="J29" s="81" t="s">
        <v>208</v>
      </c>
      <c r="K29" s="177" t="s">
        <v>519</v>
      </c>
      <c r="L29" s="82" t="s">
        <v>458</v>
      </c>
      <c r="M29" s="82" t="s">
        <v>500</v>
      </c>
      <c r="N29" s="84" t="s">
        <v>209</v>
      </c>
    </row>
    <row r="30" spans="1:15" ht="313.5" customHeight="1" x14ac:dyDescent="0.25">
      <c r="B30" s="287" t="s">
        <v>45</v>
      </c>
      <c r="C30" s="289" t="s">
        <v>431</v>
      </c>
      <c r="D30" s="95" t="s">
        <v>49</v>
      </c>
      <c r="E30" s="52" t="s">
        <v>46</v>
      </c>
      <c r="F30" s="65" t="s">
        <v>33</v>
      </c>
      <c r="G30" s="65" t="s">
        <v>34</v>
      </c>
      <c r="H30" s="94" t="s">
        <v>252</v>
      </c>
      <c r="I30" s="68" t="s">
        <v>40</v>
      </c>
      <c r="J30" s="79" t="s">
        <v>50</v>
      </c>
      <c r="K30" s="178" t="s">
        <v>538</v>
      </c>
      <c r="L30" s="69" t="s">
        <v>459</v>
      </c>
      <c r="M30" s="69" t="s">
        <v>51</v>
      </c>
      <c r="N30" s="122" t="s">
        <v>47</v>
      </c>
    </row>
    <row r="31" spans="1:15" ht="313.5" customHeight="1" x14ac:dyDescent="0.25">
      <c r="B31" s="288"/>
      <c r="C31" s="290"/>
      <c r="D31" s="62" t="s">
        <v>124</v>
      </c>
      <c r="E31" s="52" t="s">
        <v>128</v>
      </c>
      <c r="F31" s="65" t="s">
        <v>33</v>
      </c>
      <c r="G31" s="65" t="s">
        <v>34</v>
      </c>
      <c r="H31" s="94" t="s">
        <v>354</v>
      </c>
      <c r="I31" s="68" t="s">
        <v>40</v>
      </c>
      <c r="J31" s="79" t="s">
        <v>129</v>
      </c>
      <c r="K31" s="178" t="s">
        <v>508</v>
      </c>
      <c r="L31" s="69" t="s">
        <v>460</v>
      </c>
      <c r="M31" s="69" t="s">
        <v>324</v>
      </c>
      <c r="N31" s="122" t="s">
        <v>47</v>
      </c>
    </row>
    <row r="32" spans="1:15" ht="313.5" customHeight="1" x14ac:dyDescent="0.25">
      <c r="B32" s="40" t="s">
        <v>210</v>
      </c>
      <c r="C32" s="85" t="s">
        <v>432</v>
      </c>
      <c r="D32" s="86" t="s">
        <v>259</v>
      </c>
      <c r="E32" s="24" t="s">
        <v>211</v>
      </c>
      <c r="F32" s="87" t="s">
        <v>33</v>
      </c>
      <c r="G32" s="87" t="s">
        <v>212</v>
      </c>
      <c r="H32" s="24" t="s">
        <v>213</v>
      </c>
      <c r="I32" s="87" t="s">
        <v>40</v>
      </c>
      <c r="J32" s="30" t="s">
        <v>214</v>
      </c>
      <c r="K32" s="179" t="s">
        <v>539</v>
      </c>
      <c r="L32" s="30" t="s">
        <v>461</v>
      </c>
      <c r="M32" s="24" t="s">
        <v>215</v>
      </c>
      <c r="N32" s="88" t="s">
        <v>216</v>
      </c>
    </row>
    <row r="33" spans="2:14" ht="323.5" customHeight="1" x14ac:dyDescent="0.25">
      <c r="B33" s="40" t="s">
        <v>210</v>
      </c>
      <c r="C33" s="85" t="s">
        <v>433</v>
      </c>
      <c r="D33" s="86" t="s">
        <v>217</v>
      </c>
      <c r="E33" s="24" t="s">
        <v>48</v>
      </c>
      <c r="F33" s="87" t="s">
        <v>33</v>
      </c>
      <c r="G33" s="87" t="s">
        <v>34</v>
      </c>
      <c r="H33" s="24" t="s">
        <v>218</v>
      </c>
      <c r="I33" s="87" t="s">
        <v>40</v>
      </c>
      <c r="J33" s="30" t="s">
        <v>219</v>
      </c>
      <c r="K33" s="179" t="s">
        <v>512</v>
      </c>
      <c r="L33" s="30" t="s">
        <v>477</v>
      </c>
      <c r="M33" s="24" t="s">
        <v>220</v>
      </c>
      <c r="N33" s="88" t="s">
        <v>216</v>
      </c>
    </row>
    <row r="34" spans="2:14" ht="244.55" customHeight="1" x14ac:dyDescent="0.25">
      <c r="B34" s="121" t="s">
        <v>52</v>
      </c>
      <c r="C34" s="94" t="s">
        <v>434</v>
      </c>
      <c r="D34" s="62" t="s">
        <v>53</v>
      </c>
      <c r="E34" s="52" t="s">
        <v>54</v>
      </c>
      <c r="F34" s="65" t="s">
        <v>33</v>
      </c>
      <c r="G34" s="65" t="s">
        <v>55</v>
      </c>
      <c r="H34" s="94" t="s">
        <v>160</v>
      </c>
      <c r="I34" s="68" t="s">
        <v>37</v>
      </c>
      <c r="J34" s="79" t="s">
        <v>56</v>
      </c>
      <c r="K34" s="178" t="s">
        <v>540</v>
      </c>
      <c r="L34" s="69" t="s">
        <v>462</v>
      </c>
      <c r="M34" s="79" t="s">
        <v>57</v>
      </c>
      <c r="N34" s="122" t="s">
        <v>301</v>
      </c>
    </row>
    <row r="35" spans="2:14" ht="244.55" customHeight="1" x14ac:dyDescent="0.25">
      <c r="B35" s="40" t="s">
        <v>227</v>
      </c>
      <c r="C35" s="117" t="s">
        <v>435</v>
      </c>
      <c r="D35" s="60" t="s">
        <v>58</v>
      </c>
      <c r="E35" s="44" t="s">
        <v>59</v>
      </c>
      <c r="F35" s="16" t="s">
        <v>33</v>
      </c>
      <c r="G35" s="16" t="s">
        <v>34</v>
      </c>
      <c r="H35" s="117" t="s">
        <v>263</v>
      </c>
      <c r="I35" s="61" t="s">
        <v>60</v>
      </c>
      <c r="J35" s="116" t="s">
        <v>61</v>
      </c>
      <c r="K35" s="179" t="s">
        <v>541</v>
      </c>
      <c r="L35" s="70" t="s">
        <v>463</v>
      </c>
      <c r="M35" s="70" t="s">
        <v>302</v>
      </c>
      <c r="N35" s="124" t="s">
        <v>62</v>
      </c>
    </row>
    <row r="36" spans="2:14" ht="244.55" customHeight="1" x14ac:dyDescent="0.25">
      <c r="B36" s="293" t="s">
        <v>227</v>
      </c>
      <c r="C36" s="291" t="s">
        <v>436</v>
      </c>
      <c r="D36" s="30" t="s">
        <v>237</v>
      </c>
      <c r="E36" s="24" t="s">
        <v>238</v>
      </c>
      <c r="F36" s="87" t="s">
        <v>239</v>
      </c>
      <c r="G36" s="87" t="s">
        <v>34</v>
      </c>
      <c r="H36" s="24" t="s">
        <v>240</v>
      </c>
      <c r="I36" s="87" t="s">
        <v>40</v>
      </c>
      <c r="J36" s="30" t="s">
        <v>241</v>
      </c>
      <c r="K36" s="179" t="s">
        <v>542</v>
      </c>
      <c r="L36" s="24" t="s">
        <v>478</v>
      </c>
      <c r="M36" s="24" t="s">
        <v>303</v>
      </c>
      <c r="N36" s="88" t="s">
        <v>131</v>
      </c>
    </row>
    <row r="37" spans="2:14" ht="244.55" customHeight="1" x14ac:dyDescent="0.25">
      <c r="B37" s="294"/>
      <c r="C37" s="292"/>
      <c r="D37" s="30" t="s">
        <v>261</v>
      </c>
      <c r="E37" s="24" t="s">
        <v>130</v>
      </c>
      <c r="F37" s="87" t="s">
        <v>33</v>
      </c>
      <c r="G37" s="87" t="s">
        <v>34</v>
      </c>
      <c r="H37" s="24" t="s">
        <v>228</v>
      </c>
      <c r="I37" s="87" t="s">
        <v>40</v>
      </c>
      <c r="J37" s="30" t="s">
        <v>229</v>
      </c>
      <c r="K37" s="179" t="s">
        <v>543</v>
      </c>
      <c r="L37" s="24" t="s">
        <v>464</v>
      </c>
      <c r="M37" s="24" t="s">
        <v>304</v>
      </c>
      <c r="N37" s="88" t="s">
        <v>131</v>
      </c>
    </row>
    <row r="38" spans="2:14" ht="244.55" customHeight="1" x14ac:dyDescent="0.25">
      <c r="B38" s="40" t="s">
        <v>227</v>
      </c>
      <c r="C38" s="85" t="s">
        <v>437</v>
      </c>
      <c r="D38" s="92" t="s">
        <v>305</v>
      </c>
      <c r="E38" s="93" t="s">
        <v>63</v>
      </c>
      <c r="F38" s="87" t="s">
        <v>33</v>
      </c>
      <c r="G38" s="87" t="s">
        <v>34</v>
      </c>
      <c r="H38" s="24" t="s">
        <v>231</v>
      </c>
      <c r="I38" s="87" t="s">
        <v>40</v>
      </c>
      <c r="J38" s="30" t="s">
        <v>232</v>
      </c>
      <c r="K38" s="179" t="s">
        <v>544</v>
      </c>
      <c r="L38" s="24" t="s">
        <v>465</v>
      </c>
      <c r="M38" s="24" t="s">
        <v>233</v>
      </c>
      <c r="N38" s="88" t="s">
        <v>64</v>
      </c>
    </row>
    <row r="39" spans="2:14" ht="409.6" customHeight="1" x14ac:dyDescent="0.25">
      <c r="B39" s="121" t="s">
        <v>65</v>
      </c>
      <c r="C39" s="94" t="s">
        <v>438</v>
      </c>
      <c r="D39" s="62" t="s">
        <v>66</v>
      </c>
      <c r="E39" s="52" t="s">
        <v>306</v>
      </c>
      <c r="F39" s="65" t="s">
        <v>33</v>
      </c>
      <c r="G39" s="65" t="s">
        <v>34</v>
      </c>
      <c r="H39" s="94" t="s">
        <v>262</v>
      </c>
      <c r="I39" s="68" t="s">
        <v>37</v>
      </c>
      <c r="J39" s="79" t="s">
        <v>67</v>
      </c>
      <c r="K39" s="178" t="s">
        <v>545</v>
      </c>
      <c r="L39" s="69" t="s">
        <v>466</v>
      </c>
      <c r="M39" s="94" t="s">
        <v>393</v>
      </c>
      <c r="N39" s="122" t="s">
        <v>307</v>
      </c>
    </row>
    <row r="40" spans="2:14" ht="244.55" customHeight="1" x14ac:dyDescent="0.25">
      <c r="B40" s="123" t="s">
        <v>6</v>
      </c>
      <c r="C40" s="117" t="s">
        <v>439</v>
      </c>
      <c r="D40" s="60" t="s">
        <v>68</v>
      </c>
      <c r="E40" s="44" t="s">
        <v>69</v>
      </c>
      <c r="F40" s="16" t="s">
        <v>33</v>
      </c>
      <c r="G40" s="16" t="s">
        <v>34</v>
      </c>
      <c r="H40" s="117" t="s">
        <v>308</v>
      </c>
      <c r="I40" s="61" t="s">
        <v>40</v>
      </c>
      <c r="J40" s="117" t="s">
        <v>325</v>
      </c>
      <c r="K40" s="179" t="s">
        <v>513</v>
      </c>
      <c r="L40" s="70" t="s">
        <v>467</v>
      </c>
      <c r="M40" s="70" t="s">
        <v>501</v>
      </c>
      <c r="N40" s="124" t="s">
        <v>70</v>
      </c>
    </row>
    <row r="41" spans="2:14" ht="274.75" customHeight="1" x14ac:dyDescent="0.25">
      <c r="B41" s="123" t="s">
        <v>6</v>
      </c>
      <c r="C41" s="117" t="s">
        <v>440</v>
      </c>
      <c r="D41" s="96" t="s">
        <v>71</v>
      </c>
      <c r="E41" s="44" t="s">
        <v>72</v>
      </c>
      <c r="F41" s="16" t="s">
        <v>33</v>
      </c>
      <c r="G41" s="16" t="s">
        <v>34</v>
      </c>
      <c r="H41" s="117" t="s">
        <v>264</v>
      </c>
      <c r="I41" s="61" t="s">
        <v>40</v>
      </c>
      <c r="J41" s="117" t="s">
        <v>326</v>
      </c>
      <c r="K41" s="179" t="s">
        <v>515</v>
      </c>
      <c r="L41" s="70" t="s">
        <v>468</v>
      </c>
      <c r="M41" s="70" t="s">
        <v>502</v>
      </c>
      <c r="N41" s="124" t="s">
        <v>73</v>
      </c>
    </row>
    <row r="42" spans="2:14" ht="244.55" customHeight="1" x14ac:dyDescent="0.25">
      <c r="B42" s="123" t="s">
        <v>6</v>
      </c>
      <c r="C42" s="117" t="s">
        <v>441</v>
      </c>
      <c r="D42" s="96" t="s">
        <v>74</v>
      </c>
      <c r="E42" s="44" t="s">
        <v>75</v>
      </c>
      <c r="F42" s="16" t="s">
        <v>33</v>
      </c>
      <c r="G42" s="16" t="s">
        <v>34</v>
      </c>
      <c r="H42" s="117" t="s">
        <v>265</v>
      </c>
      <c r="I42" s="61" t="s">
        <v>40</v>
      </c>
      <c r="J42" s="117" t="s">
        <v>327</v>
      </c>
      <c r="K42" s="179" t="s">
        <v>509</v>
      </c>
      <c r="L42" s="70" t="s">
        <v>469</v>
      </c>
      <c r="M42" s="117" t="s">
        <v>282</v>
      </c>
      <c r="N42" s="124" t="s">
        <v>328</v>
      </c>
    </row>
    <row r="43" spans="2:14" ht="293.3" customHeight="1" x14ac:dyDescent="0.25">
      <c r="B43" s="121" t="s">
        <v>76</v>
      </c>
      <c r="C43" s="45" t="s">
        <v>442</v>
      </c>
      <c r="D43" s="53" t="s">
        <v>77</v>
      </c>
      <c r="E43" s="53" t="s">
        <v>78</v>
      </c>
      <c r="F43" s="46" t="s">
        <v>33</v>
      </c>
      <c r="G43" s="46" t="s">
        <v>34</v>
      </c>
      <c r="H43" s="66" t="s">
        <v>161</v>
      </c>
      <c r="I43" s="46" t="s">
        <v>40</v>
      </c>
      <c r="J43" s="66" t="s">
        <v>279</v>
      </c>
      <c r="K43" s="178" t="s">
        <v>546</v>
      </c>
      <c r="L43" s="47" t="s">
        <v>470</v>
      </c>
      <c r="M43" s="48" t="s">
        <v>394</v>
      </c>
      <c r="N43" s="127" t="s">
        <v>79</v>
      </c>
    </row>
    <row r="44" spans="2:14" ht="244.55" customHeight="1" x14ac:dyDescent="0.25">
      <c r="B44" s="284" t="s">
        <v>6</v>
      </c>
      <c r="C44" s="285" t="s">
        <v>443</v>
      </c>
      <c r="D44" s="96" t="s">
        <v>80</v>
      </c>
      <c r="E44" s="44" t="s">
        <v>81</v>
      </c>
      <c r="F44" s="16" t="s">
        <v>33</v>
      </c>
      <c r="G44" s="16" t="s">
        <v>34</v>
      </c>
      <c r="H44" s="117" t="s">
        <v>309</v>
      </c>
      <c r="I44" s="61" t="s">
        <v>40</v>
      </c>
      <c r="J44" s="116" t="s">
        <v>82</v>
      </c>
      <c r="K44" s="179" t="s">
        <v>510</v>
      </c>
      <c r="L44" s="70" t="s">
        <v>471</v>
      </c>
      <c r="M44" s="70" t="s">
        <v>490</v>
      </c>
      <c r="N44" s="124" t="s">
        <v>83</v>
      </c>
    </row>
    <row r="45" spans="2:14" ht="329.3" customHeight="1" x14ac:dyDescent="0.25">
      <c r="B45" s="284"/>
      <c r="C45" s="286"/>
      <c r="D45" s="96" t="s">
        <v>329</v>
      </c>
      <c r="E45" s="44" t="s">
        <v>330</v>
      </c>
      <c r="F45" s="16" t="s">
        <v>33</v>
      </c>
      <c r="G45" s="16" t="s">
        <v>34</v>
      </c>
      <c r="H45" s="117" t="s">
        <v>162</v>
      </c>
      <c r="I45" s="61" t="s">
        <v>40</v>
      </c>
      <c r="J45" s="116" t="s">
        <v>132</v>
      </c>
      <c r="K45" s="179" t="s">
        <v>511</v>
      </c>
      <c r="L45" s="70" t="s">
        <v>472</v>
      </c>
      <c r="M45" s="70" t="s">
        <v>395</v>
      </c>
      <c r="N45" s="124" t="s">
        <v>310</v>
      </c>
    </row>
    <row r="46" spans="2:14" ht="244.55" customHeight="1" x14ac:dyDescent="0.25">
      <c r="B46" s="123" t="s">
        <v>6</v>
      </c>
      <c r="C46" s="59" t="s">
        <v>444</v>
      </c>
      <c r="D46" s="97" t="s">
        <v>84</v>
      </c>
      <c r="E46" s="44" t="s">
        <v>311</v>
      </c>
      <c r="F46" s="16" t="s">
        <v>33</v>
      </c>
      <c r="G46" s="16" t="s">
        <v>34</v>
      </c>
      <c r="H46" s="59" t="s">
        <v>163</v>
      </c>
      <c r="I46" s="61" t="s">
        <v>40</v>
      </c>
      <c r="J46" s="116" t="s">
        <v>85</v>
      </c>
      <c r="K46" s="179" t="s">
        <v>521</v>
      </c>
      <c r="L46" s="59" t="s">
        <v>479</v>
      </c>
      <c r="M46" s="59" t="s">
        <v>331</v>
      </c>
      <c r="N46" s="124" t="s">
        <v>312</v>
      </c>
    </row>
    <row r="47" spans="2:14" ht="244.55" customHeight="1" x14ac:dyDescent="0.25">
      <c r="B47" s="284" t="s">
        <v>6</v>
      </c>
      <c r="C47" s="285" t="s">
        <v>445</v>
      </c>
      <c r="D47" s="96" t="s">
        <v>283</v>
      </c>
      <c r="E47" s="44" t="s">
        <v>313</v>
      </c>
      <c r="F47" s="16" t="s">
        <v>33</v>
      </c>
      <c r="G47" s="16" t="s">
        <v>34</v>
      </c>
      <c r="H47" s="117" t="s">
        <v>314</v>
      </c>
      <c r="I47" s="61" t="s">
        <v>40</v>
      </c>
      <c r="J47" s="116" t="s">
        <v>315</v>
      </c>
      <c r="K47" s="179" t="s">
        <v>503</v>
      </c>
      <c r="L47" s="70" t="s">
        <v>473</v>
      </c>
      <c r="M47" s="59" t="s">
        <v>396</v>
      </c>
      <c r="N47" s="124" t="s">
        <v>87</v>
      </c>
    </row>
    <row r="48" spans="2:14" ht="278.5" customHeight="1" x14ac:dyDescent="0.25">
      <c r="B48" s="284"/>
      <c r="C48" s="286"/>
      <c r="D48" s="96" t="s">
        <v>126</v>
      </c>
      <c r="E48" s="44" t="s">
        <v>133</v>
      </c>
      <c r="F48" s="16" t="s">
        <v>33</v>
      </c>
      <c r="G48" s="16" t="s">
        <v>34</v>
      </c>
      <c r="H48" s="117" t="s">
        <v>316</v>
      </c>
      <c r="I48" s="61" t="s">
        <v>40</v>
      </c>
      <c r="J48" s="116" t="s">
        <v>317</v>
      </c>
      <c r="K48" s="179" t="s">
        <v>547</v>
      </c>
      <c r="L48" s="70" t="s">
        <v>488</v>
      </c>
      <c r="M48" s="59" t="s">
        <v>397</v>
      </c>
      <c r="N48" s="124" t="s">
        <v>134</v>
      </c>
    </row>
    <row r="49" spans="2:14" ht="263.25" customHeight="1" x14ac:dyDescent="0.25">
      <c r="B49" s="123" t="s">
        <v>6</v>
      </c>
      <c r="C49" s="117" t="s">
        <v>446</v>
      </c>
      <c r="D49" s="96" t="s">
        <v>88</v>
      </c>
      <c r="E49" s="44" t="s">
        <v>89</v>
      </c>
      <c r="F49" s="16" t="s">
        <v>33</v>
      </c>
      <c r="G49" s="16" t="s">
        <v>34</v>
      </c>
      <c r="H49" s="117" t="s">
        <v>164</v>
      </c>
      <c r="I49" s="61" t="s">
        <v>40</v>
      </c>
      <c r="J49" s="116" t="s">
        <v>90</v>
      </c>
      <c r="K49" s="179" t="s">
        <v>548</v>
      </c>
      <c r="L49" s="70" t="s">
        <v>474</v>
      </c>
      <c r="M49" s="59" t="s">
        <v>398</v>
      </c>
      <c r="N49" s="124" t="s">
        <v>91</v>
      </c>
    </row>
    <row r="50" spans="2:14" ht="287.5" customHeight="1" x14ac:dyDescent="0.25">
      <c r="B50" s="123" t="s">
        <v>6</v>
      </c>
      <c r="C50" s="117" t="s">
        <v>447</v>
      </c>
      <c r="D50" s="96" t="s">
        <v>127</v>
      </c>
      <c r="E50" s="44" t="s">
        <v>135</v>
      </c>
      <c r="F50" s="16" t="s">
        <v>33</v>
      </c>
      <c r="G50" s="16" t="s">
        <v>34</v>
      </c>
      <c r="H50" s="117" t="s">
        <v>281</v>
      </c>
      <c r="I50" s="61" t="s">
        <v>40</v>
      </c>
      <c r="J50" s="116" t="s">
        <v>136</v>
      </c>
      <c r="K50" s="179" t="s">
        <v>514</v>
      </c>
      <c r="L50" s="70" t="s">
        <v>475</v>
      </c>
      <c r="M50" s="59" t="s">
        <v>399</v>
      </c>
      <c r="N50" s="124" t="s">
        <v>137</v>
      </c>
    </row>
    <row r="51" spans="2:14" ht="281.25" customHeight="1" thickBot="1" x14ac:dyDescent="0.3">
      <c r="B51" s="128" t="s">
        <v>6</v>
      </c>
      <c r="C51" s="129" t="s">
        <v>448</v>
      </c>
      <c r="D51" s="130" t="s">
        <v>92</v>
      </c>
      <c r="E51" s="131" t="s">
        <v>93</v>
      </c>
      <c r="F51" s="132" t="s">
        <v>33</v>
      </c>
      <c r="G51" s="132" t="s">
        <v>34</v>
      </c>
      <c r="H51" s="133" t="s">
        <v>165</v>
      </c>
      <c r="I51" s="134" t="s">
        <v>40</v>
      </c>
      <c r="J51" s="135" t="s">
        <v>94</v>
      </c>
      <c r="K51" s="180" t="s">
        <v>549</v>
      </c>
      <c r="L51" s="136" t="s">
        <v>476</v>
      </c>
      <c r="M51" s="136" t="s">
        <v>491</v>
      </c>
      <c r="N51" s="137" t="s">
        <v>95</v>
      </c>
    </row>
  </sheetData>
  <mergeCells count="17">
    <mergeCell ref="B44:B45"/>
    <mergeCell ref="B47:B48"/>
    <mergeCell ref="C44:C45"/>
    <mergeCell ref="C47:C48"/>
    <mergeCell ref="B30:B31"/>
    <mergeCell ref="C30:C31"/>
    <mergeCell ref="C36:C37"/>
    <mergeCell ref="B36:B37"/>
    <mergeCell ref="B4:N4"/>
    <mergeCell ref="B5:N5"/>
    <mergeCell ref="B7:N7"/>
    <mergeCell ref="B6:N6"/>
    <mergeCell ref="B10:B11"/>
    <mergeCell ref="C10:C11"/>
    <mergeCell ref="D10:L10"/>
    <mergeCell ref="M10:M11"/>
    <mergeCell ref="N10:N11"/>
  </mergeCells>
  <conditionalFormatting sqref="C26">
    <cfRule type="duplicateValues" dxfId="59" priority="1"/>
    <cfRule type="duplicateValues" dxfId="58" priority="2"/>
  </conditionalFormatting>
  <conditionalFormatting sqref="C40">
    <cfRule type="duplicateValues" dxfId="57" priority="9"/>
    <cfRule type="duplicateValues" dxfId="56" priority="10"/>
  </conditionalFormatting>
  <conditionalFormatting sqref="C41">
    <cfRule type="duplicateValues" dxfId="55" priority="7"/>
    <cfRule type="duplicateValues" dxfId="54" priority="8"/>
  </conditionalFormatting>
  <conditionalFormatting sqref="C42">
    <cfRule type="duplicateValues" dxfId="53" priority="5"/>
    <cfRule type="duplicateValues" dxfId="52" priority="6"/>
  </conditionalFormatting>
  <conditionalFormatting sqref="C43">
    <cfRule type="duplicateValues" dxfId="51" priority="3"/>
    <cfRule type="duplicateValues" dxfId="50" priority="4"/>
  </conditionalFormatting>
  <printOptions verticalCentered="1"/>
  <pageMargins left="0.23622047244094491" right="0.23622047244094491" top="0.59055118110236227" bottom="0.35433070866141736" header="0.31496062992125984" footer="0.31496062992125984"/>
  <pageSetup paperSize="309" scale="30" fitToHeight="0" orientation="landscape" r:id="rId1"/>
  <headerFooter alignWithMargins="0"/>
  <rowBreaks count="2" manualBreakCount="2">
    <brk id="42" max="14" man="1"/>
    <brk id="47"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W58"/>
  <sheetViews>
    <sheetView tabSelected="1" topLeftCell="A40" zoomScale="40" zoomScaleNormal="40" zoomScaleSheetLayoutView="70" workbookViewId="0">
      <selection activeCell="H41" sqref="H41"/>
    </sheetView>
  </sheetViews>
  <sheetFormatPr baseColWidth="10" defaultColWidth="11.375" defaultRowHeight="14.3" x14ac:dyDescent="0.25"/>
  <cols>
    <col min="1" max="1" width="16.625" style="19" customWidth="1"/>
    <col min="2" max="2" width="23.25" style="73" customWidth="1"/>
    <col min="3" max="3" width="38.625" style="19" customWidth="1"/>
    <col min="4" max="4" width="29.875" style="19" customWidth="1"/>
    <col min="5" max="6" width="76.375" style="19" customWidth="1"/>
    <col min="7" max="7" width="49.375" style="19" customWidth="1"/>
    <col min="8" max="8" width="64.875" style="19" customWidth="1"/>
    <col min="9" max="9" width="21.125" style="19" customWidth="1"/>
    <col min="10" max="11" width="21.375" style="19" customWidth="1"/>
    <col min="12" max="12" width="12.875" style="19" bestFit="1" customWidth="1"/>
    <col min="13" max="13" width="13.375" style="19" bestFit="1" customWidth="1"/>
    <col min="14" max="14" width="11.25" style="19" bestFit="1" customWidth="1"/>
    <col min="15" max="15" width="11.625" style="19" bestFit="1" customWidth="1"/>
    <col min="16" max="16" width="12" style="19" bestFit="1" customWidth="1"/>
    <col min="17" max="17" width="13" style="19" bestFit="1" customWidth="1"/>
    <col min="18" max="20" width="12" style="19" bestFit="1" customWidth="1"/>
    <col min="21" max="21" width="13.375" style="19" bestFit="1" customWidth="1"/>
    <col min="22" max="23" width="12" style="19" bestFit="1" customWidth="1"/>
    <col min="24" max="16384" width="11.375" style="19"/>
  </cols>
  <sheetData>
    <row r="2" spans="2:23" ht="14.95" thickBot="1" x14ac:dyDescent="0.3"/>
    <row r="3" spans="2:23" x14ac:dyDescent="0.25">
      <c r="B3" s="74"/>
      <c r="C3" s="25"/>
      <c r="D3" s="25"/>
      <c r="E3" s="25"/>
      <c r="F3" s="25"/>
      <c r="G3" s="25"/>
      <c r="H3" s="25"/>
      <c r="I3" s="25"/>
      <c r="J3" s="25"/>
      <c r="K3" s="25"/>
      <c r="L3" s="25"/>
      <c r="M3" s="25"/>
      <c r="N3" s="25"/>
      <c r="O3" s="25"/>
      <c r="P3" s="25"/>
      <c r="Q3" s="25"/>
      <c r="R3" s="25"/>
      <c r="S3" s="25"/>
      <c r="T3" s="25"/>
      <c r="U3" s="25"/>
      <c r="V3" s="25"/>
      <c r="W3" s="26"/>
    </row>
    <row r="4" spans="2:23" x14ac:dyDescent="0.25">
      <c r="B4" s="75"/>
      <c r="W4" s="27"/>
    </row>
    <row r="5" spans="2:23" ht="31.75" customHeight="1" x14ac:dyDescent="0.25">
      <c r="B5" s="75"/>
      <c r="E5" s="308" t="s">
        <v>32</v>
      </c>
      <c r="F5" s="308"/>
      <c r="G5" s="308"/>
      <c r="H5" s="308"/>
      <c r="I5" s="308"/>
      <c r="J5" s="308"/>
      <c r="K5" s="308"/>
      <c r="L5" s="308"/>
      <c r="M5" s="308"/>
      <c r="N5" s="308"/>
      <c r="W5" s="27"/>
    </row>
    <row r="6" spans="2:23" ht="23.8" x14ac:dyDescent="0.25">
      <c r="B6" s="75"/>
      <c r="E6" s="308" t="s">
        <v>413</v>
      </c>
      <c r="F6" s="308"/>
      <c r="G6" s="308"/>
      <c r="H6" s="308"/>
      <c r="I6" s="308"/>
      <c r="J6" s="308"/>
      <c r="K6" s="308"/>
      <c r="L6" s="308"/>
      <c r="M6" s="308"/>
      <c r="N6" s="308"/>
      <c r="W6" s="27"/>
    </row>
    <row r="7" spans="2:23" x14ac:dyDescent="0.25">
      <c r="B7" s="75"/>
      <c r="W7" s="27"/>
    </row>
    <row r="8" spans="2:23" ht="14.95" thickBot="1" x14ac:dyDescent="0.3">
      <c r="B8" s="76"/>
      <c r="C8" s="28"/>
      <c r="D8" s="28"/>
      <c r="E8" s="28"/>
      <c r="F8" s="28"/>
      <c r="G8" s="28"/>
      <c r="H8" s="28"/>
      <c r="I8" s="28"/>
      <c r="J8" s="28"/>
      <c r="K8" s="28"/>
      <c r="L8" s="28"/>
      <c r="M8" s="28"/>
      <c r="N8" s="28"/>
      <c r="O8" s="28"/>
      <c r="P8" s="28"/>
      <c r="Q8" s="28"/>
      <c r="R8" s="28"/>
      <c r="S8" s="28"/>
      <c r="T8" s="28"/>
      <c r="U8" s="28"/>
      <c r="V8" s="28"/>
      <c r="W8" s="29"/>
    </row>
    <row r="9" spans="2:23" ht="14.95" customHeight="1" x14ac:dyDescent="0.25">
      <c r="B9" s="309" t="s">
        <v>486</v>
      </c>
      <c r="C9" s="310"/>
      <c r="D9" s="310"/>
      <c r="E9" s="310"/>
      <c r="F9" s="310"/>
      <c r="G9" s="310"/>
      <c r="H9" s="310"/>
      <c r="I9" s="310"/>
      <c r="J9" s="310"/>
      <c r="K9" s="310"/>
      <c r="L9" s="310"/>
      <c r="M9" s="310"/>
      <c r="N9" s="310"/>
      <c r="O9" s="310"/>
      <c r="P9" s="310"/>
      <c r="Q9" s="310"/>
      <c r="R9" s="310"/>
      <c r="S9" s="310"/>
      <c r="T9" s="310"/>
      <c r="U9" s="310"/>
      <c r="V9" s="310"/>
      <c r="W9" s="311"/>
    </row>
    <row r="10" spans="2:23" ht="14.95" customHeight="1" x14ac:dyDescent="0.25">
      <c r="B10" s="312"/>
      <c r="C10" s="313"/>
      <c r="D10" s="313"/>
      <c r="E10" s="313"/>
      <c r="F10" s="313"/>
      <c r="G10" s="313"/>
      <c r="H10" s="313"/>
      <c r="I10" s="313"/>
      <c r="J10" s="313"/>
      <c r="K10" s="313"/>
      <c r="L10" s="313"/>
      <c r="M10" s="313"/>
      <c r="N10" s="313"/>
      <c r="O10" s="313"/>
      <c r="P10" s="313"/>
      <c r="Q10" s="313"/>
      <c r="R10" s="313"/>
      <c r="S10" s="313"/>
      <c r="T10" s="313"/>
      <c r="U10" s="313"/>
      <c r="V10" s="313"/>
      <c r="W10" s="314"/>
    </row>
    <row r="11" spans="2:23" ht="14.95" customHeight="1" x14ac:dyDescent="0.25">
      <c r="B11" s="312"/>
      <c r="C11" s="313"/>
      <c r="D11" s="313"/>
      <c r="E11" s="313"/>
      <c r="F11" s="313"/>
      <c r="G11" s="313"/>
      <c r="H11" s="313"/>
      <c r="I11" s="313"/>
      <c r="J11" s="313"/>
      <c r="K11" s="313"/>
      <c r="L11" s="313"/>
      <c r="M11" s="313"/>
      <c r="N11" s="313"/>
      <c r="O11" s="313"/>
      <c r="P11" s="313"/>
      <c r="Q11" s="313"/>
      <c r="R11" s="313"/>
      <c r="S11" s="313"/>
      <c r="T11" s="313"/>
      <c r="U11" s="313"/>
      <c r="V11" s="313"/>
      <c r="W11" s="314"/>
    </row>
    <row r="12" spans="2:23" ht="14.95" customHeight="1" x14ac:dyDescent="0.25">
      <c r="B12" s="312"/>
      <c r="C12" s="313"/>
      <c r="D12" s="313"/>
      <c r="E12" s="313"/>
      <c r="F12" s="313"/>
      <c r="G12" s="313"/>
      <c r="H12" s="313"/>
      <c r="I12" s="313"/>
      <c r="J12" s="313"/>
      <c r="K12" s="313"/>
      <c r="L12" s="313"/>
      <c r="M12" s="313"/>
      <c r="N12" s="313"/>
      <c r="O12" s="313"/>
      <c r="P12" s="313"/>
      <c r="Q12" s="313"/>
      <c r="R12" s="313"/>
      <c r="S12" s="313"/>
      <c r="T12" s="313"/>
      <c r="U12" s="313"/>
      <c r="V12" s="313"/>
      <c r="W12" s="314"/>
    </row>
    <row r="13" spans="2:23" ht="14.95" thickBot="1" x14ac:dyDescent="0.3">
      <c r="B13" s="315"/>
      <c r="C13" s="316"/>
      <c r="D13" s="316"/>
      <c r="E13" s="316"/>
      <c r="F13" s="316"/>
      <c r="G13" s="316"/>
      <c r="H13" s="316"/>
      <c r="I13" s="316"/>
      <c r="J13" s="316"/>
      <c r="K13" s="316"/>
      <c r="L13" s="316"/>
      <c r="M13" s="316"/>
      <c r="N13" s="316"/>
      <c r="O13" s="316"/>
      <c r="P13" s="316"/>
      <c r="Q13" s="316"/>
      <c r="R13" s="316"/>
      <c r="S13" s="316"/>
      <c r="T13" s="316"/>
      <c r="U13" s="316"/>
      <c r="V13" s="316"/>
      <c r="W13" s="317"/>
    </row>
    <row r="14" spans="2:23" ht="18.7" customHeight="1" thickBot="1" x14ac:dyDescent="0.3">
      <c r="B14" s="318" t="s">
        <v>26</v>
      </c>
      <c r="C14" s="319"/>
      <c r="D14" s="319"/>
      <c r="E14" s="319"/>
      <c r="F14" s="319"/>
      <c r="G14" s="319"/>
      <c r="H14" s="320"/>
      <c r="I14" s="324" t="s">
        <v>123</v>
      </c>
      <c r="J14" s="325"/>
      <c r="K14" s="325"/>
      <c r="L14" s="325"/>
      <c r="M14" s="325"/>
      <c r="N14" s="325"/>
      <c r="O14" s="325"/>
      <c r="P14" s="325"/>
      <c r="Q14" s="325"/>
      <c r="R14" s="325"/>
      <c r="S14" s="325"/>
      <c r="T14" s="325"/>
      <c r="U14" s="325"/>
      <c r="V14" s="325"/>
      <c r="W14" s="326"/>
    </row>
    <row r="15" spans="2:23" ht="72" customHeight="1" thickBot="1" x14ac:dyDescent="0.3">
      <c r="B15" s="321"/>
      <c r="C15" s="322"/>
      <c r="D15" s="322"/>
      <c r="E15" s="322"/>
      <c r="F15" s="322"/>
      <c r="G15" s="322"/>
      <c r="H15" s="323"/>
      <c r="I15" s="327" t="s">
        <v>117</v>
      </c>
      <c r="J15" s="328"/>
      <c r="K15" s="329"/>
      <c r="L15" s="330" t="s">
        <v>29</v>
      </c>
      <c r="M15" s="331"/>
      <c r="N15" s="331"/>
      <c r="O15" s="331"/>
      <c r="P15" s="331"/>
      <c r="Q15" s="331"/>
      <c r="R15" s="331"/>
      <c r="S15" s="331"/>
      <c r="T15" s="331"/>
      <c r="U15" s="331"/>
      <c r="V15" s="331"/>
      <c r="W15" s="332"/>
    </row>
    <row r="16" spans="2:23" ht="14.95" customHeight="1" x14ac:dyDescent="0.25">
      <c r="B16" s="304" t="s">
        <v>27</v>
      </c>
      <c r="C16" s="298" t="s">
        <v>30</v>
      </c>
      <c r="D16" s="300" t="s">
        <v>28</v>
      </c>
      <c r="E16" s="302" t="s">
        <v>1</v>
      </c>
      <c r="F16" s="295" t="s">
        <v>332</v>
      </c>
      <c r="G16" s="295" t="s">
        <v>20</v>
      </c>
      <c r="H16" s="336" t="s">
        <v>21</v>
      </c>
      <c r="I16" s="338" t="s">
        <v>23</v>
      </c>
      <c r="J16" s="342" t="s">
        <v>24</v>
      </c>
      <c r="K16" s="344" t="s">
        <v>25</v>
      </c>
      <c r="L16" s="346">
        <v>2022</v>
      </c>
      <c r="M16" s="347"/>
      <c r="N16" s="347"/>
      <c r="O16" s="348"/>
      <c r="P16" s="340">
        <v>2023</v>
      </c>
      <c r="Q16" s="341"/>
      <c r="R16" s="341"/>
      <c r="S16" s="341"/>
      <c r="T16" s="334">
        <v>2024</v>
      </c>
      <c r="U16" s="334"/>
      <c r="V16" s="334"/>
      <c r="W16" s="335"/>
    </row>
    <row r="17" spans="2:23" ht="60.8" customHeight="1" thickBot="1" x14ac:dyDescent="0.3">
      <c r="B17" s="305"/>
      <c r="C17" s="299"/>
      <c r="D17" s="301"/>
      <c r="E17" s="303"/>
      <c r="F17" s="296"/>
      <c r="G17" s="333"/>
      <c r="H17" s="337"/>
      <c r="I17" s="339"/>
      <c r="J17" s="343"/>
      <c r="K17" s="345"/>
      <c r="L17" s="20" t="s">
        <v>2</v>
      </c>
      <c r="M17" s="9" t="s">
        <v>3</v>
      </c>
      <c r="N17" s="9" t="s">
        <v>4</v>
      </c>
      <c r="O17" s="9" t="s">
        <v>5</v>
      </c>
      <c r="P17" s="9" t="s">
        <v>2</v>
      </c>
      <c r="Q17" s="9" t="s">
        <v>3</v>
      </c>
      <c r="R17" s="9" t="s">
        <v>4</v>
      </c>
      <c r="S17" s="206" t="s">
        <v>5</v>
      </c>
      <c r="T17" s="10" t="s">
        <v>2</v>
      </c>
      <c r="U17" s="10" t="s">
        <v>3</v>
      </c>
      <c r="V17" s="10" t="s">
        <v>4</v>
      </c>
      <c r="W17" s="202" t="s">
        <v>5</v>
      </c>
    </row>
    <row r="18" spans="2:23" ht="230.95" customHeight="1" x14ac:dyDescent="0.25">
      <c r="B18" s="270" t="s">
        <v>7</v>
      </c>
      <c r="C18" s="263" t="s">
        <v>414</v>
      </c>
      <c r="D18" s="23" t="s">
        <v>118</v>
      </c>
      <c r="E18" s="263" t="s">
        <v>121</v>
      </c>
      <c r="F18" s="139" t="s">
        <v>356</v>
      </c>
      <c r="G18" s="139" t="s">
        <v>122</v>
      </c>
      <c r="H18" s="140" t="s">
        <v>365</v>
      </c>
      <c r="I18" s="31" t="s">
        <v>333</v>
      </c>
      <c r="J18" s="9" t="s">
        <v>333</v>
      </c>
      <c r="K18" s="202" t="s">
        <v>334</v>
      </c>
      <c r="L18" s="107" t="s">
        <v>333</v>
      </c>
      <c r="M18" s="108" t="s">
        <v>333</v>
      </c>
      <c r="N18" s="108" t="s">
        <v>333</v>
      </c>
      <c r="O18" s="108" t="s">
        <v>333</v>
      </c>
      <c r="P18" s="108" t="s">
        <v>333</v>
      </c>
      <c r="Q18" s="108" t="s">
        <v>333</v>
      </c>
      <c r="R18" s="108" t="s">
        <v>333</v>
      </c>
      <c r="S18" s="108" t="s">
        <v>333</v>
      </c>
      <c r="T18" s="109" t="s">
        <v>334</v>
      </c>
      <c r="U18" s="109" t="s">
        <v>334</v>
      </c>
      <c r="V18" s="109" t="s">
        <v>334</v>
      </c>
      <c r="W18" s="211" t="s">
        <v>334</v>
      </c>
    </row>
    <row r="19" spans="2:23" ht="207.85" customHeight="1" x14ac:dyDescent="0.25">
      <c r="B19" s="158" t="s">
        <v>44</v>
      </c>
      <c r="C19" s="43" t="s">
        <v>480</v>
      </c>
      <c r="D19" s="63" t="s">
        <v>154</v>
      </c>
      <c r="E19" s="63" t="s">
        <v>155</v>
      </c>
      <c r="F19" s="181" t="s">
        <v>401</v>
      </c>
      <c r="G19" s="144" t="s">
        <v>102</v>
      </c>
      <c r="H19" s="145" t="s">
        <v>366</v>
      </c>
      <c r="I19" s="38">
        <f>SUM(L19:O19)</f>
        <v>25677</v>
      </c>
      <c r="J19" s="200">
        <f>SUM(P19:S19)</f>
        <v>38151</v>
      </c>
      <c r="K19" s="204">
        <f>SUM(T19:W19)</f>
        <v>36939</v>
      </c>
      <c r="L19" s="21">
        <v>7416</v>
      </c>
      <c r="M19" s="2">
        <v>2348</v>
      </c>
      <c r="N19" s="39">
        <v>8150</v>
      </c>
      <c r="O19" s="2">
        <v>7763</v>
      </c>
      <c r="P19" s="2">
        <f>SUM(P21:P22,P24:P25,P27:P35,P38:P39,P41:P44,P46:P48,P50:P57)</f>
        <v>7646</v>
      </c>
      <c r="Q19" s="2">
        <f t="shared" ref="Q19:R19" si="0">SUM(Q21:Q22,Q24:Q25,Q27:Q35,Q38:Q39,Q41:Q44,Q46:Q48,Q50:Q57)</f>
        <v>15422</v>
      </c>
      <c r="R19" s="2">
        <f t="shared" si="0"/>
        <v>7885</v>
      </c>
      <c r="S19" s="2">
        <f>SUM(S21:S22,S24:S25,S27:S35,S38:S39,S41:S44,S46:S48,S50:S57)</f>
        <v>7198</v>
      </c>
      <c r="T19" s="216">
        <f>SUM(T21:T22,T24:T25,T27:T35,T38:T39,T41:T44,T46:T48,T50:T57)</f>
        <v>6711</v>
      </c>
      <c r="U19" s="216">
        <f>SUM(U21:U22,U24:U25,U27:U35,U38:U39,U41:U44,U46:U48,U50:U57)</f>
        <v>15897</v>
      </c>
      <c r="V19" s="216">
        <f>SUM(V21:V22,V24:V25,V27:V35,V38:V39,V41:V44,V46:V48,V50:V57)</f>
        <v>7688</v>
      </c>
      <c r="W19" s="217">
        <f>SUM(W21:W22,W24:W25,W27:W35,W38:W39,W41:W44,W46:W48,W50:W57)</f>
        <v>6643</v>
      </c>
    </row>
    <row r="20" spans="2:23" ht="153.69999999999999" customHeight="1" x14ac:dyDescent="0.25">
      <c r="B20" s="121" t="s">
        <v>96</v>
      </c>
      <c r="C20" s="79" t="s">
        <v>416</v>
      </c>
      <c r="D20" s="62" t="s">
        <v>143</v>
      </c>
      <c r="E20" s="171" t="s">
        <v>400</v>
      </c>
      <c r="F20" s="171" t="s">
        <v>402</v>
      </c>
      <c r="G20" s="146" t="s">
        <v>103</v>
      </c>
      <c r="H20" s="147" t="s">
        <v>383</v>
      </c>
      <c r="I20" s="38">
        <f t="shared" ref="I20:I57" si="1">SUM(L20:O20)</f>
        <v>874</v>
      </c>
      <c r="J20" s="200">
        <f t="shared" ref="J20:J57" si="2">SUM(P20:S20)</f>
        <v>899</v>
      </c>
      <c r="K20" s="204">
        <f t="shared" ref="K20:K57" si="3">SUM(T20:W20)</f>
        <v>1400</v>
      </c>
      <c r="L20" s="21">
        <f>SUM(L21:L22)</f>
        <v>165</v>
      </c>
      <c r="M20" s="21">
        <f t="shared" ref="M20:S20" si="4">SUM(M21:M22)</f>
        <v>238</v>
      </c>
      <c r="N20" s="21">
        <f t="shared" si="4"/>
        <v>238</v>
      </c>
      <c r="O20" s="21">
        <f t="shared" si="4"/>
        <v>233</v>
      </c>
      <c r="P20" s="21">
        <f t="shared" si="4"/>
        <v>155</v>
      </c>
      <c r="Q20" s="21">
        <f t="shared" si="4"/>
        <v>238</v>
      </c>
      <c r="R20" s="21">
        <f t="shared" si="4"/>
        <v>278</v>
      </c>
      <c r="S20" s="21">
        <f t="shared" si="4"/>
        <v>228</v>
      </c>
      <c r="T20" s="3">
        <f>SUM(T21:T22)</f>
        <v>360</v>
      </c>
      <c r="U20" s="3">
        <f t="shared" ref="U20:W20" si="5">SUM(U21:U22)</f>
        <v>319</v>
      </c>
      <c r="V20" s="3">
        <f t="shared" si="5"/>
        <v>363</v>
      </c>
      <c r="W20" s="3">
        <f t="shared" si="5"/>
        <v>358</v>
      </c>
    </row>
    <row r="21" spans="2:23" ht="174.25" customHeight="1" x14ac:dyDescent="0.25">
      <c r="B21" s="123" t="s">
        <v>6</v>
      </c>
      <c r="C21" s="116" t="s">
        <v>417</v>
      </c>
      <c r="D21" s="44" t="s">
        <v>144</v>
      </c>
      <c r="E21" s="71" t="s">
        <v>373</v>
      </c>
      <c r="F21" s="71" t="s">
        <v>402</v>
      </c>
      <c r="G21" s="148" t="s">
        <v>104</v>
      </c>
      <c r="H21" s="149" t="s">
        <v>168</v>
      </c>
      <c r="I21" s="38">
        <f t="shared" si="1"/>
        <v>802</v>
      </c>
      <c r="J21" s="200">
        <f t="shared" si="2"/>
        <v>827</v>
      </c>
      <c r="K21" s="204">
        <f t="shared" si="3"/>
        <v>1328</v>
      </c>
      <c r="L21" s="21">
        <v>147</v>
      </c>
      <c r="M21" s="2">
        <v>220</v>
      </c>
      <c r="N21" s="39">
        <v>220</v>
      </c>
      <c r="O21" s="2">
        <v>215</v>
      </c>
      <c r="P21" s="2">
        <v>137</v>
      </c>
      <c r="Q21" s="2">
        <v>220</v>
      </c>
      <c r="R21" s="2">
        <v>260</v>
      </c>
      <c r="S21" s="209">
        <v>210</v>
      </c>
      <c r="T21" s="3">
        <v>342</v>
      </c>
      <c r="U21" s="3">
        <v>301</v>
      </c>
      <c r="V21" s="3">
        <v>345</v>
      </c>
      <c r="W21" s="218">
        <v>340</v>
      </c>
    </row>
    <row r="22" spans="2:23" ht="153.69999999999999" customHeight="1" x14ac:dyDescent="0.25">
      <c r="B22" s="123" t="s">
        <v>6</v>
      </c>
      <c r="C22" s="116" t="s">
        <v>418</v>
      </c>
      <c r="D22" s="44" t="s">
        <v>145</v>
      </c>
      <c r="E22" s="71" t="s">
        <v>373</v>
      </c>
      <c r="F22" s="71" t="s">
        <v>402</v>
      </c>
      <c r="G22" s="148" t="s">
        <v>105</v>
      </c>
      <c r="H22" s="149" t="s">
        <v>169</v>
      </c>
      <c r="I22" s="38">
        <f t="shared" si="1"/>
        <v>72</v>
      </c>
      <c r="J22" s="200">
        <f t="shared" si="2"/>
        <v>72</v>
      </c>
      <c r="K22" s="204">
        <f t="shared" si="3"/>
        <v>72</v>
      </c>
      <c r="L22" s="21">
        <v>18</v>
      </c>
      <c r="M22" s="2">
        <v>18</v>
      </c>
      <c r="N22" s="39">
        <v>18</v>
      </c>
      <c r="O22" s="2">
        <v>18</v>
      </c>
      <c r="P22" s="2">
        <v>18</v>
      </c>
      <c r="Q22" s="2">
        <v>18</v>
      </c>
      <c r="R22" s="2">
        <v>18</v>
      </c>
      <c r="S22" s="209">
        <v>18</v>
      </c>
      <c r="T22" s="3">
        <v>18</v>
      </c>
      <c r="U22" s="3">
        <v>18</v>
      </c>
      <c r="V22" s="3">
        <v>18</v>
      </c>
      <c r="W22" s="218">
        <v>18</v>
      </c>
    </row>
    <row r="23" spans="2:23" ht="153.69999999999999" customHeight="1" x14ac:dyDescent="0.25">
      <c r="B23" s="121" t="s">
        <v>97</v>
      </c>
      <c r="C23" s="79" t="s">
        <v>481</v>
      </c>
      <c r="D23" s="62" t="s">
        <v>148</v>
      </c>
      <c r="E23" s="171" t="s">
        <v>400</v>
      </c>
      <c r="F23" s="171" t="s">
        <v>403</v>
      </c>
      <c r="G23" s="146" t="s">
        <v>106</v>
      </c>
      <c r="H23" s="147" t="s">
        <v>170</v>
      </c>
      <c r="I23" s="38">
        <f t="shared" si="1"/>
        <v>8610</v>
      </c>
      <c r="J23" s="200">
        <f t="shared" si="2"/>
        <v>10280</v>
      </c>
      <c r="K23" s="204">
        <f t="shared" si="3"/>
        <v>10630</v>
      </c>
      <c r="L23" s="21">
        <v>2152</v>
      </c>
      <c r="M23" s="2">
        <v>2153</v>
      </c>
      <c r="N23" s="39">
        <v>2152</v>
      </c>
      <c r="O23" s="2">
        <v>2153</v>
      </c>
      <c r="P23" s="209">
        <f>SUM(P24:P25)</f>
        <v>2620</v>
      </c>
      <c r="Q23" s="209">
        <f>SUM(Q24:Q25)</f>
        <v>2035</v>
      </c>
      <c r="R23" s="209">
        <f>SUM(R24:R25)</f>
        <v>3000</v>
      </c>
      <c r="S23" s="209">
        <f>SUM(S24:S25)</f>
        <v>2625</v>
      </c>
      <c r="T23" s="3">
        <f>(T24+T25)</f>
        <v>2520</v>
      </c>
      <c r="U23" s="3">
        <f t="shared" ref="U23:W23" si="6">(U24+U25)</f>
        <v>2550</v>
      </c>
      <c r="V23" s="3">
        <f t="shared" si="6"/>
        <v>3230</v>
      </c>
      <c r="W23" s="218">
        <f t="shared" si="6"/>
        <v>2330</v>
      </c>
    </row>
    <row r="24" spans="2:23" ht="153.69999999999999" customHeight="1" x14ac:dyDescent="0.25">
      <c r="B24" s="123" t="s">
        <v>6</v>
      </c>
      <c r="C24" s="116" t="s">
        <v>420</v>
      </c>
      <c r="D24" s="60" t="s">
        <v>149</v>
      </c>
      <c r="E24" s="71" t="s">
        <v>400</v>
      </c>
      <c r="F24" s="71" t="s">
        <v>403</v>
      </c>
      <c r="G24" s="148" t="s">
        <v>107</v>
      </c>
      <c r="H24" s="149" t="s">
        <v>367</v>
      </c>
      <c r="I24" s="38">
        <f t="shared" si="1"/>
        <v>8500</v>
      </c>
      <c r="J24" s="200">
        <f t="shared" si="2"/>
        <v>10165</v>
      </c>
      <c r="K24" s="204">
        <f t="shared" si="3"/>
        <v>10500</v>
      </c>
      <c r="L24" s="21">
        <v>2125</v>
      </c>
      <c r="M24" s="2">
        <v>2125</v>
      </c>
      <c r="N24" s="39">
        <v>2125</v>
      </c>
      <c r="O24" s="2">
        <v>2125</v>
      </c>
      <c r="P24" s="2">
        <v>2600</v>
      </c>
      <c r="Q24" s="2">
        <v>2000</v>
      </c>
      <c r="R24" s="2">
        <v>2965</v>
      </c>
      <c r="S24" s="209">
        <v>2600</v>
      </c>
      <c r="T24" s="3">
        <v>2500</v>
      </c>
      <c r="U24" s="3">
        <v>2500</v>
      </c>
      <c r="V24" s="3">
        <v>3200</v>
      </c>
      <c r="W24" s="218">
        <v>2300</v>
      </c>
    </row>
    <row r="25" spans="2:23" ht="153.69999999999999" customHeight="1" x14ac:dyDescent="0.25">
      <c r="B25" s="123" t="s">
        <v>6</v>
      </c>
      <c r="C25" s="116" t="s">
        <v>421</v>
      </c>
      <c r="D25" s="60" t="s">
        <v>152</v>
      </c>
      <c r="E25" s="71" t="s">
        <v>374</v>
      </c>
      <c r="F25" s="71" t="s">
        <v>403</v>
      </c>
      <c r="G25" s="148" t="s">
        <v>108</v>
      </c>
      <c r="H25" s="149" t="s">
        <v>368</v>
      </c>
      <c r="I25" s="38">
        <f t="shared" si="1"/>
        <v>110</v>
      </c>
      <c r="J25" s="200">
        <f t="shared" si="2"/>
        <v>115</v>
      </c>
      <c r="K25" s="204">
        <f t="shared" si="3"/>
        <v>130</v>
      </c>
      <c r="L25" s="21">
        <v>27</v>
      </c>
      <c r="M25" s="2">
        <v>28</v>
      </c>
      <c r="N25" s="39">
        <v>27</v>
      </c>
      <c r="O25" s="2">
        <v>28</v>
      </c>
      <c r="P25" s="2">
        <v>20</v>
      </c>
      <c r="Q25" s="2">
        <v>35</v>
      </c>
      <c r="R25" s="2">
        <v>35</v>
      </c>
      <c r="S25" s="209">
        <v>25</v>
      </c>
      <c r="T25" s="3">
        <v>20</v>
      </c>
      <c r="U25" s="3">
        <v>50</v>
      </c>
      <c r="V25" s="3">
        <v>30</v>
      </c>
      <c r="W25" s="218">
        <v>30</v>
      </c>
    </row>
    <row r="26" spans="2:23" ht="153.69999999999999" customHeight="1" x14ac:dyDescent="0.25">
      <c r="B26" s="125" t="s">
        <v>221</v>
      </c>
      <c r="C26" s="268" t="s">
        <v>422</v>
      </c>
      <c r="D26" s="89" t="s">
        <v>222</v>
      </c>
      <c r="E26" s="172" t="s">
        <v>375</v>
      </c>
      <c r="F26" s="172" t="s">
        <v>404</v>
      </c>
      <c r="G26" s="90" t="s">
        <v>338</v>
      </c>
      <c r="H26" s="150" t="s">
        <v>234</v>
      </c>
      <c r="I26" s="38">
        <f t="shared" si="1"/>
        <v>12118</v>
      </c>
      <c r="J26" s="200">
        <f t="shared" si="2"/>
        <v>15583</v>
      </c>
      <c r="K26" s="204">
        <f t="shared" si="3"/>
        <v>15838</v>
      </c>
      <c r="L26" s="21">
        <v>2</v>
      </c>
      <c r="M26" s="2">
        <v>9997</v>
      </c>
      <c r="N26" s="39">
        <v>1148</v>
      </c>
      <c r="O26" s="2">
        <v>971</v>
      </c>
      <c r="P26" s="209">
        <f>SUM(P27:P35)</f>
        <v>1875</v>
      </c>
      <c r="Q26" s="209">
        <f>SUM(Q27:Q35)</f>
        <v>9622</v>
      </c>
      <c r="R26" s="209">
        <f>SUM(R27:R35)</f>
        <v>2101</v>
      </c>
      <c r="S26" s="209">
        <f>SUM(S27:S35)</f>
        <v>1985</v>
      </c>
      <c r="T26" s="3">
        <f>SUM(T27:T35)</f>
        <v>1821</v>
      </c>
      <c r="U26" s="3">
        <f t="shared" ref="U26:V26" si="7">SUM(U27:U35)</f>
        <v>9912</v>
      </c>
      <c r="V26" s="3">
        <f t="shared" si="7"/>
        <v>2019</v>
      </c>
      <c r="W26" s="3">
        <f>SUM(W27:W35)</f>
        <v>2086</v>
      </c>
    </row>
    <row r="27" spans="2:23" ht="153.69999999999999" customHeight="1" x14ac:dyDescent="0.25">
      <c r="B27" s="80" t="s">
        <v>176</v>
      </c>
      <c r="C27" s="269" t="s">
        <v>423</v>
      </c>
      <c r="D27" s="81" t="s">
        <v>177</v>
      </c>
      <c r="E27" s="24" t="s">
        <v>375</v>
      </c>
      <c r="F27" s="24" t="s">
        <v>404</v>
      </c>
      <c r="G27" s="151" t="s">
        <v>339</v>
      </c>
      <c r="H27" s="152" t="s">
        <v>234</v>
      </c>
      <c r="I27" s="38">
        <f t="shared" si="1"/>
        <v>7</v>
      </c>
      <c r="J27" s="200">
        <f t="shared" si="2"/>
        <v>7</v>
      </c>
      <c r="K27" s="204">
        <f t="shared" si="3"/>
        <v>7</v>
      </c>
      <c r="L27" s="21">
        <v>2</v>
      </c>
      <c r="M27" s="2">
        <v>1</v>
      </c>
      <c r="N27" s="39">
        <v>2</v>
      </c>
      <c r="O27" s="2">
        <v>2</v>
      </c>
      <c r="P27" s="2">
        <v>2</v>
      </c>
      <c r="Q27" s="2">
        <v>1</v>
      </c>
      <c r="R27" s="2">
        <v>2</v>
      </c>
      <c r="S27" s="209">
        <v>2</v>
      </c>
      <c r="T27" s="3">
        <v>2</v>
      </c>
      <c r="U27" s="3">
        <v>1</v>
      </c>
      <c r="V27" s="3">
        <v>2</v>
      </c>
      <c r="W27" s="218">
        <v>2</v>
      </c>
    </row>
    <row r="28" spans="2:23" ht="153.69999999999999" customHeight="1" x14ac:dyDescent="0.25">
      <c r="B28" s="80" t="s">
        <v>176</v>
      </c>
      <c r="C28" s="269" t="s">
        <v>424</v>
      </c>
      <c r="D28" s="81" t="s">
        <v>181</v>
      </c>
      <c r="E28" s="24" t="s">
        <v>375</v>
      </c>
      <c r="F28" s="24" t="s">
        <v>404</v>
      </c>
      <c r="G28" s="151" t="s">
        <v>340</v>
      </c>
      <c r="H28" s="152" t="s">
        <v>234</v>
      </c>
      <c r="I28" s="38">
        <f t="shared" si="1"/>
        <v>5</v>
      </c>
      <c r="J28" s="200">
        <f t="shared" si="2"/>
        <v>5</v>
      </c>
      <c r="K28" s="204">
        <f t="shared" si="3"/>
        <v>5</v>
      </c>
      <c r="L28" s="21">
        <v>2</v>
      </c>
      <c r="M28" s="2">
        <v>1</v>
      </c>
      <c r="N28" s="39">
        <v>0</v>
      </c>
      <c r="O28" s="2">
        <v>2</v>
      </c>
      <c r="P28" s="2">
        <v>2</v>
      </c>
      <c r="Q28" s="2">
        <v>1</v>
      </c>
      <c r="R28" s="2">
        <v>0</v>
      </c>
      <c r="S28" s="209">
        <v>2</v>
      </c>
      <c r="T28" s="3">
        <v>2</v>
      </c>
      <c r="U28" s="3">
        <v>1</v>
      </c>
      <c r="V28" s="3">
        <v>0</v>
      </c>
      <c r="W28" s="218">
        <v>2</v>
      </c>
    </row>
    <row r="29" spans="2:23" ht="153.69999999999999" customHeight="1" x14ac:dyDescent="0.25">
      <c r="B29" s="80" t="s">
        <v>176</v>
      </c>
      <c r="C29" s="269" t="s">
        <v>425</v>
      </c>
      <c r="D29" s="81" t="s">
        <v>186</v>
      </c>
      <c r="E29" s="24" t="s">
        <v>375</v>
      </c>
      <c r="F29" s="24" t="s">
        <v>401</v>
      </c>
      <c r="G29" s="151" t="s">
        <v>341</v>
      </c>
      <c r="H29" s="153" t="s">
        <v>234</v>
      </c>
      <c r="I29" s="38">
        <f t="shared" si="1"/>
        <v>65</v>
      </c>
      <c r="J29" s="200">
        <f t="shared" si="2"/>
        <v>83</v>
      </c>
      <c r="K29" s="204">
        <f t="shared" si="3"/>
        <v>200</v>
      </c>
      <c r="L29" s="21">
        <v>15</v>
      </c>
      <c r="M29" s="2">
        <v>10</v>
      </c>
      <c r="N29" s="39">
        <v>10</v>
      </c>
      <c r="O29" s="2">
        <v>30</v>
      </c>
      <c r="P29" s="2">
        <v>25</v>
      </c>
      <c r="Q29" s="2">
        <v>20</v>
      </c>
      <c r="R29" s="2">
        <v>13</v>
      </c>
      <c r="S29" s="209">
        <v>25</v>
      </c>
      <c r="T29" s="3">
        <v>15</v>
      </c>
      <c r="U29" s="3">
        <v>50</v>
      </c>
      <c r="V29" s="3">
        <v>15</v>
      </c>
      <c r="W29" s="218">
        <v>120</v>
      </c>
    </row>
    <row r="30" spans="2:23" ht="153.69999999999999" customHeight="1" x14ac:dyDescent="0.25">
      <c r="B30" s="80" t="s">
        <v>176</v>
      </c>
      <c r="C30" s="269" t="s">
        <v>553</v>
      </c>
      <c r="D30" s="81" t="s">
        <v>189</v>
      </c>
      <c r="E30" s="24" t="s">
        <v>375</v>
      </c>
      <c r="F30" s="24" t="s">
        <v>552</v>
      </c>
      <c r="G30" s="151" t="s">
        <v>342</v>
      </c>
      <c r="H30" s="153" t="s">
        <v>234</v>
      </c>
      <c r="I30" s="38">
        <f t="shared" si="1"/>
        <v>9250</v>
      </c>
      <c r="J30" s="200">
        <f t="shared" si="2"/>
        <v>9100</v>
      </c>
      <c r="K30" s="204">
        <f t="shared" si="3"/>
        <v>9250</v>
      </c>
      <c r="L30" s="21">
        <v>250</v>
      </c>
      <c r="M30" s="2">
        <v>8500</v>
      </c>
      <c r="N30" s="39">
        <v>250</v>
      </c>
      <c r="O30" s="2">
        <v>250</v>
      </c>
      <c r="P30" s="2">
        <v>290</v>
      </c>
      <c r="Q30" s="2">
        <v>8240</v>
      </c>
      <c r="R30" s="2">
        <v>320</v>
      </c>
      <c r="S30" s="209">
        <v>250</v>
      </c>
      <c r="T30" s="3">
        <v>250</v>
      </c>
      <c r="U30" s="3">
        <v>8500</v>
      </c>
      <c r="V30" s="3">
        <v>250</v>
      </c>
      <c r="W30" s="218">
        <v>250</v>
      </c>
    </row>
    <row r="31" spans="2:23" ht="153.69999999999999" customHeight="1" x14ac:dyDescent="0.25">
      <c r="B31" s="80" t="s">
        <v>176</v>
      </c>
      <c r="C31" s="269" t="s">
        <v>427</v>
      </c>
      <c r="D31" s="81" t="s">
        <v>191</v>
      </c>
      <c r="E31" s="24" t="s">
        <v>375</v>
      </c>
      <c r="F31" s="24" t="s">
        <v>404</v>
      </c>
      <c r="G31" s="151" t="s">
        <v>343</v>
      </c>
      <c r="H31" s="153" t="s">
        <v>234</v>
      </c>
      <c r="I31" s="38">
        <f t="shared" si="1"/>
        <v>1100</v>
      </c>
      <c r="J31" s="200">
        <f t="shared" si="2"/>
        <v>1340</v>
      </c>
      <c r="K31" s="204">
        <f t="shared" si="3"/>
        <v>1340</v>
      </c>
      <c r="L31" s="21">
        <v>275</v>
      </c>
      <c r="M31" s="2">
        <v>275</v>
      </c>
      <c r="N31" s="39">
        <v>275</v>
      </c>
      <c r="O31" s="2">
        <v>275</v>
      </c>
      <c r="P31" s="2">
        <v>300</v>
      </c>
      <c r="Q31" s="2">
        <v>350</v>
      </c>
      <c r="R31" s="2">
        <v>240</v>
      </c>
      <c r="S31" s="209">
        <v>450</v>
      </c>
      <c r="T31" s="3">
        <v>300</v>
      </c>
      <c r="U31" s="3">
        <v>350</v>
      </c>
      <c r="V31" s="3">
        <v>240</v>
      </c>
      <c r="W31" s="218">
        <v>450</v>
      </c>
    </row>
    <row r="32" spans="2:23" ht="153.69999999999999" customHeight="1" x14ac:dyDescent="0.25">
      <c r="B32" s="80" t="s">
        <v>176</v>
      </c>
      <c r="C32" s="269" t="s">
        <v>428</v>
      </c>
      <c r="D32" s="81" t="s">
        <v>194</v>
      </c>
      <c r="E32" s="24" t="s">
        <v>375</v>
      </c>
      <c r="F32" s="24" t="s">
        <v>550</v>
      </c>
      <c r="G32" s="151" t="s">
        <v>344</v>
      </c>
      <c r="H32" s="153" t="s">
        <v>234</v>
      </c>
      <c r="I32" s="38">
        <f t="shared" si="1"/>
        <v>2200</v>
      </c>
      <c r="J32" s="200">
        <f t="shared" si="2"/>
        <v>5000</v>
      </c>
      <c r="K32" s="204">
        <f t="shared" si="3"/>
        <v>5000</v>
      </c>
      <c r="L32" s="21">
        <v>1</v>
      </c>
      <c r="M32" s="2">
        <v>1200</v>
      </c>
      <c r="N32" s="39">
        <v>599</v>
      </c>
      <c r="O32" s="2">
        <v>400</v>
      </c>
      <c r="P32" s="2">
        <v>1250</v>
      </c>
      <c r="Q32" s="2">
        <v>1000</v>
      </c>
      <c r="R32" s="2">
        <v>1500</v>
      </c>
      <c r="S32" s="209">
        <v>1250</v>
      </c>
      <c r="T32" s="3">
        <v>1250</v>
      </c>
      <c r="U32" s="3">
        <v>1000</v>
      </c>
      <c r="V32" s="3">
        <v>1500</v>
      </c>
      <c r="W32" s="218">
        <v>1250</v>
      </c>
    </row>
    <row r="33" spans="1:23" ht="153.69999999999999" customHeight="1" x14ac:dyDescent="0.25">
      <c r="B33" s="80" t="s">
        <v>176</v>
      </c>
      <c r="C33" s="269" t="s">
        <v>429</v>
      </c>
      <c r="D33" s="81" t="s">
        <v>199</v>
      </c>
      <c r="E33" s="24" t="s">
        <v>375</v>
      </c>
      <c r="F33" s="24" t="s">
        <v>552</v>
      </c>
      <c r="G33" s="151" t="s">
        <v>345</v>
      </c>
      <c r="H33" s="153" t="s">
        <v>234</v>
      </c>
      <c r="I33" s="38">
        <f t="shared" si="1"/>
        <v>6</v>
      </c>
      <c r="J33" s="200">
        <f t="shared" si="2"/>
        <v>6</v>
      </c>
      <c r="K33" s="204">
        <f t="shared" si="3"/>
        <v>6</v>
      </c>
      <c r="L33" s="21">
        <v>2</v>
      </c>
      <c r="M33" s="2">
        <v>1</v>
      </c>
      <c r="N33" s="39">
        <v>2</v>
      </c>
      <c r="O33" s="2">
        <v>1</v>
      </c>
      <c r="P33" s="2">
        <v>2</v>
      </c>
      <c r="Q33" s="2">
        <v>1</v>
      </c>
      <c r="R33" s="2">
        <v>2</v>
      </c>
      <c r="S33" s="209">
        <v>1</v>
      </c>
      <c r="T33" s="3">
        <v>2</v>
      </c>
      <c r="U33" s="3">
        <v>1</v>
      </c>
      <c r="V33" s="3">
        <v>2</v>
      </c>
      <c r="W33" s="218">
        <v>1</v>
      </c>
    </row>
    <row r="34" spans="1:23" ht="153.69999999999999" customHeight="1" x14ac:dyDescent="0.25">
      <c r="B34" s="80" t="s">
        <v>176</v>
      </c>
      <c r="C34" s="269" t="s">
        <v>430</v>
      </c>
      <c r="D34" s="81" t="s">
        <v>202</v>
      </c>
      <c r="E34" s="24" t="s">
        <v>375</v>
      </c>
      <c r="F34" s="24" t="s">
        <v>404</v>
      </c>
      <c r="G34" s="151" t="s">
        <v>346</v>
      </c>
      <c r="H34" s="153" t="s">
        <v>234</v>
      </c>
      <c r="I34" s="38">
        <f t="shared" si="1"/>
        <v>2</v>
      </c>
      <c r="J34" s="200">
        <f t="shared" si="2"/>
        <v>2</v>
      </c>
      <c r="K34" s="204">
        <f t="shared" si="3"/>
        <v>2</v>
      </c>
      <c r="L34" s="21">
        <v>0</v>
      </c>
      <c r="M34" s="2">
        <v>1</v>
      </c>
      <c r="N34" s="39">
        <v>0</v>
      </c>
      <c r="O34" s="2">
        <v>1</v>
      </c>
      <c r="P34" s="2">
        <v>0</v>
      </c>
      <c r="Q34" s="2">
        <v>1</v>
      </c>
      <c r="R34" s="2">
        <v>0</v>
      </c>
      <c r="S34" s="209">
        <v>1</v>
      </c>
      <c r="T34" s="3">
        <v>0</v>
      </c>
      <c r="U34" s="3">
        <v>1</v>
      </c>
      <c r="V34" s="3">
        <v>0</v>
      </c>
      <c r="W34" s="218">
        <v>1</v>
      </c>
    </row>
    <row r="35" spans="1:23" ht="153.69999999999999" customHeight="1" x14ac:dyDescent="0.25">
      <c r="B35" s="80" t="s">
        <v>176</v>
      </c>
      <c r="C35" s="269" t="s">
        <v>554</v>
      </c>
      <c r="D35" s="81" t="s">
        <v>205</v>
      </c>
      <c r="E35" s="24" t="s">
        <v>375</v>
      </c>
      <c r="F35" s="24" t="s">
        <v>551</v>
      </c>
      <c r="G35" s="151" t="s">
        <v>347</v>
      </c>
      <c r="H35" s="153" t="s">
        <v>234</v>
      </c>
      <c r="I35" s="38">
        <f t="shared" si="1"/>
        <v>28</v>
      </c>
      <c r="J35" s="200">
        <f t="shared" si="2"/>
        <v>40</v>
      </c>
      <c r="K35" s="204">
        <f t="shared" si="3"/>
        <v>28</v>
      </c>
      <c r="L35" s="21">
        <v>0</v>
      </c>
      <c r="M35" s="2">
        <v>8</v>
      </c>
      <c r="N35" s="39">
        <v>10</v>
      </c>
      <c r="O35" s="2">
        <v>10</v>
      </c>
      <c r="P35" s="2">
        <v>4</v>
      </c>
      <c r="Q35" s="2">
        <v>8</v>
      </c>
      <c r="R35" s="2">
        <v>24</v>
      </c>
      <c r="S35" s="209">
        <v>4</v>
      </c>
      <c r="T35" s="3">
        <v>0</v>
      </c>
      <c r="U35" s="3">
        <v>8</v>
      </c>
      <c r="V35" s="3">
        <v>10</v>
      </c>
      <c r="W35" s="218">
        <v>10</v>
      </c>
    </row>
    <row r="36" spans="1:23" ht="153.69999999999999" customHeight="1" x14ac:dyDescent="0.25">
      <c r="B36" s="287" t="s">
        <v>45</v>
      </c>
      <c r="C36" s="289" t="s">
        <v>431</v>
      </c>
      <c r="D36" s="95" t="s">
        <v>49</v>
      </c>
      <c r="E36" s="297" t="s">
        <v>376</v>
      </c>
      <c r="F36" s="114" t="s">
        <v>401</v>
      </c>
      <c r="G36" s="146" t="s">
        <v>109</v>
      </c>
      <c r="H36" s="154" t="s">
        <v>384</v>
      </c>
      <c r="I36" s="38">
        <f t="shared" si="1"/>
        <v>91</v>
      </c>
      <c r="J36" s="200">
        <f t="shared" si="2"/>
        <v>120</v>
      </c>
      <c r="K36" s="204">
        <f t="shared" si="3"/>
        <v>120</v>
      </c>
      <c r="L36" s="21">
        <v>41</v>
      </c>
      <c r="M36" s="2">
        <v>25</v>
      </c>
      <c r="N36" s="39">
        <v>15</v>
      </c>
      <c r="O36" s="2">
        <v>10</v>
      </c>
      <c r="P36" s="2">
        <v>30</v>
      </c>
      <c r="Q36" s="2">
        <v>30</v>
      </c>
      <c r="R36" s="2">
        <v>30</v>
      </c>
      <c r="S36" s="209">
        <v>30</v>
      </c>
      <c r="T36" s="3">
        <v>30</v>
      </c>
      <c r="U36" s="3">
        <v>30</v>
      </c>
      <c r="V36" s="3">
        <v>30</v>
      </c>
      <c r="W36" s="218">
        <v>30</v>
      </c>
    </row>
    <row r="37" spans="1:23" ht="153.69999999999999" customHeight="1" x14ac:dyDescent="0.25">
      <c r="B37" s="288"/>
      <c r="C37" s="290"/>
      <c r="D37" s="62" t="s">
        <v>124</v>
      </c>
      <c r="E37" s="297"/>
      <c r="F37" s="114" t="s">
        <v>401</v>
      </c>
      <c r="G37" s="146" t="s">
        <v>109</v>
      </c>
      <c r="H37" s="154" t="s">
        <v>385</v>
      </c>
      <c r="I37" s="38">
        <f t="shared" si="1"/>
        <v>95</v>
      </c>
      <c r="J37" s="200">
        <f t="shared" si="2"/>
        <v>95</v>
      </c>
      <c r="K37" s="204">
        <f t="shared" si="3"/>
        <v>95</v>
      </c>
      <c r="L37" s="21">
        <v>23</v>
      </c>
      <c r="M37" s="2">
        <v>24</v>
      </c>
      <c r="N37" s="39">
        <v>23</v>
      </c>
      <c r="O37" s="2">
        <v>25</v>
      </c>
      <c r="P37" s="2">
        <v>23</v>
      </c>
      <c r="Q37" s="2">
        <v>24</v>
      </c>
      <c r="R37" s="2">
        <v>23</v>
      </c>
      <c r="S37" s="209">
        <v>25</v>
      </c>
      <c r="T37" s="3">
        <v>23</v>
      </c>
      <c r="U37" s="3">
        <v>24</v>
      </c>
      <c r="V37" s="3">
        <v>23</v>
      </c>
      <c r="W37" s="218">
        <v>25</v>
      </c>
    </row>
    <row r="38" spans="1:23" ht="153.69999999999999" customHeight="1" x14ac:dyDescent="0.25">
      <c r="B38" s="40" t="s">
        <v>210</v>
      </c>
      <c r="C38" s="267" t="s">
        <v>432</v>
      </c>
      <c r="D38" s="22" t="s">
        <v>259</v>
      </c>
      <c r="E38" s="24" t="s">
        <v>375</v>
      </c>
      <c r="F38" s="112" t="s">
        <v>401</v>
      </c>
      <c r="G38" s="149" t="s">
        <v>348</v>
      </c>
      <c r="H38" s="155" t="s">
        <v>386</v>
      </c>
      <c r="I38" s="38">
        <f t="shared" si="1"/>
        <v>151</v>
      </c>
      <c r="J38" s="200">
        <f t="shared" si="2"/>
        <v>200</v>
      </c>
      <c r="K38" s="204">
        <f t="shared" si="3"/>
        <v>200</v>
      </c>
      <c r="L38" s="21">
        <v>38</v>
      </c>
      <c r="M38" s="2">
        <v>30</v>
      </c>
      <c r="N38" s="39">
        <v>25</v>
      </c>
      <c r="O38" s="2">
        <v>58</v>
      </c>
      <c r="P38" s="2">
        <v>50</v>
      </c>
      <c r="Q38" s="2">
        <v>50</v>
      </c>
      <c r="R38" s="2">
        <v>50</v>
      </c>
      <c r="S38" s="209">
        <v>50</v>
      </c>
      <c r="T38" s="3">
        <v>50</v>
      </c>
      <c r="U38" s="3">
        <v>50</v>
      </c>
      <c r="V38" s="3">
        <v>50</v>
      </c>
      <c r="W38" s="218">
        <v>50</v>
      </c>
    </row>
    <row r="39" spans="1:23" ht="153.69999999999999" customHeight="1" x14ac:dyDescent="0.25">
      <c r="B39" s="40" t="s">
        <v>210</v>
      </c>
      <c r="C39" s="267" t="s">
        <v>433</v>
      </c>
      <c r="D39" s="86" t="s">
        <v>217</v>
      </c>
      <c r="E39" s="24" t="s">
        <v>375</v>
      </c>
      <c r="F39" s="112" t="s">
        <v>401</v>
      </c>
      <c r="G39" s="149" t="s">
        <v>349</v>
      </c>
      <c r="H39" s="155" t="s">
        <v>386</v>
      </c>
      <c r="I39" s="38">
        <f t="shared" si="1"/>
        <v>90</v>
      </c>
      <c r="J39" s="200">
        <f t="shared" si="2"/>
        <v>300</v>
      </c>
      <c r="K39" s="204">
        <f t="shared" si="3"/>
        <v>300</v>
      </c>
      <c r="L39" s="21">
        <v>45</v>
      </c>
      <c r="M39" s="2">
        <v>10</v>
      </c>
      <c r="N39" s="39">
        <v>10</v>
      </c>
      <c r="O39" s="2">
        <v>25</v>
      </c>
      <c r="P39" s="2">
        <v>75</v>
      </c>
      <c r="Q39" s="2">
        <v>75</v>
      </c>
      <c r="R39" s="2">
        <v>75</v>
      </c>
      <c r="S39" s="209">
        <v>75</v>
      </c>
      <c r="T39" s="3">
        <v>75</v>
      </c>
      <c r="U39" s="3">
        <v>75</v>
      </c>
      <c r="V39" s="3">
        <v>75</v>
      </c>
      <c r="W39" s="218">
        <v>75</v>
      </c>
    </row>
    <row r="40" spans="1:23" ht="153.69999999999999" customHeight="1" x14ac:dyDescent="0.25">
      <c r="B40" s="121" t="s">
        <v>52</v>
      </c>
      <c r="C40" s="94" t="s">
        <v>483</v>
      </c>
      <c r="D40" s="62" t="s">
        <v>53</v>
      </c>
      <c r="E40" s="171" t="s">
        <v>376</v>
      </c>
      <c r="F40" s="114" t="s">
        <v>406</v>
      </c>
      <c r="G40" s="146" t="s">
        <v>111</v>
      </c>
      <c r="H40" s="154" t="s">
        <v>369</v>
      </c>
      <c r="I40" s="38">
        <f t="shared" si="1"/>
        <v>70</v>
      </c>
      <c r="J40" s="200">
        <f t="shared" si="2"/>
        <v>120</v>
      </c>
      <c r="K40" s="204">
        <f t="shared" si="3"/>
        <v>53</v>
      </c>
      <c r="L40" s="21">
        <v>15</v>
      </c>
      <c r="M40" s="2">
        <v>17</v>
      </c>
      <c r="N40" s="39">
        <v>25</v>
      </c>
      <c r="O40" s="2">
        <v>13</v>
      </c>
      <c r="P40" s="2">
        <v>30</v>
      </c>
      <c r="Q40" s="2">
        <v>30</v>
      </c>
      <c r="R40" s="2">
        <v>30</v>
      </c>
      <c r="S40" s="209">
        <v>30</v>
      </c>
      <c r="T40" s="3">
        <v>13</v>
      </c>
      <c r="U40" s="3">
        <v>13</v>
      </c>
      <c r="V40" s="3">
        <v>15</v>
      </c>
      <c r="W40" s="218">
        <v>12</v>
      </c>
    </row>
    <row r="41" spans="1:23" ht="153.69999999999999" customHeight="1" x14ac:dyDescent="0.25">
      <c r="B41" s="40" t="s">
        <v>227</v>
      </c>
      <c r="C41" s="117" t="s">
        <v>435</v>
      </c>
      <c r="D41" s="60" t="s">
        <v>58</v>
      </c>
      <c r="E41" s="71" t="s">
        <v>376</v>
      </c>
      <c r="F41" s="115" t="s">
        <v>406</v>
      </c>
      <c r="G41" s="149" t="s">
        <v>111</v>
      </c>
      <c r="H41" s="156" t="s">
        <v>564</v>
      </c>
      <c r="I41" s="38">
        <f t="shared" si="1"/>
        <v>1700</v>
      </c>
      <c r="J41" s="200">
        <f t="shared" si="2"/>
        <v>3100</v>
      </c>
      <c r="K41" s="204">
        <f t="shared" si="3"/>
        <v>2177</v>
      </c>
      <c r="L41" s="21">
        <v>300</v>
      </c>
      <c r="M41" s="2">
        <v>500</v>
      </c>
      <c r="N41" s="39">
        <v>550</v>
      </c>
      <c r="O41" s="2">
        <v>350</v>
      </c>
      <c r="P41" s="2">
        <v>776</v>
      </c>
      <c r="Q41" s="2">
        <v>776</v>
      </c>
      <c r="R41" s="2">
        <v>774</v>
      </c>
      <c r="S41" s="209">
        <v>774</v>
      </c>
      <c r="T41" s="3">
        <v>534</v>
      </c>
      <c r="U41" s="3">
        <v>534</v>
      </c>
      <c r="V41" s="3">
        <v>617</v>
      </c>
      <c r="W41" s="218">
        <v>492</v>
      </c>
    </row>
    <row r="42" spans="1:23" ht="153.69999999999999" customHeight="1" x14ac:dyDescent="0.25">
      <c r="B42" s="293" t="s">
        <v>227</v>
      </c>
      <c r="C42" s="306" t="s">
        <v>436</v>
      </c>
      <c r="D42" s="30" t="s">
        <v>237</v>
      </c>
      <c r="E42" s="24" t="s">
        <v>376</v>
      </c>
      <c r="F42" s="112" t="s">
        <v>406</v>
      </c>
      <c r="G42" s="149" t="s">
        <v>111</v>
      </c>
      <c r="H42" s="155" t="s">
        <v>371</v>
      </c>
      <c r="I42" s="38">
        <f t="shared" si="1"/>
        <v>30</v>
      </c>
      <c r="J42" s="200">
        <f t="shared" si="2"/>
        <v>54</v>
      </c>
      <c r="K42" s="204">
        <f t="shared" si="3"/>
        <v>60</v>
      </c>
      <c r="L42" s="21">
        <v>7</v>
      </c>
      <c r="M42" s="2">
        <v>6</v>
      </c>
      <c r="N42" s="39">
        <v>12</v>
      </c>
      <c r="O42" s="2">
        <v>5</v>
      </c>
      <c r="P42" s="2">
        <v>16</v>
      </c>
      <c r="Q42" s="2">
        <v>13</v>
      </c>
      <c r="R42" s="2">
        <v>13</v>
      </c>
      <c r="S42" s="209">
        <v>12</v>
      </c>
      <c r="T42" s="3">
        <v>16</v>
      </c>
      <c r="U42" s="3">
        <v>18</v>
      </c>
      <c r="V42" s="3">
        <v>14</v>
      </c>
      <c r="W42" s="218">
        <v>12</v>
      </c>
    </row>
    <row r="43" spans="1:23" ht="153.69999999999999" customHeight="1" x14ac:dyDescent="0.25">
      <c r="B43" s="294"/>
      <c r="C43" s="307"/>
      <c r="D43" s="30" t="s">
        <v>261</v>
      </c>
      <c r="E43" s="71" t="s">
        <v>376</v>
      </c>
      <c r="F43" s="115" t="s">
        <v>406</v>
      </c>
      <c r="G43" s="149" t="s">
        <v>111</v>
      </c>
      <c r="H43" s="155" t="s">
        <v>371</v>
      </c>
      <c r="I43" s="38">
        <f t="shared" si="1"/>
        <v>18</v>
      </c>
      <c r="J43" s="200">
        <f t="shared" si="2"/>
        <v>38</v>
      </c>
      <c r="K43" s="204">
        <f t="shared" si="3"/>
        <v>46</v>
      </c>
      <c r="L43" s="21">
        <v>3</v>
      </c>
      <c r="M43" s="2">
        <v>4</v>
      </c>
      <c r="N43" s="39">
        <v>7</v>
      </c>
      <c r="O43" s="2">
        <v>4</v>
      </c>
      <c r="P43" s="2">
        <v>12</v>
      </c>
      <c r="Q43" s="2">
        <v>10</v>
      </c>
      <c r="R43" s="2">
        <v>9</v>
      </c>
      <c r="S43" s="209">
        <v>7</v>
      </c>
      <c r="T43" s="3">
        <v>14</v>
      </c>
      <c r="U43" s="3">
        <v>14</v>
      </c>
      <c r="V43" s="3">
        <v>11</v>
      </c>
      <c r="W43" s="218">
        <v>7</v>
      </c>
    </row>
    <row r="44" spans="1:23" ht="153.69999999999999" customHeight="1" x14ac:dyDescent="0.25">
      <c r="B44" s="40" t="s">
        <v>227</v>
      </c>
      <c r="C44" s="267" t="s">
        <v>437</v>
      </c>
      <c r="D44" s="92" t="s">
        <v>230</v>
      </c>
      <c r="E44" s="71" t="s">
        <v>376</v>
      </c>
      <c r="F44" s="115" t="s">
        <v>406</v>
      </c>
      <c r="G44" s="149" t="s">
        <v>350</v>
      </c>
      <c r="H44" s="155" t="s">
        <v>236</v>
      </c>
      <c r="I44" s="38">
        <f t="shared" si="1"/>
        <v>1300</v>
      </c>
      <c r="J44" s="200">
        <f t="shared" si="2"/>
        <v>2900</v>
      </c>
      <c r="K44" s="204">
        <f t="shared" si="3"/>
        <v>1516</v>
      </c>
      <c r="L44" s="21">
        <v>325</v>
      </c>
      <c r="M44" s="2">
        <v>325</v>
      </c>
      <c r="N44" s="39">
        <v>325</v>
      </c>
      <c r="O44" s="2">
        <v>325</v>
      </c>
      <c r="P44" s="2">
        <v>1270</v>
      </c>
      <c r="Q44" s="2">
        <v>545</v>
      </c>
      <c r="R44" s="2">
        <v>565</v>
      </c>
      <c r="S44" s="209">
        <v>520</v>
      </c>
      <c r="T44" s="3">
        <v>524</v>
      </c>
      <c r="U44" s="3">
        <v>385</v>
      </c>
      <c r="V44" s="3">
        <v>309</v>
      </c>
      <c r="W44" s="218">
        <v>298</v>
      </c>
    </row>
    <row r="45" spans="1:23" ht="153.69999999999999" customHeight="1" x14ac:dyDescent="0.25">
      <c r="B45" s="121" t="s">
        <v>65</v>
      </c>
      <c r="C45" s="94" t="s">
        <v>438</v>
      </c>
      <c r="D45" s="62" t="s">
        <v>66</v>
      </c>
      <c r="E45" s="171" t="s">
        <v>377</v>
      </c>
      <c r="F45" s="114" t="s">
        <v>401</v>
      </c>
      <c r="G45" s="146" t="s">
        <v>112</v>
      </c>
      <c r="H45" s="154" t="s">
        <v>361</v>
      </c>
      <c r="I45" s="38">
        <f t="shared" si="1"/>
        <v>2042</v>
      </c>
      <c r="J45" s="200">
        <f t="shared" si="2"/>
        <v>2765</v>
      </c>
      <c r="K45" s="204">
        <f t="shared" si="3"/>
        <v>2829</v>
      </c>
      <c r="L45" s="21">
        <f>SUM(L46:L48)</f>
        <v>355</v>
      </c>
      <c r="M45" s="21">
        <f t="shared" ref="M45:R45" si="8">SUM(M46:M48)</f>
        <v>954</v>
      </c>
      <c r="N45" s="21">
        <f t="shared" si="8"/>
        <v>375</v>
      </c>
      <c r="O45" s="21">
        <f t="shared" si="8"/>
        <v>358</v>
      </c>
      <c r="P45" s="21">
        <f t="shared" si="8"/>
        <v>394</v>
      </c>
      <c r="Q45" s="21">
        <f t="shared" si="8"/>
        <v>1490</v>
      </c>
      <c r="R45" s="21">
        <f t="shared" si="8"/>
        <v>437</v>
      </c>
      <c r="S45" s="21">
        <f>SUM(S46:S48)</f>
        <v>444</v>
      </c>
      <c r="T45" s="3">
        <f>SUM(T46:T48)</f>
        <v>406</v>
      </c>
      <c r="U45" s="3">
        <f t="shared" ref="U45:W45" si="9">SUM(U46:U48)</f>
        <v>1502</v>
      </c>
      <c r="V45" s="3">
        <f t="shared" si="9"/>
        <v>449</v>
      </c>
      <c r="W45" s="3">
        <f t="shared" si="9"/>
        <v>472</v>
      </c>
    </row>
    <row r="46" spans="1:23" ht="153.69999999999999" customHeight="1" x14ac:dyDescent="0.25">
      <c r="B46" s="123" t="s">
        <v>6</v>
      </c>
      <c r="C46" s="117" t="s">
        <v>439</v>
      </c>
      <c r="D46" s="60" t="s">
        <v>68</v>
      </c>
      <c r="E46" s="71" t="s">
        <v>377</v>
      </c>
      <c r="F46" s="115" t="s">
        <v>401</v>
      </c>
      <c r="G46" s="149" t="s">
        <v>351</v>
      </c>
      <c r="H46" s="156" t="s">
        <v>372</v>
      </c>
      <c r="I46" s="38">
        <f t="shared" si="1"/>
        <v>916</v>
      </c>
      <c r="J46" s="200">
        <f t="shared" si="2"/>
        <v>787</v>
      </c>
      <c r="K46" s="204">
        <f t="shared" si="3"/>
        <v>843</v>
      </c>
      <c r="L46" s="21">
        <v>229</v>
      </c>
      <c r="M46" s="2">
        <v>229</v>
      </c>
      <c r="N46" s="39">
        <v>229</v>
      </c>
      <c r="O46" s="2">
        <v>229</v>
      </c>
      <c r="P46" s="2">
        <v>190</v>
      </c>
      <c r="Q46" s="2">
        <v>190</v>
      </c>
      <c r="R46" s="2">
        <v>190</v>
      </c>
      <c r="S46" s="209">
        <v>217</v>
      </c>
      <c r="T46" s="3">
        <v>200</v>
      </c>
      <c r="U46" s="3">
        <v>200</v>
      </c>
      <c r="V46" s="3">
        <v>200</v>
      </c>
      <c r="W46" s="218">
        <v>243</v>
      </c>
    </row>
    <row r="47" spans="1:23" ht="153.69999999999999" customHeight="1" x14ac:dyDescent="0.25">
      <c r="A47" s="19" t="s">
        <v>242</v>
      </c>
      <c r="B47" s="123" t="s">
        <v>6</v>
      </c>
      <c r="C47" s="117" t="s">
        <v>440</v>
      </c>
      <c r="D47" s="60" t="s">
        <v>71</v>
      </c>
      <c r="E47" s="71" t="s">
        <v>377</v>
      </c>
      <c r="F47" s="115" t="s">
        <v>401</v>
      </c>
      <c r="G47" s="149" t="s">
        <v>352</v>
      </c>
      <c r="H47" s="156" t="s">
        <v>171</v>
      </c>
      <c r="I47" s="38">
        <f t="shared" si="1"/>
        <v>141</v>
      </c>
      <c r="J47" s="200">
        <f t="shared" si="2"/>
        <v>360</v>
      </c>
      <c r="K47" s="204">
        <f t="shared" si="3"/>
        <v>368</v>
      </c>
      <c r="L47" s="21">
        <v>34</v>
      </c>
      <c r="M47" s="2">
        <v>37</v>
      </c>
      <c r="N47" s="39">
        <v>36</v>
      </c>
      <c r="O47" s="2">
        <v>34</v>
      </c>
      <c r="P47" s="2">
        <v>72</v>
      </c>
      <c r="Q47" s="2">
        <v>95</v>
      </c>
      <c r="R47" s="2">
        <v>104</v>
      </c>
      <c r="S47" s="209">
        <v>89</v>
      </c>
      <c r="T47" s="3">
        <v>74</v>
      </c>
      <c r="U47" s="3">
        <v>97</v>
      </c>
      <c r="V47" s="3">
        <v>106</v>
      </c>
      <c r="W47" s="218">
        <v>91</v>
      </c>
    </row>
    <row r="48" spans="1:23" ht="153.69999999999999" customHeight="1" x14ac:dyDescent="0.25">
      <c r="B48" s="123" t="s">
        <v>6</v>
      </c>
      <c r="C48" s="117" t="s">
        <v>441</v>
      </c>
      <c r="D48" s="60" t="s">
        <v>74</v>
      </c>
      <c r="E48" s="71" t="s">
        <v>377</v>
      </c>
      <c r="F48" s="115" t="s">
        <v>401</v>
      </c>
      <c r="G48" s="149" t="s">
        <v>353</v>
      </c>
      <c r="H48" s="156" t="s">
        <v>380</v>
      </c>
      <c r="I48" s="38">
        <f t="shared" si="1"/>
        <v>985</v>
      </c>
      <c r="J48" s="200">
        <f t="shared" si="2"/>
        <v>1618</v>
      </c>
      <c r="K48" s="204">
        <f t="shared" si="3"/>
        <v>1618</v>
      </c>
      <c r="L48" s="21">
        <v>92</v>
      </c>
      <c r="M48" s="2">
        <v>688</v>
      </c>
      <c r="N48" s="39">
        <v>110</v>
      </c>
      <c r="O48" s="2">
        <v>95</v>
      </c>
      <c r="P48" s="2">
        <v>132</v>
      </c>
      <c r="Q48" s="2">
        <v>1205</v>
      </c>
      <c r="R48" s="2">
        <v>143</v>
      </c>
      <c r="S48" s="209">
        <v>138</v>
      </c>
      <c r="T48" s="3">
        <v>132</v>
      </c>
      <c r="U48" s="3">
        <v>1205</v>
      </c>
      <c r="V48" s="3">
        <v>143</v>
      </c>
      <c r="W48" s="218">
        <v>138</v>
      </c>
    </row>
    <row r="49" spans="2:23" ht="153.69999999999999" customHeight="1" x14ac:dyDescent="0.25">
      <c r="B49" s="121" t="s">
        <v>76</v>
      </c>
      <c r="C49" s="266" t="s">
        <v>442</v>
      </c>
      <c r="D49" s="53" t="s">
        <v>77</v>
      </c>
      <c r="E49" s="171" t="s">
        <v>377</v>
      </c>
      <c r="F49" s="114" t="s">
        <v>401</v>
      </c>
      <c r="G49" s="146" t="s">
        <v>110</v>
      </c>
      <c r="H49" s="154" t="s">
        <v>362</v>
      </c>
      <c r="I49" s="38">
        <f t="shared" si="1"/>
        <v>1874</v>
      </c>
      <c r="J49" s="200">
        <f t="shared" si="2"/>
        <v>2032</v>
      </c>
      <c r="K49" s="204">
        <f t="shared" si="3"/>
        <v>1943</v>
      </c>
      <c r="L49" s="21">
        <f>SUM(L50:L57)</f>
        <v>363</v>
      </c>
      <c r="M49" s="21">
        <f t="shared" ref="M49:S49" si="10">SUM(M50:M57)</f>
        <v>529</v>
      </c>
      <c r="N49" s="21">
        <f t="shared" si="10"/>
        <v>539</v>
      </c>
      <c r="O49" s="21">
        <f t="shared" si="10"/>
        <v>443</v>
      </c>
      <c r="P49" s="21">
        <f t="shared" si="10"/>
        <v>403</v>
      </c>
      <c r="Q49" s="21">
        <f t="shared" si="10"/>
        <v>568</v>
      </c>
      <c r="R49" s="21">
        <f t="shared" si="10"/>
        <v>583</v>
      </c>
      <c r="S49" s="21">
        <f t="shared" si="10"/>
        <v>478</v>
      </c>
      <c r="T49" s="3">
        <f>SUM(T50:T57)</f>
        <v>391</v>
      </c>
      <c r="U49" s="3">
        <f>SUM(U50:U57)</f>
        <v>538</v>
      </c>
      <c r="V49" s="3">
        <f>SUM(V50:V57)</f>
        <v>551</v>
      </c>
      <c r="W49" s="3">
        <f>SUM(W50:W57)</f>
        <v>463</v>
      </c>
    </row>
    <row r="50" spans="2:23" ht="153.69999999999999" customHeight="1" x14ac:dyDescent="0.25">
      <c r="B50" s="284" t="s">
        <v>6</v>
      </c>
      <c r="C50" s="285" t="s">
        <v>443</v>
      </c>
      <c r="D50" s="60" t="s">
        <v>80</v>
      </c>
      <c r="E50" s="71" t="s">
        <v>378</v>
      </c>
      <c r="F50" s="115" t="s">
        <v>401</v>
      </c>
      <c r="G50" s="149" t="s">
        <v>113</v>
      </c>
      <c r="H50" s="156" t="s">
        <v>522</v>
      </c>
      <c r="I50" s="38">
        <f t="shared" si="1"/>
        <v>24</v>
      </c>
      <c r="J50" s="200">
        <f t="shared" si="2"/>
        <v>55</v>
      </c>
      <c r="K50" s="204">
        <f t="shared" si="3"/>
        <v>24</v>
      </c>
      <c r="L50" s="21">
        <v>6</v>
      </c>
      <c r="M50" s="2">
        <v>6</v>
      </c>
      <c r="N50" s="39">
        <v>6</v>
      </c>
      <c r="O50" s="2">
        <v>6</v>
      </c>
      <c r="P50" s="2">
        <v>15</v>
      </c>
      <c r="Q50" s="2">
        <v>15</v>
      </c>
      <c r="R50" s="2">
        <v>15</v>
      </c>
      <c r="S50" s="209">
        <v>10</v>
      </c>
      <c r="T50" s="3">
        <v>6</v>
      </c>
      <c r="U50" s="3">
        <v>6</v>
      </c>
      <c r="V50" s="3">
        <v>6</v>
      </c>
      <c r="W50" s="218">
        <v>6</v>
      </c>
    </row>
    <row r="51" spans="2:23" ht="153.69999999999999" customHeight="1" x14ac:dyDescent="0.25">
      <c r="B51" s="284"/>
      <c r="C51" s="286"/>
      <c r="D51" s="60" t="s">
        <v>125</v>
      </c>
      <c r="E51" s="71" t="s">
        <v>377</v>
      </c>
      <c r="F51" s="115" t="s">
        <v>407</v>
      </c>
      <c r="G51" s="149" t="s">
        <v>114</v>
      </c>
      <c r="H51" s="156" t="s">
        <v>381</v>
      </c>
      <c r="I51" s="38">
        <f t="shared" si="1"/>
        <v>20</v>
      </c>
      <c r="J51" s="200">
        <f t="shared" si="2"/>
        <v>60</v>
      </c>
      <c r="K51" s="204">
        <f t="shared" si="3"/>
        <v>20</v>
      </c>
      <c r="L51" s="21">
        <v>5</v>
      </c>
      <c r="M51" s="2">
        <v>5</v>
      </c>
      <c r="N51" s="39">
        <v>5</v>
      </c>
      <c r="O51" s="2">
        <v>5</v>
      </c>
      <c r="P51" s="2">
        <v>12</v>
      </c>
      <c r="Q51" s="2">
        <v>16</v>
      </c>
      <c r="R51" s="2">
        <v>22</v>
      </c>
      <c r="S51" s="209">
        <v>10</v>
      </c>
      <c r="T51" s="3">
        <v>5</v>
      </c>
      <c r="U51" s="3">
        <v>5</v>
      </c>
      <c r="V51" s="3">
        <v>5</v>
      </c>
      <c r="W51" s="218">
        <v>5</v>
      </c>
    </row>
    <row r="52" spans="2:23" ht="153.69999999999999" customHeight="1" x14ac:dyDescent="0.25">
      <c r="B52" s="123" t="s">
        <v>6</v>
      </c>
      <c r="C52" s="59" t="s">
        <v>484</v>
      </c>
      <c r="D52" s="60" t="s">
        <v>84</v>
      </c>
      <c r="E52" s="71" t="s">
        <v>378</v>
      </c>
      <c r="F52" s="115" t="s">
        <v>401</v>
      </c>
      <c r="G52" s="149" t="s">
        <v>109</v>
      </c>
      <c r="H52" s="156" t="s">
        <v>531</v>
      </c>
      <c r="I52" s="38">
        <f t="shared" si="1"/>
        <v>8</v>
      </c>
      <c r="J52" s="200">
        <f t="shared" si="2"/>
        <v>12</v>
      </c>
      <c r="K52" s="204">
        <f t="shared" si="3"/>
        <v>12</v>
      </c>
      <c r="L52" s="21">
        <v>0</v>
      </c>
      <c r="M52" s="2">
        <v>8</v>
      </c>
      <c r="N52" s="39">
        <v>0</v>
      </c>
      <c r="O52" s="2">
        <v>0</v>
      </c>
      <c r="P52" s="2">
        <v>3</v>
      </c>
      <c r="Q52" s="2">
        <v>3</v>
      </c>
      <c r="R52" s="2">
        <v>3</v>
      </c>
      <c r="S52" s="209">
        <v>3</v>
      </c>
      <c r="T52" s="3">
        <v>3</v>
      </c>
      <c r="U52" s="3">
        <v>3</v>
      </c>
      <c r="V52" s="3">
        <v>3</v>
      </c>
      <c r="W52" s="218">
        <v>3</v>
      </c>
    </row>
    <row r="53" spans="2:23" ht="153.69999999999999" customHeight="1" x14ac:dyDescent="0.25">
      <c r="B53" s="284" t="s">
        <v>6</v>
      </c>
      <c r="C53" s="285" t="s">
        <v>485</v>
      </c>
      <c r="D53" s="60" t="s">
        <v>86</v>
      </c>
      <c r="E53" s="71" t="s">
        <v>377</v>
      </c>
      <c r="F53" s="115" t="s">
        <v>401</v>
      </c>
      <c r="G53" s="149" t="s">
        <v>115</v>
      </c>
      <c r="H53" s="156" t="s">
        <v>363</v>
      </c>
      <c r="I53" s="38">
        <f t="shared" si="1"/>
        <v>1190</v>
      </c>
      <c r="J53" s="200">
        <f t="shared" si="2"/>
        <v>1210</v>
      </c>
      <c r="K53" s="204">
        <f t="shared" si="3"/>
        <v>1255</v>
      </c>
      <c r="L53" s="21">
        <v>195</v>
      </c>
      <c r="M53" s="2">
        <v>350</v>
      </c>
      <c r="N53" s="39">
        <v>370</v>
      </c>
      <c r="O53" s="2">
        <v>275</v>
      </c>
      <c r="P53" s="2">
        <v>200</v>
      </c>
      <c r="Q53" s="2">
        <v>360</v>
      </c>
      <c r="R53" s="2">
        <v>370</v>
      </c>
      <c r="S53" s="209">
        <v>280</v>
      </c>
      <c r="T53" s="3">
        <v>220</v>
      </c>
      <c r="U53" s="3">
        <v>365</v>
      </c>
      <c r="V53" s="3">
        <v>380</v>
      </c>
      <c r="W53" s="218">
        <v>290</v>
      </c>
    </row>
    <row r="54" spans="2:23" ht="153.69999999999999" customHeight="1" x14ac:dyDescent="0.25">
      <c r="B54" s="284"/>
      <c r="C54" s="286"/>
      <c r="D54" s="60" t="s">
        <v>126</v>
      </c>
      <c r="E54" s="71" t="s">
        <v>377</v>
      </c>
      <c r="F54" s="115" t="s">
        <v>401</v>
      </c>
      <c r="G54" s="149" t="s">
        <v>115</v>
      </c>
      <c r="H54" s="156" t="s">
        <v>364</v>
      </c>
      <c r="I54" s="38">
        <f t="shared" si="1"/>
        <v>5</v>
      </c>
      <c r="J54" s="200">
        <f t="shared" si="2"/>
        <v>7</v>
      </c>
      <c r="K54" s="204">
        <f t="shared" si="3"/>
        <v>4</v>
      </c>
      <c r="L54" s="21">
        <v>0</v>
      </c>
      <c r="M54" s="2">
        <v>3</v>
      </c>
      <c r="N54" s="39">
        <v>1</v>
      </c>
      <c r="O54" s="2">
        <v>1</v>
      </c>
      <c r="P54" s="2">
        <v>1</v>
      </c>
      <c r="Q54" s="2">
        <v>2</v>
      </c>
      <c r="R54" s="2">
        <v>1</v>
      </c>
      <c r="S54" s="209">
        <v>3</v>
      </c>
      <c r="T54" s="3">
        <v>0</v>
      </c>
      <c r="U54" s="3">
        <v>2</v>
      </c>
      <c r="V54" s="3">
        <v>0</v>
      </c>
      <c r="W54" s="218">
        <v>2</v>
      </c>
    </row>
    <row r="55" spans="2:23" ht="153.69999999999999" customHeight="1" x14ac:dyDescent="0.25">
      <c r="B55" s="123" t="s">
        <v>6</v>
      </c>
      <c r="C55" s="117" t="s">
        <v>446</v>
      </c>
      <c r="D55" s="60" t="s">
        <v>88</v>
      </c>
      <c r="E55" s="71" t="s">
        <v>377</v>
      </c>
      <c r="F55" s="115" t="s">
        <v>401</v>
      </c>
      <c r="G55" s="149" t="s">
        <v>116</v>
      </c>
      <c r="H55" s="156" t="s">
        <v>172</v>
      </c>
      <c r="I55" s="38">
        <f t="shared" si="1"/>
        <v>444</v>
      </c>
      <c r="J55" s="200">
        <f t="shared" si="2"/>
        <v>504</v>
      </c>
      <c r="K55" s="204">
        <f t="shared" si="3"/>
        <v>444</v>
      </c>
      <c r="L55" s="21">
        <v>111</v>
      </c>
      <c r="M55" s="2">
        <v>111</v>
      </c>
      <c r="N55" s="39">
        <v>111</v>
      </c>
      <c r="O55" s="2">
        <v>111</v>
      </c>
      <c r="P55" s="2">
        <v>126</v>
      </c>
      <c r="Q55" s="2">
        <v>126</v>
      </c>
      <c r="R55" s="2">
        <v>126</v>
      </c>
      <c r="S55" s="209">
        <v>126</v>
      </c>
      <c r="T55" s="3">
        <v>111</v>
      </c>
      <c r="U55" s="3">
        <v>111</v>
      </c>
      <c r="V55" s="3">
        <v>111</v>
      </c>
      <c r="W55" s="3">
        <v>111</v>
      </c>
    </row>
    <row r="56" spans="2:23" ht="153.69999999999999" customHeight="1" x14ac:dyDescent="0.25">
      <c r="B56" s="123" t="s">
        <v>6</v>
      </c>
      <c r="C56" s="117" t="s">
        <v>447</v>
      </c>
      <c r="D56" s="60" t="s">
        <v>127</v>
      </c>
      <c r="E56" s="71" t="s">
        <v>377</v>
      </c>
      <c r="F56" s="115" t="s">
        <v>401</v>
      </c>
      <c r="G56" s="149" t="s">
        <v>116</v>
      </c>
      <c r="H56" s="156" t="s">
        <v>172</v>
      </c>
      <c r="I56" s="38">
        <f t="shared" si="1"/>
        <v>180</v>
      </c>
      <c r="J56" s="200">
        <f t="shared" si="2"/>
        <v>180</v>
      </c>
      <c r="K56" s="204">
        <f t="shared" si="3"/>
        <v>180</v>
      </c>
      <c r="L56" s="21">
        <v>45</v>
      </c>
      <c r="M56" s="2">
        <v>45</v>
      </c>
      <c r="N56" s="39">
        <v>45</v>
      </c>
      <c r="O56" s="2">
        <v>45</v>
      </c>
      <c r="P56" s="2">
        <v>45</v>
      </c>
      <c r="Q56" s="2">
        <v>45</v>
      </c>
      <c r="R56" s="2">
        <v>45</v>
      </c>
      <c r="S56" s="209">
        <v>45</v>
      </c>
      <c r="T56" s="3">
        <v>45</v>
      </c>
      <c r="U56" s="3">
        <v>45</v>
      </c>
      <c r="V56" s="3">
        <v>45</v>
      </c>
      <c r="W56" s="218">
        <v>45</v>
      </c>
    </row>
    <row r="57" spans="2:23" ht="153.69999999999999" customHeight="1" thickBot="1" x14ac:dyDescent="0.3">
      <c r="B57" s="128" t="s">
        <v>6</v>
      </c>
      <c r="C57" s="133" t="s">
        <v>448</v>
      </c>
      <c r="D57" s="159" t="s">
        <v>92</v>
      </c>
      <c r="E57" s="264" t="s">
        <v>379</v>
      </c>
      <c r="F57" s="265" t="s">
        <v>401</v>
      </c>
      <c r="G57" s="160" t="s">
        <v>110</v>
      </c>
      <c r="H57" s="161" t="s">
        <v>382</v>
      </c>
      <c r="I57" s="41">
        <f t="shared" si="1"/>
        <v>3</v>
      </c>
      <c r="J57" s="201">
        <f t="shared" si="2"/>
        <v>4</v>
      </c>
      <c r="K57" s="205">
        <f t="shared" si="3"/>
        <v>4</v>
      </c>
      <c r="L57" s="42">
        <v>1</v>
      </c>
      <c r="M57" s="7">
        <v>1</v>
      </c>
      <c r="N57" s="162">
        <v>1</v>
      </c>
      <c r="O57" s="7">
        <v>0</v>
      </c>
      <c r="P57" s="7">
        <v>1</v>
      </c>
      <c r="Q57" s="7">
        <v>1</v>
      </c>
      <c r="R57" s="7">
        <v>1</v>
      </c>
      <c r="S57" s="210">
        <v>1</v>
      </c>
      <c r="T57" s="8">
        <v>1</v>
      </c>
      <c r="U57" s="8">
        <v>1</v>
      </c>
      <c r="V57" s="8">
        <v>1</v>
      </c>
      <c r="W57" s="219">
        <v>1</v>
      </c>
    </row>
    <row r="58" spans="2:23" x14ac:dyDescent="0.25">
      <c r="C58" s="157"/>
      <c r="D58" s="72"/>
      <c r="G58" s="15"/>
    </row>
  </sheetData>
  <mergeCells count="29">
    <mergeCell ref="G16:G17"/>
    <mergeCell ref="T16:W16"/>
    <mergeCell ref="H16:H17"/>
    <mergeCell ref="I16:I17"/>
    <mergeCell ref="P16:S16"/>
    <mergeCell ref="J16:J17"/>
    <mergeCell ref="K16:K17"/>
    <mergeCell ref="L16:O16"/>
    <mergeCell ref="E5:N5"/>
    <mergeCell ref="E6:N6"/>
    <mergeCell ref="B9:W13"/>
    <mergeCell ref="B14:H15"/>
    <mergeCell ref="I14:W14"/>
    <mergeCell ref="I15:K15"/>
    <mergeCell ref="L15:W15"/>
    <mergeCell ref="B50:B51"/>
    <mergeCell ref="C50:C51"/>
    <mergeCell ref="B53:B54"/>
    <mergeCell ref="B16:B17"/>
    <mergeCell ref="B42:B43"/>
    <mergeCell ref="C42:C43"/>
    <mergeCell ref="B36:B37"/>
    <mergeCell ref="C36:C37"/>
    <mergeCell ref="F16:F17"/>
    <mergeCell ref="E36:E37"/>
    <mergeCell ref="C16:C17"/>
    <mergeCell ref="D16:D17"/>
    <mergeCell ref="C53:C54"/>
    <mergeCell ref="E16:E17"/>
  </mergeCells>
  <conditionalFormatting sqref="C32">
    <cfRule type="duplicateValues" dxfId="49" priority="1"/>
    <cfRule type="duplicateValues" dxfId="48" priority="2"/>
  </conditionalFormatting>
  <conditionalFormatting sqref="C46">
    <cfRule type="duplicateValues" dxfId="47" priority="9"/>
    <cfRule type="duplicateValues" dxfId="46" priority="10"/>
  </conditionalFormatting>
  <conditionalFormatting sqref="C47">
    <cfRule type="duplicateValues" dxfId="45" priority="7"/>
    <cfRule type="duplicateValues" dxfId="44" priority="8"/>
  </conditionalFormatting>
  <conditionalFormatting sqref="C48">
    <cfRule type="duplicateValues" dxfId="43" priority="5"/>
    <cfRule type="duplicateValues" dxfId="42" priority="6"/>
  </conditionalFormatting>
  <conditionalFormatting sqref="C49">
    <cfRule type="duplicateValues" dxfId="41" priority="3"/>
    <cfRule type="duplicateValues" dxfId="40" priority="4"/>
  </conditionalFormatting>
  <pageMargins left="0.23622047244094491" right="0.23622047244094491" top="0.74803149606299213" bottom="0.74803149606299213" header="0.31496062992125984" footer="0.31496062992125984"/>
  <pageSetup paperSize="5" scale="4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A66A7-438C-41B0-A4FB-4C0D48E91A12}">
  <sheetPr>
    <pageSetUpPr fitToPage="1"/>
  </sheetPr>
  <dimension ref="B2:B10"/>
  <sheetViews>
    <sheetView view="pageLayout" zoomScaleNormal="100" zoomScaleSheetLayoutView="100" workbookViewId="0">
      <selection activeCell="B9" sqref="B9"/>
    </sheetView>
  </sheetViews>
  <sheetFormatPr baseColWidth="10" defaultRowHeight="14.3" x14ac:dyDescent="0.25"/>
  <cols>
    <col min="2" max="2" width="102.25" style="19" customWidth="1"/>
  </cols>
  <sheetData>
    <row r="2" spans="2:2" x14ac:dyDescent="0.25">
      <c r="B2" s="19" t="s">
        <v>401</v>
      </c>
    </row>
    <row r="3" spans="2:2" x14ac:dyDescent="0.25">
      <c r="B3" s="170" t="s">
        <v>405</v>
      </c>
    </row>
    <row r="4" spans="2:2" ht="28.55" x14ac:dyDescent="0.25">
      <c r="B4" s="170" t="s">
        <v>403</v>
      </c>
    </row>
    <row r="5" spans="2:2" x14ac:dyDescent="0.25">
      <c r="B5" s="170" t="s">
        <v>404</v>
      </c>
    </row>
    <row r="6" spans="2:2" ht="28.55" x14ac:dyDescent="0.25">
      <c r="B6" s="170" t="s">
        <v>406</v>
      </c>
    </row>
    <row r="7" spans="2:2" x14ac:dyDescent="0.25">
      <c r="B7" s="170" t="s">
        <v>407</v>
      </c>
    </row>
    <row r="8" spans="2:2" x14ac:dyDescent="0.25">
      <c r="B8" s="170" t="s">
        <v>408</v>
      </c>
    </row>
    <row r="9" spans="2:2" x14ac:dyDescent="0.25">
      <c r="B9" s="170" t="s">
        <v>552</v>
      </c>
    </row>
    <row r="10" spans="2:2" x14ac:dyDescent="0.25">
      <c r="B10" s="170" t="s">
        <v>408</v>
      </c>
    </row>
  </sheetData>
  <sortState xmlns:xlrd2="http://schemas.microsoft.com/office/spreadsheetml/2017/richdata2" ref="B3:B8">
    <sortCondition ref="B3:B8"/>
  </sortState>
  <pageMargins left="0.7" right="0.7" top="0.75" bottom="0.75" header="0.3" footer="0.3"/>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D9D15-7733-4700-8B6A-96672E3A9436}">
  <sheetPr>
    <pageSetUpPr fitToPage="1"/>
  </sheetPr>
  <dimension ref="A1:J41"/>
  <sheetViews>
    <sheetView view="pageBreakPreview" zoomScale="70" zoomScaleNormal="55" zoomScaleSheetLayoutView="70" workbookViewId="0">
      <selection activeCell="C13" sqref="C13"/>
    </sheetView>
  </sheetViews>
  <sheetFormatPr baseColWidth="10" defaultColWidth="11.375" defaultRowHeight="14.3" x14ac:dyDescent="0.25"/>
  <cols>
    <col min="1" max="1" width="16.625" style="19" customWidth="1"/>
    <col min="2" max="2" width="23.25" style="73" customWidth="1"/>
    <col min="3" max="3" width="38.625" style="19" customWidth="1"/>
    <col min="4" max="4" width="21.125" style="19" customWidth="1"/>
    <col min="5" max="5" width="21.375" style="163" customWidth="1"/>
    <col min="6" max="8" width="21.375" style="19" customWidth="1"/>
    <col min="9" max="9" width="29.25" style="19" customWidth="1"/>
    <col min="10" max="10" width="27.625" style="19" customWidth="1"/>
    <col min="11" max="16384" width="11.375" style="19"/>
  </cols>
  <sheetData>
    <row r="1" spans="2:10" ht="140.94999999999999" customHeight="1" thickTop="1" thickBot="1" x14ac:dyDescent="0.3">
      <c r="D1" s="259">
        <v>2022</v>
      </c>
      <c r="E1" s="260">
        <v>2023</v>
      </c>
      <c r="F1" s="259">
        <v>2024</v>
      </c>
      <c r="G1" s="164" t="s">
        <v>524</v>
      </c>
      <c r="H1" s="165" t="s">
        <v>523</v>
      </c>
      <c r="I1" s="166" t="s">
        <v>357</v>
      </c>
      <c r="J1" s="167" t="s">
        <v>358</v>
      </c>
    </row>
    <row r="2" spans="2:10" ht="153.69999999999999" customHeight="1" thickTop="1" x14ac:dyDescent="0.25">
      <c r="B2" s="158" t="s">
        <v>44</v>
      </c>
      <c r="C2" s="43" t="s">
        <v>141</v>
      </c>
      <c r="D2" s="183">
        <f>('METAS Y ODS (2)'!I19)</f>
        <v>25677</v>
      </c>
      <c r="E2" s="183">
        <f>('METAS Y ODS (2)'!J19)</f>
        <v>38151</v>
      </c>
      <c r="F2" s="184">
        <f>('METAS Y ODS (2)'!K19)</f>
        <v>36939</v>
      </c>
      <c r="G2" s="188">
        <f>SUM(D2:F2)</f>
        <v>100767</v>
      </c>
      <c r="H2" s="185">
        <v>50408</v>
      </c>
      <c r="I2" s="186">
        <f>G2-H2</f>
        <v>50359</v>
      </c>
      <c r="J2" s="187">
        <f>(1/H2*I2)</f>
        <v>0.99902793207427387</v>
      </c>
    </row>
    <row r="3" spans="2:10" ht="153.69999999999999" customHeight="1" x14ac:dyDescent="0.25">
      <c r="B3" s="121" t="s">
        <v>96</v>
      </c>
      <c r="C3" s="79" t="s">
        <v>142</v>
      </c>
      <c r="D3" s="182">
        <f>('METAS Y ODS (2)'!I20)</f>
        <v>874</v>
      </c>
      <c r="E3" s="183">
        <f>('METAS Y ODS (2)'!J20)</f>
        <v>899</v>
      </c>
      <c r="F3" s="184">
        <f>('METAS Y ODS (2)'!K20)</f>
        <v>1400</v>
      </c>
      <c r="G3" s="188">
        <f>SUM(D3:F3)</f>
        <v>3173</v>
      </c>
      <c r="H3" s="183">
        <v>3103</v>
      </c>
      <c r="I3" s="189">
        <f>G3-H3</f>
        <v>70</v>
      </c>
      <c r="J3" s="190">
        <f t="shared" ref="J3:J40" si="0">(1/H3*I3)</f>
        <v>2.2558814050918467E-2</v>
      </c>
    </row>
    <row r="4" spans="2:10" ht="174.25" customHeight="1" x14ac:dyDescent="0.25">
      <c r="B4" s="123" t="s">
        <v>6</v>
      </c>
      <c r="C4" s="116" t="s">
        <v>153</v>
      </c>
      <c r="D4" s="182">
        <f>('METAS Y ODS (2)'!I21)</f>
        <v>802</v>
      </c>
      <c r="E4" s="183">
        <f>('METAS Y ODS (2)'!J21)</f>
        <v>827</v>
      </c>
      <c r="F4" s="184">
        <f>('METAS Y ODS (2)'!K21)</f>
        <v>1328</v>
      </c>
      <c r="G4" s="188">
        <f t="shared" ref="G4:G40" si="1">SUM(D4:F4)</f>
        <v>2957</v>
      </c>
      <c r="H4" s="183">
        <v>2488</v>
      </c>
      <c r="I4" s="189">
        <f t="shared" ref="I4:I40" si="2">G4-H4</f>
        <v>469</v>
      </c>
      <c r="J4" s="190">
        <f t="shared" si="0"/>
        <v>0.18850482315112541</v>
      </c>
    </row>
    <row r="5" spans="2:10" ht="153.69999999999999" customHeight="1" x14ac:dyDescent="0.25">
      <c r="B5" s="123" t="s">
        <v>6</v>
      </c>
      <c r="C5" s="116" t="s">
        <v>146</v>
      </c>
      <c r="D5" s="182">
        <f>('METAS Y ODS (2)'!I22)</f>
        <v>72</v>
      </c>
      <c r="E5" s="183">
        <f>('METAS Y ODS (2)'!J22)</f>
        <v>72</v>
      </c>
      <c r="F5" s="184">
        <f>('METAS Y ODS (2)'!K22)</f>
        <v>72</v>
      </c>
      <c r="G5" s="188">
        <f t="shared" si="1"/>
        <v>216</v>
      </c>
      <c r="H5" s="183">
        <v>628</v>
      </c>
      <c r="I5" s="189">
        <f>G5-H5</f>
        <v>-412</v>
      </c>
      <c r="J5" s="190">
        <f>(1/H5*I5)</f>
        <v>-0.65605095541401282</v>
      </c>
    </row>
    <row r="6" spans="2:10" ht="153.69999999999999" customHeight="1" x14ac:dyDescent="0.25">
      <c r="B6" s="121" t="s">
        <v>97</v>
      </c>
      <c r="C6" s="79" t="s">
        <v>147</v>
      </c>
      <c r="D6" s="182">
        <f>('METAS Y ODS (2)'!I23)</f>
        <v>8610</v>
      </c>
      <c r="E6" s="183">
        <f>('METAS Y ODS (2)'!J23)</f>
        <v>10280</v>
      </c>
      <c r="F6" s="184">
        <f>('METAS Y ODS (2)'!K23)</f>
        <v>10630</v>
      </c>
      <c r="G6" s="188">
        <f>SUM(D6:F6)</f>
        <v>29520</v>
      </c>
      <c r="H6" s="183">
        <v>15366</v>
      </c>
      <c r="I6" s="189">
        <f t="shared" si="2"/>
        <v>14154</v>
      </c>
      <c r="J6" s="190">
        <f t="shared" si="0"/>
        <v>0.92112456071846938</v>
      </c>
    </row>
    <row r="7" spans="2:10" ht="153.69999999999999" customHeight="1" x14ac:dyDescent="0.25">
      <c r="B7" s="123" t="s">
        <v>6</v>
      </c>
      <c r="C7" s="116" t="s">
        <v>150</v>
      </c>
      <c r="D7" s="182">
        <f>('METAS Y ODS (2)'!I24)</f>
        <v>8500</v>
      </c>
      <c r="E7" s="183">
        <f>('METAS Y ODS (2)'!J24)</f>
        <v>10165</v>
      </c>
      <c r="F7" s="184">
        <f>('METAS Y ODS (2)'!K24)</f>
        <v>10500</v>
      </c>
      <c r="G7" s="188">
        <f t="shared" si="1"/>
        <v>29165</v>
      </c>
      <c r="H7" s="183">
        <v>14893</v>
      </c>
      <c r="I7" s="189">
        <f>G7-H7</f>
        <v>14272</v>
      </c>
      <c r="J7" s="190">
        <f t="shared" si="0"/>
        <v>0.9583025582488417</v>
      </c>
    </row>
    <row r="8" spans="2:10" ht="153.69999999999999" customHeight="1" x14ac:dyDescent="0.25">
      <c r="B8" s="123" t="s">
        <v>6</v>
      </c>
      <c r="C8" s="116" t="s">
        <v>151</v>
      </c>
      <c r="D8" s="182">
        <f>('METAS Y ODS (2)'!I25)</f>
        <v>110</v>
      </c>
      <c r="E8" s="183">
        <f>('METAS Y ODS (2)'!J25)</f>
        <v>115</v>
      </c>
      <c r="F8" s="184">
        <f>('METAS Y ODS (2)'!K25)</f>
        <v>130</v>
      </c>
      <c r="G8" s="188">
        <f t="shared" si="1"/>
        <v>355</v>
      </c>
      <c r="H8" s="183">
        <v>473</v>
      </c>
      <c r="I8" s="189">
        <f t="shared" si="2"/>
        <v>-118</v>
      </c>
      <c r="J8" s="190">
        <f t="shared" si="0"/>
        <v>-0.24947145877378438</v>
      </c>
    </row>
    <row r="9" spans="2:10" ht="153.69999999999999" customHeight="1" x14ac:dyDescent="0.25">
      <c r="B9" s="125" t="s">
        <v>221</v>
      </c>
      <c r="C9" s="89" t="s">
        <v>258</v>
      </c>
      <c r="D9" s="182">
        <f>('METAS Y ODS (2)'!I26)</f>
        <v>12118</v>
      </c>
      <c r="E9" s="183">
        <f>('METAS Y ODS (2)'!J26)</f>
        <v>15583</v>
      </c>
      <c r="F9" s="184">
        <f>('METAS Y ODS (2)'!K26)</f>
        <v>15838</v>
      </c>
      <c r="G9" s="188">
        <f t="shared" si="1"/>
        <v>43539</v>
      </c>
      <c r="H9" s="183" t="s">
        <v>359</v>
      </c>
      <c r="I9" s="189" t="s">
        <v>360</v>
      </c>
      <c r="J9" s="191" t="s">
        <v>360</v>
      </c>
    </row>
    <row r="10" spans="2:10" ht="153.69999999999999" customHeight="1" x14ac:dyDescent="0.25">
      <c r="B10" s="80" t="s">
        <v>176</v>
      </c>
      <c r="C10" s="81" t="s">
        <v>243</v>
      </c>
      <c r="D10" s="182">
        <f>('METAS Y ODS (2)'!I27)</f>
        <v>7</v>
      </c>
      <c r="E10" s="183">
        <f>('METAS Y ODS (2)'!J27)</f>
        <v>7</v>
      </c>
      <c r="F10" s="184">
        <f>('METAS Y ODS (2)'!K27)</f>
        <v>7</v>
      </c>
      <c r="G10" s="188">
        <f t="shared" si="1"/>
        <v>21</v>
      </c>
      <c r="H10" s="183" t="s">
        <v>360</v>
      </c>
      <c r="I10" s="189" t="s">
        <v>360</v>
      </c>
      <c r="J10" s="191" t="s">
        <v>360</v>
      </c>
    </row>
    <row r="11" spans="2:10" ht="153.69999999999999" customHeight="1" x14ac:dyDescent="0.25">
      <c r="B11" s="80" t="s">
        <v>176</v>
      </c>
      <c r="C11" s="81" t="s">
        <v>244</v>
      </c>
      <c r="D11" s="182">
        <f>('METAS Y ODS (2)'!I28)</f>
        <v>5</v>
      </c>
      <c r="E11" s="183">
        <f>('METAS Y ODS (2)'!J28)</f>
        <v>5</v>
      </c>
      <c r="F11" s="184">
        <f>('METAS Y ODS (2)'!K28)</f>
        <v>5</v>
      </c>
      <c r="G11" s="188">
        <f t="shared" si="1"/>
        <v>15</v>
      </c>
      <c r="H11" s="183" t="s">
        <v>360</v>
      </c>
      <c r="I11" s="189" t="s">
        <v>360</v>
      </c>
      <c r="J11" s="191" t="s">
        <v>360</v>
      </c>
    </row>
    <row r="12" spans="2:10" ht="153.69999999999999" customHeight="1" x14ac:dyDescent="0.25">
      <c r="B12" s="80" t="s">
        <v>176</v>
      </c>
      <c r="C12" s="81" t="s">
        <v>245</v>
      </c>
      <c r="D12" s="182">
        <f>('METAS Y ODS (2)'!I29)</f>
        <v>65</v>
      </c>
      <c r="E12" s="183">
        <f>('METAS Y ODS (2)'!J29)</f>
        <v>83</v>
      </c>
      <c r="F12" s="184">
        <f>('METAS Y ODS (2)'!K29)</f>
        <v>200</v>
      </c>
      <c r="G12" s="188">
        <f t="shared" si="1"/>
        <v>348</v>
      </c>
      <c r="H12" s="183">
        <v>154</v>
      </c>
      <c r="I12" s="189">
        <f t="shared" si="2"/>
        <v>194</v>
      </c>
      <c r="J12" s="190">
        <f t="shared" si="0"/>
        <v>1.2597402597402598</v>
      </c>
    </row>
    <row r="13" spans="2:10" ht="153.69999999999999" customHeight="1" x14ac:dyDescent="0.25">
      <c r="B13" s="80" t="s">
        <v>176</v>
      </c>
      <c r="C13" s="81" t="s">
        <v>246</v>
      </c>
      <c r="D13" s="182">
        <f>('METAS Y ODS (2)'!I30)</f>
        <v>9250</v>
      </c>
      <c r="E13" s="183">
        <f>('METAS Y ODS (2)'!J30)</f>
        <v>9100</v>
      </c>
      <c r="F13" s="184">
        <f>('METAS Y ODS (2)'!K30)</f>
        <v>9250</v>
      </c>
      <c r="G13" s="188">
        <f t="shared" si="1"/>
        <v>27600</v>
      </c>
      <c r="H13" s="183">
        <v>27728</v>
      </c>
      <c r="I13" s="189">
        <f t="shared" si="2"/>
        <v>-128</v>
      </c>
      <c r="J13" s="190">
        <f t="shared" si="0"/>
        <v>-4.6162723600692438E-3</v>
      </c>
    </row>
    <row r="14" spans="2:10" ht="153.69999999999999" customHeight="1" x14ac:dyDescent="0.25">
      <c r="B14" s="80" t="s">
        <v>176</v>
      </c>
      <c r="C14" s="81" t="s">
        <v>247</v>
      </c>
      <c r="D14" s="182">
        <f>('METAS Y ODS (2)'!I31)</f>
        <v>1100</v>
      </c>
      <c r="E14" s="183">
        <f>('METAS Y ODS (2)'!J31)</f>
        <v>1340</v>
      </c>
      <c r="F14" s="184">
        <f>('METAS Y ODS (2)'!K31)</f>
        <v>1340</v>
      </c>
      <c r="G14" s="188">
        <f t="shared" si="1"/>
        <v>3780</v>
      </c>
      <c r="H14" s="183" t="s">
        <v>360</v>
      </c>
      <c r="I14" s="189" t="s">
        <v>360</v>
      </c>
      <c r="J14" s="191" t="s">
        <v>360</v>
      </c>
    </row>
    <row r="15" spans="2:10" ht="153.69999999999999" customHeight="1" x14ac:dyDescent="0.25">
      <c r="B15" s="80" t="s">
        <v>176</v>
      </c>
      <c r="C15" s="81" t="s">
        <v>249</v>
      </c>
      <c r="D15" s="182">
        <f>('METAS Y ODS (2)'!I32)</f>
        <v>2200</v>
      </c>
      <c r="E15" s="183">
        <f>('METAS Y ODS (2)'!J32)</f>
        <v>5000</v>
      </c>
      <c r="F15" s="184">
        <f>('METAS Y ODS (2)'!K32)</f>
        <v>5000</v>
      </c>
      <c r="G15" s="188">
        <f t="shared" si="1"/>
        <v>12200</v>
      </c>
      <c r="H15" s="183" t="s">
        <v>360</v>
      </c>
      <c r="I15" s="189" t="s">
        <v>360</v>
      </c>
      <c r="J15" s="191" t="s">
        <v>360</v>
      </c>
    </row>
    <row r="16" spans="2:10" ht="153.69999999999999" customHeight="1" x14ac:dyDescent="0.25">
      <c r="B16" s="80" t="s">
        <v>176</v>
      </c>
      <c r="C16" s="81" t="s">
        <v>250</v>
      </c>
      <c r="D16" s="182">
        <f>('METAS Y ODS (2)'!I33)</f>
        <v>6</v>
      </c>
      <c r="E16" s="183">
        <f>('METAS Y ODS (2)'!J33)</f>
        <v>6</v>
      </c>
      <c r="F16" s="184">
        <f>('METAS Y ODS (2)'!K33)</f>
        <v>6</v>
      </c>
      <c r="G16" s="188">
        <f t="shared" si="1"/>
        <v>18</v>
      </c>
      <c r="H16" s="183" t="s">
        <v>360</v>
      </c>
      <c r="I16" s="189" t="s">
        <v>360</v>
      </c>
      <c r="J16" s="191" t="s">
        <v>360</v>
      </c>
    </row>
    <row r="17" spans="1:10" ht="153.69999999999999" customHeight="1" x14ac:dyDescent="0.25">
      <c r="B17" s="80" t="s">
        <v>176</v>
      </c>
      <c r="C17" s="81" t="s">
        <v>266</v>
      </c>
      <c r="D17" s="182">
        <f>('METAS Y ODS (2)'!I34)</f>
        <v>2</v>
      </c>
      <c r="E17" s="183">
        <f>('METAS Y ODS (2)'!J34)</f>
        <v>2</v>
      </c>
      <c r="F17" s="184">
        <f>('METAS Y ODS (2)'!K34)</f>
        <v>2</v>
      </c>
      <c r="G17" s="188">
        <f t="shared" si="1"/>
        <v>6</v>
      </c>
      <c r="H17" s="183">
        <v>102</v>
      </c>
      <c r="I17" s="189">
        <f t="shared" si="2"/>
        <v>-96</v>
      </c>
      <c r="J17" s="190">
        <f t="shared" si="0"/>
        <v>-0.94117647058823528</v>
      </c>
    </row>
    <row r="18" spans="1:10" ht="153.69999999999999" customHeight="1" x14ac:dyDescent="0.25">
      <c r="B18" s="80" t="s">
        <v>176</v>
      </c>
      <c r="C18" s="81" t="s">
        <v>248</v>
      </c>
      <c r="D18" s="182">
        <f>('METAS Y ODS (2)'!I35)</f>
        <v>28</v>
      </c>
      <c r="E18" s="183">
        <f>('METAS Y ODS (2)'!J35)</f>
        <v>40</v>
      </c>
      <c r="F18" s="184">
        <f>('METAS Y ODS (2)'!K35)</f>
        <v>28</v>
      </c>
      <c r="G18" s="188">
        <f t="shared" si="1"/>
        <v>96</v>
      </c>
      <c r="H18" s="183">
        <v>103</v>
      </c>
      <c r="I18" s="189">
        <f t="shared" si="2"/>
        <v>-7</v>
      </c>
      <c r="J18" s="190">
        <f t="shared" si="0"/>
        <v>-6.7961165048543687E-2</v>
      </c>
    </row>
    <row r="19" spans="1:10" ht="153.69999999999999" customHeight="1" x14ac:dyDescent="0.25">
      <c r="B19" s="287" t="s">
        <v>45</v>
      </c>
      <c r="C19" s="289" t="s">
        <v>267</v>
      </c>
      <c r="D19" s="182">
        <f>('METAS Y ODS (2)'!I36)</f>
        <v>91</v>
      </c>
      <c r="E19" s="183">
        <f>('METAS Y ODS (2)'!J36)</f>
        <v>120</v>
      </c>
      <c r="F19" s="184">
        <f>('METAS Y ODS (2)'!K36)</f>
        <v>120</v>
      </c>
      <c r="G19" s="188">
        <f t="shared" si="1"/>
        <v>331</v>
      </c>
      <c r="H19" s="183">
        <v>129</v>
      </c>
      <c r="I19" s="189">
        <f t="shared" si="2"/>
        <v>202</v>
      </c>
      <c r="J19" s="190">
        <f t="shared" si="0"/>
        <v>1.5658914728682169</v>
      </c>
    </row>
    <row r="20" spans="1:10" ht="153.69999999999999" customHeight="1" x14ac:dyDescent="0.25">
      <c r="B20" s="288"/>
      <c r="C20" s="290"/>
      <c r="D20" s="182">
        <f>('METAS Y ODS (2)'!I37)</f>
        <v>95</v>
      </c>
      <c r="E20" s="183">
        <f>('METAS Y ODS (2)'!J37)</f>
        <v>95</v>
      </c>
      <c r="F20" s="184">
        <f>('METAS Y ODS (2)'!K37)</f>
        <v>95</v>
      </c>
      <c r="G20" s="188">
        <f t="shared" si="1"/>
        <v>285</v>
      </c>
      <c r="H20" s="183">
        <v>307</v>
      </c>
      <c r="I20" s="189">
        <f t="shared" si="2"/>
        <v>-22</v>
      </c>
      <c r="J20" s="190">
        <f t="shared" si="0"/>
        <v>-7.1661237785016291E-2</v>
      </c>
    </row>
    <row r="21" spans="1:10" ht="153.69999999999999" customHeight="1" x14ac:dyDescent="0.25">
      <c r="B21" s="40" t="s">
        <v>210</v>
      </c>
      <c r="C21" s="85" t="s">
        <v>253</v>
      </c>
      <c r="D21" s="182">
        <f>('METAS Y ODS (2)'!I38)</f>
        <v>151</v>
      </c>
      <c r="E21" s="183">
        <f>('METAS Y ODS (2)'!J38)</f>
        <v>200</v>
      </c>
      <c r="F21" s="184">
        <f>('METAS Y ODS (2)'!K38)</f>
        <v>200</v>
      </c>
      <c r="G21" s="188">
        <f t="shared" si="1"/>
        <v>551</v>
      </c>
      <c r="H21" s="183">
        <v>471</v>
      </c>
      <c r="I21" s="189">
        <f t="shared" si="2"/>
        <v>80</v>
      </c>
      <c r="J21" s="190">
        <f t="shared" si="0"/>
        <v>0.16985138004246284</v>
      </c>
    </row>
    <row r="22" spans="1:10" ht="153.69999999999999" customHeight="1" x14ac:dyDescent="0.25">
      <c r="B22" s="40" t="s">
        <v>210</v>
      </c>
      <c r="C22" s="85" t="s">
        <v>254</v>
      </c>
      <c r="D22" s="182">
        <f>('METAS Y ODS (2)'!I39)</f>
        <v>90</v>
      </c>
      <c r="E22" s="183">
        <f>('METAS Y ODS (2)'!J39)</f>
        <v>300</v>
      </c>
      <c r="F22" s="184">
        <f>('METAS Y ODS (2)'!K39)</f>
        <v>300</v>
      </c>
      <c r="G22" s="188">
        <f t="shared" si="1"/>
        <v>690</v>
      </c>
      <c r="H22" s="183">
        <v>480</v>
      </c>
      <c r="I22" s="189">
        <f t="shared" si="2"/>
        <v>210</v>
      </c>
      <c r="J22" s="190">
        <f t="shared" si="0"/>
        <v>0.4375</v>
      </c>
    </row>
    <row r="23" spans="1:10" ht="153.69999999999999" customHeight="1" x14ac:dyDescent="0.25">
      <c r="B23" s="121" t="s">
        <v>52</v>
      </c>
      <c r="C23" s="94" t="s">
        <v>268</v>
      </c>
      <c r="D23" s="182">
        <f>('METAS Y ODS (2)'!I40)</f>
        <v>70</v>
      </c>
      <c r="E23" s="183">
        <f>('METAS Y ODS (2)'!J40)</f>
        <v>120</v>
      </c>
      <c r="F23" s="184">
        <f>('METAS Y ODS (2)'!K40)</f>
        <v>53</v>
      </c>
      <c r="G23" s="188">
        <f t="shared" si="1"/>
        <v>243</v>
      </c>
      <c r="H23" s="183">
        <v>180</v>
      </c>
      <c r="I23" s="189">
        <f t="shared" si="2"/>
        <v>63</v>
      </c>
      <c r="J23" s="190">
        <f t="shared" si="0"/>
        <v>0.35000000000000003</v>
      </c>
    </row>
    <row r="24" spans="1:10" ht="153.69999999999999" customHeight="1" x14ac:dyDescent="0.25">
      <c r="B24" s="40" t="s">
        <v>227</v>
      </c>
      <c r="C24" s="117" t="s">
        <v>269</v>
      </c>
      <c r="D24" s="182">
        <f>('METAS Y ODS (2)'!I41)</f>
        <v>1700</v>
      </c>
      <c r="E24" s="183">
        <f>('METAS Y ODS (2)'!J41)</f>
        <v>3100</v>
      </c>
      <c r="F24" s="184">
        <f>('METAS Y ODS (2)'!K41)</f>
        <v>2177</v>
      </c>
      <c r="G24" s="188">
        <f t="shared" si="1"/>
        <v>6977</v>
      </c>
      <c r="H24" s="183">
        <v>4400</v>
      </c>
      <c r="I24" s="189">
        <f t="shared" si="2"/>
        <v>2577</v>
      </c>
      <c r="J24" s="190">
        <f t="shared" si="0"/>
        <v>0.58568181818181819</v>
      </c>
    </row>
    <row r="25" spans="1:10" ht="153.69999999999999" customHeight="1" x14ac:dyDescent="0.25">
      <c r="B25" s="293" t="s">
        <v>227</v>
      </c>
      <c r="C25" s="291" t="s">
        <v>255</v>
      </c>
      <c r="D25" s="182">
        <f>('METAS Y ODS (2)'!I42)</f>
        <v>30</v>
      </c>
      <c r="E25" s="183">
        <f>('METAS Y ODS (2)'!J42)</f>
        <v>54</v>
      </c>
      <c r="F25" s="184">
        <f>('METAS Y ODS (2)'!K42)</f>
        <v>60</v>
      </c>
      <c r="G25" s="188">
        <f t="shared" si="1"/>
        <v>144</v>
      </c>
      <c r="H25" s="183">
        <v>75</v>
      </c>
      <c r="I25" s="189">
        <f t="shared" si="2"/>
        <v>69</v>
      </c>
      <c r="J25" s="190">
        <f t="shared" si="0"/>
        <v>0.92</v>
      </c>
    </row>
    <row r="26" spans="1:10" ht="153.69999999999999" customHeight="1" x14ac:dyDescent="0.25">
      <c r="B26" s="294"/>
      <c r="C26" s="292"/>
      <c r="D26" s="182">
        <f>('METAS Y ODS (2)'!I43)</f>
        <v>18</v>
      </c>
      <c r="E26" s="183">
        <f>('METAS Y ODS (2)'!J43)</f>
        <v>38</v>
      </c>
      <c r="F26" s="184">
        <f>('METAS Y ODS (2)'!K43)</f>
        <v>46</v>
      </c>
      <c r="G26" s="188">
        <f t="shared" si="1"/>
        <v>102</v>
      </c>
      <c r="H26" s="183">
        <v>54</v>
      </c>
      <c r="I26" s="189">
        <f t="shared" si="2"/>
        <v>48</v>
      </c>
      <c r="J26" s="190">
        <f t="shared" si="0"/>
        <v>0.88888888888888884</v>
      </c>
    </row>
    <row r="27" spans="1:10" ht="153.69999999999999" customHeight="1" x14ac:dyDescent="0.25">
      <c r="B27" s="40" t="s">
        <v>227</v>
      </c>
      <c r="C27" s="85" t="s">
        <v>256</v>
      </c>
      <c r="D27" s="182">
        <f>('METAS Y ODS (2)'!I44)</f>
        <v>1300</v>
      </c>
      <c r="E27" s="183">
        <f>('METAS Y ODS (2)'!J44)</f>
        <v>2900</v>
      </c>
      <c r="F27" s="184">
        <f>('METAS Y ODS (2)'!K44)</f>
        <v>1516</v>
      </c>
      <c r="G27" s="188">
        <f t="shared" si="1"/>
        <v>5716</v>
      </c>
      <c r="H27" s="183">
        <v>2400</v>
      </c>
      <c r="I27" s="189">
        <f t="shared" si="2"/>
        <v>3316</v>
      </c>
      <c r="J27" s="190">
        <f t="shared" si="0"/>
        <v>1.3816666666666668</v>
      </c>
    </row>
    <row r="28" spans="1:10" ht="153.69999999999999" customHeight="1" x14ac:dyDescent="0.25">
      <c r="B28" s="121" t="s">
        <v>65</v>
      </c>
      <c r="C28" s="94" t="s">
        <v>270</v>
      </c>
      <c r="D28" s="182">
        <f>('METAS Y ODS (2)'!I45)</f>
        <v>2042</v>
      </c>
      <c r="E28" s="183">
        <f>('METAS Y ODS (2)'!J45)</f>
        <v>2765</v>
      </c>
      <c r="F28" s="184">
        <f>('METAS Y ODS (2)'!K45)</f>
        <v>2829</v>
      </c>
      <c r="G28" s="188">
        <f t="shared" si="1"/>
        <v>7636</v>
      </c>
      <c r="H28" s="183">
        <v>4977</v>
      </c>
      <c r="I28" s="189">
        <f t="shared" si="2"/>
        <v>2659</v>
      </c>
      <c r="J28" s="190">
        <f t="shared" si="0"/>
        <v>0.53425758489049635</v>
      </c>
    </row>
    <row r="29" spans="1:10" ht="153.69999999999999" customHeight="1" x14ac:dyDescent="0.25">
      <c r="B29" s="123" t="s">
        <v>6</v>
      </c>
      <c r="C29" s="117" t="s">
        <v>271</v>
      </c>
      <c r="D29" s="182">
        <f>('METAS Y ODS (2)'!I46)</f>
        <v>916</v>
      </c>
      <c r="E29" s="183">
        <f>('METAS Y ODS (2)'!J46)</f>
        <v>787</v>
      </c>
      <c r="F29" s="184">
        <f>('METAS Y ODS (2)'!K46)</f>
        <v>843</v>
      </c>
      <c r="G29" s="188">
        <f t="shared" si="1"/>
        <v>2546</v>
      </c>
      <c r="H29" s="183">
        <v>1949</v>
      </c>
      <c r="I29" s="189">
        <f t="shared" si="2"/>
        <v>597</v>
      </c>
      <c r="J29" s="190">
        <f t="shared" si="0"/>
        <v>0.30631092868137505</v>
      </c>
    </row>
    <row r="30" spans="1:10" ht="153.69999999999999" customHeight="1" x14ac:dyDescent="0.25">
      <c r="A30" s="19" t="s">
        <v>242</v>
      </c>
      <c r="B30" s="123" t="s">
        <v>6</v>
      </c>
      <c r="C30" s="117" t="s">
        <v>272</v>
      </c>
      <c r="D30" s="182">
        <f>('METAS Y ODS (2)'!I47)</f>
        <v>141</v>
      </c>
      <c r="E30" s="183">
        <f>('METAS Y ODS (2)'!J47)</f>
        <v>360</v>
      </c>
      <c r="F30" s="184">
        <f>('METAS Y ODS (2)'!K47)</f>
        <v>368</v>
      </c>
      <c r="G30" s="188">
        <f t="shared" si="1"/>
        <v>869</v>
      </c>
      <c r="H30" s="183">
        <v>280</v>
      </c>
      <c r="I30" s="189">
        <f t="shared" si="2"/>
        <v>589</v>
      </c>
      <c r="J30" s="190">
        <f t="shared" si="0"/>
        <v>2.1035714285714286</v>
      </c>
    </row>
    <row r="31" spans="1:10" ht="153.69999999999999" customHeight="1" x14ac:dyDescent="0.25">
      <c r="B31" s="123" t="s">
        <v>6</v>
      </c>
      <c r="C31" s="117" t="s">
        <v>273</v>
      </c>
      <c r="D31" s="182">
        <f>('METAS Y ODS (2)'!I48)</f>
        <v>985</v>
      </c>
      <c r="E31" s="183">
        <f>('METAS Y ODS (2)'!J48)</f>
        <v>1618</v>
      </c>
      <c r="F31" s="184">
        <f>('METAS Y ODS (2)'!K48)</f>
        <v>1618</v>
      </c>
      <c r="G31" s="188">
        <f t="shared" si="1"/>
        <v>4221</v>
      </c>
      <c r="H31" s="183">
        <v>2322</v>
      </c>
      <c r="I31" s="189">
        <f t="shared" si="2"/>
        <v>1899</v>
      </c>
      <c r="J31" s="190">
        <f t="shared" si="0"/>
        <v>0.81782945736434109</v>
      </c>
    </row>
    <row r="32" spans="1:10" ht="153.69999999999999" customHeight="1" x14ac:dyDescent="0.25">
      <c r="B32" s="121" t="s">
        <v>76</v>
      </c>
      <c r="C32" s="45" t="s">
        <v>139</v>
      </c>
      <c r="D32" s="182">
        <f>('METAS Y ODS (2)'!I49)</f>
        <v>1874</v>
      </c>
      <c r="E32" s="183">
        <f>('METAS Y ODS (2)'!J49)</f>
        <v>2032</v>
      </c>
      <c r="F32" s="184">
        <f>('METAS Y ODS (2)'!K49)</f>
        <v>1943</v>
      </c>
      <c r="G32" s="188">
        <f>SUM(D32:F32)</f>
        <v>5849</v>
      </c>
      <c r="H32" s="183">
        <v>2247</v>
      </c>
      <c r="I32" s="189">
        <f>G32-H32</f>
        <v>3602</v>
      </c>
      <c r="J32" s="190">
        <f t="shared" si="0"/>
        <v>1.6030262572318648</v>
      </c>
    </row>
    <row r="33" spans="2:10" ht="153.69999999999999" customHeight="1" x14ac:dyDescent="0.25">
      <c r="B33" s="284" t="s">
        <v>6</v>
      </c>
      <c r="C33" s="285" t="s">
        <v>274</v>
      </c>
      <c r="D33" s="182">
        <f>('METAS Y ODS (2)'!I50)</f>
        <v>24</v>
      </c>
      <c r="E33" s="183">
        <f>('METAS Y ODS (2)'!J50)</f>
        <v>55</v>
      </c>
      <c r="F33" s="184">
        <f>('METAS Y ODS (2)'!K50)</f>
        <v>24</v>
      </c>
      <c r="G33" s="188">
        <f t="shared" si="1"/>
        <v>103</v>
      </c>
      <c r="H33" s="183">
        <v>50</v>
      </c>
      <c r="I33" s="189">
        <f t="shared" si="2"/>
        <v>53</v>
      </c>
      <c r="J33" s="190">
        <f t="shared" si="0"/>
        <v>1.06</v>
      </c>
    </row>
    <row r="34" spans="2:10" ht="153.69999999999999" customHeight="1" x14ac:dyDescent="0.25">
      <c r="B34" s="284"/>
      <c r="C34" s="286"/>
      <c r="D34" s="182">
        <f>('METAS Y ODS (2)'!I51)</f>
        <v>20</v>
      </c>
      <c r="E34" s="183">
        <f>('METAS Y ODS (2)'!J51)</f>
        <v>60</v>
      </c>
      <c r="F34" s="184">
        <f>('METAS Y ODS (2)'!K51)</f>
        <v>20</v>
      </c>
      <c r="G34" s="188">
        <f t="shared" si="1"/>
        <v>100</v>
      </c>
      <c r="H34" s="183">
        <v>58</v>
      </c>
      <c r="I34" s="189">
        <f t="shared" si="2"/>
        <v>42</v>
      </c>
      <c r="J34" s="190">
        <f t="shared" si="0"/>
        <v>0.72413793103448276</v>
      </c>
    </row>
    <row r="35" spans="2:10" ht="153.69999999999999" customHeight="1" x14ac:dyDescent="0.25">
      <c r="B35" s="123" t="s">
        <v>6</v>
      </c>
      <c r="C35" s="59" t="s">
        <v>275</v>
      </c>
      <c r="D35" s="182">
        <f>('METAS Y ODS (2)'!I52)</f>
        <v>8</v>
      </c>
      <c r="E35" s="183">
        <f>('METAS Y ODS (2)'!J52)</f>
        <v>12</v>
      </c>
      <c r="F35" s="184">
        <f>('METAS Y ODS (2)'!K52)</f>
        <v>12</v>
      </c>
      <c r="G35" s="188">
        <f t="shared" si="1"/>
        <v>32</v>
      </c>
      <c r="H35" s="183">
        <v>15</v>
      </c>
      <c r="I35" s="189">
        <f t="shared" si="2"/>
        <v>17</v>
      </c>
      <c r="J35" s="190">
        <f t="shared" si="0"/>
        <v>1.1333333333333333</v>
      </c>
    </row>
    <row r="36" spans="2:10" ht="153.69999999999999" customHeight="1" x14ac:dyDescent="0.25">
      <c r="B36" s="284" t="s">
        <v>6</v>
      </c>
      <c r="C36" s="285" t="s">
        <v>276</v>
      </c>
      <c r="D36" s="182">
        <f>('METAS Y ODS (2)'!I53)</f>
        <v>1190</v>
      </c>
      <c r="E36" s="183">
        <f>('METAS Y ODS (2)'!J53)</f>
        <v>1210</v>
      </c>
      <c r="F36" s="184">
        <f>('METAS Y ODS (2)'!K53)</f>
        <v>1255</v>
      </c>
      <c r="G36" s="188">
        <f t="shared" si="1"/>
        <v>3655</v>
      </c>
      <c r="H36" s="183">
        <v>1221</v>
      </c>
      <c r="I36" s="189">
        <f t="shared" si="2"/>
        <v>2434</v>
      </c>
      <c r="J36" s="190">
        <f t="shared" si="0"/>
        <v>1.9934479934479936</v>
      </c>
    </row>
    <row r="37" spans="2:10" ht="153.69999999999999" customHeight="1" x14ac:dyDescent="0.25">
      <c r="B37" s="284"/>
      <c r="C37" s="286"/>
      <c r="D37" s="182">
        <f>('METAS Y ODS (2)'!I54)</f>
        <v>5</v>
      </c>
      <c r="E37" s="183">
        <f>('METAS Y ODS (2)'!J54)</f>
        <v>7</v>
      </c>
      <c r="F37" s="184">
        <f>('METAS Y ODS (2)'!K54)</f>
        <v>4</v>
      </c>
      <c r="G37" s="188">
        <f t="shared" si="1"/>
        <v>16</v>
      </c>
      <c r="H37" s="183">
        <v>10</v>
      </c>
      <c r="I37" s="189">
        <f t="shared" si="2"/>
        <v>6</v>
      </c>
      <c r="J37" s="190">
        <f t="shared" si="0"/>
        <v>0.60000000000000009</v>
      </c>
    </row>
    <row r="38" spans="2:10" ht="153.69999999999999" customHeight="1" x14ac:dyDescent="0.25">
      <c r="B38" s="123" t="s">
        <v>6</v>
      </c>
      <c r="C38" s="117" t="s">
        <v>277</v>
      </c>
      <c r="D38" s="182">
        <f>('METAS Y ODS (2)'!I55)</f>
        <v>444</v>
      </c>
      <c r="E38" s="183">
        <f>('METAS Y ODS (2)'!J55)</f>
        <v>504</v>
      </c>
      <c r="F38" s="184">
        <f>('METAS Y ODS (2)'!K55)</f>
        <v>444</v>
      </c>
      <c r="G38" s="188">
        <f t="shared" si="1"/>
        <v>1392</v>
      </c>
      <c r="H38" s="183">
        <v>655</v>
      </c>
      <c r="I38" s="189">
        <f t="shared" si="2"/>
        <v>737</v>
      </c>
      <c r="J38" s="190">
        <f t="shared" si="0"/>
        <v>1.1251908396946564</v>
      </c>
    </row>
    <row r="39" spans="2:10" ht="153.69999999999999" customHeight="1" x14ac:dyDescent="0.25">
      <c r="B39" s="123" t="s">
        <v>6</v>
      </c>
      <c r="C39" s="117" t="s">
        <v>278</v>
      </c>
      <c r="D39" s="182">
        <f>('METAS Y ODS (2)'!I56)</f>
        <v>180</v>
      </c>
      <c r="E39" s="183">
        <f>('METAS Y ODS (2)'!J56)</f>
        <v>180</v>
      </c>
      <c r="F39" s="184">
        <f>('METAS Y ODS (2)'!K56)</f>
        <v>180</v>
      </c>
      <c r="G39" s="188">
        <f t="shared" si="1"/>
        <v>540</v>
      </c>
      <c r="H39" s="183">
        <v>473</v>
      </c>
      <c r="I39" s="189">
        <f t="shared" si="2"/>
        <v>67</v>
      </c>
      <c r="J39" s="190">
        <f t="shared" si="0"/>
        <v>0.14164904862579281</v>
      </c>
    </row>
    <row r="40" spans="2:10" ht="153.69999999999999" customHeight="1" thickBot="1" x14ac:dyDescent="0.3">
      <c r="B40" s="128" t="s">
        <v>6</v>
      </c>
      <c r="C40" s="133" t="s">
        <v>257</v>
      </c>
      <c r="D40" s="192">
        <f>('METAS Y ODS (2)'!I57)</f>
        <v>3</v>
      </c>
      <c r="E40" s="193">
        <f>('METAS Y ODS (2)'!J57)</f>
        <v>4</v>
      </c>
      <c r="F40" s="194">
        <f>('METAS Y ODS (2)'!K57)</f>
        <v>4</v>
      </c>
      <c r="G40" s="195">
        <f t="shared" si="1"/>
        <v>11</v>
      </c>
      <c r="H40" s="193">
        <v>7</v>
      </c>
      <c r="I40" s="196">
        <f t="shared" si="2"/>
        <v>4</v>
      </c>
      <c r="J40" s="190">
        <f t="shared" si="0"/>
        <v>0.5714285714285714</v>
      </c>
    </row>
    <row r="41" spans="2:10" x14ac:dyDescent="0.25">
      <c r="C41" s="157"/>
    </row>
  </sheetData>
  <mergeCells count="8">
    <mergeCell ref="B36:B37"/>
    <mergeCell ref="C36:C37"/>
    <mergeCell ref="B19:B20"/>
    <mergeCell ref="C19:C20"/>
    <mergeCell ref="B25:B26"/>
    <mergeCell ref="C25:C26"/>
    <mergeCell ref="B33:B34"/>
    <mergeCell ref="C33:C34"/>
  </mergeCells>
  <conditionalFormatting sqref="C15">
    <cfRule type="duplicateValues" dxfId="39" priority="1"/>
    <cfRule type="duplicateValues" dxfId="38" priority="2"/>
  </conditionalFormatting>
  <conditionalFormatting sqref="C29">
    <cfRule type="duplicateValues" dxfId="37" priority="9"/>
    <cfRule type="duplicateValues" dxfId="36" priority="10"/>
  </conditionalFormatting>
  <conditionalFormatting sqref="C30">
    <cfRule type="duplicateValues" dxfId="35" priority="7"/>
    <cfRule type="duplicateValues" dxfId="34" priority="8"/>
  </conditionalFormatting>
  <conditionalFormatting sqref="C31">
    <cfRule type="duplicateValues" dxfId="33" priority="5"/>
    <cfRule type="duplicateValues" dxfId="32" priority="6"/>
  </conditionalFormatting>
  <conditionalFormatting sqref="C32">
    <cfRule type="duplicateValues" dxfId="31" priority="3"/>
    <cfRule type="duplicateValues" dxfId="30" priority="4"/>
  </conditionalFormatting>
  <pageMargins left="0.23622047244094491" right="0.23622047244094491" top="0.74803149606299213" bottom="0.74803149606299213" header="0.31496062992125984" footer="0.31496062992125984"/>
  <pageSetup scale="4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EA37E-9C39-4C63-ACBB-C7D2E77E7212}">
  <dimension ref="A2:J61"/>
  <sheetViews>
    <sheetView view="pageBreakPreview" topLeftCell="A22" zoomScale="70" zoomScaleNormal="55" zoomScaleSheetLayoutView="70" workbookViewId="0">
      <selection activeCell="H66" sqref="H66"/>
    </sheetView>
  </sheetViews>
  <sheetFormatPr baseColWidth="10" defaultColWidth="11.375" defaultRowHeight="14.3" x14ac:dyDescent="0.25"/>
  <cols>
    <col min="1" max="1" width="16.625" style="19" customWidth="1"/>
    <col min="2" max="2" width="23.25" style="73" customWidth="1"/>
    <col min="3" max="3" width="38.625" style="19" customWidth="1"/>
    <col min="4" max="9" width="29.875" style="19" customWidth="1"/>
    <col min="10" max="10" width="21.375" style="19" customWidth="1"/>
    <col min="11" max="16384" width="11.375" style="19"/>
  </cols>
  <sheetData>
    <row r="2" spans="2:10" ht="14.95" thickBot="1" x14ac:dyDescent="0.3"/>
    <row r="3" spans="2:10" x14ac:dyDescent="0.25">
      <c r="B3" s="74"/>
      <c r="C3" s="25"/>
      <c r="D3" s="25"/>
      <c r="E3" s="25"/>
      <c r="F3" s="25"/>
      <c r="G3" s="25"/>
      <c r="H3" s="25"/>
      <c r="I3" s="25"/>
      <c r="J3" s="25"/>
    </row>
    <row r="4" spans="2:10" x14ac:dyDescent="0.25">
      <c r="B4" s="75"/>
    </row>
    <row r="5" spans="2:10" ht="31.75" customHeight="1" x14ac:dyDescent="0.25">
      <c r="B5" s="75"/>
      <c r="J5" s="197"/>
    </row>
    <row r="6" spans="2:10" ht="23.8" x14ac:dyDescent="0.25">
      <c r="B6" s="75"/>
      <c r="J6" s="197"/>
    </row>
    <row r="7" spans="2:10" x14ac:dyDescent="0.25">
      <c r="B7" s="75"/>
    </row>
    <row r="8" spans="2:10" ht="14.95" thickBot="1" x14ac:dyDescent="0.3">
      <c r="B8" s="76"/>
      <c r="C8" s="28"/>
      <c r="D8" s="28"/>
      <c r="E8" s="28"/>
      <c r="F8" s="28"/>
      <c r="G8" s="28"/>
      <c r="H8" s="28"/>
      <c r="I8" s="28"/>
      <c r="J8" s="28"/>
    </row>
    <row r="9" spans="2:10" ht="14.95" customHeight="1" x14ac:dyDescent="0.25">
      <c r="B9" s="309" t="s">
        <v>486</v>
      </c>
      <c r="C9" s="310"/>
      <c r="D9" s="310"/>
      <c r="E9" s="310"/>
      <c r="F9" s="310"/>
      <c r="G9" s="310"/>
      <c r="H9" s="310"/>
      <c r="I9" s="310"/>
      <c r="J9" s="310"/>
    </row>
    <row r="10" spans="2:10" ht="14.95" customHeight="1" x14ac:dyDescent="0.25">
      <c r="B10" s="312"/>
      <c r="C10" s="313"/>
      <c r="D10" s="313"/>
      <c r="E10" s="313"/>
      <c r="F10" s="313"/>
      <c r="G10" s="313"/>
      <c r="H10" s="313"/>
      <c r="I10" s="313"/>
      <c r="J10" s="313"/>
    </row>
    <row r="11" spans="2:10" ht="14.95" customHeight="1" x14ac:dyDescent="0.25">
      <c r="B11" s="312"/>
      <c r="C11" s="313"/>
      <c r="D11" s="313"/>
      <c r="E11" s="313"/>
      <c r="F11" s="313"/>
      <c r="G11" s="313"/>
      <c r="H11" s="313"/>
      <c r="I11" s="313"/>
      <c r="J11" s="313"/>
    </row>
    <row r="12" spans="2:10" ht="14.95" customHeight="1" x14ac:dyDescent="0.25">
      <c r="B12" s="312"/>
      <c r="C12" s="313"/>
      <c r="D12" s="313"/>
      <c r="E12" s="313"/>
      <c r="F12" s="313"/>
      <c r="G12" s="313"/>
      <c r="H12" s="313"/>
      <c r="I12" s="313"/>
      <c r="J12" s="313"/>
    </row>
    <row r="13" spans="2:10" ht="14.95" thickBot="1" x14ac:dyDescent="0.3">
      <c r="B13" s="315"/>
      <c r="C13" s="316"/>
      <c r="D13" s="316"/>
      <c r="E13" s="316"/>
      <c r="F13" s="316"/>
      <c r="G13" s="316"/>
      <c r="H13" s="316"/>
      <c r="I13" s="316"/>
      <c r="J13" s="316"/>
    </row>
    <row r="14" spans="2:10" ht="18.7" customHeight="1" thickBot="1" x14ac:dyDescent="0.3">
      <c r="B14" s="318" t="s">
        <v>26</v>
      </c>
      <c r="C14" s="319"/>
      <c r="D14" s="319"/>
      <c r="E14" s="220"/>
      <c r="F14" s="220"/>
      <c r="G14" s="220"/>
      <c r="H14" s="220"/>
      <c r="I14" s="220"/>
      <c r="J14" s="198"/>
    </row>
    <row r="15" spans="2:10" ht="72" customHeight="1" x14ac:dyDescent="0.25">
      <c r="B15" s="356"/>
      <c r="C15" s="357"/>
      <c r="D15" s="357"/>
      <c r="E15" s="11"/>
      <c r="F15" s="11"/>
      <c r="G15" s="11"/>
      <c r="H15" s="11"/>
      <c r="I15" s="11"/>
      <c r="J15" s="221"/>
    </row>
    <row r="16" spans="2:10" ht="14.95" customHeight="1" x14ac:dyDescent="0.25">
      <c r="B16" s="355" t="s">
        <v>27</v>
      </c>
      <c r="C16" s="355" t="s">
        <v>30</v>
      </c>
      <c r="D16" s="355" t="s">
        <v>28</v>
      </c>
      <c r="E16" s="222"/>
      <c r="F16" s="222"/>
      <c r="G16" s="222"/>
      <c r="H16" s="222"/>
      <c r="I16" s="222"/>
      <c r="J16" s="10"/>
    </row>
    <row r="17" spans="2:10" ht="60.8" customHeight="1" x14ac:dyDescent="0.25">
      <c r="B17" s="355"/>
      <c r="C17" s="355"/>
      <c r="D17" s="355"/>
      <c r="E17" s="222"/>
      <c r="F17" s="222"/>
      <c r="G17" s="222"/>
      <c r="H17" s="222"/>
      <c r="I17" s="222"/>
      <c r="J17" s="10"/>
    </row>
    <row r="18" spans="2:10" ht="194.95" customHeight="1" x14ac:dyDescent="0.25">
      <c r="B18" s="358" t="s">
        <v>7</v>
      </c>
      <c r="C18" s="359" t="s">
        <v>414</v>
      </c>
      <c r="D18" s="224" t="s">
        <v>118</v>
      </c>
      <c r="E18" s="224"/>
      <c r="F18" s="224"/>
      <c r="G18" s="224"/>
      <c r="H18" s="224"/>
      <c r="I18" s="224"/>
      <c r="J18" s="10"/>
    </row>
    <row r="19" spans="2:10" ht="84.25" customHeight="1" x14ac:dyDescent="0.25">
      <c r="B19" s="358"/>
      <c r="C19" s="359"/>
      <c r="D19" s="224" t="s">
        <v>119</v>
      </c>
      <c r="E19" s="224"/>
      <c r="F19" s="224"/>
      <c r="G19" s="224"/>
      <c r="H19" s="224"/>
      <c r="I19" s="224"/>
      <c r="J19" s="10"/>
    </row>
    <row r="20" spans="2:10" ht="158.30000000000001" customHeight="1" x14ac:dyDescent="0.25">
      <c r="B20" s="358"/>
      <c r="C20" s="359"/>
      <c r="D20" s="224" t="s">
        <v>120</v>
      </c>
      <c r="E20" s="224"/>
      <c r="F20" s="224"/>
      <c r="G20" s="224"/>
      <c r="H20" s="224"/>
      <c r="I20" s="224"/>
      <c r="J20" s="225"/>
    </row>
    <row r="21" spans="2:10" ht="158.30000000000001" customHeight="1" x14ac:dyDescent="0.25">
      <c r="B21" s="223"/>
      <c r="C21" s="224"/>
      <c r="D21" s="224"/>
      <c r="E21" s="258" t="s">
        <v>530</v>
      </c>
      <c r="F21" s="258" t="s">
        <v>526</v>
      </c>
      <c r="G21" s="258" t="s">
        <v>527</v>
      </c>
      <c r="H21" s="258" t="s">
        <v>528</v>
      </c>
      <c r="I21" s="258" t="s">
        <v>529</v>
      </c>
      <c r="J21" s="257" t="s">
        <v>525</v>
      </c>
    </row>
    <row r="22" spans="2:10" ht="153.69999999999999" customHeight="1" x14ac:dyDescent="0.25">
      <c r="B22" s="226" t="s">
        <v>44</v>
      </c>
      <c r="C22" s="227" t="s">
        <v>480</v>
      </c>
      <c r="D22" s="228" t="s">
        <v>154</v>
      </c>
      <c r="E22" s="251">
        <f>('METAS Y ODS (2)'!K19)</f>
        <v>36939</v>
      </c>
      <c r="F22" s="252">
        <f>('METAS Y ODS (2)'!T19)</f>
        <v>6711</v>
      </c>
      <c r="G22" s="252">
        <f>('METAS Y ODS (2)'!U19)</f>
        <v>15897</v>
      </c>
      <c r="H22" s="252">
        <f>('METAS Y ODS (2)'!V19)</f>
        <v>7688</v>
      </c>
      <c r="I22" s="252">
        <f>('METAS Y ODS (2)'!W19)</f>
        <v>6643</v>
      </c>
      <c r="J22" s="253">
        <f>(OPERACIONES!G2)</f>
        <v>100767</v>
      </c>
    </row>
    <row r="23" spans="2:10" ht="153.69999999999999" customHeight="1" x14ac:dyDescent="0.25">
      <c r="B23" s="229" t="s">
        <v>96</v>
      </c>
      <c r="C23" s="229" t="s">
        <v>416</v>
      </c>
      <c r="D23" s="230" t="s">
        <v>143</v>
      </c>
      <c r="E23" s="250">
        <f>('METAS Y ODS (2)'!K20)</f>
        <v>1400</v>
      </c>
      <c r="F23" s="250">
        <f>('METAS Y ODS (2)'!T20)</f>
        <v>360</v>
      </c>
      <c r="G23" s="250">
        <f>('METAS Y ODS (2)'!U20)</f>
        <v>319</v>
      </c>
      <c r="H23" s="250">
        <f>('METAS Y ODS (2)'!V20)</f>
        <v>363</v>
      </c>
      <c r="I23" s="250">
        <f>('METAS Y ODS (2)'!W20)</f>
        <v>358</v>
      </c>
      <c r="J23" s="253">
        <f>(OPERACIONES!G3)</f>
        <v>3173</v>
      </c>
    </row>
    <row r="24" spans="2:10" ht="174.25" customHeight="1" x14ac:dyDescent="0.25">
      <c r="B24" s="231" t="s">
        <v>6</v>
      </c>
      <c r="C24" s="231" t="s">
        <v>417</v>
      </c>
      <c r="D24" s="232" t="s">
        <v>144</v>
      </c>
      <c r="E24" s="247">
        <f>('METAS Y ODS (2)'!K21)</f>
        <v>1328</v>
      </c>
      <c r="F24" s="247">
        <f>('METAS Y ODS (2)'!T21)</f>
        <v>342</v>
      </c>
      <c r="G24" s="247">
        <f>('METAS Y ODS (2)'!U21)</f>
        <v>301</v>
      </c>
      <c r="H24" s="247">
        <f>('METAS Y ODS (2)'!V21)</f>
        <v>345</v>
      </c>
      <c r="I24" s="247">
        <f>('METAS Y ODS (2)'!W21)</f>
        <v>340</v>
      </c>
      <c r="J24" s="253">
        <f>(OPERACIONES!G4)</f>
        <v>2957</v>
      </c>
    </row>
    <row r="25" spans="2:10" ht="153.69999999999999" customHeight="1" x14ac:dyDescent="0.25">
      <c r="B25" s="231" t="s">
        <v>6</v>
      </c>
      <c r="C25" s="231" t="s">
        <v>418</v>
      </c>
      <c r="D25" s="232" t="s">
        <v>145</v>
      </c>
      <c r="E25" s="247">
        <f>('METAS Y ODS (2)'!K22)</f>
        <v>72</v>
      </c>
      <c r="F25" s="247">
        <f>('METAS Y ODS (2)'!T22)</f>
        <v>18</v>
      </c>
      <c r="G25" s="247">
        <f>('METAS Y ODS (2)'!U22)</f>
        <v>18</v>
      </c>
      <c r="H25" s="247">
        <f>('METAS Y ODS (2)'!V22)</f>
        <v>18</v>
      </c>
      <c r="I25" s="247">
        <f>('METAS Y ODS (2)'!W22)</f>
        <v>18</v>
      </c>
      <c r="J25" s="253">
        <f>(OPERACIONES!G5)</f>
        <v>216</v>
      </c>
    </row>
    <row r="26" spans="2:10" ht="153.69999999999999" customHeight="1" x14ac:dyDescent="0.25">
      <c r="B26" s="229" t="s">
        <v>97</v>
      </c>
      <c r="C26" s="229" t="s">
        <v>481</v>
      </c>
      <c r="D26" s="230" t="s">
        <v>148</v>
      </c>
      <c r="E26" s="250">
        <f>('METAS Y ODS (2)'!K23)</f>
        <v>10630</v>
      </c>
      <c r="F26" s="250">
        <f>('METAS Y ODS (2)'!T23)</f>
        <v>2520</v>
      </c>
      <c r="G26" s="250">
        <f>('METAS Y ODS (2)'!U23)</f>
        <v>2550</v>
      </c>
      <c r="H26" s="250">
        <f>('METAS Y ODS (2)'!V23)</f>
        <v>3230</v>
      </c>
      <c r="I26" s="250">
        <f>('METAS Y ODS (2)'!W23)</f>
        <v>2330</v>
      </c>
      <c r="J26" s="253">
        <f>(OPERACIONES!G6)</f>
        <v>29520</v>
      </c>
    </row>
    <row r="27" spans="2:10" ht="153.69999999999999" customHeight="1" x14ac:dyDescent="0.25">
      <c r="B27" s="231" t="s">
        <v>6</v>
      </c>
      <c r="C27" s="231" t="s">
        <v>420</v>
      </c>
      <c r="D27" s="233" t="s">
        <v>149</v>
      </c>
      <c r="E27" s="247">
        <f>('METAS Y ODS (2)'!K24)</f>
        <v>10500</v>
      </c>
      <c r="F27" s="247">
        <f>('METAS Y ODS (2)'!T24)</f>
        <v>2500</v>
      </c>
      <c r="G27" s="247">
        <f>('METAS Y ODS (2)'!U24)</f>
        <v>2500</v>
      </c>
      <c r="H27" s="247">
        <f>('METAS Y ODS (2)'!V24)</f>
        <v>3200</v>
      </c>
      <c r="I27" s="247">
        <f>('METAS Y ODS (2)'!W24)</f>
        <v>2300</v>
      </c>
      <c r="J27" s="253">
        <f>(OPERACIONES!G7)</f>
        <v>29165</v>
      </c>
    </row>
    <row r="28" spans="2:10" ht="153.69999999999999" customHeight="1" x14ac:dyDescent="0.25">
      <c r="B28" s="231" t="s">
        <v>6</v>
      </c>
      <c r="C28" s="231" t="s">
        <v>421</v>
      </c>
      <c r="D28" s="233" t="s">
        <v>152</v>
      </c>
      <c r="E28" s="247">
        <f>('METAS Y ODS (2)'!K25)</f>
        <v>130</v>
      </c>
      <c r="F28" s="247">
        <f>('METAS Y ODS (2)'!T25)</f>
        <v>20</v>
      </c>
      <c r="G28" s="247">
        <f>('METAS Y ODS (2)'!U25)</f>
        <v>50</v>
      </c>
      <c r="H28" s="247">
        <f>('METAS Y ODS (2)'!V25)</f>
        <v>30</v>
      </c>
      <c r="I28" s="247">
        <f>('METAS Y ODS (2)'!W25)</f>
        <v>30</v>
      </c>
      <c r="J28" s="253">
        <f>(OPERACIONES!G8)</f>
        <v>355</v>
      </c>
    </row>
    <row r="29" spans="2:10" ht="153.69999999999999" customHeight="1" x14ac:dyDescent="0.25">
      <c r="B29" s="9" t="s">
        <v>221</v>
      </c>
      <c r="C29" s="234" t="s">
        <v>422</v>
      </c>
      <c r="D29" s="234" t="s">
        <v>222</v>
      </c>
      <c r="E29" s="248">
        <f>('METAS Y ODS (2)'!K26)</f>
        <v>15838</v>
      </c>
      <c r="F29" s="248">
        <f>('METAS Y ODS (2)'!T26)</f>
        <v>1821</v>
      </c>
      <c r="G29" s="248">
        <f>('METAS Y ODS (2)'!U26)</f>
        <v>9912</v>
      </c>
      <c r="H29" s="248">
        <f>('METAS Y ODS (2)'!V26)</f>
        <v>2019</v>
      </c>
      <c r="I29" s="248">
        <f>('METAS Y ODS (2)'!W26)</f>
        <v>2086</v>
      </c>
      <c r="J29" s="253">
        <f>(OPERACIONES!G9)</f>
        <v>43539</v>
      </c>
    </row>
    <row r="30" spans="2:10" ht="153.69999999999999" customHeight="1" x14ac:dyDescent="0.25">
      <c r="B30" s="235" t="s">
        <v>176</v>
      </c>
      <c r="C30" s="236" t="s">
        <v>423</v>
      </c>
      <c r="D30" s="236" t="s">
        <v>177</v>
      </c>
      <c r="E30" s="249">
        <f>('METAS Y ODS (2)'!K27)</f>
        <v>7</v>
      </c>
      <c r="F30" s="249">
        <f>('METAS Y ODS (2)'!T27)</f>
        <v>2</v>
      </c>
      <c r="G30" s="249">
        <f>('METAS Y ODS (2)'!U27)</f>
        <v>1</v>
      </c>
      <c r="H30" s="249">
        <f>('METAS Y ODS (2)'!V27)</f>
        <v>2</v>
      </c>
      <c r="I30" s="249">
        <f>('METAS Y ODS (2)'!W27)</f>
        <v>2</v>
      </c>
      <c r="J30" s="253">
        <f>(OPERACIONES!G10)</f>
        <v>21</v>
      </c>
    </row>
    <row r="31" spans="2:10" ht="153.69999999999999" customHeight="1" x14ac:dyDescent="0.25">
      <c r="B31" s="235" t="s">
        <v>176</v>
      </c>
      <c r="C31" s="236" t="s">
        <v>424</v>
      </c>
      <c r="D31" s="236" t="s">
        <v>181</v>
      </c>
      <c r="E31" s="249">
        <f>('METAS Y ODS (2)'!K28)</f>
        <v>5</v>
      </c>
      <c r="F31" s="249">
        <f>('METAS Y ODS (2)'!T28)</f>
        <v>2</v>
      </c>
      <c r="G31" s="249">
        <f>('METAS Y ODS (2)'!U28)</f>
        <v>1</v>
      </c>
      <c r="H31" s="249">
        <f>('METAS Y ODS (2)'!V28)</f>
        <v>0</v>
      </c>
      <c r="I31" s="249">
        <f>('METAS Y ODS (2)'!W28)</f>
        <v>2</v>
      </c>
      <c r="J31" s="253">
        <f>(OPERACIONES!G11)</f>
        <v>15</v>
      </c>
    </row>
    <row r="32" spans="2:10" ht="153.69999999999999" customHeight="1" x14ac:dyDescent="0.25">
      <c r="B32" s="235" t="s">
        <v>176</v>
      </c>
      <c r="C32" s="236" t="s">
        <v>425</v>
      </c>
      <c r="D32" s="236" t="s">
        <v>186</v>
      </c>
      <c r="E32" s="249">
        <f>('METAS Y ODS (2)'!K29)</f>
        <v>200</v>
      </c>
      <c r="F32" s="249">
        <f>('METAS Y ODS (2)'!T29)</f>
        <v>15</v>
      </c>
      <c r="G32" s="249">
        <f>('METAS Y ODS (2)'!U29)</f>
        <v>50</v>
      </c>
      <c r="H32" s="249">
        <f>('METAS Y ODS (2)'!V29)</f>
        <v>15</v>
      </c>
      <c r="I32" s="249">
        <f>('METAS Y ODS (2)'!W29)</f>
        <v>120</v>
      </c>
      <c r="J32" s="253">
        <f>(OPERACIONES!G12)</f>
        <v>348</v>
      </c>
    </row>
    <row r="33" spans="2:10" ht="153.69999999999999" customHeight="1" x14ac:dyDescent="0.25">
      <c r="B33" s="235" t="s">
        <v>176</v>
      </c>
      <c r="C33" s="236" t="s">
        <v>482</v>
      </c>
      <c r="D33" s="236" t="s">
        <v>189</v>
      </c>
      <c r="E33" s="249">
        <f>('METAS Y ODS (2)'!K30)</f>
        <v>9250</v>
      </c>
      <c r="F33" s="249">
        <f>('METAS Y ODS (2)'!T30)</f>
        <v>250</v>
      </c>
      <c r="G33" s="249">
        <f>('METAS Y ODS (2)'!U30)</f>
        <v>8500</v>
      </c>
      <c r="H33" s="249">
        <f>('METAS Y ODS (2)'!V30)</f>
        <v>250</v>
      </c>
      <c r="I33" s="249">
        <f>('METAS Y ODS (2)'!W30)</f>
        <v>250</v>
      </c>
      <c r="J33" s="253">
        <f>(OPERACIONES!G13)</f>
        <v>27600</v>
      </c>
    </row>
    <row r="34" spans="2:10" ht="153.69999999999999" customHeight="1" x14ac:dyDescent="0.25">
      <c r="B34" s="235" t="s">
        <v>176</v>
      </c>
      <c r="C34" s="236" t="s">
        <v>427</v>
      </c>
      <c r="D34" s="236" t="s">
        <v>191</v>
      </c>
      <c r="E34" s="249">
        <f>('METAS Y ODS (2)'!K31)</f>
        <v>1340</v>
      </c>
      <c r="F34" s="249">
        <f>('METAS Y ODS (2)'!T31)</f>
        <v>300</v>
      </c>
      <c r="G34" s="249">
        <f>('METAS Y ODS (2)'!U31)</f>
        <v>350</v>
      </c>
      <c r="H34" s="249">
        <f>('METAS Y ODS (2)'!V31)</f>
        <v>240</v>
      </c>
      <c r="I34" s="249">
        <f>('METAS Y ODS (2)'!W31)</f>
        <v>450</v>
      </c>
      <c r="J34" s="253">
        <f>(OPERACIONES!G14)</f>
        <v>3780</v>
      </c>
    </row>
    <row r="35" spans="2:10" ht="153.69999999999999" customHeight="1" x14ac:dyDescent="0.25">
      <c r="B35" s="235" t="s">
        <v>176</v>
      </c>
      <c r="C35" s="236" t="s">
        <v>428</v>
      </c>
      <c r="D35" s="236" t="s">
        <v>194</v>
      </c>
      <c r="E35" s="249">
        <f>('METAS Y ODS (2)'!K32)</f>
        <v>5000</v>
      </c>
      <c r="F35" s="249">
        <f>('METAS Y ODS (2)'!T32)</f>
        <v>1250</v>
      </c>
      <c r="G35" s="249">
        <f>('METAS Y ODS (2)'!U32)</f>
        <v>1000</v>
      </c>
      <c r="H35" s="249">
        <f>('METAS Y ODS (2)'!V32)</f>
        <v>1500</v>
      </c>
      <c r="I35" s="249">
        <f>('METAS Y ODS (2)'!W32)</f>
        <v>1250</v>
      </c>
      <c r="J35" s="253">
        <f>(OPERACIONES!G15)</f>
        <v>12200</v>
      </c>
    </row>
    <row r="36" spans="2:10" ht="153.69999999999999" customHeight="1" x14ac:dyDescent="0.25">
      <c r="B36" s="235" t="s">
        <v>176</v>
      </c>
      <c r="C36" s="236" t="s">
        <v>429</v>
      </c>
      <c r="D36" s="236" t="s">
        <v>199</v>
      </c>
      <c r="E36" s="249">
        <f>('METAS Y ODS (2)'!K33)</f>
        <v>6</v>
      </c>
      <c r="F36" s="249">
        <f>('METAS Y ODS (2)'!T33)</f>
        <v>2</v>
      </c>
      <c r="G36" s="249">
        <f>('METAS Y ODS (2)'!U33)</f>
        <v>1</v>
      </c>
      <c r="H36" s="249">
        <f>('METAS Y ODS (2)'!V33)</f>
        <v>2</v>
      </c>
      <c r="I36" s="249">
        <f>('METAS Y ODS (2)'!W33)</f>
        <v>1</v>
      </c>
      <c r="J36" s="253">
        <f>(OPERACIONES!G16)</f>
        <v>18</v>
      </c>
    </row>
    <row r="37" spans="2:10" ht="153.69999999999999" customHeight="1" x14ac:dyDescent="0.25">
      <c r="B37" s="235" t="s">
        <v>176</v>
      </c>
      <c r="C37" s="236" t="s">
        <v>430</v>
      </c>
      <c r="D37" s="236" t="s">
        <v>202</v>
      </c>
      <c r="E37" s="249">
        <f>('METAS Y ODS (2)'!K34)</f>
        <v>2</v>
      </c>
      <c r="F37" s="249">
        <f>('METAS Y ODS (2)'!T34)</f>
        <v>0</v>
      </c>
      <c r="G37" s="249">
        <f>('METAS Y ODS (2)'!U34)</f>
        <v>1</v>
      </c>
      <c r="H37" s="249">
        <f>('METAS Y ODS (2)'!V34)</f>
        <v>0</v>
      </c>
      <c r="I37" s="249">
        <f>('METAS Y ODS (2)'!W34)</f>
        <v>1</v>
      </c>
      <c r="J37" s="253">
        <f>(OPERACIONES!G17)</f>
        <v>6</v>
      </c>
    </row>
    <row r="38" spans="2:10" ht="153.69999999999999" customHeight="1" x14ac:dyDescent="0.25">
      <c r="B38" s="235" t="s">
        <v>176</v>
      </c>
      <c r="C38" s="236" t="s">
        <v>487</v>
      </c>
      <c r="D38" s="236" t="s">
        <v>205</v>
      </c>
      <c r="E38" s="249">
        <f>('METAS Y ODS (2)'!K35)</f>
        <v>28</v>
      </c>
      <c r="F38" s="249">
        <f>('METAS Y ODS (2)'!T35)</f>
        <v>0</v>
      </c>
      <c r="G38" s="249">
        <f>('METAS Y ODS (2)'!U35)</f>
        <v>8</v>
      </c>
      <c r="H38" s="249">
        <f>('METAS Y ODS (2)'!V35)</f>
        <v>10</v>
      </c>
      <c r="I38" s="249">
        <f>('METAS Y ODS (2)'!W35)</f>
        <v>10</v>
      </c>
      <c r="J38" s="253">
        <f>(OPERACIONES!G18)</f>
        <v>96</v>
      </c>
    </row>
    <row r="39" spans="2:10" ht="153.69999999999999" customHeight="1" x14ac:dyDescent="0.25">
      <c r="B39" s="351" t="s">
        <v>45</v>
      </c>
      <c r="C39" s="352" t="s">
        <v>431</v>
      </c>
      <c r="D39" s="238" t="s">
        <v>49</v>
      </c>
      <c r="E39" s="254">
        <f>('METAS Y ODS (2)'!K36)</f>
        <v>120</v>
      </c>
      <c r="F39" s="254">
        <f>('METAS Y ODS (2)'!T36)</f>
        <v>30</v>
      </c>
      <c r="G39" s="254">
        <f>('METAS Y ODS (2)'!U36)</f>
        <v>30</v>
      </c>
      <c r="H39" s="254">
        <f>('METAS Y ODS (2)'!V36)</f>
        <v>30</v>
      </c>
      <c r="I39" s="254">
        <f>('METAS Y ODS (2)'!W36)</f>
        <v>30</v>
      </c>
      <c r="J39" s="253">
        <f>(OPERACIONES!G19)</f>
        <v>331</v>
      </c>
    </row>
    <row r="40" spans="2:10" ht="153.69999999999999" customHeight="1" x14ac:dyDescent="0.25">
      <c r="B40" s="351"/>
      <c r="C40" s="352"/>
      <c r="D40" s="230" t="s">
        <v>124</v>
      </c>
      <c r="E40" s="250">
        <f>('METAS Y ODS (2)'!K37)</f>
        <v>95</v>
      </c>
      <c r="F40" s="250">
        <f>('METAS Y ODS (2)'!T37)</f>
        <v>23</v>
      </c>
      <c r="G40" s="250">
        <f>('METAS Y ODS (2)'!U37)</f>
        <v>24</v>
      </c>
      <c r="H40" s="250">
        <f>('METAS Y ODS (2)'!V37)</f>
        <v>23</v>
      </c>
      <c r="I40" s="250">
        <f>('METAS Y ODS (2)'!W37)</f>
        <v>25</v>
      </c>
      <c r="J40" s="253">
        <f>(OPERACIONES!G20)</f>
        <v>285</v>
      </c>
    </row>
    <row r="41" spans="2:10" ht="153.69999999999999" customHeight="1" x14ac:dyDescent="0.25">
      <c r="B41" s="239" t="s">
        <v>210</v>
      </c>
      <c r="C41" s="240" t="s">
        <v>432</v>
      </c>
      <c r="D41" s="241" t="s">
        <v>259</v>
      </c>
      <c r="E41" s="247">
        <f>('METAS Y ODS (2)'!K38)</f>
        <v>200</v>
      </c>
      <c r="F41" s="247">
        <f>('METAS Y ODS (2)'!T38)</f>
        <v>50</v>
      </c>
      <c r="G41" s="247">
        <f>('METAS Y ODS (2)'!U38)</f>
        <v>50</v>
      </c>
      <c r="H41" s="247">
        <f>('METAS Y ODS (2)'!V38)</f>
        <v>50</v>
      </c>
      <c r="I41" s="247">
        <f>('METAS Y ODS (2)'!W38)</f>
        <v>50</v>
      </c>
      <c r="J41" s="253">
        <f>(OPERACIONES!G21)</f>
        <v>551</v>
      </c>
    </row>
    <row r="42" spans="2:10" ht="153.69999999999999" customHeight="1" x14ac:dyDescent="0.25">
      <c r="B42" s="239" t="s">
        <v>210</v>
      </c>
      <c r="C42" s="240" t="s">
        <v>433</v>
      </c>
      <c r="D42" s="242" t="s">
        <v>217</v>
      </c>
      <c r="E42" s="255">
        <f>('METAS Y ODS (2)'!K39)</f>
        <v>300</v>
      </c>
      <c r="F42" s="255">
        <f>('METAS Y ODS (2)'!T39)</f>
        <v>75</v>
      </c>
      <c r="G42" s="255">
        <f>('METAS Y ODS (2)'!U39)</f>
        <v>75</v>
      </c>
      <c r="H42" s="255">
        <f>('METAS Y ODS (2)'!V39)</f>
        <v>75</v>
      </c>
      <c r="I42" s="255">
        <f>('METAS Y ODS (2)'!W39)</f>
        <v>75</v>
      </c>
      <c r="J42" s="253">
        <f>(OPERACIONES!G22)</f>
        <v>690</v>
      </c>
    </row>
    <row r="43" spans="2:10" ht="153.69999999999999" customHeight="1" x14ac:dyDescent="0.25">
      <c r="B43" s="229" t="s">
        <v>52</v>
      </c>
      <c r="C43" s="237" t="s">
        <v>483</v>
      </c>
      <c r="D43" s="230" t="s">
        <v>53</v>
      </c>
      <c r="E43" s="250">
        <f>('METAS Y ODS (2)'!K40)</f>
        <v>53</v>
      </c>
      <c r="F43" s="250">
        <f>('METAS Y ODS (2)'!T40)</f>
        <v>13</v>
      </c>
      <c r="G43" s="250">
        <f>('METAS Y ODS (2)'!U40)</f>
        <v>13</v>
      </c>
      <c r="H43" s="250">
        <f>('METAS Y ODS (2)'!V40)</f>
        <v>15</v>
      </c>
      <c r="I43" s="250">
        <f>('METAS Y ODS (2)'!W40)</f>
        <v>12</v>
      </c>
      <c r="J43" s="253">
        <f>(OPERACIONES!G23)</f>
        <v>243</v>
      </c>
    </row>
    <row r="44" spans="2:10" ht="153.69999999999999" customHeight="1" x14ac:dyDescent="0.25">
      <c r="B44" s="239" t="s">
        <v>227</v>
      </c>
      <c r="C44" s="242" t="s">
        <v>435</v>
      </c>
      <c r="D44" s="233" t="s">
        <v>58</v>
      </c>
      <c r="E44" s="247">
        <f>('METAS Y ODS (2)'!K41)</f>
        <v>2177</v>
      </c>
      <c r="F44" s="247">
        <f>('METAS Y ODS (2)'!T41)</f>
        <v>534</v>
      </c>
      <c r="G44" s="247">
        <f>('METAS Y ODS (2)'!U41)</f>
        <v>534</v>
      </c>
      <c r="H44" s="247">
        <f>('METAS Y ODS (2)'!V41)</f>
        <v>617</v>
      </c>
      <c r="I44" s="247">
        <f>('METAS Y ODS (2)'!W41)</f>
        <v>492</v>
      </c>
      <c r="J44" s="253">
        <f>(OPERACIONES!G24)</f>
        <v>6977</v>
      </c>
    </row>
    <row r="45" spans="2:10" ht="153.69999999999999" customHeight="1" x14ac:dyDescent="0.25">
      <c r="B45" s="353" t="s">
        <v>227</v>
      </c>
      <c r="C45" s="354" t="s">
        <v>436</v>
      </c>
      <c r="D45" s="224" t="s">
        <v>237</v>
      </c>
      <c r="E45" s="247">
        <f>('METAS Y ODS (2)'!K42)</f>
        <v>60</v>
      </c>
      <c r="F45" s="247">
        <f>('METAS Y ODS (2)'!T42)</f>
        <v>16</v>
      </c>
      <c r="G45" s="247">
        <f>('METAS Y ODS (2)'!U42)</f>
        <v>18</v>
      </c>
      <c r="H45" s="247">
        <f>('METAS Y ODS (2)'!V42)</f>
        <v>14</v>
      </c>
      <c r="I45" s="247">
        <f>('METAS Y ODS (2)'!W42)</f>
        <v>12</v>
      </c>
      <c r="J45" s="253">
        <f>(OPERACIONES!G25)</f>
        <v>144</v>
      </c>
    </row>
    <row r="46" spans="2:10" ht="153.69999999999999" customHeight="1" x14ac:dyDescent="0.25">
      <c r="B46" s="353"/>
      <c r="C46" s="354"/>
      <c r="D46" s="224" t="s">
        <v>261</v>
      </c>
      <c r="E46" s="247">
        <f>('METAS Y ODS (2)'!K43)</f>
        <v>46</v>
      </c>
      <c r="F46" s="247">
        <f>('METAS Y ODS (2)'!T43)</f>
        <v>14</v>
      </c>
      <c r="G46" s="247">
        <f>('METAS Y ODS (2)'!U43)</f>
        <v>14</v>
      </c>
      <c r="H46" s="247">
        <f>('METAS Y ODS (2)'!V43)</f>
        <v>11</v>
      </c>
      <c r="I46" s="247">
        <f>('METAS Y ODS (2)'!W43)</f>
        <v>7</v>
      </c>
      <c r="J46" s="253">
        <f>(OPERACIONES!G26)</f>
        <v>102</v>
      </c>
    </row>
    <row r="47" spans="2:10" ht="153.69999999999999" customHeight="1" x14ac:dyDescent="0.25">
      <c r="B47" s="239" t="s">
        <v>227</v>
      </c>
      <c r="C47" s="240" t="s">
        <v>437</v>
      </c>
      <c r="D47" s="243" t="s">
        <v>230</v>
      </c>
      <c r="E47" s="256">
        <f>('METAS Y ODS (2)'!K44)</f>
        <v>1516</v>
      </c>
      <c r="F47" s="256">
        <f>('METAS Y ODS (2)'!T44)</f>
        <v>524</v>
      </c>
      <c r="G47" s="256">
        <f>('METAS Y ODS (2)'!U44)</f>
        <v>385</v>
      </c>
      <c r="H47" s="256">
        <f>('METAS Y ODS (2)'!V44)</f>
        <v>309</v>
      </c>
      <c r="I47" s="256">
        <f>('METAS Y ODS (2)'!W44)</f>
        <v>298</v>
      </c>
      <c r="J47" s="253">
        <f>(OPERACIONES!G27)</f>
        <v>5716</v>
      </c>
    </row>
    <row r="48" spans="2:10" ht="153.69999999999999" customHeight="1" x14ac:dyDescent="0.25">
      <c r="B48" s="229" t="s">
        <v>65</v>
      </c>
      <c r="C48" s="237" t="s">
        <v>438</v>
      </c>
      <c r="D48" s="230" t="s">
        <v>66</v>
      </c>
      <c r="E48" s="250">
        <f>('METAS Y ODS (2)'!K45)</f>
        <v>2829</v>
      </c>
      <c r="F48" s="250">
        <f>('METAS Y ODS (2)'!T45)</f>
        <v>406</v>
      </c>
      <c r="G48" s="250">
        <f>('METAS Y ODS (2)'!U45)</f>
        <v>1502</v>
      </c>
      <c r="H48" s="250">
        <f>('METAS Y ODS (2)'!V45)</f>
        <v>449</v>
      </c>
      <c r="I48" s="250">
        <f>('METAS Y ODS (2)'!W45)</f>
        <v>472</v>
      </c>
      <c r="J48" s="253">
        <f>(OPERACIONES!G28)</f>
        <v>7636</v>
      </c>
    </row>
    <row r="49" spans="1:10" ht="153.69999999999999" customHeight="1" x14ac:dyDescent="0.25">
      <c r="B49" s="231" t="s">
        <v>6</v>
      </c>
      <c r="C49" s="242" t="s">
        <v>439</v>
      </c>
      <c r="D49" s="233" t="s">
        <v>68</v>
      </c>
      <c r="E49" s="247">
        <f>('METAS Y ODS (2)'!K46)</f>
        <v>843</v>
      </c>
      <c r="F49" s="247">
        <f>('METAS Y ODS (2)'!T46)</f>
        <v>200</v>
      </c>
      <c r="G49" s="247">
        <f>('METAS Y ODS (2)'!U46)</f>
        <v>200</v>
      </c>
      <c r="H49" s="247">
        <f>('METAS Y ODS (2)'!V46)</f>
        <v>200</v>
      </c>
      <c r="I49" s="247">
        <f>('METAS Y ODS (2)'!W46)</f>
        <v>243</v>
      </c>
      <c r="J49" s="253">
        <f>(OPERACIONES!G29)</f>
        <v>2546</v>
      </c>
    </row>
    <row r="50" spans="1:10" ht="153.69999999999999" customHeight="1" x14ac:dyDescent="0.25">
      <c r="A50" s="19" t="s">
        <v>242</v>
      </c>
      <c r="B50" s="231" t="s">
        <v>6</v>
      </c>
      <c r="C50" s="242" t="s">
        <v>440</v>
      </c>
      <c r="D50" s="233" t="s">
        <v>71</v>
      </c>
      <c r="E50" s="247">
        <f>('METAS Y ODS (2)'!K47)</f>
        <v>368</v>
      </c>
      <c r="F50" s="247">
        <f>('METAS Y ODS (2)'!T47)</f>
        <v>74</v>
      </c>
      <c r="G50" s="247">
        <f>('METAS Y ODS (2)'!U47)</f>
        <v>97</v>
      </c>
      <c r="H50" s="247">
        <f>('METAS Y ODS (2)'!V47)</f>
        <v>106</v>
      </c>
      <c r="I50" s="247">
        <f>('METAS Y ODS (2)'!W47)</f>
        <v>91</v>
      </c>
      <c r="J50" s="253">
        <f>(OPERACIONES!G30)</f>
        <v>869</v>
      </c>
    </row>
    <row r="51" spans="1:10" ht="153.69999999999999" customHeight="1" x14ac:dyDescent="0.25">
      <c r="B51" s="231" t="s">
        <v>6</v>
      </c>
      <c r="C51" s="242" t="s">
        <v>441</v>
      </c>
      <c r="D51" s="233" t="s">
        <v>74</v>
      </c>
      <c r="E51" s="247">
        <f>('METAS Y ODS (2)'!K48)</f>
        <v>1618</v>
      </c>
      <c r="F51" s="247">
        <f>('METAS Y ODS (2)'!T48)</f>
        <v>132</v>
      </c>
      <c r="G51" s="247">
        <f>('METAS Y ODS (2)'!U48)</f>
        <v>1205</v>
      </c>
      <c r="H51" s="247">
        <f>('METAS Y ODS (2)'!V48)</f>
        <v>143</v>
      </c>
      <c r="I51" s="247">
        <f>('METAS Y ODS (2)'!W48)</f>
        <v>138</v>
      </c>
      <c r="J51" s="253">
        <f>(OPERACIONES!G31)</f>
        <v>4221</v>
      </c>
    </row>
    <row r="52" spans="1:10" ht="153.69999999999999" customHeight="1" x14ac:dyDescent="0.25">
      <c r="B52" s="229" t="s">
        <v>76</v>
      </c>
      <c r="C52" s="244" t="s">
        <v>442</v>
      </c>
      <c r="D52" s="245" t="s">
        <v>77</v>
      </c>
      <c r="E52" s="250">
        <f>('METAS Y ODS (2)'!K49)</f>
        <v>1943</v>
      </c>
      <c r="F52" s="250">
        <f>('METAS Y ODS (2)'!T49)</f>
        <v>391</v>
      </c>
      <c r="G52" s="250">
        <f>('METAS Y ODS (2)'!U49)</f>
        <v>538</v>
      </c>
      <c r="H52" s="250">
        <f>('METAS Y ODS (2)'!V49)</f>
        <v>551</v>
      </c>
      <c r="I52" s="250">
        <f>('METAS Y ODS (2)'!W49)</f>
        <v>463</v>
      </c>
      <c r="J52" s="253">
        <f>(OPERACIONES!G32)</f>
        <v>5849</v>
      </c>
    </row>
    <row r="53" spans="1:10" ht="153.69999999999999" customHeight="1" x14ac:dyDescent="0.25">
      <c r="B53" s="349" t="s">
        <v>6</v>
      </c>
      <c r="C53" s="350" t="s">
        <v>443</v>
      </c>
      <c r="D53" s="233" t="s">
        <v>80</v>
      </c>
      <c r="E53" s="247">
        <f>('METAS Y ODS (2)'!K50)</f>
        <v>24</v>
      </c>
      <c r="F53" s="247">
        <f>('METAS Y ODS (2)'!T50)</f>
        <v>6</v>
      </c>
      <c r="G53" s="247">
        <f>('METAS Y ODS (2)'!U50)</f>
        <v>6</v>
      </c>
      <c r="H53" s="247">
        <f>('METAS Y ODS (2)'!V50)</f>
        <v>6</v>
      </c>
      <c r="I53" s="247">
        <f>('METAS Y ODS (2)'!W50)</f>
        <v>6</v>
      </c>
      <c r="J53" s="253">
        <f>(OPERACIONES!G33)</f>
        <v>103</v>
      </c>
    </row>
    <row r="54" spans="1:10" ht="153.69999999999999" customHeight="1" x14ac:dyDescent="0.25">
      <c r="B54" s="349"/>
      <c r="C54" s="349"/>
      <c r="D54" s="233" t="s">
        <v>125</v>
      </c>
      <c r="E54" s="247">
        <f>('METAS Y ODS (2)'!K51)</f>
        <v>20</v>
      </c>
      <c r="F54" s="247">
        <f>('METAS Y ODS (2)'!T51)</f>
        <v>5</v>
      </c>
      <c r="G54" s="247">
        <f>('METAS Y ODS (2)'!U51)</f>
        <v>5</v>
      </c>
      <c r="H54" s="247">
        <f>('METAS Y ODS (2)'!V51)</f>
        <v>5</v>
      </c>
      <c r="I54" s="247">
        <f>('METAS Y ODS (2)'!W51)</f>
        <v>5</v>
      </c>
      <c r="J54" s="253">
        <f>(OPERACIONES!G34)</f>
        <v>100</v>
      </c>
    </row>
    <row r="55" spans="1:10" ht="153.69999999999999" customHeight="1" x14ac:dyDescent="0.25">
      <c r="B55" s="231" t="s">
        <v>6</v>
      </c>
      <c r="C55" s="246" t="s">
        <v>484</v>
      </c>
      <c r="D55" s="233" t="s">
        <v>84</v>
      </c>
      <c r="E55" s="247">
        <f>('METAS Y ODS (2)'!K52)</f>
        <v>12</v>
      </c>
      <c r="F55" s="247">
        <f>('METAS Y ODS (2)'!T52)</f>
        <v>3</v>
      </c>
      <c r="G55" s="247">
        <f>('METAS Y ODS (2)'!U52)</f>
        <v>3</v>
      </c>
      <c r="H55" s="247">
        <f>('METAS Y ODS (2)'!V52)</f>
        <v>3</v>
      </c>
      <c r="I55" s="247">
        <f>('METAS Y ODS (2)'!W52)</f>
        <v>3</v>
      </c>
      <c r="J55" s="253">
        <f>(OPERACIONES!G35)</f>
        <v>32</v>
      </c>
    </row>
    <row r="56" spans="1:10" ht="153.69999999999999" customHeight="1" x14ac:dyDescent="0.25">
      <c r="B56" s="349" t="s">
        <v>6</v>
      </c>
      <c r="C56" s="350" t="s">
        <v>485</v>
      </c>
      <c r="D56" s="233" t="s">
        <v>86</v>
      </c>
      <c r="E56" s="247">
        <f>('METAS Y ODS (2)'!K53)</f>
        <v>1255</v>
      </c>
      <c r="F56" s="247">
        <f>('METAS Y ODS (2)'!T53)</f>
        <v>220</v>
      </c>
      <c r="G56" s="247">
        <f>('METAS Y ODS (2)'!U53)</f>
        <v>365</v>
      </c>
      <c r="H56" s="247">
        <f>('METAS Y ODS (2)'!V53)</f>
        <v>380</v>
      </c>
      <c r="I56" s="247">
        <f>('METAS Y ODS (2)'!W53)</f>
        <v>290</v>
      </c>
      <c r="J56" s="253">
        <f>(OPERACIONES!G36)</f>
        <v>3655</v>
      </c>
    </row>
    <row r="57" spans="1:10" ht="153.69999999999999" customHeight="1" x14ac:dyDescent="0.25">
      <c r="B57" s="349"/>
      <c r="C57" s="349"/>
      <c r="D57" s="233" t="s">
        <v>126</v>
      </c>
      <c r="E57" s="247">
        <f>('METAS Y ODS (2)'!K54)</f>
        <v>4</v>
      </c>
      <c r="F57" s="247">
        <f>('METAS Y ODS (2)'!T54)</f>
        <v>0</v>
      </c>
      <c r="G57" s="247">
        <f>('METAS Y ODS (2)'!U54)</f>
        <v>2</v>
      </c>
      <c r="H57" s="247">
        <f>('METAS Y ODS (2)'!V54)</f>
        <v>0</v>
      </c>
      <c r="I57" s="247">
        <f>('METAS Y ODS (2)'!W54)</f>
        <v>2</v>
      </c>
      <c r="J57" s="253">
        <f>(OPERACIONES!G37)</f>
        <v>16</v>
      </c>
    </row>
    <row r="58" spans="1:10" ht="153.69999999999999" customHeight="1" x14ac:dyDescent="0.25">
      <c r="B58" s="231" t="s">
        <v>6</v>
      </c>
      <c r="C58" s="242" t="s">
        <v>446</v>
      </c>
      <c r="D58" s="233" t="s">
        <v>88</v>
      </c>
      <c r="E58" s="247">
        <f>('METAS Y ODS (2)'!K55)</f>
        <v>444</v>
      </c>
      <c r="F58" s="247">
        <f>('METAS Y ODS (2)'!T55)</f>
        <v>111</v>
      </c>
      <c r="G58" s="247">
        <f>('METAS Y ODS (2)'!U55)</f>
        <v>111</v>
      </c>
      <c r="H58" s="247">
        <f>('METAS Y ODS (2)'!V55)</f>
        <v>111</v>
      </c>
      <c r="I58" s="247">
        <f>('METAS Y ODS (2)'!W55)</f>
        <v>111</v>
      </c>
      <c r="J58" s="253">
        <f>(OPERACIONES!G38)</f>
        <v>1392</v>
      </c>
    </row>
    <row r="59" spans="1:10" ht="153.69999999999999" customHeight="1" x14ac:dyDescent="0.25">
      <c r="B59" s="231" t="s">
        <v>6</v>
      </c>
      <c r="C59" s="242" t="s">
        <v>447</v>
      </c>
      <c r="D59" s="233" t="s">
        <v>127</v>
      </c>
      <c r="E59" s="247">
        <f>('METAS Y ODS (2)'!K56)</f>
        <v>180</v>
      </c>
      <c r="F59" s="247">
        <f>('METAS Y ODS (2)'!T56)</f>
        <v>45</v>
      </c>
      <c r="G59" s="247">
        <f>('METAS Y ODS (2)'!U56)</f>
        <v>45</v>
      </c>
      <c r="H59" s="247">
        <f>('METAS Y ODS (2)'!V56)</f>
        <v>45</v>
      </c>
      <c r="I59" s="247">
        <f>('METAS Y ODS (2)'!W56)</f>
        <v>45</v>
      </c>
      <c r="J59" s="253">
        <f>(OPERACIONES!G39)</f>
        <v>540</v>
      </c>
    </row>
    <row r="60" spans="1:10" ht="153.69999999999999" customHeight="1" x14ac:dyDescent="0.25">
      <c r="B60" s="231" t="s">
        <v>6</v>
      </c>
      <c r="C60" s="242" t="s">
        <v>448</v>
      </c>
      <c r="D60" s="233" t="s">
        <v>92</v>
      </c>
      <c r="E60" s="247">
        <f>('METAS Y ODS (2)'!K57)</f>
        <v>4</v>
      </c>
      <c r="F60" s="247">
        <f>('METAS Y ODS (2)'!T57)</f>
        <v>1</v>
      </c>
      <c r="G60" s="247">
        <f>('METAS Y ODS (2)'!U57)</f>
        <v>1</v>
      </c>
      <c r="H60" s="247">
        <f>('METAS Y ODS (2)'!V57)</f>
        <v>1</v>
      </c>
      <c r="I60" s="247">
        <f>('METAS Y ODS (2)'!W57)</f>
        <v>1</v>
      </c>
      <c r="J60" s="253">
        <f>(OPERACIONES!G40)</f>
        <v>11</v>
      </c>
    </row>
    <row r="61" spans="1:10" x14ac:dyDescent="0.25">
      <c r="C61" s="157"/>
      <c r="D61" s="72"/>
      <c r="E61" s="72"/>
      <c r="F61" s="72"/>
      <c r="G61" s="72"/>
      <c r="H61" s="72"/>
      <c r="I61" s="72"/>
    </row>
  </sheetData>
  <mergeCells count="15">
    <mergeCell ref="D16:D17"/>
    <mergeCell ref="B53:B54"/>
    <mergeCell ref="C53:C54"/>
    <mergeCell ref="B9:J13"/>
    <mergeCell ref="B14:D15"/>
    <mergeCell ref="B18:B20"/>
    <mergeCell ref="C18:C20"/>
    <mergeCell ref="B16:B17"/>
    <mergeCell ref="C16:C17"/>
    <mergeCell ref="B56:B57"/>
    <mergeCell ref="C56:C57"/>
    <mergeCell ref="B39:B40"/>
    <mergeCell ref="C39:C40"/>
    <mergeCell ref="B45:B46"/>
    <mergeCell ref="C45:C46"/>
  </mergeCells>
  <conditionalFormatting sqref="C35">
    <cfRule type="duplicateValues" dxfId="29" priority="1"/>
    <cfRule type="duplicateValues" dxfId="28" priority="2"/>
  </conditionalFormatting>
  <conditionalFormatting sqref="C49">
    <cfRule type="duplicateValues" dxfId="27" priority="9"/>
    <cfRule type="duplicateValues" dxfId="26" priority="10"/>
  </conditionalFormatting>
  <conditionalFormatting sqref="C50">
    <cfRule type="duplicateValues" dxfId="25" priority="7"/>
    <cfRule type="duplicateValues" dxfId="24" priority="8"/>
  </conditionalFormatting>
  <conditionalFormatting sqref="C51">
    <cfRule type="duplicateValues" dxfId="23" priority="5"/>
    <cfRule type="duplicateValues" dxfId="22" priority="6"/>
  </conditionalFormatting>
  <conditionalFormatting sqref="C52">
    <cfRule type="duplicateValues" dxfId="21" priority="3"/>
    <cfRule type="duplicateValues" dxfId="20" priority="4"/>
  </conditionalFormatting>
  <pageMargins left="0.23622047244094491" right="0.23622047244094491" top="0.74803149606299213" bottom="0.74803149606299213" header="0.31496062992125984" footer="0.31496062992125984"/>
  <pageSetup scale="3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5A0A1-D9B5-4B97-8A88-96FE8803A04E}">
  <sheetPr>
    <pageSetUpPr fitToPage="1"/>
  </sheetPr>
  <dimension ref="A1:I41"/>
  <sheetViews>
    <sheetView view="pageBreakPreview" zoomScale="70" zoomScaleNormal="55" zoomScaleSheetLayoutView="70" workbookViewId="0">
      <selection activeCell="M39" sqref="M39"/>
    </sheetView>
  </sheetViews>
  <sheetFormatPr baseColWidth="10" defaultColWidth="11.375" defaultRowHeight="14.3" x14ac:dyDescent="0.25"/>
  <cols>
    <col min="1" max="1" width="16.625" style="19" customWidth="1"/>
    <col min="2" max="2" width="23.25" style="73" customWidth="1"/>
    <col min="3" max="3" width="38.625" style="19" customWidth="1"/>
    <col min="4" max="4" width="21.375" style="19" customWidth="1"/>
    <col min="5" max="5" width="29.25" style="19" customWidth="1"/>
    <col min="6" max="6" width="27.625" style="19" customWidth="1"/>
    <col min="7" max="7" width="29.25" style="19" customWidth="1"/>
    <col min="8" max="8" width="27.625" style="19" customWidth="1"/>
    <col min="9" max="9" width="21.375" style="19" customWidth="1"/>
    <col min="10" max="16384" width="11.375" style="19"/>
  </cols>
  <sheetData>
    <row r="1" spans="2:9" ht="140.94999999999999" customHeight="1" thickTop="1" thickBot="1" x14ac:dyDescent="0.3">
      <c r="D1" s="164" t="s">
        <v>524</v>
      </c>
      <c r="E1" s="166" t="s">
        <v>357</v>
      </c>
      <c r="F1" s="167" t="s">
        <v>358</v>
      </c>
      <c r="G1" s="166" t="s">
        <v>357</v>
      </c>
      <c r="H1" s="167" t="s">
        <v>358</v>
      </c>
      <c r="I1" s="165" t="s">
        <v>523</v>
      </c>
    </row>
    <row r="2" spans="2:9" ht="153.69999999999999" customHeight="1" thickTop="1" x14ac:dyDescent="0.25">
      <c r="B2" s="158" t="s">
        <v>44</v>
      </c>
      <c r="C2" s="43" t="s">
        <v>141</v>
      </c>
      <c r="D2" s="188">
        <f>OPERACIONES!G2</f>
        <v>100767</v>
      </c>
      <c r="E2" s="186">
        <f>(OPERACIONES!I2)</f>
        <v>50359</v>
      </c>
      <c r="F2" s="261">
        <f>(OPERACIONES!J2)</f>
        <v>0.99902793207427387</v>
      </c>
      <c r="G2" s="186">
        <v>50359</v>
      </c>
      <c r="H2" s="261">
        <v>0.99902793207427387</v>
      </c>
      <c r="I2" s="185">
        <f>(OPERACIONES!H2)</f>
        <v>50408</v>
      </c>
    </row>
    <row r="3" spans="2:9" ht="153.69999999999999" customHeight="1" x14ac:dyDescent="0.25">
      <c r="B3" s="121" t="s">
        <v>96</v>
      </c>
      <c r="C3" s="79" t="s">
        <v>142</v>
      </c>
      <c r="D3" s="188">
        <f>OPERACIONES!G3</f>
        <v>3173</v>
      </c>
      <c r="E3" s="186">
        <f>(OPERACIONES!I3)</f>
        <v>70</v>
      </c>
      <c r="F3" s="261">
        <f>(OPERACIONES!J3)</f>
        <v>2.2558814050918467E-2</v>
      </c>
      <c r="G3" s="189">
        <v>70</v>
      </c>
      <c r="H3" s="190">
        <v>2.2558814050918467E-2</v>
      </c>
      <c r="I3" s="185">
        <f>(OPERACIONES!H3)</f>
        <v>3103</v>
      </c>
    </row>
    <row r="4" spans="2:9" ht="174.25" customHeight="1" x14ac:dyDescent="0.25">
      <c r="B4" s="123" t="s">
        <v>6</v>
      </c>
      <c r="C4" s="116" t="s">
        <v>153</v>
      </c>
      <c r="D4" s="188">
        <f>OPERACIONES!G4</f>
        <v>2957</v>
      </c>
      <c r="E4" s="186">
        <f>(OPERACIONES!I4)</f>
        <v>469</v>
      </c>
      <c r="F4" s="261">
        <f>(OPERACIONES!J4)</f>
        <v>0.18850482315112541</v>
      </c>
      <c r="G4" s="189">
        <v>469</v>
      </c>
      <c r="H4" s="190">
        <v>0.18850482315112541</v>
      </c>
      <c r="I4" s="185">
        <f>(OPERACIONES!H4)</f>
        <v>2488</v>
      </c>
    </row>
    <row r="5" spans="2:9" ht="153.69999999999999" customHeight="1" x14ac:dyDescent="0.25">
      <c r="B5" s="123" t="s">
        <v>6</v>
      </c>
      <c r="C5" s="116" t="s">
        <v>146</v>
      </c>
      <c r="D5" s="188">
        <f>OPERACIONES!G5</f>
        <v>216</v>
      </c>
      <c r="E5" s="186">
        <f>(OPERACIONES!I5)</f>
        <v>-412</v>
      </c>
      <c r="F5" s="261">
        <f>(OPERACIONES!J5)</f>
        <v>-0.65605095541401282</v>
      </c>
      <c r="G5" s="189">
        <v>-412</v>
      </c>
      <c r="H5" s="190">
        <v>-0.65605095541401282</v>
      </c>
      <c r="I5" s="185">
        <f>(OPERACIONES!H5)</f>
        <v>628</v>
      </c>
    </row>
    <row r="6" spans="2:9" ht="153.69999999999999" customHeight="1" x14ac:dyDescent="0.25">
      <c r="B6" s="121" t="s">
        <v>97</v>
      </c>
      <c r="C6" s="79" t="s">
        <v>147</v>
      </c>
      <c r="D6" s="188">
        <f>OPERACIONES!G6</f>
        <v>29520</v>
      </c>
      <c r="E6" s="186">
        <f>(OPERACIONES!I6)</f>
        <v>14154</v>
      </c>
      <c r="F6" s="261">
        <f>(OPERACIONES!J6)</f>
        <v>0.92112456071846938</v>
      </c>
      <c r="G6" s="189">
        <v>14154</v>
      </c>
      <c r="H6" s="190">
        <v>0.92112456071846938</v>
      </c>
      <c r="I6" s="185">
        <f>(OPERACIONES!H6)</f>
        <v>15366</v>
      </c>
    </row>
    <row r="7" spans="2:9" ht="153.69999999999999" customHeight="1" x14ac:dyDescent="0.25">
      <c r="B7" s="123" t="s">
        <v>6</v>
      </c>
      <c r="C7" s="116" t="s">
        <v>150</v>
      </c>
      <c r="D7" s="188">
        <f>OPERACIONES!G7</f>
        <v>29165</v>
      </c>
      <c r="E7" s="186">
        <f>(OPERACIONES!I7)</f>
        <v>14272</v>
      </c>
      <c r="F7" s="261">
        <f>(OPERACIONES!J7)</f>
        <v>0.9583025582488417</v>
      </c>
      <c r="G7" s="189">
        <v>14272</v>
      </c>
      <c r="H7" s="190">
        <v>0.9583025582488417</v>
      </c>
      <c r="I7" s="185">
        <f>(OPERACIONES!H7)</f>
        <v>14893</v>
      </c>
    </row>
    <row r="8" spans="2:9" ht="153.69999999999999" customHeight="1" x14ac:dyDescent="0.25">
      <c r="B8" s="123" t="s">
        <v>6</v>
      </c>
      <c r="C8" s="116" t="s">
        <v>151</v>
      </c>
      <c r="D8" s="188">
        <f>OPERACIONES!G8</f>
        <v>355</v>
      </c>
      <c r="E8" s="186">
        <f>(OPERACIONES!I8)</f>
        <v>-118</v>
      </c>
      <c r="F8" s="261">
        <f>(OPERACIONES!J8)</f>
        <v>-0.24947145877378438</v>
      </c>
      <c r="G8" s="189">
        <v>-118</v>
      </c>
      <c r="H8" s="190">
        <v>-0.24947145877378438</v>
      </c>
      <c r="I8" s="185">
        <f>(OPERACIONES!H8)</f>
        <v>473</v>
      </c>
    </row>
    <row r="9" spans="2:9" ht="153.69999999999999" customHeight="1" x14ac:dyDescent="0.25">
      <c r="B9" s="125" t="s">
        <v>221</v>
      </c>
      <c r="C9" s="89" t="s">
        <v>258</v>
      </c>
      <c r="D9" s="188">
        <f>OPERACIONES!G9</f>
        <v>43539</v>
      </c>
      <c r="E9" s="186" t="str">
        <f>(OPERACIONES!I9)</f>
        <v>NO EXISTE</v>
      </c>
      <c r="F9" s="261" t="str">
        <f>(OPERACIONES!J9)</f>
        <v>NO EXISTE</v>
      </c>
      <c r="G9" s="189" t="s">
        <v>360</v>
      </c>
      <c r="H9" s="191" t="s">
        <v>360</v>
      </c>
      <c r="I9" s="185" t="str">
        <f>(OPERACIONES!H9)</f>
        <v>NO EXITE</v>
      </c>
    </row>
    <row r="10" spans="2:9" ht="153.69999999999999" customHeight="1" x14ac:dyDescent="0.25">
      <c r="B10" s="80" t="s">
        <v>176</v>
      </c>
      <c r="C10" s="81" t="s">
        <v>243</v>
      </c>
      <c r="D10" s="188">
        <f>OPERACIONES!G10</f>
        <v>21</v>
      </c>
      <c r="E10" s="186" t="str">
        <f>(OPERACIONES!I10)</f>
        <v>NO EXISTE</v>
      </c>
      <c r="F10" s="261" t="str">
        <f>(OPERACIONES!J10)</f>
        <v>NO EXISTE</v>
      </c>
      <c r="G10" s="189" t="s">
        <v>360</v>
      </c>
      <c r="H10" s="191" t="s">
        <v>360</v>
      </c>
      <c r="I10" s="185" t="str">
        <f>(OPERACIONES!H10)</f>
        <v>NO EXISTE</v>
      </c>
    </row>
    <row r="11" spans="2:9" ht="153.69999999999999" customHeight="1" x14ac:dyDescent="0.25">
      <c r="B11" s="80" t="s">
        <v>176</v>
      </c>
      <c r="C11" s="81" t="s">
        <v>244</v>
      </c>
      <c r="D11" s="188">
        <f>OPERACIONES!G11</f>
        <v>15</v>
      </c>
      <c r="E11" s="186" t="str">
        <f>(OPERACIONES!I11)</f>
        <v>NO EXISTE</v>
      </c>
      <c r="F11" s="261" t="str">
        <f>(OPERACIONES!J11)</f>
        <v>NO EXISTE</v>
      </c>
      <c r="G11" s="189" t="s">
        <v>360</v>
      </c>
      <c r="H11" s="191" t="s">
        <v>360</v>
      </c>
      <c r="I11" s="185" t="str">
        <f>(OPERACIONES!H11)</f>
        <v>NO EXISTE</v>
      </c>
    </row>
    <row r="12" spans="2:9" ht="153.69999999999999" customHeight="1" x14ac:dyDescent="0.25">
      <c r="B12" s="80" t="s">
        <v>176</v>
      </c>
      <c r="C12" s="81" t="s">
        <v>245</v>
      </c>
      <c r="D12" s="188">
        <f>OPERACIONES!G12</f>
        <v>348</v>
      </c>
      <c r="E12" s="186">
        <f>(OPERACIONES!I12)</f>
        <v>194</v>
      </c>
      <c r="F12" s="261">
        <f>(OPERACIONES!J12)</f>
        <v>1.2597402597402598</v>
      </c>
      <c r="G12" s="189">
        <v>194</v>
      </c>
      <c r="H12" s="190">
        <v>1.2597402597402598</v>
      </c>
      <c r="I12" s="185">
        <f>(OPERACIONES!H12)</f>
        <v>154</v>
      </c>
    </row>
    <row r="13" spans="2:9" ht="153.69999999999999" customHeight="1" x14ac:dyDescent="0.25">
      <c r="B13" s="80" t="s">
        <v>176</v>
      </c>
      <c r="C13" s="81" t="s">
        <v>246</v>
      </c>
      <c r="D13" s="188">
        <f>OPERACIONES!G13</f>
        <v>27600</v>
      </c>
      <c r="E13" s="186">
        <f>(OPERACIONES!I13)</f>
        <v>-128</v>
      </c>
      <c r="F13" s="261">
        <f>(OPERACIONES!J13)</f>
        <v>-4.6162723600692438E-3</v>
      </c>
      <c r="G13" s="189">
        <v>-128</v>
      </c>
      <c r="H13" s="190">
        <v>-4.6162723600692438E-3</v>
      </c>
      <c r="I13" s="185">
        <f>(OPERACIONES!H13)</f>
        <v>27728</v>
      </c>
    </row>
    <row r="14" spans="2:9" ht="153.69999999999999" customHeight="1" x14ac:dyDescent="0.25">
      <c r="B14" s="80" t="s">
        <v>176</v>
      </c>
      <c r="C14" s="81" t="s">
        <v>247</v>
      </c>
      <c r="D14" s="188">
        <f>OPERACIONES!G14</f>
        <v>3780</v>
      </c>
      <c r="E14" s="186" t="str">
        <f>(OPERACIONES!I14)</f>
        <v>NO EXISTE</v>
      </c>
      <c r="F14" s="261" t="str">
        <f>(OPERACIONES!J14)</f>
        <v>NO EXISTE</v>
      </c>
      <c r="G14" s="189" t="s">
        <v>360</v>
      </c>
      <c r="H14" s="191" t="s">
        <v>360</v>
      </c>
      <c r="I14" s="185" t="str">
        <f>(OPERACIONES!H14)</f>
        <v>NO EXISTE</v>
      </c>
    </row>
    <row r="15" spans="2:9" ht="153.69999999999999" customHeight="1" x14ac:dyDescent="0.25">
      <c r="B15" s="80" t="s">
        <v>176</v>
      </c>
      <c r="C15" s="81" t="s">
        <v>249</v>
      </c>
      <c r="D15" s="188">
        <f>OPERACIONES!G15</f>
        <v>12200</v>
      </c>
      <c r="E15" s="186" t="str">
        <f>(OPERACIONES!I15)</f>
        <v>NO EXISTE</v>
      </c>
      <c r="F15" s="261" t="str">
        <f>(OPERACIONES!J15)</f>
        <v>NO EXISTE</v>
      </c>
      <c r="G15" s="189" t="s">
        <v>360</v>
      </c>
      <c r="H15" s="191" t="s">
        <v>360</v>
      </c>
      <c r="I15" s="185" t="str">
        <f>(OPERACIONES!H15)</f>
        <v>NO EXISTE</v>
      </c>
    </row>
    <row r="16" spans="2:9" ht="153.69999999999999" customHeight="1" x14ac:dyDescent="0.25">
      <c r="B16" s="80" t="s">
        <v>176</v>
      </c>
      <c r="C16" s="81" t="s">
        <v>250</v>
      </c>
      <c r="D16" s="188">
        <f>OPERACIONES!G16</f>
        <v>18</v>
      </c>
      <c r="E16" s="186" t="str">
        <f>(OPERACIONES!I16)</f>
        <v>NO EXISTE</v>
      </c>
      <c r="F16" s="261" t="str">
        <f>(OPERACIONES!J16)</f>
        <v>NO EXISTE</v>
      </c>
      <c r="G16" s="189" t="s">
        <v>360</v>
      </c>
      <c r="H16" s="191" t="s">
        <v>360</v>
      </c>
      <c r="I16" s="185" t="str">
        <f>(OPERACIONES!H16)</f>
        <v>NO EXISTE</v>
      </c>
    </row>
    <row r="17" spans="1:9" ht="153.69999999999999" customHeight="1" x14ac:dyDescent="0.25">
      <c r="B17" s="80" t="s">
        <v>176</v>
      </c>
      <c r="C17" s="81" t="s">
        <v>266</v>
      </c>
      <c r="D17" s="188">
        <f>OPERACIONES!G17</f>
        <v>6</v>
      </c>
      <c r="E17" s="186">
        <f>(OPERACIONES!I17)</f>
        <v>-96</v>
      </c>
      <c r="F17" s="261">
        <f>(OPERACIONES!J17)</f>
        <v>-0.94117647058823528</v>
      </c>
      <c r="G17" s="189">
        <v>-96</v>
      </c>
      <c r="H17" s="190">
        <v>-0.94117647058823528</v>
      </c>
      <c r="I17" s="185">
        <f>(OPERACIONES!H17)</f>
        <v>102</v>
      </c>
    </row>
    <row r="18" spans="1:9" ht="153.69999999999999" customHeight="1" x14ac:dyDescent="0.25">
      <c r="B18" s="80" t="s">
        <v>176</v>
      </c>
      <c r="C18" s="81" t="s">
        <v>248</v>
      </c>
      <c r="D18" s="188">
        <f>OPERACIONES!G18</f>
        <v>96</v>
      </c>
      <c r="E18" s="186">
        <f>(OPERACIONES!I18)</f>
        <v>-7</v>
      </c>
      <c r="F18" s="261">
        <f>(OPERACIONES!J18)</f>
        <v>-6.7961165048543687E-2</v>
      </c>
      <c r="G18" s="189">
        <v>-7</v>
      </c>
      <c r="H18" s="190">
        <v>-6.7961165048543687E-2</v>
      </c>
      <c r="I18" s="185">
        <f>(OPERACIONES!H18)</f>
        <v>103</v>
      </c>
    </row>
    <row r="19" spans="1:9" ht="153.69999999999999" customHeight="1" x14ac:dyDescent="0.25">
      <c r="B19" s="287" t="s">
        <v>45</v>
      </c>
      <c r="C19" s="289" t="s">
        <v>267</v>
      </c>
      <c r="D19" s="188">
        <f>OPERACIONES!G19</f>
        <v>331</v>
      </c>
      <c r="E19" s="186">
        <f>(OPERACIONES!I19)</f>
        <v>202</v>
      </c>
      <c r="F19" s="261">
        <f>(OPERACIONES!J19)</f>
        <v>1.5658914728682169</v>
      </c>
      <c r="G19" s="189">
        <v>202</v>
      </c>
      <c r="H19" s="190">
        <v>1.5658914728682169</v>
      </c>
      <c r="I19" s="185">
        <f>(OPERACIONES!H19)</f>
        <v>129</v>
      </c>
    </row>
    <row r="20" spans="1:9" ht="153.69999999999999" customHeight="1" x14ac:dyDescent="0.25">
      <c r="B20" s="288"/>
      <c r="C20" s="290"/>
      <c r="D20" s="188">
        <f>OPERACIONES!G20</f>
        <v>285</v>
      </c>
      <c r="E20" s="186">
        <f>(OPERACIONES!I20)</f>
        <v>-22</v>
      </c>
      <c r="F20" s="261">
        <f>(OPERACIONES!J20)</f>
        <v>-7.1661237785016291E-2</v>
      </c>
      <c r="G20" s="189">
        <v>-22</v>
      </c>
      <c r="H20" s="190">
        <v>-7.1661237785016291E-2</v>
      </c>
      <c r="I20" s="185">
        <f>(OPERACIONES!H20)</f>
        <v>307</v>
      </c>
    </row>
    <row r="21" spans="1:9" ht="153.69999999999999" customHeight="1" x14ac:dyDescent="0.25">
      <c r="B21" s="40" t="s">
        <v>210</v>
      </c>
      <c r="C21" s="85" t="s">
        <v>253</v>
      </c>
      <c r="D21" s="188">
        <f>OPERACIONES!G21</f>
        <v>551</v>
      </c>
      <c r="E21" s="186">
        <f>(OPERACIONES!I21)</f>
        <v>80</v>
      </c>
      <c r="F21" s="261">
        <f>(OPERACIONES!J21)</f>
        <v>0.16985138004246284</v>
      </c>
      <c r="G21" s="189">
        <v>80</v>
      </c>
      <c r="H21" s="190">
        <v>0.16985138004246284</v>
      </c>
      <c r="I21" s="185">
        <f>(OPERACIONES!H21)</f>
        <v>471</v>
      </c>
    </row>
    <row r="22" spans="1:9" ht="153.69999999999999" customHeight="1" x14ac:dyDescent="0.25">
      <c r="B22" s="40" t="s">
        <v>210</v>
      </c>
      <c r="C22" s="85" t="s">
        <v>254</v>
      </c>
      <c r="D22" s="188">
        <f>OPERACIONES!G22</f>
        <v>690</v>
      </c>
      <c r="E22" s="186">
        <f>(OPERACIONES!I22)</f>
        <v>210</v>
      </c>
      <c r="F22" s="261">
        <f>(OPERACIONES!J22)</f>
        <v>0.4375</v>
      </c>
      <c r="G22" s="189">
        <v>210</v>
      </c>
      <c r="H22" s="190">
        <v>0.4375</v>
      </c>
      <c r="I22" s="185">
        <f>(OPERACIONES!H22)</f>
        <v>480</v>
      </c>
    </row>
    <row r="23" spans="1:9" ht="153.69999999999999" customHeight="1" x14ac:dyDescent="0.25">
      <c r="B23" s="121" t="s">
        <v>52</v>
      </c>
      <c r="C23" s="94" t="s">
        <v>268</v>
      </c>
      <c r="D23" s="188">
        <f>OPERACIONES!G23</f>
        <v>243</v>
      </c>
      <c r="E23" s="186">
        <f>(OPERACIONES!I23)</f>
        <v>63</v>
      </c>
      <c r="F23" s="261">
        <f>(OPERACIONES!J23)</f>
        <v>0.35000000000000003</v>
      </c>
      <c r="G23" s="189">
        <v>63</v>
      </c>
      <c r="H23" s="190">
        <v>0.35000000000000003</v>
      </c>
      <c r="I23" s="185">
        <f>(OPERACIONES!H23)</f>
        <v>180</v>
      </c>
    </row>
    <row r="24" spans="1:9" ht="153.69999999999999" customHeight="1" x14ac:dyDescent="0.25">
      <c r="B24" s="40" t="s">
        <v>227</v>
      </c>
      <c r="C24" s="117" t="s">
        <v>269</v>
      </c>
      <c r="D24" s="188">
        <f>OPERACIONES!G24</f>
        <v>6977</v>
      </c>
      <c r="E24" s="186">
        <f>(OPERACIONES!I24)</f>
        <v>2577</v>
      </c>
      <c r="F24" s="261">
        <f>(OPERACIONES!J24)</f>
        <v>0.58568181818181819</v>
      </c>
      <c r="G24" s="189">
        <v>2577</v>
      </c>
      <c r="H24" s="190">
        <v>0.58568181818181819</v>
      </c>
      <c r="I24" s="185">
        <f>(OPERACIONES!H24)</f>
        <v>4400</v>
      </c>
    </row>
    <row r="25" spans="1:9" ht="153.69999999999999" customHeight="1" x14ac:dyDescent="0.25">
      <c r="B25" s="293" t="s">
        <v>227</v>
      </c>
      <c r="C25" s="291" t="s">
        <v>255</v>
      </c>
      <c r="D25" s="188">
        <f>OPERACIONES!G25</f>
        <v>144</v>
      </c>
      <c r="E25" s="186">
        <f>(OPERACIONES!I25)</f>
        <v>69</v>
      </c>
      <c r="F25" s="261">
        <f>(OPERACIONES!J25)</f>
        <v>0.92</v>
      </c>
      <c r="G25" s="189">
        <v>69</v>
      </c>
      <c r="H25" s="190">
        <v>0.92</v>
      </c>
      <c r="I25" s="185">
        <f>(OPERACIONES!H25)</f>
        <v>75</v>
      </c>
    </row>
    <row r="26" spans="1:9" ht="153.69999999999999" customHeight="1" x14ac:dyDescent="0.25">
      <c r="B26" s="294"/>
      <c r="C26" s="292"/>
      <c r="D26" s="188">
        <f>OPERACIONES!G26</f>
        <v>102</v>
      </c>
      <c r="E26" s="186">
        <f>(OPERACIONES!I26)</f>
        <v>48</v>
      </c>
      <c r="F26" s="261">
        <f>(OPERACIONES!J26)</f>
        <v>0.88888888888888884</v>
      </c>
      <c r="G26" s="189">
        <v>48</v>
      </c>
      <c r="H26" s="190">
        <v>0.88888888888888884</v>
      </c>
      <c r="I26" s="185">
        <f>(OPERACIONES!H26)</f>
        <v>54</v>
      </c>
    </row>
    <row r="27" spans="1:9" ht="153.69999999999999" customHeight="1" x14ac:dyDescent="0.25">
      <c r="B27" s="40" t="s">
        <v>227</v>
      </c>
      <c r="C27" s="85" t="s">
        <v>256</v>
      </c>
      <c r="D27" s="188">
        <f>OPERACIONES!G27</f>
        <v>5716</v>
      </c>
      <c r="E27" s="186">
        <f>(OPERACIONES!I27)</f>
        <v>3316</v>
      </c>
      <c r="F27" s="261">
        <f>(OPERACIONES!J27)</f>
        <v>1.3816666666666668</v>
      </c>
      <c r="G27" s="189">
        <v>3316</v>
      </c>
      <c r="H27" s="190">
        <v>1.3816666666666668</v>
      </c>
      <c r="I27" s="185">
        <f>(OPERACIONES!H27)</f>
        <v>2400</v>
      </c>
    </row>
    <row r="28" spans="1:9" ht="153.69999999999999" customHeight="1" x14ac:dyDescent="0.25">
      <c r="B28" s="121" t="s">
        <v>65</v>
      </c>
      <c r="C28" s="94" t="s">
        <v>270</v>
      </c>
      <c r="D28" s="188">
        <f>OPERACIONES!G28</f>
        <v>7636</v>
      </c>
      <c r="E28" s="186">
        <f>(OPERACIONES!I28)</f>
        <v>2659</v>
      </c>
      <c r="F28" s="261">
        <f>(OPERACIONES!J28)</f>
        <v>0.53425758489049635</v>
      </c>
      <c r="G28" s="189">
        <v>2659</v>
      </c>
      <c r="H28" s="190">
        <v>0.53425758489049635</v>
      </c>
      <c r="I28" s="185">
        <f>(OPERACIONES!H28)</f>
        <v>4977</v>
      </c>
    </row>
    <row r="29" spans="1:9" ht="153.69999999999999" customHeight="1" x14ac:dyDescent="0.25">
      <c r="B29" s="123" t="s">
        <v>6</v>
      </c>
      <c r="C29" s="117" t="s">
        <v>271</v>
      </c>
      <c r="D29" s="188">
        <f>OPERACIONES!G29</f>
        <v>2546</v>
      </c>
      <c r="E29" s="186">
        <f>(OPERACIONES!I29)</f>
        <v>597</v>
      </c>
      <c r="F29" s="261">
        <f>(OPERACIONES!J29)</f>
        <v>0.30631092868137505</v>
      </c>
      <c r="G29" s="189">
        <v>597</v>
      </c>
      <c r="H29" s="190">
        <v>0.30631092868137505</v>
      </c>
      <c r="I29" s="185">
        <f>(OPERACIONES!H29)</f>
        <v>1949</v>
      </c>
    </row>
    <row r="30" spans="1:9" ht="153.69999999999999" customHeight="1" x14ac:dyDescent="0.25">
      <c r="A30" s="19" t="s">
        <v>242</v>
      </c>
      <c r="B30" s="123" t="s">
        <v>6</v>
      </c>
      <c r="C30" s="117" t="s">
        <v>272</v>
      </c>
      <c r="D30" s="188">
        <f>OPERACIONES!G30</f>
        <v>869</v>
      </c>
      <c r="E30" s="186">
        <f>(OPERACIONES!I30)</f>
        <v>589</v>
      </c>
      <c r="F30" s="261">
        <f>(OPERACIONES!J30)</f>
        <v>2.1035714285714286</v>
      </c>
      <c r="G30" s="189">
        <v>589</v>
      </c>
      <c r="H30" s="190">
        <v>2.1035714285714286</v>
      </c>
      <c r="I30" s="185">
        <f>(OPERACIONES!H30)</f>
        <v>280</v>
      </c>
    </row>
    <row r="31" spans="1:9" ht="153.69999999999999" customHeight="1" x14ac:dyDescent="0.25">
      <c r="B31" s="123" t="s">
        <v>6</v>
      </c>
      <c r="C31" s="117" t="s">
        <v>273</v>
      </c>
      <c r="D31" s="188">
        <f>OPERACIONES!G31</f>
        <v>4221</v>
      </c>
      <c r="E31" s="186">
        <f>(OPERACIONES!I31)</f>
        <v>1899</v>
      </c>
      <c r="F31" s="261">
        <f>(OPERACIONES!J31)</f>
        <v>0.81782945736434109</v>
      </c>
      <c r="G31" s="189">
        <v>1899</v>
      </c>
      <c r="H31" s="190">
        <v>0.81782945736434109</v>
      </c>
      <c r="I31" s="185">
        <f>(OPERACIONES!H31)</f>
        <v>2322</v>
      </c>
    </row>
    <row r="32" spans="1:9" ht="153.69999999999999" customHeight="1" x14ac:dyDescent="0.25">
      <c r="B32" s="121" t="s">
        <v>76</v>
      </c>
      <c r="C32" s="45" t="s">
        <v>139</v>
      </c>
      <c r="D32" s="188">
        <f>OPERACIONES!G32</f>
        <v>5849</v>
      </c>
      <c r="E32" s="186">
        <f>(OPERACIONES!I32)</f>
        <v>3602</v>
      </c>
      <c r="F32" s="261">
        <f>(OPERACIONES!J32)</f>
        <v>1.6030262572318648</v>
      </c>
      <c r="G32" s="189">
        <v>3602</v>
      </c>
      <c r="H32" s="190">
        <v>1.6030262572318648</v>
      </c>
      <c r="I32" s="185">
        <f>(OPERACIONES!H32)</f>
        <v>2247</v>
      </c>
    </row>
    <row r="33" spans="2:9" ht="153.69999999999999" customHeight="1" x14ac:dyDescent="0.25">
      <c r="B33" s="284" t="s">
        <v>6</v>
      </c>
      <c r="C33" s="285" t="s">
        <v>274</v>
      </c>
      <c r="D33" s="188">
        <f>OPERACIONES!G33</f>
        <v>103</v>
      </c>
      <c r="E33" s="186">
        <f>(OPERACIONES!I33)</f>
        <v>53</v>
      </c>
      <c r="F33" s="261">
        <f>(OPERACIONES!J33)</f>
        <v>1.06</v>
      </c>
      <c r="G33" s="189">
        <v>53</v>
      </c>
      <c r="H33" s="190">
        <v>1.06</v>
      </c>
      <c r="I33" s="185">
        <f>(OPERACIONES!H33)</f>
        <v>50</v>
      </c>
    </row>
    <row r="34" spans="2:9" ht="153.69999999999999" customHeight="1" x14ac:dyDescent="0.25">
      <c r="B34" s="284"/>
      <c r="C34" s="286"/>
      <c r="D34" s="188">
        <f>OPERACIONES!G34</f>
        <v>100</v>
      </c>
      <c r="E34" s="186">
        <f>(OPERACIONES!I34)</f>
        <v>42</v>
      </c>
      <c r="F34" s="261">
        <f>(OPERACIONES!J34)</f>
        <v>0.72413793103448276</v>
      </c>
      <c r="G34" s="189">
        <v>42</v>
      </c>
      <c r="H34" s="190">
        <v>0.72413793103448276</v>
      </c>
      <c r="I34" s="185">
        <f>(OPERACIONES!H34)</f>
        <v>58</v>
      </c>
    </row>
    <row r="35" spans="2:9" ht="153.69999999999999" customHeight="1" x14ac:dyDescent="0.25">
      <c r="B35" s="123" t="s">
        <v>6</v>
      </c>
      <c r="C35" s="59" t="s">
        <v>275</v>
      </c>
      <c r="D35" s="188">
        <f>OPERACIONES!G35</f>
        <v>32</v>
      </c>
      <c r="E35" s="186">
        <f>(OPERACIONES!I35)</f>
        <v>17</v>
      </c>
      <c r="F35" s="261">
        <f>(OPERACIONES!J35)</f>
        <v>1.1333333333333333</v>
      </c>
      <c r="G35" s="189">
        <v>17</v>
      </c>
      <c r="H35" s="190">
        <v>1.1333333333333333</v>
      </c>
      <c r="I35" s="185">
        <f>(OPERACIONES!H35)</f>
        <v>15</v>
      </c>
    </row>
    <row r="36" spans="2:9" ht="153.69999999999999" customHeight="1" x14ac:dyDescent="0.25">
      <c r="B36" s="284" t="s">
        <v>6</v>
      </c>
      <c r="C36" s="285" t="s">
        <v>276</v>
      </c>
      <c r="D36" s="188">
        <f>OPERACIONES!G36</f>
        <v>3655</v>
      </c>
      <c r="E36" s="186">
        <f>(OPERACIONES!I36)</f>
        <v>2434</v>
      </c>
      <c r="F36" s="261">
        <f>(OPERACIONES!J36)</f>
        <v>1.9934479934479936</v>
      </c>
      <c r="G36" s="189">
        <v>2434</v>
      </c>
      <c r="H36" s="190">
        <v>1.9934479934479936</v>
      </c>
      <c r="I36" s="185">
        <f>(OPERACIONES!H36)</f>
        <v>1221</v>
      </c>
    </row>
    <row r="37" spans="2:9" ht="153.69999999999999" customHeight="1" x14ac:dyDescent="0.25">
      <c r="B37" s="284"/>
      <c r="C37" s="286"/>
      <c r="D37" s="188">
        <f>OPERACIONES!G37</f>
        <v>16</v>
      </c>
      <c r="E37" s="186">
        <f>(OPERACIONES!I37)</f>
        <v>6</v>
      </c>
      <c r="F37" s="261">
        <f>(OPERACIONES!J37)</f>
        <v>0.60000000000000009</v>
      </c>
      <c r="G37" s="189">
        <v>6</v>
      </c>
      <c r="H37" s="190">
        <v>0.60000000000000009</v>
      </c>
      <c r="I37" s="185">
        <f>(OPERACIONES!H37)</f>
        <v>10</v>
      </c>
    </row>
    <row r="38" spans="2:9" ht="153.69999999999999" customHeight="1" x14ac:dyDescent="0.25">
      <c r="B38" s="123" t="s">
        <v>6</v>
      </c>
      <c r="C38" s="117" t="s">
        <v>277</v>
      </c>
      <c r="D38" s="188">
        <f>OPERACIONES!G38</f>
        <v>1392</v>
      </c>
      <c r="E38" s="186">
        <f>(OPERACIONES!I38)</f>
        <v>737</v>
      </c>
      <c r="F38" s="261">
        <f>(OPERACIONES!J38)</f>
        <v>1.1251908396946564</v>
      </c>
      <c r="G38" s="189">
        <v>737</v>
      </c>
      <c r="H38" s="190">
        <v>1.1251908396946564</v>
      </c>
      <c r="I38" s="185">
        <f>(OPERACIONES!H38)</f>
        <v>655</v>
      </c>
    </row>
    <row r="39" spans="2:9" ht="153.69999999999999" customHeight="1" x14ac:dyDescent="0.25">
      <c r="B39" s="123" t="s">
        <v>6</v>
      </c>
      <c r="C39" s="117" t="s">
        <v>278</v>
      </c>
      <c r="D39" s="188">
        <f>OPERACIONES!G39</f>
        <v>540</v>
      </c>
      <c r="E39" s="186">
        <f>(OPERACIONES!I39)</f>
        <v>67</v>
      </c>
      <c r="F39" s="261">
        <f>(OPERACIONES!J39)</f>
        <v>0.14164904862579281</v>
      </c>
      <c r="G39" s="189">
        <v>67</v>
      </c>
      <c r="H39" s="190">
        <v>0.14164904862579281</v>
      </c>
      <c r="I39" s="185">
        <f>(OPERACIONES!H39)</f>
        <v>473</v>
      </c>
    </row>
    <row r="40" spans="2:9" ht="153.69999999999999" customHeight="1" thickBot="1" x14ac:dyDescent="0.3">
      <c r="B40" s="128" t="s">
        <v>6</v>
      </c>
      <c r="C40" s="133" t="s">
        <v>257</v>
      </c>
      <c r="D40" s="188">
        <f>OPERACIONES!G40</f>
        <v>11</v>
      </c>
      <c r="E40" s="186">
        <f>(OPERACIONES!I40)</f>
        <v>4</v>
      </c>
      <c r="F40" s="261">
        <f>(OPERACIONES!J40)</f>
        <v>0.5714285714285714</v>
      </c>
      <c r="G40" s="196">
        <v>4</v>
      </c>
      <c r="H40" s="190">
        <v>0.5714285714285714</v>
      </c>
      <c r="I40" s="185">
        <f>(OPERACIONES!H40)</f>
        <v>7</v>
      </c>
    </row>
    <row r="41" spans="2:9" x14ac:dyDescent="0.25">
      <c r="C41" s="157"/>
    </row>
  </sheetData>
  <mergeCells count="8">
    <mergeCell ref="B36:B37"/>
    <mergeCell ref="C36:C37"/>
    <mergeCell ref="B19:B20"/>
    <mergeCell ref="C19:C20"/>
    <mergeCell ref="B25:B26"/>
    <mergeCell ref="C25:C26"/>
    <mergeCell ref="B33:B34"/>
    <mergeCell ref="C33:C34"/>
  </mergeCells>
  <conditionalFormatting sqref="C15">
    <cfRule type="duplicateValues" dxfId="19" priority="1"/>
    <cfRule type="duplicateValues" dxfId="18" priority="2"/>
  </conditionalFormatting>
  <conditionalFormatting sqref="C29">
    <cfRule type="duplicateValues" dxfId="17" priority="9"/>
    <cfRule type="duplicateValues" dxfId="16" priority="10"/>
  </conditionalFormatting>
  <conditionalFormatting sqref="C30">
    <cfRule type="duplicateValues" dxfId="15" priority="7"/>
    <cfRule type="duplicateValues" dxfId="14" priority="8"/>
  </conditionalFormatting>
  <conditionalFormatting sqref="C31">
    <cfRule type="duplicateValues" dxfId="13" priority="5"/>
    <cfRule type="duplicateValues" dxfId="12" priority="6"/>
  </conditionalFormatting>
  <conditionalFormatting sqref="C32">
    <cfRule type="duplicateValues" dxfId="11" priority="3"/>
    <cfRule type="duplicateValues" dxfId="10" priority="4"/>
  </conditionalFormatting>
  <pageMargins left="0.23622047244094491" right="0.23622047244094491" top="0.74803149606299213" bottom="0.74803149606299213" header="0.31496062992125984" footer="0.31496062992125984"/>
  <pageSetup scale="46"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297CB-7275-4DFA-9041-40E22E9B202B}">
  <dimension ref="A2:W60"/>
  <sheetViews>
    <sheetView topLeftCell="A35" zoomScale="55" zoomScaleNormal="55" zoomScaleSheetLayoutView="70" workbookViewId="0">
      <selection activeCell="B18" sqref="B18:F59"/>
    </sheetView>
  </sheetViews>
  <sheetFormatPr baseColWidth="10" defaultColWidth="11.375" defaultRowHeight="14.3" x14ac:dyDescent="0.25"/>
  <cols>
    <col min="1" max="1" width="16.625" style="19" customWidth="1"/>
    <col min="2" max="2" width="23.25" style="73" customWidth="1"/>
    <col min="3" max="3" width="38.625" style="19" customWidth="1"/>
    <col min="4" max="4" width="29.875" style="19" customWidth="1"/>
    <col min="5" max="6" width="76.375" style="19" customWidth="1"/>
    <col min="7" max="7" width="49.375" style="19" customWidth="1"/>
    <col min="8" max="8" width="64.875" style="19" customWidth="1"/>
    <col min="9" max="9" width="21.125" style="19" customWidth="1"/>
    <col min="10" max="11" width="21.375" style="19" customWidth="1"/>
    <col min="12" max="12" width="12.875" style="19" bestFit="1" customWidth="1"/>
    <col min="13" max="13" width="13.375" style="19" bestFit="1" customWidth="1"/>
    <col min="14" max="14" width="11.25" style="19" bestFit="1" customWidth="1"/>
    <col min="15" max="15" width="11.625" style="19" bestFit="1" customWidth="1"/>
    <col min="16" max="16" width="12" style="19" bestFit="1" customWidth="1"/>
    <col min="17" max="17" width="13" style="19" bestFit="1" customWidth="1"/>
    <col min="18" max="20" width="12" style="19" bestFit="1" customWidth="1"/>
    <col min="21" max="21" width="13.375" style="19" bestFit="1" customWidth="1"/>
    <col min="22" max="23" width="12" style="19" bestFit="1" customWidth="1"/>
    <col min="24" max="16384" width="11.375" style="19"/>
  </cols>
  <sheetData>
    <row r="2" spans="2:23" ht="14.95" thickBot="1" x14ac:dyDescent="0.3"/>
    <row r="3" spans="2:23" x14ac:dyDescent="0.25">
      <c r="B3" s="74"/>
      <c r="C3" s="25"/>
      <c r="D3" s="25"/>
      <c r="E3" s="25"/>
      <c r="F3" s="25"/>
      <c r="G3" s="25"/>
      <c r="H3" s="25"/>
      <c r="I3" s="25"/>
      <c r="J3" s="25"/>
      <c r="K3" s="25"/>
      <c r="L3" s="25"/>
      <c r="M3" s="25"/>
      <c r="N3" s="25"/>
      <c r="O3" s="25"/>
      <c r="P3" s="25"/>
      <c r="Q3" s="25"/>
      <c r="R3" s="25"/>
      <c r="S3" s="25"/>
      <c r="T3" s="25"/>
      <c r="U3" s="25"/>
      <c r="V3" s="25"/>
      <c r="W3" s="26"/>
    </row>
    <row r="4" spans="2:23" x14ac:dyDescent="0.25">
      <c r="B4" s="75"/>
      <c r="W4" s="27"/>
    </row>
    <row r="5" spans="2:23" ht="31.75" customHeight="1" x14ac:dyDescent="0.25">
      <c r="B5" s="75"/>
      <c r="E5" s="308" t="s">
        <v>32</v>
      </c>
      <c r="F5" s="308"/>
      <c r="G5" s="308"/>
      <c r="H5" s="308"/>
      <c r="I5" s="308"/>
      <c r="J5" s="308"/>
      <c r="K5" s="308"/>
      <c r="L5" s="308"/>
      <c r="M5" s="308"/>
      <c r="N5" s="308"/>
      <c r="W5" s="27"/>
    </row>
    <row r="6" spans="2:23" ht="23.8" x14ac:dyDescent="0.25">
      <c r="B6" s="75"/>
      <c r="E6" s="308" t="s">
        <v>413</v>
      </c>
      <c r="F6" s="308"/>
      <c r="G6" s="308"/>
      <c r="H6" s="308"/>
      <c r="I6" s="308"/>
      <c r="J6" s="308"/>
      <c r="K6" s="308"/>
      <c r="L6" s="308"/>
      <c r="M6" s="308"/>
      <c r="N6" s="308"/>
      <c r="W6" s="27"/>
    </row>
    <row r="7" spans="2:23" x14ac:dyDescent="0.25">
      <c r="B7" s="75"/>
      <c r="W7" s="27"/>
    </row>
    <row r="8" spans="2:23" ht="14.95" thickBot="1" x14ac:dyDescent="0.3">
      <c r="B8" s="76"/>
      <c r="C8" s="28"/>
      <c r="D8" s="28"/>
      <c r="E8" s="28"/>
      <c r="F8" s="28"/>
      <c r="G8" s="28"/>
      <c r="H8" s="28"/>
      <c r="I8" s="28"/>
      <c r="J8" s="28"/>
      <c r="K8" s="28"/>
      <c r="L8" s="28"/>
      <c r="M8" s="28"/>
      <c r="N8" s="28"/>
      <c r="O8" s="28"/>
      <c r="P8" s="28"/>
      <c r="Q8" s="28"/>
      <c r="R8" s="28"/>
      <c r="S8" s="28"/>
      <c r="T8" s="28"/>
      <c r="U8" s="28"/>
      <c r="V8" s="28"/>
      <c r="W8" s="29"/>
    </row>
    <row r="9" spans="2:23" ht="14.95" customHeight="1" x14ac:dyDescent="0.25">
      <c r="B9" s="309" t="s">
        <v>486</v>
      </c>
      <c r="C9" s="310"/>
      <c r="D9" s="310"/>
      <c r="E9" s="310"/>
      <c r="F9" s="310"/>
      <c r="G9" s="310"/>
      <c r="H9" s="310"/>
      <c r="I9" s="310"/>
      <c r="J9" s="310"/>
      <c r="K9" s="310"/>
      <c r="L9" s="310"/>
      <c r="M9" s="310"/>
      <c r="N9" s="310"/>
      <c r="O9" s="310"/>
      <c r="P9" s="310"/>
      <c r="Q9" s="310"/>
      <c r="R9" s="310"/>
      <c r="S9" s="310"/>
      <c r="T9" s="310"/>
      <c r="U9" s="310"/>
      <c r="V9" s="310"/>
      <c r="W9" s="311"/>
    </row>
    <row r="10" spans="2:23" ht="14.95" customHeight="1" x14ac:dyDescent="0.25">
      <c r="B10" s="312"/>
      <c r="C10" s="313"/>
      <c r="D10" s="313"/>
      <c r="E10" s="313"/>
      <c r="F10" s="313"/>
      <c r="G10" s="313"/>
      <c r="H10" s="313"/>
      <c r="I10" s="313"/>
      <c r="J10" s="313"/>
      <c r="K10" s="313"/>
      <c r="L10" s="313"/>
      <c r="M10" s="313"/>
      <c r="N10" s="313"/>
      <c r="O10" s="313"/>
      <c r="P10" s="313"/>
      <c r="Q10" s="313"/>
      <c r="R10" s="313"/>
      <c r="S10" s="313"/>
      <c r="T10" s="313"/>
      <c r="U10" s="313"/>
      <c r="V10" s="313"/>
      <c r="W10" s="314"/>
    </row>
    <row r="11" spans="2:23" ht="14.95" customHeight="1" x14ac:dyDescent="0.25">
      <c r="B11" s="312"/>
      <c r="C11" s="313"/>
      <c r="D11" s="313"/>
      <c r="E11" s="313"/>
      <c r="F11" s="313"/>
      <c r="G11" s="313"/>
      <c r="H11" s="313"/>
      <c r="I11" s="313"/>
      <c r="J11" s="313"/>
      <c r="K11" s="313"/>
      <c r="L11" s="313"/>
      <c r="M11" s="313"/>
      <c r="N11" s="313"/>
      <c r="O11" s="313"/>
      <c r="P11" s="313"/>
      <c r="Q11" s="313"/>
      <c r="R11" s="313"/>
      <c r="S11" s="313"/>
      <c r="T11" s="313"/>
      <c r="U11" s="313"/>
      <c r="V11" s="313"/>
      <c r="W11" s="314"/>
    </row>
    <row r="12" spans="2:23" ht="14.95" customHeight="1" x14ac:dyDescent="0.25">
      <c r="B12" s="312"/>
      <c r="C12" s="313"/>
      <c r="D12" s="313"/>
      <c r="E12" s="313"/>
      <c r="F12" s="313"/>
      <c r="G12" s="313"/>
      <c r="H12" s="313"/>
      <c r="I12" s="313"/>
      <c r="J12" s="313"/>
      <c r="K12" s="313"/>
      <c r="L12" s="313"/>
      <c r="M12" s="313"/>
      <c r="N12" s="313"/>
      <c r="O12" s="313"/>
      <c r="P12" s="313"/>
      <c r="Q12" s="313"/>
      <c r="R12" s="313"/>
      <c r="S12" s="313"/>
      <c r="T12" s="313"/>
      <c r="U12" s="313"/>
      <c r="V12" s="313"/>
      <c r="W12" s="314"/>
    </row>
    <row r="13" spans="2:23" ht="14.95" thickBot="1" x14ac:dyDescent="0.3">
      <c r="B13" s="315"/>
      <c r="C13" s="316"/>
      <c r="D13" s="316"/>
      <c r="E13" s="316"/>
      <c r="F13" s="316"/>
      <c r="G13" s="316"/>
      <c r="H13" s="316"/>
      <c r="I13" s="316"/>
      <c r="J13" s="316"/>
      <c r="K13" s="316"/>
      <c r="L13" s="316"/>
      <c r="M13" s="316"/>
      <c r="N13" s="316"/>
      <c r="O13" s="316"/>
      <c r="P13" s="316"/>
      <c r="Q13" s="316"/>
      <c r="R13" s="316"/>
      <c r="S13" s="316"/>
      <c r="T13" s="316"/>
      <c r="U13" s="316"/>
      <c r="V13" s="316"/>
      <c r="W13" s="317"/>
    </row>
    <row r="14" spans="2:23" ht="18.7" customHeight="1" thickBot="1" x14ac:dyDescent="0.3">
      <c r="B14" s="318" t="s">
        <v>26</v>
      </c>
      <c r="C14" s="319"/>
      <c r="D14" s="319"/>
      <c r="E14" s="319"/>
      <c r="F14" s="319"/>
      <c r="G14" s="319"/>
      <c r="H14" s="320"/>
      <c r="I14" s="324" t="s">
        <v>123</v>
      </c>
      <c r="J14" s="325"/>
      <c r="K14" s="325"/>
      <c r="L14" s="325"/>
      <c r="M14" s="325"/>
      <c r="N14" s="325"/>
      <c r="O14" s="325"/>
      <c r="P14" s="325"/>
      <c r="Q14" s="325"/>
      <c r="R14" s="325"/>
      <c r="S14" s="325"/>
      <c r="T14" s="325"/>
      <c r="U14" s="325"/>
      <c r="V14" s="325"/>
      <c r="W14" s="326"/>
    </row>
    <row r="15" spans="2:23" ht="72" customHeight="1" thickBot="1" x14ac:dyDescent="0.3">
      <c r="B15" s="321"/>
      <c r="C15" s="322"/>
      <c r="D15" s="322"/>
      <c r="E15" s="322"/>
      <c r="F15" s="322"/>
      <c r="G15" s="322"/>
      <c r="H15" s="323"/>
      <c r="I15" s="327" t="s">
        <v>117</v>
      </c>
      <c r="J15" s="328"/>
      <c r="K15" s="329"/>
      <c r="L15" s="330" t="s">
        <v>29</v>
      </c>
      <c r="M15" s="331"/>
      <c r="N15" s="331"/>
      <c r="O15" s="331"/>
      <c r="P15" s="331"/>
      <c r="Q15" s="331"/>
      <c r="R15" s="331"/>
      <c r="S15" s="331"/>
      <c r="T15" s="331"/>
      <c r="U15" s="331"/>
      <c r="V15" s="331"/>
      <c r="W15" s="332"/>
    </row>
    <row r="16" spans="2:23" ht="14.95" customHeight="1" x14ac:dyDescent="0.25">
      <c r="B16" s="304" t="s">
        <v>27</v>
      </c>
      <c r="C16" s="298" t="s">
        <v>30</v>
      </c>
      <c r="D16" s="300" t="s">
        <v>28</v>
      </c>
      <c r="E16" s="302" t="s">
        <v>1</v>
      </c>
      <c r="F16" s="295" t="s">
        <v>332</v>
      </c>
      <c r="G16" s="295" t="s">
        <v>20</v>
      </c>
      <c r="H16" s="336" t="s">
        <v>21</v>
      </c>
      <c r="I16" s="338" t="s">
        <v>23</v>
      </c>
      <c r="J16" s="342" t="s">
        <v>24</v>
      </c>
      <c r="K16" s="344" t="s">
        <v>25</v>
      </c>
      <c r="L16" s="346">
        <v>2022</v>
      </c>
      <c r="M16" s="347"/>
      <c r="N16" s="347"/>
      <c r="O16" s="348"/>
      <c r="P16" s="340">
        <v>2023</v>
      </c>
      <c r="Q16" s="341"/>
      <c r="R16" s="341"/>
      <c r="S16" s="341"/>
      <c r="T16" s="334">
        <v>2024</v>
      </c>
      <c r="U16" s="334"/>
      <c r="V16" s="334"/>
      <c r="W16" s="335"/>
    </row>
    <row r="17" spans="2:23" ht="60.8" customHeight="1" thickBot="1" x14ac:dyDescent="0.3">
      <c r="B17" s="305"/>
      <c r="C17" s="299"/>
      <c r="D17" s="301"/>
      <c r="E17" s="303"/>
      <c r="F17" s="296"/>
      <c r="G17" s="333"/>
      <c r="H17" s="337"/>
      <c r="I17" s="339"/>
      <c r="J17" s="343"/>
      <c r="K17" s="345"/>
      <c r="L17" s="20" t="s">
        <v>2</v>
      </c>
      <c r="M17" s="9" t="s">
        <v>3</v>
      </c>
      <c r="N17" s="9" t="s">
        <v>4</v>
      </c>
      <c r="O17" s="9" t="s">
        <v>5</v>
      </c>
      <c r="P17" s="9" t="s">
        <v>2</v>
      </c>
      <c r="Q17" s="9" t="s">
        <v>3</v>
      </c>
      <c r="R17" s="9" t="s">
        <v>4</v>
      </c>
      <c r="S17" s="206" t="s">
        <v>5</v>
      </c>
      <c r="T17" s="10" t="s">
        <v>2</v>
      </c>
      <c r="U17" s="10" t="s">
        <v>3</v>
      </c>
      <c r="V17" s="10" t="s">
        <v>4</v>
      </c>
      <c r="W17" s="202" t="s">
        <v>5</v>
      </c>
    </row>
    <row r="18" spans="2:23" ht="194.95" customHeight="1" x14ac:dyDescent="0.25">
      <c r="B18" s="360" t="s">
        <v>7</v>
      </c>
      <c r="C18" s="362" t="s">
        <v>414</v>
      </c>
      <c r="D18" s="23" t="s">
        <v>118</v>
      </c>
      <c r="E18" s="362" t="s">
        <v>121</v>
      </c>
      <c r="F18" s="364" t="s">
        <v>356</v>
      </c>
      <c r="G18" s="139" t="s">
        <v>122</v>
      </c>
      <c r="H18" s="140" t="s">
        <v>365</v>
      </c>
      <c r="I18" s="31" t="s">
        <v>333</v>
      </c>
      <c r="J18" s="9" t="s">
        <v>333</v>
      </c>
      <c r="K18" s="202" t="s">
        <v>334</v>
      </c>
      <c r="L18" s="107" t="s">
        <v>333</v>
      </c>
      <c r="M18" s="108" t="s">
        <v>333</v>
      </c>
      <c r="N18" s="108" t="s">
        <v>333</v>
      </c>
      <c r="O18" s="108" t="s">
        <v>333</v>
      </c>
      <c r="P18" s="108" t="s">
        <v>333</v>
      </c>
      <c r="Q18" s="108" t="s">
        <v>333</v>
      </c>
      <c r="R18" s="108" t="s">
        <v>333</v>
      </c>
      <c r="S18" s="108" t="s">
        <v>333</v>
      </c>
      <c r="T18" s="109" t="s">
        <v>334</v>
      </c>
      <c r="U18" s="109" t="s">
        <v>334</v>
      </c>
      <c r="V18" s="109" t="s">
        <v>334</v>
      </c>
      <c r="W18" s="211" t="s">
        <v>334</v>
      </c>
    </row>
    <row r="19" spans="2:23" ht="84.25" customHeight="1" x14ac:dyDescent="0.25">
      <c r="B19" s="361"/>
      <c r="C19" s="363"/>
      <c r="D19" s="30" t="s">
        <v>119</v>
      </c>
      <c r="E19" s="363"/>
      <c r="F19" s="365"/>
      <c r="G19" s="87" t="s">
        <v>122</v>
      </c>
      <c r="H19" s="141" t="s">
        <v>365</v>
      </c>
      <c r="I19" s="31">
        <v>70.5</v>
      </c>
      <c r="J19" s="9">
        <v>70.5</v>
      </c>
      <c r="K19" s="202">
        <v>75</v>
      </c>
      <c r="L19" s="33">
        <v>70.5</v>
      </c>
      <c r="M19" s="34">
        <v>70.5</v>
      </c>
      <c r="N19" s="34">
        <v>70.5</v>
      </c>
      <c r="O19" s="34">
        <v>70.5</v>
      </c>
      <c r="P19" s="34">
        <v>70.5</v>
      </c>
      <c r="Q19" s="34">
        <v>70.5</v>
      </c>
      <c r="R19" s="34">
        <v>70.5</v>
      </c>
      <c r="S19" s="207">
        <v>70.5</v>
      </c>
      <c r="T19" s="35">
        <v>75</v>
      </c>
      <c r="U19" s="35">
        <v>75</v>
      </c>
      <c r="V19" s="35">
        <v>75</v>
      </c>
      <c r="W19" s="212">
        <v>75</v>
      </c>
    </row>
    <row r="20" spans="2:23" ht="158.30000000000001" customHeight="1" x14ac:dyDescent="0.25">
      <c r="B20" s="361"/>
      <c r="C20" s="363"/>
      <c r="D20" s="50" t="s">
        <v>120</v>
      </c>
      <c r="E20" s="363"/>
      <c r="F20" s="366"/>
      <c r="G20" s="142" t="s">
        <v>122</v>
      </c>
      <c r="H20" s="143" t="s">
        <v>365</v>
      </c>
      <c r="I20" s="32">
        <v>5.75</v>
      </c>
      <c r="J20" s="199">
        <v>5.8</v>
      </c>
      <c r="K20" s="203">
        <v>7.1</v>
      </c>
      <c r="L20" s="36">
        <v>5.8</v>
      </c>
      <c r="M20" s="37">
        <v>5.8</v>
      </c>
      <c r="N20" s="37">
        <v>5.8</v>
      </c>
      <c r="O20" s="37">
        <v>5.8</v>
      </c>
      <c r="P20" s="37">
        <v>5.8</v>
      </c>
      <c r="Q20" s="37">
        <v>5.8</v>
      </c>
      <c r="R20" s="37">
        <v>5.8</v>
      </c>
      <c r="S20" s="208">
        <v>5.8</v>
      </c>
      <c r="T20" s="213">
        <v>7.1</v>
      </c>
      <c r="U20" s="214">
        <v>7.1</v>
      </c>
      <c r="V20" s="214">
        <v>7.1</v>
      </c>
      <c r="W20" s="215">
        <v>7.1</v>
      </c>
    </row>
    <row r="21" spans="2:23" ht="153.69999999999999" customHeight="1" x14ac:dyDescent="0.25">
      <c r="B21" s="158" t="s">
        <v>44</v>
      </c>
      <c r="C21" s="43" t="s">
        <v>480</v>
      </c>
      <c r="D21" s="63" t="s">
        <v>154</v>
      </c>
      <c r="E21" s="63" t="s">
        <v>155</v>
      </c>
      <c r="F21" s="181" t="s">
        <v>401</v>
      </c>
      <c r="G21" s="144" t="s">
        <v>102</v>
      </c>
      <c r="H21" s="145" t="s">
        <v>366</v>
      </c>
      <c r="I21" s="38">
        <f>SUM(L21:O21)</f>
        <v>25677</v>
      </c>
      <c r="J21" s="200">
        <f>SUM(P21:S21)</f>
        <v>38151</v>
      </c>
      <c r="K21" s="204">
        <f>SUM(T21:W21)</f>
        <v>36939</v>
      </c>
      <c r="L21" s="21">
        <v>7416</v>
      </c>
      <c r="M21" s="2">
        <v>2348</v>
      </c>
      <c r="N21" s="39">
        <v>8150</v>
      </c>
      <c r="O21" s="2">
        <v>7763</v>
      </c>
      <c r="P21" s="2">
        <f>SUM(P23:P24,P26:P27,P29:P37,P40:P41,P43:P46,P48:P50,P52:P59)</f>
        <v>7646</v>
      </c>
      <c r="Q21" s="2">
        <f t="shared" ref="Q21:R21" si="0">SUM(Q23:Q24,Q26:Q27,Q29:Q37,Q40:Q41,Q43:Q46,Q48:Q50,Q52:Q59)</f>
        <v>15422</v>
      </c>
      <c r="R21" s="2">
        <f t="shared" si="0"/>
        <v>7885</v>
      </c>
      <c r="S21" s="2">
        <f>SUM(S23:S24,S26:S27,S29:S37,S40:S41,S43:S46,S48:S50,S52:S59)</f>
        <v>7198</v>
      </c>
      <c r="T21" s="216">
        <f>SUM(T23:T24,T26:T27,T29:T37,T40:T41,T43:T46,T48:T50,T52:T59)</f>
        <v>6711</v>
      </c>
      <c r="U21" s="216">
        <f>SUM(U23:U24,U26:U27,U29:U37,U40:U41,U43:U46,U48:U50,U52:U59)</f>
        <v>15897</v>
      </c>
      <c r="V21" s="216">
        <f>SUM(V23:V24,V26:V27,V29:V37,V40:V41,V43:V46,V48:V50,V52:V59)</f>
        <v>7688</v>
      </c>
      <c r="W21" s="217">
        <f>SUM(W23:W24,W26:W27,W29:W37,W40:W41,W43:W46,W48:W50,W52:W59)</f>
        <v>6643</v>
      </c>
    </row>
    <row r="22" spans="2:23" ht="153.69999999999999" customHeight="1" x14ac:dyDescent="0.25">
      <c r="B22" s="121" t="s">
        <v>96</v>
      </c>
      <c r="C22" s="79" t="s">
        <v>416</v>
      </c>
      <c r="D22" s="62" t="s">
        <v>143</v>
      </c>
      <c r="E22" s="171" t="s">
        <v>400</v>
      </c>
      <c r="F22" s="171" t="s">
        <v>402</v>
      </c>
      <c r="G22" s="146" t="s">
        <v>103</v>
      </c>
      <c r="H22" s="147" t="s">
        <v>383</v>
      </c>
      <c r="I22" s="38">
        <f t="shared" ref="I22:I59" si="1">SUM(L22:O22)</f>
        <v>874</v>
      </c>
      <c r="J22" s="200">
        <f t="shared" ref="J22:J59" si="2">SUM(P22:S22)</f>
        <v>899</v>
      </c>
      <c r="K22" s="204">
        <f t="shared" ref="K22:K59" si="3">SUM(T22:W22)</f>
        <v>1400</v>
      </c>
      <c r="L22" s="21">
        <f>SUM(L23:L24)</f>
        <v>165</v>
      </c>
      <c r="M22" s="21">
        <f t="shared" ref="M22:S22" si="4">SUM(M23:M24)</f>
        <v>238</v>
      </c>
      <c r="N22" s="21">
        <f t="shared" si="4"/>
        <v>238</v>
      </c>
      <c r="O22" s="21">
        <f t="shared" si="4"/>
        <v>233</v>
      </c>
      <c r="P22" s="21">
        <f t="shared" si="4"/>
        <v>155</v>
      </c>
      <c r="Q22" s="21">
        <f t="shared" si="4"/>
        <v>238</v>
      </c>
      <c r="R22" s="21">
        <f t="shared" si="4"/>
        <v>278</v>
      </c>
      <c r="S22" s="21">
        <f t="shared" si="4"/>
        <v>228</v>
      </c>
      <c r="T22" s="3">
        <f>SUM(T23:T24)</f>
        <v>360</v>
      </c>
      <c r="U22" s="3">
        <f t="shared" ref="U22:W22" si="5">SUM(U23:U24)</f>
        <v>319</v>
      </c>
      <c r="V22" s="3">
        <f t="shared" si="5"/>
        <v>363</v>
      </c>
      <c r="W22" s="3">
        <f t="shared" si="5"/>
        <v>358</v>
      </c>
    </row>
    <row r="23" spans="2:23" ht="174.25" customHeight="1" x14ac:dyDescent="0.25">
      <c r="B23" s="123" t="s">
        <v>6</v>
      </c>
      <c r="C23" s="116" t="s">
        <v>417</v>
      </c>
      <c r="D23" s="44" t="s">
        <v>144</v>
      </c>
      <c r="E23" s="58" t="s">
        <v>373</v>
      </c>
      <c r="F23" s="58" t="s">
        <v>402</v>
      </c>
      <c r="G23" s="148" t="s">
        <v>104</v>
      </c>
      <c r="H23" s="149" t="s">
        <v>168</v>
      </c>
      <c r="I23" s="38">
        <f t="shared" si="1"/>
        <v>802</v>
      </c>
      <c r="J23" s="200">
        <f t="shared" si="2"/>
        <v>827</v>
      </c>
      <c r="K23" s="204">
        <f t="shared" si="3"/>
        <v>1328</v>
      </c>
      <c r="L23" s="21">
        <v>147</v>
      </c>
      <c r="M23" s="2">
        <v>220</v>
      </c>
      <c r="N23" s="39">
        <v>220</v>
      </c>
      <c r="O23" s="2">
        <v>215</v>
      </c>
      <c r="P23" s="2">
        <v>137</v>
      </c>
      <c r="Q23" s="2">
        <v>220</v>
      </c>
      <c r="R23" s="2">
        <v>260</v>
      </c>
      <c r="S23" s="209">
        <v>210</v>
      </c>
      <c r="T23" s="3">
        <v>342</v>
      </c>
      <c r="U23" s="3">
        <v>301</v>
      </c>
      <c r="V23" s="3">
        <v>345</v>
      </c>
      <c r="W23" s="218">
        <v>340</v>
      </c>
    </row>
    <row r="24" spans="2:23" ht="153.69999999999999" customHeight="1" x14ac:dyDescent="0.25">
      <c r="B24" s="123" t="s">
        <v>6</v>
      </c>
      <c r="C24" s="116" t="s">
        <v>418</v>
      </c>
      <c r="D24" s="44" t="s">
        <v>145</v>
      </c>
      <c r="E24" s="71" t="s">
        <v>373</v>
      </c>
      <c r="F24" s="71" t="s">
        <v>402</v>
      </c>
      <c r="G24" s="148" t="s">
        <v>105</v>
      </c>
      <c r="H24" s="149" t="s">
        <v>169</v>
      </c>
      <c r="I24" s="38">
        <f t="shared" si="1"/>
        <v>72</v>
      </c>
      <c r="J24" s="200">
        <f t="shared" si="2"/>
        <v>72</v>
      </c>
      <c r="K24" s="204">
        <f t="shared" si="3"/>
        <v>72</v>
      </c>
      <c r="L24" s="21">
        <v>18</v>
      </c>
      <c r="M24" s="2">
        <v>18</v>
      </c>
      <c r="N24" s="39">
        <v>18</v>
      </c>
      <c r="O24" s="2">
        <v>18</v>
      </c>
      <c r="P24" s="2">
        <v>18</v>
      </c>
      <c r="Q24" s="2">
        <v>18</v>
      </c>
      <c r="R24" s="2">
        <v>18</v>
      </c>
      <c r="S24" s="209">
        <v>18</v>
      </c>
      <c r="T24" s="3">
        <v>18</v>
      </c>
      <c r="U24" s="3">
        <v>18</v>
      </c>
      <c r="V24" s="3">
        <v>18</v>
      </c>
      <c r="W24" s="218">
        <v>18</v>
      </c>
    </row>
    <row r="25" spans="2:23" ht="153.69999999999999" customHeight="1" x14ac:dyDescent="0.25">
      <c r="B25" s="121" t="s">
        <v>97</v>
      </c>
      <c r="C25" s="79" t="s">
        <v>481</v>
      </c>
      <c r="D25" s="62" t="s">
        <v>148</v>
      </c>
      <c r="E25" s="171" t="s">
        <v>400</v>
      </c>
      <c r="F25" s="171" t="s">
        <v>403</v>
      </c>
      <c r="G25" s="146" t="s">
        <v>106</v>
      </c>
      <c r="H25" s="147" t="s">
        <v>170</v>
      </c>
      <c r="I25" s="38">
        <f t="shared" si="1"/>
        <v>8610</v>
      </c>
      <c r="J25" s="200">
        <f t="shared" si="2"/>
        <v>10280</v>
      </c>
      <c r="K25" s="204">
        <f t="shared" si="3"/>
        <v>10630</v>
      </c>
      <c r="L25" s="21">
        <v>2152</v>
      </c>
      <c r="M25" s="2">
        <v>2153</v>
      </c>
      <c r="N25" s="39">
        <v>2152</v>
      </c>
      <c r="O25" s="2">
        <v>2153</v>
      </c>
      <c r="P25" s="209">
        <f>SUM(P26:P27)</f>
        <v>2620</v>
      </c>
      <c r="Q25" s="209">
        <f>SUM(Q26:Q27)</f>
        <v>2035</v>
      </c>
      <c r="R25" s="209">
        <f>SUM(R26:R27)</f>
        <v>3000</v>
      </c>
      <c r="S25" s="209">
        <f>SUM(S26:S27)</f>
        <v>2625</v>
      </c>
      <c r="T25" s="3">
        <f>(T26+T27)</f>
        <v>2520</v>
      </c>
      <c r="U25" s="3">
        <f t="shared" ref="U25:W25" si="6">(U26+U27)</f>
        <v>2550</v>
      </c>
      <c r="V25" s="3">
        <f t="shared" si="6"/>
        <v>3230</v>
      </c>
      <c r="W25" s="218">
        <f t="shared" si="6"/>
        <v>2330</v>
      </c>
    </row>
    <row r="26" spans="2:23" ht="153.69999999999999" customHeight="1" x14ac:dyDescent="0.25">
      <c r="B26" s="123" t="s">
        <v>6</v>
      </c>
      <c r="C26" s="116" t="s">
        <v>420</v>
      </c>
      <c r="D26" s="60" t="s">
        <v>149</v>
      </c>
      <c r="E26" s="58" t="s">
        <v>400</v>
      </c>
      <c r="F26" s="58" t="s">
        <v>403</v>
      </c>
      <c r="G26" s="148" t="s">
        <v>107</v>
      </c>
      <c r="H26" s="149" t="s">
        <v>367</v>
      </c>
      <c r="I26" s="38">
        <f t="shared" si="1"/>
        <v>8500</v>
      </c>
      <c r="J26" s="200">
        <f t="shared" si="2"/>
        <v>10165</v>
      </c>
      <c r="K26" s="204">
        <f t="shared" si="3"/>
        <v>10500</v>
      </c>
      <c r="L26" s="21">
        <v>2125</v>
      </c>
      <c r="M26" s="2">
        <v>2125</v>
      </c>
      <c r="N26" s="39">
        <v>2125</v>
      </c>
      <c r="O26" s="2">
        <v>2125</v>
      </c>
      <c r="P26" s="2">
        <v>2600</v>
      </c>
      <c r="Q26" s="2">
        <v>2000</v>
      </c>
      <c r="R26" s="2">
        <v>2965</v>
      </c>
      <c r="S26" s="209">
        <v>2600</v>
      </c>
      <c r="T26" s="3">
        <v>2500</v>
      </c>
      <c r="U26" s="3">
        <v>2500</v>
      </c>
      <c r="V26" s="3">
        <v>3200</v>
      </c>
      <c r="W26" s="218">
        <v>2300</v>
      </c>
    </row>
    <row r="27" spans="2:23" ht="153.69999999999999" customHeight="1" x14ac:dyDescent="0.25">
      <c r="B27" s="123" t="s">
        <v>6</v>
      </c>
      <c r="C27" s="116" t="s">
        <v>421</v>
      </c>
      <c r="D27" s="60" t="s">
        <v>152</v>
      </c>
      <c r="E27" s="58" t="s">
        <v>374</v>
      </c>
      <c r="F27" s="58" t="s">
        <v>403</v>
      </c>
      <c r="G27" s="148" t="s">
        <v>108</v>
      </c>
      <c r="H27" s="149" t="s">
        <v>368</v>
      </c>
      <c r="I27" s="38">
        <f t="shared" si="1"/>
        <v>110</v>
      </c>
      <c r="J27" s="200">
        <f t="shared" si="2"/>
        <v>115</v>
      </c>
      <c r="K27" s="204">
        <f t="shared" si="3"/>
        <v>130</v>
      </c>
      <c r="L27" s="21">
        <v>27</v>
      </c>
      <c r="M27" s="2">
        <v>28</v>
      </c>
      <c r="N27" s="39">
        <v>27</v>
      </c>
      <c r="O27" s="2">
        <v>28</v>
      </c>
      <c r="P27" s="2">
        <v>20</v>
      </c>
      <c r="Q27" s="2">
        <v>35</v>
      </c>
      <c r="R27" s="2">
        <v>35</v>
      </c>
      <c r="S27" s="209">
        <v>25</v>
      </c>
      <c r="T27" s="3">
        <v>20</v>
      </c>
      <c r="U27" s="3">
        <v>50</v>
      </c>
      <c r="V27" s="3">
        <v>30</v>
      </c>
      <c r="W27" s="218">
        <v>30</v>
      </c>
    </row>
    <row r="28" spans="2:23" ht="153.69999999999999" customHeight="1" x14ac:dyDescent="0.25">
      <c r="B28" s="125" t="s">
        <v>221</v>
      </c>
      <c r="C28" s="89" t="s">
        <v>422</v>
      </c>
      <c r="D28" s="89" t="s">
        <v>222</v>
      </c>
      <c r="E28" s="172" t="s">
        <v>375</v>
      </c>
      <c r="F28" s="172" t="s">
        <v>404</v>
      </c>
      <c r="G28" s="90" t="s">
        <v>338</v>
      </c>
      <c r="H28" s="150" t="s">
        <v>234</v>
      </c>
      <c r="I28" s="38">
        <f t="shared" si="1"/>
        <v>12118</v>
      </c>
      <c r="J28" s="200">
        <f t="shared" si="2"/>
        <v>15583</v>
      </c>
      <c r="K28" s="204">
        <f t="shared" si="3"/>
        <v>15838</v>
      </c>
      <c r="L28" s="21">
        <v>2</v>
      </c>
      <c r="M28" s="2">
        <v>9997</v>
      </c>
      <c r="N28" s="39">
        <v>1148</v>
      </c>
      <c r="O28" s="2">
        <v>971</v>
      </c>
      <c r="P28" s="209">
        <f>SUM(P29:P37)</f>
        <v>1875</v>
      </c>
      <c r="Q28" s="209">
        <f>SUM(Q29:Q37)</f>
        <v>9622</v>
      </c>
      <c r="R28" s="209">
        <f>SUM(R29:R37)</f>
        <v>2101</v>
      </c>
      <c r="S28" s="209">
        <f>SUM(S29:S37)</f>
        <v>1985</v>
      </c>
      <c r="T28" s="3">
        <f>SUM(T29:T37)</f>
        <v>1821</v>
      </c>
      <c r="U28" s="3">
        <f t="shared" ref="U28:V28" si="7">SUM(U29:U37)</f>
        <v>9912</v>
      </c>
      <c r="V28" s="3">
        <f t="shared" si="7"/>
        <v>2019</v>
      </c>
      <c r="W28" s="3">
        <f>SUM(W29:W37)</f>
        <v>2086</v>
      </c>
    </row>
    <row r="29" spans="2:23" ht="153.69999999999999" customHeight="1" x14ac:dyDescent="0.25">
      <c r="B29" s="80" t="s">
        <v>176</v>
      </c>
      <c r="C29" s="81" t="s">
        <v>423</v>
      </c>
      <c r="D29" s="81" t="s">
        <v>177</v>
      </c>
      <c r="E29" s="22" t="s">
        <v>375</v>
      </c>
      <c r="F29" s="22" t="s">
        <v>404</v>
      </c>
      <c r="G29" s="151" t="s">
        <v>339</v>
      </c>
      <c r="H29" s="152" t="s">
        <v>234</v>
      </c>
      <c r="I29" s="38">
        <f t="shared" si="1"/>
        <v>7</v>
      </c>
      <c r="J29" s="200">
        <f t="shared" si="2"/>
        <v>7</v>
      </c>
      <c r="K29" s="204">
        <f t="shared" si="3"/>
        <v>7</v>
      </c>
      <c r="L29" s="21">
        <v>2</v>
      </c>
      <c r="M29" s="2">
        <v>1</v>
      </c>
      <c r="N29" s="39">
        <v>2</v>
      </c>
      <c r="O29" s="2">
        <v>2</v>
      </c>
      <c r="P29" s="2">
        <v>2</v>
      </c>
      <c r="Q29" s="2">
        <v>1</v>
      </c>
      <c r="R29" s="2">
        <v>2</v>
      </c>
      <c r="S29" s="209">
        <v>2</v>
      </c>
      <c r="T29" s="3">
        <v>2</v>
      </c>
      <c r="U29" s="3">
        <v>1</v>
      </c>
      <c r="V29" s="3">
        <v>2</v>
      </c>
      <c r="W29" s="218">
        <v>2</v>
      </c>
    </row>
    <row r="30" spans="2:23" ht="153.69999999999999" customHeight="1" x14ac:dyDescent="0.25">
      <c r="B30" s="80" t="s">
        <v>176</v>
      </c>
      <c r="C30" s="81" t="s">
        <v>424</v>
      </c>
      <c r="D30" s="81" t="s">
        <v>181</v>
      </c>
      <c r="E30" s="24" t="s">
        <v>375</v>
      </c>
      <c r="F30" s="24" t="s">
        <v>404</v>
      </c>
      <c r="G30" s="151" t="s">
        <v>340</v>
      </c>
      <c r="H30" s="152" t="s">
        <v>234</v>
      </c>
      <c r="I30" s="38">
        <f t="shared" si="1"/>
        <v>5</v>
      </c>
      <c r="J30" s="200">
        <f t="shared" si="2"/>
        <v>5</v>
      </c>
      <c r="K30" s="204">
        <f t="shared" si="3"/>
        <v>5</v>
      </c>
      <c r="L30" s="21">
        <v>2</v>
      </c>
      <c r="M30" s="2">
        <v>1</v>
      </c>
      <c r="N30" s="39">
        <v>0</v>
      </c>
      <c r="O30" s="2">
        <v>2</v>
      </c>
      <c r="P30" s="2">
        <v>2</v>
      </c>
      <c r="Q30" s="2">
        <v>1</v>
      </c>
      <c r="R30" s="2">
        <v>0</v>
      </c>
      <c r="S30" s="209">
        <v>2</v>
      </c>
      <c r="T30" s="3">
        <v>2</v>
      </c>
      <c r="U30" s="3">
        <v>1</v>
      </c>
      <c r="V30" s="3">
        <v>0</v>
      </c>
      <c r="W30" s="218">
        <v>2</v>
      </c>
    </row>
    <row r="31" spans="2:23" ht="153.69999999999999" customHeight="1" x14ac:dyDescent="0.25">
      <c r="B31" s="80" t="s">
        <v>176</v>
      </c>
      <c r="C31" s="81" t="s">
        <v>425</v>
      </c>
      <c r="D31" s="81" t="s">
        <v>186</v>
      </c>
      <c r="E31" s="22" t="s">
        <v>375</v>
      </c>
      <c r="F31" s="22" t="s">
        <v>401</v>
      </c>
      <c r="G31" s="151" t="s">
        <v>341</v>
      </c>
      <c r="H31" s="153" t="s">
        <v>234</v>
      </c>
      <c r="I31" s="38">
        <f t="shared" si="1"/>
        <v>65</v>
      </c>
      <c r="J31" s="200">
        <f t="shared" si="2"/>
        <v>83</v>
      </c>
      <c r="K31" s="204">
        <f t="shared" si="3"/>
        <v>200</v>
      </c>
      <c r="L31" s="21">
        <v>15</v>
      </c>
      <c r="M31" s="2">
        <v>10</v>
      </c>
      <c r="N31" s="39">
        <v>10</v>
      </c>
      <c r="O31" s="2">
        <v>30</v>
      </c>
      <c r="P31" s="2">
        <v>25</v>
      </c>
      <c r="Q31" s="2">
        <v>20</v>
      </c>
      <c r="R31" s="2">
        <v>13</v>
      </c>
      <c r="S31" s="209">
        <v>25</v>
      </c>
      <c r="T31" s="3">
        <v>15</v>
      </c>
      <c r="U31" s="3">
        <v>50</v>
      </c>
      <c r="V31" s="3">
        <v>15</v>
      </c>
      <c r="W31" s="218">
        <v>120</v>
      </c>
    </row>
    <row r="32" spans="2:23" ht="153.69999999999999" customHeight="1" x14ac:dyDescent="0.25">
      <c r="B32" s="80" t="s">
        <v>176</v>
      </c>
      <c r="C32" s="81" t="s">
        <v>482</v>
      </c>
      <c r="D32" s="81" t="s">
        <v>189</v>
      </c>
      <c r="E32" s="22" t="s">
        <v>375</v>
      </c>
      <c r="F32" s="22" t="s">
        <v>401</v>
      </c>
      <c r="G32" s="151" t="s">
        <v>342</v>
      </c>
      <c r="H32" s="153" t="s">
        <v>234</v>
      </c>
      <c r="I32" s="38">
        <f t="shared" si="1"/>
        <v>9250</v>
      </c>
      <c r="J32" s="200">
        <f t="shared" si="2"/>
        <v>9100</v>
      </c>
      <c r="K32" s="204">
        <f t="shared" si="3"/>
        <v>9250</v>
      </c>
      <c r="L32" s="21">
        <v>250</v>
      </c>
      <c r="M32" s="2">
        <v>8500</v>
      </c>
      <c r="N32" s="39">
        <v>250</v>
      </c>
      <c r="O32" s="2">
        <v>250</v>
      </c>
      <c r="P32" s="2">
        <v>290</v>
      </c>
      <c r="Q32" s="2">
        <v>8240</v>
      </c>
      <c r="R32" s="2">
        <v>320</v>
      </c>
      <c r="S32" s="209">
        <v>250</v>
      </c>
      <c r="T32" s="3">
        <v>250</v>
      </c>
      <c r="U32" s="3">
        <v>8500</v>
      </c>
      <c r="V32" s="3">
        <v>250</v>
      </c>
      <c r="W32" s="218">
        <v>250</v>
      </c>
    </row>
    <row r="33" spans="2:23" ht="153.69999999999999" customHeight="1" x14ac:dyDescent="0.25">
      <c r="B33" s="80" t="s">
        <v>176</v>
      </c>
      <c r="C33" s="81" t="s">
        <v>427</v>
      </c>
      <c r="D33" s="81" t="s">
        <v>191</v>
      </c>
      <c r="E33" s="24" t="s">
        <v>375</v>
      </c>
      <c r="F33" s="24" t="s">
        <v>404</v>
      </c>
      <c r="G33" s="151" t="s">
        <v>343</v>
      </c>
      <c r="H33" s="153" t="s">
        <v>234</v>
      </c>
      <c r="I33" s="38">
        <f t="shared" si="1"/>
        <v>1100</v>
      </c>
      <c r="J33" s="200">
        <f t="shared" si="2"/>
        <v>1340</v>
      </c>
      <c r="K33" s="204">
        <f t="shared" si="3"/>
        <v>1340</v>
      </c>
      <c r="L33" s="21">
        <v>275</v>
      </c>
      <c r="M33" s="2">
        <v>275</v>
      </c>
      <c r="N33" s="39">
        <v>275</v>
      </c>
      <c r="O33" s="2">
        <v>275</v>
      </c>
      <c r="P33" s="2">
        <v>300</v>
      </c>
      <c r="Q33" s="2">
        <v>350</v>
      </c>
      <c r="R33" s="2">
        <v>240</v>
      </c>
      <c r="S33" s="209">
        <v>450</v>
      </c>
      <c r="T33" s="3">
        <v>300</v>
      </c>
      <c r="U33" s="3">
        <v>350</v>
      </c>
      <c r="V33" s="3">
        <v>240</v>
      </c>
      <c r="W33" s="218">
        <v>450</v>
      </c>
    </row>
    <row r="34" spans="2:23" ht="153.69999999999999" customHeight="1" x14ac:dyDescent="0.25">
      <c r="B34" s="80" t="s">
        <v>176</v>
      </c>
      <c r="C34" s="81" t="s">
        <v>428</v>
      </c>
      <c r="D34" s="81" t="s">
        <v>194</v>
      </c>
      <c r="E34" s="24" t="s">
        <v>375</v>
      </c>
      <c r="F34" s="24" t="s">
        <v>404</v>
      </c>
      <c r="G34" s="151" t="s">
        <v>344</v>
      </c>
      <c r="H34" s="153" t="s">
        <v>234</v>
      </c>
      <c r="I34" s="38">
        <f t="shared" si="1"/>
        <v>2200</v>
      </c>
      <c r="J34" s="200">
        <f t="shared" si="2"/>
        <v>5000</v>
      </c>
      <c r="K34" s="204">
        <f t="shared" si="3"/>
        <v>5000</v>
      </c>
      <c r="L34" s="21">
        <v>1</v>
      </c>
      <c r="M34" s="2">
        <v>1200</v>
      </c>
      <c r="N34" s="39">
        <v>599</v>
      </c>
      <c r="O34" s="2">
        <v>400</v>
      </c>
      <c r="P34" s="2">
        <v>1250</v>
      </c>
      <c r="Q34" s="2">
        <v>1000</v>
      </c>
      <c r="R34" s="2">
        <v>1500</v>
      </c>
      <c r="S34" s="209">
        <v>1250</v>
      </c>
      <c r="T34" s="3">
        <v>1250</v>
      </c>
      <c r="U34" s="3">
        <v>1000</v>
      </c>
      <c r="V34" s="3">
        <v>1500</v>
      </c>
      <c r="W34" s="218">
        <v>1250</v>
      </c>
    </row>
    <row r="35" spans="2:23" ht="153.69999999999999" customHeight="1" x14ac:dyDescent="0.25">
      <c r="B35" s="80" t="s">
        <v>176</v>
      </c>
      <c r="C35" s="81" t="s">
        <v>429</v>
      </c>
      <c r="D35" s="81" t="s">
        <v>199</v>
      </c>
      <c r="E35" s="24" t="s">
        <v>375</v>
      </c>
      <c r="F35" s="24" t="s">
        <v>404</v>
      </c>
      <c r="G35" s="151" t="s">
        <v>345</v>
      </c>
      <c r="H35" s="153" t="s">
        <v>234</v>
      </c>
      <c r="I35" s="38">
        <f t="shared" si="1"/>
        <v>6</v>
      </c>
      <c r="J35" s="200">
        <f t="shared" si="2"/>
        <v>6</v>
      </c>
      <c r="K35" s="204">
        <f t="shared" si="3"/>
        <v>6</v>
      </c>
      <c r="L35" s="21">
        <v>2</v>
      </c>
      <c r="M35" s="2">
        <v>1</v>
      </c>
      <c r="N35" s="39">
        <v>2</v>
      </c>
      <c r="O35" s="2">
        <v>1</v>
      </c>
      <c r="P35" s="2">
        <v>2</v>
      </c>
      <c r="Q35" s="2">
        <v>1</v>
      </c>
      <c r="R35" s="2">
        <v>2</v>
      </c>
      <c r="S35" s="209">
        <v>1</v>
      </c>
      <c r="T35" s="3">
        <v>2</v>
      </c>
      <c r="U35" s="3">
        <v>1</v>
      </c>
      <c r="V35" s="3">
        <v>2</v>
      </c>
      <c r="W35" s="218">
        <v>1</v>
      </c>
    </row>
    <row r="36" spans="2:23" ht="153.69999999999999" customHeight="1" x14ac:dyDescent="0.25">
      <c r="B36" s="80" t="s">
        <v>176</v>
      </c>
      <c r="C36" s="81" t="s">
        <v>430</v>
      </c>
      <c r="D36" s="81" t="s">
        <v>202</v>
      </c>
      <c r="E36" s="24" t="s">
        <v>375</v>
      </c>
      <c r="F36" s="24" t="s">
        <v>404</v>
      </c>
      <c r="G36" s="151" t="s">
        <v>346</v>
      </c>
      <c r="H36" s="153" t="s">
        <v>234</v>
      </c>
      <c r="I36" s="38">
        <f t="shared" si="1"/>
        <v>2</v>
      </c>
      <c r="J36" s="200">
        <f t="shared" si="2"/>
        <v>2</v>
      </c>
      <c r="K36" s="204">
        <f t="shared" si="3"/>
        <v>2</v>
      </c>
      <c r="L36" s="21">
        <v>0</v>
      </c>
      <c r="M36" s="2">
        <v>1</v>
      </c>
      <c r="N36" s="39">
        <v>0</v>
      </c>
      <c r="O36" s="2">
        <v>1</v>
      </c>
      <c r="P36" s="2">
        <v>0</v>
      </c>
      <c r="Q36" s="2">
        <v>1</v>
      </c>
      <c r="R36" s="2">
        <v>0</v>
      </c>
      <c r="S36" s="209">
        <v>1</v>
      </c>
      <c r="T36" s="3">
        <v>0</v>
      </c>
      <c r="U36" s="3">
        <v>1</v>
      </c>
      <c r="V36" s="3">
        <v>0</v>
      </c>
      <c r="W36" s="218">
        <v>1</v>
      </c>
    </row>
    <row r="37" spans="2:23" ht="153.69999999999999" customHeight="1" x14ac:dyDescent="0.25">
      <c r="B37" s="80" t="s">
        <v>176</v>
      </c>
      <c r="C37" s="81" t="s">
        <v>487</v>
      </c>
      <c r="D37" s="81" t="s">
        <v>205</v>
      </c>
      <c r="E37" s="24" t="s">
        <v>375</v>
      </c>
      <c r="F37" s="24" t="s">
        <v>404</v>
      </c>
      <c r="G37" s="151" t="s">
        <v>347</v>
      </c>
      <c r="H37" s="153" t="s">
        <v>234</v>
      </c>
      <c r="I37" s="38">
        <f t="shared" si="1"/>
        <v>28</v>
      </c>
      <c r="J37" s="200">
        <f t="shared" si="2"/>
        <v>40</v>
      </c>
      <c r="K37" s="204">
        <f t="shared" si="3"/>
        <v>28</v>
      </c>
      <c r="L37" s="21">
        <v>0</v>
      </c>
      <c r="M37" s="2">
        <v>8</v>
      </c>
      <c r="N37" s="39">
        <v>10</v>
      </c>
      <c r="O37" s="2">
        <v>10</v>
      </c>
      <c r="P37" s="2">
        <v>4</v>
      </c>
      <c r="Q37" s="2">
        <v>8</v>
      </c>
      <c r="R37" s="2">
        <v>24</v>
      </c>
      <c r="S37" s="209">
        <v>4</v>
      </c>
      <c r="T37" s="3">
        <v>0</v>
      </c>
      <c r="U37" s="3">
        <v>8</v>
      </c>
      <c r="V37" s="3">
        <v>10</v>
      </c>
      <c r="W37" s="218">
        <v>10</v>
      </c>
    </row>
    <row r="38" spans="2:23" ht="153.69999999999999" customHeight="1" x14ac:dyDescent="0.25">
      <c r="B38" s="287" t="s">
        <v>45</v>
      </c>
      <c r="C38" s="289" t="s">
        <v>431</v>
      </c>
      <c r="D38" s="95" t="s">
        <v>49</v>
      </c>
      <c r="E38" s="297" t="s">
        <v>376</v>
      </c>
      <c r="F38" s="114" t="s">
        <v>401</v>
      </c>
      <c r="G38" s="146" t="s">
        <v>109</v>
      </c>
      <c r="H38" s="154" t="s">
        <v>384</v>
      </c>
      <c r="I38" s="38">
        <f t="shared" si="1"/>
        <v>91</v>
      </c>
      <c r="J38" s="200">
        <f t="shared" si="2"/>
        <v>120</v>
      </c>
      <c r="K38" s="204">
        <f t="shared" si="3"/>
        <v>120</v>
      </c>
      <c r="L38" s="21">
        <v>41</v>
      </c>
      <c r="M38" s="2">
        <v>25</v>
      </c>
      <c r="N38" s="39">
        <v>15</v>
      </c>
      <c r="O38" s="2">
        <v>10</v>
      </c>
      <c r="P38" s="2">
        <v>30</v>
      </c>
      <c r="Q38" s="2">
        <v>30</v>
      </c>
      <c r="R38" s="2">
        <v>30</v>
      </c>
      <c r="S38" s="209">
        <v>30</v>
      </c>
      <c r="T38" s="3">
        <v>30</v>
      </c>
      <c r="U38" s="3">
        <v>30</v>
      </c>
      <c r="V38" s="3">
        <v>30</v>
      </c>
      <c r="W38" s="218">
        <v>30</v>
      </c>
    </row>
    <row r="39" spans="2:23" ht="153.69999999999999" customHeight="1" x14ac:dyDescent="0.25">
      <c r="B39" s="288"/>
      <c r="C39" s="290"/>
      <c r="D39" s="62" t="s">
        <v>124</v>
      </c>
      <c r="E39" s="297"/>
      <c r="F39" s="114" t="s">
        <v>401</v>
      </c>
      <c r="G39" s="146" t="s">
        <v>109</v>
      </c>
      <c r="H39" s="154" t="s">
        <v>385</v>
      </c>
      <c r="I39" s="38">
        <f t="shared" si="1"/>
        <v>95</v>
      </c>
      <c r="J39" s="200">
        <f t="shared" si="2"/>
        <v>95</v>
      </c>
      <c r="K39" s="204">
        <f t="shared" si="3"/>
        <v>95</v>
      </c>
      <c r="L39" s="21">
        <v>23</v>
      </c>
      <c r="M39" s="2">
        <v>24</v>
      </c>
      <c r="N39" s="39">
        <v>23</v>
      </c>
      <c r="O39" s="2">
        <v>25</v>
      </c>
      <c r="P39" s="2">
        <v>23</v>
      </c>
      <c r="Q39" s="2">
        <v>24</v>
      </c>
      <c r="R39" s="2">
        <v>23</v>
      </c>
      <c r="S39" s="209">
        <v>25</v>
      </c>
      <c r="T39" s="3">
        <v>23</v>
      </c>
      <c r="U39" s="3">
        <v>24</v>
      </c>
      <c r="V39" s="3">
        <v>23</v>
      </c>
      <c r="W39" s="218">
        <v>25</v>
      </c>
    </row>
    <row r="40" spans="2:23" ht="153.69999999999999" customHeight="1" x14ac:dyDescent="0.25">
      <c r="B40" s="40" t="s">
        <v>210</v>
      </c>
      <c r="C40" s="85" t="s">
        <v>432</v>
      </c>
      <c r="D40" s="22" t="s">
        <v>259</v>
      </c>
      <c r="E40" s="24" t="s">
        <v>375</v>
      </c>
      <c r="F40" s="112" t="s">
        <v>401</v>
      </c>
      <c r="G40" s="149" t="s">
        <v>348</v>
      </c>
      <c r="H40" s="155" t="s">
        <v>386</v>
      </c>
      <c r="I40" s="38">
        <f t="shared" si="1"/>
        <v>151</v>
      </c>
      <c r="J40" s="200">
        <f t="shared" si="2"/>
        <v>200</v>
      </c>
      <c r="K40" s="204">
        <f t="shared" si="3"/>
        <v>200</v>
      </c>
      <c r="L40" s="21">
        <v>38</v>
      </c>
      <c r="M40" s="2">
        <v>30</v>
      </c>
      <c r="N40" s="39">
        <v>25</v>
      </c>
      <c r="O40" s="2">
        <v>58</v>
      </c>
      <c r="P40" s="2">
        <v>50</v>
      </c>
      <c r="Q40" s="2">
        <v>50</v>
      </c>
      <c r="R40" s="2">
        <v>50</v>
      </c>
      <c r="S40" s="209">
        <v>50</v>
      </c>
      <c r="T40" s="3">
        <v>50</v>
      </c>
      <c r="U40" s="3">
        <v>50</v>
      </c>
      <c r="V40" s="3">
        <v>50</v>
      </c>
      <c r="W40" s="218">
        <v>50</v>
      </c>
    </row>
    <row r="41" spans="2:23" ht="153.69999999999999" customHeight="1" x14ac:dyDescent="0.25">
      <c r="B41" s="40" t="s">
        <v>210</v>
      </c>
      <c r="C41" s="85" t="s">
        <v>433</v>
      </c>
      <c r="D41" s="86" t="s">
        <v>217</v>
      </c>
      <c r="E41" s="22" t="s">
        <v>375</v>
      </c>
      <c r="F41" s="111" t="s">
        <v>401</v>
      </c>
      <c r="G41" s="149" t="s">
        <v>349</v>
      </c>
      <c r="H41" s="155" t="s">
        <v>386</v>
      </c>
      <c r="I41" s="38">
        <f t="shared" si="1"/>
        <v>90</v>
      </c>
      <c r="J41" s="200">
        <f t="shared" si="2"/>
        <v>300</v>
      </c>
      <c r="K41" s="204">
        <f t="shared" si="3"/>
        <v>300</v>
      </c>
      <c r="L41" s="21">
        <v>45</v>
      </c>
      <c r="M41" s="2">
        <v>10</v>
      </c>
      <c r="N41" s="39">
        <v>10</v>
      </c>
      <c r="O41" s="2">
        <v>25</v>
      </c>
      <c r="P41" s="2">
        <v>75</v>
      </c>
      <c r="Q41" s="2">
        <v>75</v>
      </c>
      <c r="R41" s="2">
        <v>75</v>
      </c>
      <c r="S41" s="209">
        <v>75</v>
      </c>
      <c r="T41" s="3">
        <v>75</v>
      </c>
      <c r="U41" s="3">
        <v>75</v>
      </c>
      <c r="V41" s="3">
        <v>75</v>
      </c>
      <c r="W41" s="218">
        <v>75</v>
      </c>
    </row>
    <row r="42" spans="2:23" ht="153.69999999999999" customHeight="1" x14ac:dyDescent="0.25">
      <c r="B42" s="121" t="s">
        <v>52</v>
      </c>
      <c r="C42" s="94" t="s">
        <v>483</v>
      </c>
      <c r="D42" s="62" t="s">
        <v>53</v>
      </c>
      <c r="E42" s="171" t="s">
        <v>376</v>
      </c>
      <c r="F42" s="114" t="s">
        <v>406</v>
      </c>
      <c r="G42" s="146" t="s">
        <v>111</v>
      </c>
      <c r="H42" s="154" t="s">
        <v>369</v>
      </c>
      <c r="I42" s="38">
        <f t="shared" si="1"/>
        <v>70</v>
      </c>
      <c r="J42" s="200">
        <f t="shared" si="2"/>
        <v>120</v>
      </c>
      <c r="K42" s="204">
        <f t="shared" si="3"/>
        <v>53</v>
      </c>
      <c r="L42" s="21">
        <v>15</v>
      </c>
      <c r="M42" s="2">
        <v>17</v>
      </c>
      <c r="N42" s="39">
        <v>25</v>
      </c>
      <c r="O42" s="2">
        <v>13</v>
      </c>
      <c r="P42" s="2">
        <v>30</v>
      </c>
      <c r="Q42" s="2">
        <v>30</v>
      </c>
      <c r="R42" s="2">
        <v>30</v>
      </c>
      <c r="S42" s="209">
        <v>30</v>
      </c>
      <c r="T42" s="3">
        <v>13</v>
      </c>
      <c r="U42" s="3">
        <v>13</v>
      </c>
      <c r="V42" s="3">
        <v>15</v>
      </c>
      <c r="W42" s="218">
        <v>12</v>
      </c>
    </row>
    <row r="43" spans="2:23" ht="153.69999999999999" customHeight="1" x14ac:dyDescent="0.25">
      <c r="B43" s="40" t="s">
        <v>227</v>
      </c>
      <c r="C43" s="117" t="s">
        <v>435</v>
      </c>
      <c r="D43" s="60" t="s">
        <v>58</v>
      </c>
      <c r="E43" s="71" t="s">
        <v>376</v>
      </c>
      <c r="F43" s="115" t="s">
        <v>406</v>
      </c>
      <c r="G43" s="149" t="s">
        <v>111</v>
      </c>
      <c r="H43" s="156" t="s">
        <v>370</v>
      </c>
      <c r="I43" s="38">
        <f t="shared" si="1"/>
        <v>1700</v>
      </c>
      <c r="J43" s="200">
        <f t="shared" si="2"/>
        <v>3100</v>
      </c>
      <c r="K43" s="204">
        <f t="shared" si="3"/>
        <v>2177</v>
      </c>
      <c r="L43" s="21">
        <v>300</v>
      </c>
      <c r="M43" s="2">
        <v>500</v>
      </c>
      <c r="N43" s="39">
        <v>550</v>
      </c>
      <c r="O43" s="2">
        <v>350</v>
      </c>
      <c r="P43" s="2">
        <v>776</v>
      </c>
      <c r="Q43" s="2">
        <v>776</v>
      </c>
      <c r="R43" s="2">
        <v>774</v>
      </c>
      <c r="S43" s="209">
        <v>774</v>
      </c>
      <c r="T43" s="3">
        <v>534</v>
      </c>
      <c r="U43" s="3">
        <v>534</v>
      </c>
      <c r="V43" s="3">
        <v>617</v>
      </c>
      <c r="W43" s="218">
        <v>492</v>
      </c>
    </row>
    <row r="44" spans="2:23" ht="153.69999999999999" customHeight="1" x14ac:dyDescent="0.25">
      <c r="B44" s="293" t="s">
        <v>227</v>
      </c>
      <c r="C44" s="291" t="s">
        <v>436</v>
      </c>
      <c r="D44" s="30" t="s">
        <v>237</v>
      </c>
      <c r="E44" s="22" t="s">
        <v>376</v>
      </c>
      <c r="F44" s="111" t="s">
        <v>406</v>
      </c>
      <c r="G44" s="149" t="s">
        <v>111</v>
      </c>
      <c r="H44" s="155" t="s">
        <v>371</v>
      </c>
      <c r="I44" s="38">
        <f t="shared" si="1"/>
        <v>30</v>
      </c>
      <c r="J44" s="200">
        <f t="shared" si="2"/>
        <v>54</v>
      </c>
      <c r="K44" s="204">
        <f t="shared" si="3"/>
        <v>60</v>
      </c>
      <c r="L44" s="21">
        <v>7</v>
      </c>
      <c r="M44" s="2">
        <v>6</v>
      </c>
      <c r="N44" s="39">
        <v>12</v>
      </c>
      <c r="O44" s="2">
        <v>5</v>
      </c>
      <c r="P44" s="2">
        <v>16</v>
      </c>
      <c r="Q44" s="2">
        <v>13</v>
      </c>
      <c r="R44" s="2">
        <v>13</v>
      </c>
      <c r="S44" s="209">
        <v>12</v>
      </c>
      <c r="T44" s="3">
        <v>16</v>
      </c>
      <c r="U44" s="3">
        <v>18</v>
      </c>
      <c r="V44" s="3">
        <v>14</v>
      </c>
      <c r="W44" s="218">
        <v>12</v>
      </c>
    </row>
    <row r="45" spans="2:23" ht="153.69999999999999" customHeight="1" x14ac:dyDescent="0.25">
      <c r="B45" s="294"/>
      <c r="C45" s="292"/>
      <c r="D45" s="30" t="s">
        <v>261</v>
      </c>
      <c r="E45" s="71" t="s">
        <v>376</v>
      </c>
      <c r="F45" s="115" t="s">
        <v>406</v>
      </c>
      <c r="G45" s="149" t="s">
        <v>111</v>
      </c>
      <c r="H45" s="155" t="s">
        <v>371</v>
      </c>
      <c r="I45" s="38">
        <f t="shared" si="1"/>
        <v>18</v>
      </c>
      <c r="J45" s="200">
        <f t="shared" si="2"/>
        <v>38</v>
      </c>
      <c r="K45" s="204">
        <f t="shared" si="3"/>
        <v>46</v>
      </c>
      <c r="L45" s="21">
        <v>3</v>
      </c>
      <c r="M45" s="2">
        <v>4</v>
      </c>
      <c r="N45" s="39">
        <v>7</v>
      </c>
      <c r="O45" s="2">
        <v>4</v>
      </c>
      <c r="P45" s="2">
        <v>12</v>
      </c>
      <c r="Q45" s="2">
        <v>10</v>
      </c>
      <c r="R45" s="2">
        <v>9</v>
      </c>
      <c r="S45" s="209">
        <v>7</v>
      </c>
      <c r="T45" s="3">
        <v>14</v>
      </c>
      <c r="U45" s="3">
        <v>14</v>
      </c>
      <c r="V45" s="3">
        <v>11</v>
      </c>
      <c r="W45" s="218">
        <v>7</v>
      </c>
    </row>
    <row r="46" spans="2:23" ht="153.69999999999999" customHeight="1" x14ac:dyDescent="0.25">
      <c r="B46" s="40" t="s">
        <v>227</v>
      </c>
      <c r="C46" s="85" t="s">
        <v>437</v>
      </c>
      <c r="D46" s="92" t="s">
        <v>230</v>
      </c>
      <c r="E46" s="71" t="s">
        <v>376</v>
      </c>
      <c r="F46" s="115" t="s">
        <v>406</v>
      </c>
      <c r="G46" s="149" t="s">
        <v>350</v>
      </c>
      <c r="H46" s="155" t="s">
        <v>236</v>
      </c>
      <c r="I46" s="38">
        <f t="shared" si="1"/>
        <v>1300</v>
      </c>
      <c r="J46" s="200">
        <f t="shared" si="2"/>
        <v>2900</v>
      </c>
      <c r="K46" s="204">
        <f t="shared" si="3"/>
        <v>1516</v>
      </c>
      <c r="L46" s="21">
        <v>325</v>
      </c>
      <c r="M46" s="2">
        <v>325</v>
      </c>
      <c r="N46" s="39">
        <v>325</v>
      </c>
      <c r="O46" s="2">
        <v>325</v>
      </c>
      <c r="P46" s="2">
        <v>1270</v>
      </c>
      <c r="Q46" s="2">
        <v>545</v>
      </c>
      <c r="R46" s="2">
        <v>565</v>
      </c>
      <c r="S46" s="209">
        <v>520</v>
      </c>
      <c r="T46" s="3">
        <v>524</v>
      </c>
      <c r="U46" s="3">
        <v>385</v>
      </c>
      <c r="V46" s="3">
        <v>309</v>
      </c>
      <c r="W46" s="218">
        <v>298</v>
      </c>
    </row>
    <row r="47" spans="2:23" ht="153.69999999999999" customHeight="1" x14ac:dyDescent="0.25">
      <c r="B47" s="121" t="s">
        <v>65</v>
      </c>
      <c r="C47" s="94" t="s">
        <v>438</v>
      </c>
      <c r="D47" s="62" t="s">
        <v>66</v>
      </c>
      <c r="E47" s="138" t="s">
        <v>377</v>
      </c>
      <c r="F47" s="110" t="s">
        <v>401</v>
      </c>
      <c r="G47" s="146" t="s">
        <v>112</v>
      </c>
      <c r="H47" s="154" t="s">
        <v>361</v>
      </c>
      <c r="I47" s="38">
        <f t="shared" si="1"/>
        <v>2042</v>
      </c>
      <c r="J47" s="200">
        <f t="shared" si="2"/>
        <v>2765</v>
      </c>
      <c r="K47" s="204">
        <f t="shared" si="3"/>
        <v>2829</v>
      </c>
      <c r="L47" s="21">
        <f>SUM(L48:L50)</f>
        <v>355</v>
      </c>
      <c r="M47" s="21">
        <f t="shared" ref="M47:R47" si="8">SUM(M48:M50)</f>
        <v>954</v>
      </c>
      <c r="N47" s="21">
        <f t="shared" si="8"/>
        <v>375</v>
      </c>
      <c r="O47" s="21">
        <f t="shared" si="8"/>
        <v>358</v>
      </c>
      <c r="P47" s="21">
        <f t="shared" si="8"/>
        <v>394</v>
      </c>
      <c r="Q47" s="21">
        <f t="shared" si="8"/>
        <v>1490</v>
      </c>
      <c r="R47" s="21">
        <f t="shared" si="8"/>
        <v>437</v>
      </c>
      <c r="S47" s="21">
        <f>SUM(S48:S50)</f>
        <v>444</v>
      </c>
      <c r="T47" s="3">
        <f>SUM(T48:T50)</f>
        <v>406</v>
      </c>
      <c r="U47" s="3">
        <f t="shared" ref="U47:W47" si="9">SUM(U48:U50)</f>
        <v>1502</v>
      </c>
      <c r="V47" s="3">
        <f t="shared" si="9"/>
        <v>449</v>
      </c>
      <c r="W47" s="3">
        <f t="shared" si="9"/>
        <v>472</v>
      </c>
    </row>
    <row r="48" spans="2:23" ht="153.69999999999999" customHeight="1" x14ac:dyDescent="0.25">
      <c r="B48" s="123" t="s">
        <v>6</v>
      </c>
      <c r="C48" s="117" t="s">
        <v>439</v>
      </c>
      <c r="D48" s="60" t="s">
        <v>68</v>
      </c>
      <c r="E48" s="71" t="s">
        <v>377</v>
      </c>
      <c r="F48" s="115" t="s">
        <v>401</v>
      </c>
      <c r="G48" s="149" t="s">
        <v>351</v>
      </c>
      <c r="H48" s="156" t="s">
        <v>372</v>
      </c>
      <c r="I48" s="38">
        <f t="shared" si="1"/>
        <v>916</v>
      </c>
      <c r="J48" s="200">
        <f t="shared" si="2"/>
        <v>787</v>
      </c>
      <c r="K48" s="204">
        <f t="shared" si="3"/>
        <v>843</v>
      </c>
      <c r="L48" s="21">
        <v>229</v>
      </c>
      <c r="M48" s="2">
        <v>229</v>
      </c>
      <c r="N48" s="39">
        <v>229</v>
      </c>
      <c r="O48" s="2">
        <v>229</v>
      </c>
      <c r="P48" s="2">
        <v>190</v>
      </c>
      <c r="Q48" s="2">
        <v>190</v>
      </c>
      <c r="R48" s="2">
        <v>190</v>
      </c>
      <c r="S48" s="209">
        <v>217</v>
      </c>
      <c r="T48" s="3">
        <v>200</v>
      </c>
      <c r="U48" s="3">
        <v>200</v>
      </c>
      <c r="V48" s="3">
        <v>200</v>
      </c>
      <c r="W48" s="218">
        <v>243</v>
      </c>
    </row>
    <row r="49" spans="1:23" ht="153.69999999999999" customHeight="1" x14ac:dyDescent="0.25">
      <c r="A49" s="19" t="s">
        <v>242</v>
      </c>
      <c r="B49" s="123" t="s">
        <v>6</v>
      </c>
      <c r="C49" s="117" t="s">
        <v>440</v>
      </c>
      <c r="D49" s="60" t="s">
        <v>71</v>
      </c>
      <c r="E49" s="71" t="s">
        <v>377</v>
      </c>
      <c r="F49" s="115" t="s">
        <v>401</v>
      </c>
      <c r="G49" s="149" t="s">
        <v>352</v>
      </c>
      <c r="H49" s="156" t="s">
        <v>171</v>
      </c>
      <c r="I49" s="38">
        <f t="shared" si="1"/>
        <v>141</v>
      </c>
      <c r="J49" s="200">
        <f t="shared" si="2"/>
        <v>360</v>
      </c>
      <c r="K49" s="204">
        <f t="shared" si="3"/>
        <v>368</v>
      </c>
      <c r="L49" s="21">
        <v>34</v>
      </c>
      <c r="M49" s="2">
        <v>37</v>
      </c>
      <c r="N49" s="39">
        <v>36</v>
      </c>
      <c r="O49" s="2">
        <v>34</v>
      </c>
      <c r="P49" s="2">
        <v>72</v>
      </c>
      <c r="Q49" s="2">
        <v>95</v>
      </c>
      <c r="R49" s="2">
        <v>104</v>
      </c>
      <c r="S49" s="209">
        <v>89</v>
      </c>
      <c r="T49" s="3">
        <v>74</v>
      </c>
      <c r="U49" s="3">
        <v>97</v>
      </c>
      <c r="V49" s="3">
        <v>106</v>
      </c>
      <c r="W49" s="218">
        <v>91</v>
      </c>
    </row>
    <row r="50" spans="1:23" ht="153.69999999999999" customHeight="1" x14ac:dyDescent="0.25">
      <c r="B50" s="123" t="s">
        <v>6</v>
      </c>
      <c r="C50" s="117" t="s">
        <v>441</v>
      </c>
      <c r="D50" s="60" t="s">
        <v>74</v>
      </c>
      <c r="E50" s="71" t="s">
        <v>377</v>
      </c>
      <c r="F50" s="115" t="s">
        <v>401</v>
      </c>
      <c r="G50" s="149" t="s">
        <v>353</v>
      </c>
      <c r="H50" s="156" t="s">
        <v>380</v>
      </c>
      <c r="I50" s="38">
        <f t="shared" si="1"/>
        <v>985</v>
      </c>
      <c r="J50" s="200">
        <f t="shared" si="2"/>
        <v>1618</v>
      </c>
      <c r="K50" s="204">
        <f t="shared" si="3"/>
        <v>1618</v>
      </c>
      <c r="L50" s="21">
        <v>92</v>
      </c>
      <c r="M50" s="2">
        <v>688</v>
      </c>
      <c r="N50" s="39">
        <v>110</v>
      </c>
      <c r="O50" s="2">
        <v>95</v>
      </c>
      <c r="P50" s="2">
        <v>132</v>
      </c>
      <c r="Q50" s="2">
        <v>1205</v>
      </c>
      <c r="R50" s="2">
        <v>143</v>
      </c>
      <c r="S50" s="209">
        <v>138</v>
      </c>
      <c r="T50" s="3">
        <v>132</v>
      </c>
      <c r="U50" s="3">
        <v>1205</v>
      </c>
      <c r="V50" s="3">
        <v>143</v>
      </c>
      <c r="W50" s="218">
        <v>138</v>
      </c>
    </row>
    <row r="51" spans="1:23" ht="153.69999999999999" customHeight="1" x14ac:dyDescent="0.25">
      <c r="B51" s="121" t="s">
        <v>76</v>
      </c>
      <c r="C51" s="45" t="s">
        <v>442</v>
      </c>
      <c r="D51" s="53" t="s">
        <v>77</v>
      </c>
      <c r="E51" s="171" t="s">
        <v>377</v>
      </c>
      <c r="F51" s="114" t="s">
        <v>401</v>
      </c>
      <c r="G51" s="146" t="s">
        <v>110</v>
      </c>
      <c r="H51" s="154" t="s">
        <v>362</v>
      </c>
      <c r="I51" s="38">
        <f t="shared" si="1"/>
        <v>1874</v>
      </c>
      <c r="J51" s="200">
        <f t="shared" si="2"/>
        <v>2032</v>
      </c>
      <c r="K51" s="204">
        <f t="shared" si="3"/>
        <v>1943</v>
      </c>
      <c r="L51" s="21">
        <f>SUM(L52:L59)</f>
        <v>363</v>
      </c>
      <c r="M51" s="21">
        <f t="shared" ref="M51:S51" si="10">SUM(M52:M59)</f>
        <v>529</v>
      </c>
      <c r="N51" s="21">
        <f t="shared" si="10"/>
        <v>539</v>
      </c>
      <c r="O51" s="21">
        <f t="shared" si="10"/>
        <v>443</v>
      </c>
      <c r="P51" s="21">
        <f t="shared" si="10"/>
        <v>403</v>
      </c>
      <c r="Q51" s="21">
        <f t="shared" si="10"/>
        <v>568</v>
      </c>
      <c r="R51" s="21">
        <f t="shared" si="10"/>
        <v>583</v>
      </c>
      <c r="S51" s="21">
        <f t="shared" si="10"/>
        <v>478</v>
      </c>
      <c r="T51" s="3">
        <f>SUM(T52:T59)</f>
        <v>391</v>
      </c>
      <c r="U51" s="3">
        <f>SUM(U52:U59)</f>
        <v>538</v>
      </c>
      <c r="V51" s="3">
        <f>SUM(V52:V59)</f>
        <v>551</v>
      </c>
      <c r="W51" s="3">
        <f>SUM(W52:W59)</f>
        <v>463</v>
      </c>
    </row>
    <row r="52" spans="1:23" ht="153.69999999999999" customHeight="1" x14ac:dyDescent="0.25">
      <c r="B52" s="284" t="s">
        <v>6</v>
      </c>
      <c r="C52" s="285" t="s">
        <v>443</v>
      </c>
      <c r="D52" s="60" t="s">
        <v>80</v>
      </c>
      <c r="E52" s="71" t="s">
        <v>378</v>
      </c>
      <c r="F52" s="115" t="s">
        <v>401</v>
      </c>
      <c r="G52" s="149" t="s">
        <v>113</v>
      </c>
      <c r="H52" s="156" t="s">
        <v>522</v>
      </c>
      <c r="I52" s="38">
        <f t="shared" si="1"/>
        <v>24</v>
      </c>
      <c r="J52" s="200">
        <f t="shared" si="2"/>
        <v>55</v>
      </c>
      <c r="K52" s="204">
        <f t="shared" si="3"/>
        <v>24</v>
      </c>
      <c r="L52" s="21">
        <v>6</v>
      </c>
      <c r="M52" s="2">
        <v>6</v>
      </c>
      <c r="N52" s="39">
        <v>6</v>
      </c>
      <c r="O52" s="2">
        <v>6</v>
      </c>
      <c r="P52" s="2">
        <v>15</v>
      </c>
      <c r="Q52" s="2">
        <v>15</v>
      </c>
      <c r="R52" s="2">
        <v>15</v>
      </c>
      <c r="S52" s="209">
        <v>10</v>
      </c>
      <c r="T52" s="3">
        <v>6</v>
      </c>
      <c r="U52" s="3">
        <v>6</v>
      </c>
      <c r="V52" s="3">
        <v>6</v>
      </c>
      <c r="W52" s="218">
        <v>6</v>
      </c>
    </row>
    <row r="53" spans="1:23" ht="153.69999999999999" customHeight="1" x14ac:dyDescent="0.25">
      <c r="B53" s="284"/>
      <c r="C53" s="286"/>
      <c r="D53" s="60" t="s">
        <v>125</v>
      </c>
      <c r="E53" s="58" t="s">
        <v>377</v>
      </c>
      <c r="F53" s="113" t="s">
        <v>407</v>
      </c>
      <c r="G53" s="149" t="s">
        <v>114</v>
      </c>
      <c r="H53" s="156" t="s">
        <v>381</v>
      </c>
      <c r="I53" s="38">
        <f t="shared" si="1"/>
        <v>20</v>
      </c>
      <c r="J53" s="200">
        <f t="shared" si="2"/>
        <v>60</v>
      </c>
      <c r="K53" s="204">
        <f t="shared" si="3"/>
        <v>20</v>
      </c>
      <c r="L53" s="21">
        <v>5</v>
      </c>
      <c r="M53" s="2">
        <v>5</v>
      </c>
      <c r="N53" s="39">
        <v>5</v>
      </c>
      <c r="O53" s="2">
        <v>5</v>
      </c>
      <c r="P53" s="2">
        <v>12</v>
      </c>
      <c r="Q53" s="2">
        <v>16</v>
      </c>
      <c r="R53" s="2">
        <v>22</v>
      </c>
      <c r="S53" s="209">
        <v>10</v>
      </c>
      <c r="T53" s="3">
        <v>5</v>
      </c>
      <c r="U53" s="3">
        <v>5</v>
      </c>
      <c r="V53" s="3">
        <v>5</v>
      </c>
      <c r="W53" s="218">
        <v>5</v>
      </c>
    </row>
    <row r="54" spans="1:23" ht="153.69999999999999" customHeight="1" x14ac:dyDescent="0.25">
      <c r="B54" s="123" t="s">
        <v>6</v>
      </c>
      <c r="C54" s="59" t="s">
        <v>484</v>
      </c>
      <c r="D54" s="60" t="s">
        <v>84</v>
      </c>
      <c r="E54" s="58" t="s">
        <v>378</v>
      </c>
      <c r="F54" s="113" t="s">
        <v>401</v>
      </c>
      <c r="G54" s="149" t="s">
        <v>109</v>
      </c>
      <c r="H54" s="156" t="s">
        <v>531</v>
      </c>
      <c r="I54" s="38">
        <f t="shared" si="1"/>
        <v>8</v>
      </c>
      <c r="J54" s="200">
        <f t="shared" si="2"/>
        <v>12</v>
      </c>
      <c r="K54" s="204">
        <f t="shared" si="3"/>
        <v>12</v>
      </c>
      <c r="L54" s="21">
        <v>0</v>
      </c>
      <c r="M54" s="2">
        <v>8</v>
      </c>
      <c r="N54" s="39">
        <v>0</v>
      </c>
      <c r="O54" s="2">
        <v>0</v>
      </c>
      <c r="P54" s="2">
        <v>3</v>
      </c>
      <c r="Q54" s="2">
        <v>3</v>
      </c>
      <c r="R54" s="2">
        <v>3</v>
      </c>
      <c r="S54" s="209">
        <v>3</v>
      </c>
      <c r="T54" s="3">
        <v>3</v>
      </c>
      <c r="U54" s="3">
        <v>3</v>
      </c>
      <c r="V54" s="3">
        <v>3</v>
      </c>
      <c r="W54" s="218">
        <v>3</v>
      </c>
    </row>
    <row r="55" spans="1:23" ht="153.69999999999999" customHeight="1" x14ac:dyDescent="0.25">
      <c r="B55" s="284" t="s">
        <v>6</v>
      </c>
      <c r="C55" s="285" t="s">
        <v>485</v>
      </c>
      <c r="D55" s="60" t="s">
        <v>86</v>
      </c>
      <c r="E55" s="71" t="s">
        <v>377</v>
      </c>
      <c r="F55" s="115" t="s">
        <v>401</v>
      </c>
      <c r="G55" s="149" t="s">
        <v>115</v>
      </c>
      <c r="H55" s="156" t="s">
        <v>363</v>
      </c>
      <c r="I55" s="38">
        <f t="shared" si="1"/>
        <v>1190</v>
      </c>
      <c r="J55" s="200">
        <f t="shared" si="2"/>
        <v>1210</v>
      </c>
      <c r="K55" s="204">
        <f t="shared" si="3"/>
        <v>1255</v>
      </c>
      <c r="L55" s="21">
        <v>195</v>
      </c>
      <c r="M55" s="2">
        <v>350</v>
      </c>
      <c r="N55" s="39">
        <v>370</v>
      </c>
      <c r="O55" s="2">
        <v>275</v>
      </c>
      <c r="P55" s="2">
        <v>200</v>
      </c>
      <c r="Q55" s="2">
        <v>360</v>
      </c>
      <c r="R55" s="2">
        <v>370</v>
      </c>
      <c r="S55" s="209">
        <v>280</v>
      </c>
      <c r="T55" s="3">
        <v>220</v>
      </c>
      <c r="U55" s="3">
        <v>365</v>
      </c>
      <c r="V55" s="3">
        <v>380</v>
      </c>
      <c r="W55" s="218">
        <v>290</v>
      </c>
    </row>
    <row r="56" spans="1:23" ht="153.69999999999999" customHeight="1" x14ac:dyDescent="0.25">
      <c r="B56" s="284"/>
      <c r="C56" s="286"/>
      <c r="D56" s="60" t="s">
        <v>126</v>
      </c>
      <c r="E56" s="71" t="s">
        <v>377</v>
      </c>
      <c r="F56" s="115" t="s">
        <v>401</v>
      </c>
      <c r="G56" s="149" t="s">
        <v>115</v>
      </c>
      <c r="H56" s="156" t="s">
        <v>364</v>
      </c>
      <c r="I56" s="38">
        <f t="shared" si="1"/>
        <v>5</v>
      </c>
      <c r="J56" s="200">
        <f t="shared" si="2"/>
        <v>7</v>
      </c>
      <c r="K56" s="204">
        <f t="shared" si="3"/>
        <v>4</v>
      </c>
      <c r="L56" s="21">
        <v>0</v>
      </c>
      <c r="M56" s="2">
        <v>3</v>
      </c>
      <c r="N56" s="39">
        <v>1</v>
      </c>
      <c r="O56" s="2">
        <v>1</v>
      </c>
      <c r="P56" s="2">
        <v>1</v>
      </c>
      <c r="Q56" s="2">
        <v>2</v>
      </c>
      <c r="R56" s="2">
        <v>1</v>
      </c>
      <c r="S56" s="209">
        <v>3</v>
      </c>
      <c r="T56" s="3">
        <v>0</v>
      </c>
      <c r="U56" s="3">
        <v>2</v>
      </c>
      <c r="V56" s="3">
        <v>0</v>
      </c>
      <c r="W56" s="218">
        <v>2</v>
      </c>
    </row>
    <row r="57" spans="1:23" ht="153.69999999999999" customHeight="1" x14ac:dyDescent="0.25">
      <c r="B57" s="123" t="s">
        <v>6</v>
      </c>
      <c r="C57" s="117" t="s">
        <v>446</v>
      </c>
      <c r="D57" s="60" t="s">
        <v>88</v>
      </c>
      <c r="E57" s="71" t="s">
        <v>377</v>
      </c>
      <c r="F57" s="115" t="s">
        <v>401</v>
      </c>
      <c r="G57" s="149" t="s">
        <v>116</v>
      </c>
      <c r="H57" s="156" t="s">
        <v>172</v>
      </c>
      <c r="I57" s="38">
        <f t="shared" si="1"/>
        <v>444</v>
      </c>
      <c r="J57" s="200">
        <f t="shared" si="2"/>
        <v>504</v>
      </c>
      <c r="K57" s="204">
        <f t="shared" si="3"/>
        <v>444</v>
      </c>
      <c r="L57" s="21">
        <v>111</v>
      </c>
      <c r="M57" s="2">
        <v>111</v>
      </c>
      <c r="N57" s="39">
        <v>111</v>
      </c>
      <c r="O57" s="2">
        <v>111</v>
      </c>
      <c r="P57" s="2">
        <v>126</v>
      </c>
      <c r="Q57" s="2">
        <v>126</v>
      </c>
      <c r="R57" s="2">
        <v>126</v>
      </c>
      <c r="S57" s="209">
        <v>126</v>
      </c>
      <c r="T57" s="3">
        <v>111</v>
      </c>
      <c r="U57" s="3">
        <v>111</v>
      </c>
      <c r="V57" s="3">
        <v>111</v>
      </c>
      <c r="W57" s="3">
        <v>111</v>
      </c>
    </row>
    <row r="58" spans="1:23" ht="153.69999999999999" customHeight="1" x14ac:dyDescent="0.25">
      <c r="B58" s="123" t="s">
        <v>6</v>
      </c>
      <c r="C58" s="117" t="s">
        <v>447</v>
      </c>
      <c r="D58" s="60" t="s">
        <v>127</v>
      </c>
      <c r="E58" s="58" t="s">
        <v>377</v>
      </c>
      <c r="F58" s="113" t="s">
        <v>401</v>
      </c>
      <c r="G58" s="149" t="s">
        <v>116</v>
      </c>
      <c r="H58" s="156" t="s">
        <v>172</v>
      </c>
      <c r="I58" s="38">
        <f t="shared" si="1"/>
        <v>180</v>
      </c>
      <c r="J58" s="200">
        <f t="shared" si="2"/>
        <v>180</v>
      </c>
      <c r="K58" s="204">
        <f t="shared" si="3"/>
        <v>180</v>
      </c>
      <c r="L58" s="21">
        <v>45</v>
      </c>
      <c r="M58" s="2">
        <v>45</v>
      </c>
      <c r="N58" s="39">
        <v>45</v>
      </c>
      <c r="O58" s="2">
        <v>45</v>
      </c>
      <c r="P58" s="2">
        <v>45</v>
      </c>
      <c r="Q58" s="2">
        <v>45</v>
      </c>
      <c r="R58" s="2">
        <v>45</v>
      </c>
      <c r="S58" s="209">
        <v>45</v>
      </c>
      <c r="T58" s="3">
        <v>45</v>
      </c>
      <c r="U58" s="3">
        <v>45</v>
      </c>
      <c r="V58" s="3">
        <v>45</v>
      </c>
      <c r="W58" s="218">
        <v>45</v>
      </c>
    </row>
    <row r="59" spans="1:23" ht="153.69999999999999" customHeight="1" thickBot="1" x14ac:dyDescent="0.3">
      <c r="B59" s="128" t="s">
        <v>6</v>
      </c>
      <c r="C59" s="133" t="s">
        <v>448</v>
      </c>
      <c r="D59" s="159" t="s">
        <v>92</v>
      </c>
      <c r="E59" s="168" t="s">
        <v>379</v>
      </c>
      <c r="F59" s="169" t="s">
        <v>401</v>
      </c>
      <c r="G59" s="160" t="s">
        <v>110</v>
      </c>
      <c r="H59" s="161" t="s">
        <v>382</v>
      </c>
      <c r="I59" s="41">
        <f t="shared" si="1"/>
        <v>3</v>
      </c>
      <c r="J59" s="201">
        <f t="shared" si="2"/>
        <v>4</v>
      </c>
      <c r="K59" s="205">
        <f t="shared" si="3"/>
        <v>4</v>
      </c>
      <c r="L59" s="42">
        <v>1</v>
      </c>
      <c r="M59" s="7">
        <v>1</v>
      </c>
      <c r="N59" s="162">
        <v>1</v>
      </c>
      <c r="O59" s="7">
        <v>0</v>
      </c>
      <c r="P59" s="7">
        <v>1</v>
      </c>
      <c r="Q59" s="7">
        <v>1</v>
      </c>
      <c r="R59" s="7">
        <v>1</v>
      </c>
      <c r="S59" s="210">
        <v>1</v>
      </c>
      <c r="T59" s="8">
        <v>1</v>
      </c>
      <c r="U59" s="8">
        <v>1</v>
      </c>
      <c r="V59" s="8">
        <v>1</v>
      </c>
      <c r="W59" s="219">
        <v>1</v>
      </c>
    </row>
    <row r="60" spans="1:23" x14ac:dyDescent="0.25">
      <c r="C60" s="157"/>
      <c r="D60" s="72"/>
      <c r="G60" s="15"/>
    </row>
  </sheetData>
  <mergeCells count="33">
    <mergeCell ref="B44:B45"/>
    <mergeCell ref="C44:C45"/>
    <mergeCell ref="B52:B53"/>
    <mergeCell ref="C52:C53"/>
    <mergeCell ref="B55:B56"/>
    <mergeCell ref="C55:C56"/>
    <mergeCell ref="T16:W16"/>
    <mergeCell ref="B18:B20"/>
    <mergeCell ref="C18:C20"/>
    <mergeCell ref="E18:E20"/>
    <mergeCell ref="F18:F20"/>
    <mergeCell ref="J16:J17"/>
    <mergeCell ref="K16:K17"/>
    <mergeCell ref="L16:O16"/>
    <mergeCell ref="P16:S16"/>
    <mergeCell ref="B38:B39"/>
    <mergeCell ref="C38:C39"/>
    <mergeCell ref="E38:E39"/>
    <mergeCell ref="H16:H17"/>
    <mergeCell ref="I16:I17"/>
    <mergeCell ref="B16:B17"/>
    <mergeCell ref="C16:C17"/>
    <mergeCell ref="D16:D17"/>
    <mergeCell ref="E16:E17"/>
    <mergeCell ref="F16:F17"/>
    <mergeCell ref="G16:G17"/>
    <mergeCell ref="E5:N5"/>
    <mergeCell ref="E6:N6"/>
    <mergeCell ref="B9:W13"/>
    <mergeCell ref="B14:H15"/>
    <mergeCell ref="I14:W14"/>
    <mergeCell ref="I15:K15"/>
    <mergeCell ref="L15:W15"/>
  </mergeCells>
  <conditionalFormatting sqref="C34">
    <cfRule type="duplicateValues" dxfId="9" priority="1"/>
    <cfRule type="duplicateValues" dxfId="8" priority="2"/>
  </conditionalFormatting>
  <conditionalFormatting sqref="C48">
    <cfRule type="duplicateValues" dxfId="7" priority="9"/>
    <cfRule type="duplicateValues" dxfId="6" priority="10"/>
  </conditionalFormatting>
  <conditionalFormatting sqref="C49">
    <cfRule type="duplicateValues" dxfId="5" priority="7"/>
    <cfRule type="duplicateValues" dxfId="4" priority="8"/>
  </conditionalFormatting>
  <conditionalFormatting sqref="C50">
    <cfRule type="duplicateValues" dxfId="3" priority="5"/>
    <cfRule type="duplicateValues" dxfId="2" priority="6"/>
  </conditionalFormatting>
  <conditionalFormatting sqref="C51">
    <cfRule type="duplicateValues" dxfId="1" priority="3"/>
    <cfRule type="duplicateValues" dxfId="0" priority="4"/>
  </conditionalFormatting>
  <pageMargins left="0.23622047244094491" right="0.23622047244094491" top="0.74803149606299213" bottom="0.74803149606299213" header="0.31496062992125984" footer="0.31496062992125984"/>
  <pageSetup scale="4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 MIR 2022 EJE 1</vt:lpstr>
      <vt:lpstr>METAS Y ODS (2)</vt:lpstr>
      <vt:lpstr>LINEAS DE ACCIÓN</vt:lpstr>
      <vt:lpstr>OPERACIONES</vt:lpstr>
      <vt:lpstr>POR TRIMESTRE</vt:lpstr>
      <vt:lpstr>ORDEN PPA</vt:lpstr>
      <vt:lpstr>ESTADISTICA ALINEACION</vt:lpstr>
      <vt:lpstr>' MIR 2022 EJE 1'!Área_de_impresión</vt:lpstr>
      <vt:lpstr>OPERACIONES!Área_de_impresión</vt:lpstr>
      <vt:lpstr>'ORDEN PPA'!Área_de_impresión</vt:lpstr>
      <vt:lpstr>'POR TRIMESTRE'!Área_de_impresión</vt:lpstr>
      <vt:lpstr>' MIR 2022 EJE 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AGAA</dc:creator>
  <cp:lastModifiedBy>Admin</cp:lastModifiedBy>
  <cp:lastPrinted>2024-04-17T20:55:14Z</cp:lastPrinted>
  <dcterms:created xsi:type="dcterms:W3CDTF">2020-03-29T15:30:51Z</dcterms:created>
  <dcterms:modified xsi:type="dcterms:W3CDTF">2024-04-18T16:43:51Z</dcterms:modified>
</cp:coreProperties>
</file>