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defaultThemeVersion="166925"/>
  <mc:AlternateContent xmlns:mc="http://schemas.openxmlformats.org/markup-compatibility/2006">
    <mc:Choice Requires="x15">
      <x15ac:absPath xmlns:x15ac="http://schemas.microsoft.com/office/spreadsheetml/2010/11/ac" url="/Users/prueba/Desktop/DIRECCION DE POLITICA INTERIOR /MIR SG 2023/3 Trimestre 2023/"/>
    </mc:Choice>
  </mc:AlternateContent>
  <xr:revisionPtr revIDLastSave="0" documentId="13_ncr:1_{22A8C2CB-242F-164D-94B0-476A24B1D211}" xr6:coauthVersionLast="47" xr6:coauthVersionMax="47" xr10:uidLastSave="{00000000-0000-0000-0000-000000000000}"/>
  <bookViews>
    <workbookView xWindow="0" yWindow="0" windowWidth="28800" windowHeight="18000" xr2:uid="{00000000-000D-0000-FFFF-FFFF00000000}"/>
  </bookViews>
  <sheets>
    <sheet name="SEGUIMIENTO 1Tr23" sheetId="3" r:id="rId1"/>
    <sheet name="Instrucciones" sheetId="4" r:id="rId2"/>
  </sheets>
  <definedNames>
    <definedName name="ADFASDF">#REF!</definedName>
    <definedName name="_xlnm.Print_Area" localSheetId="0">'SEGUIMIENTO 1Tr23'!$A$1:$W$116</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Q14" i="3" l="1"/>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R97" i="3"/>
  <c r="R98" i="3"/>
  <c r="R99" i="3"/>
  <c r="R100" i="3"/>
  <c r="R101" i="3"/>
  <c r="R102" i="3"/>
  <c r="R103" i="3"/>
  <c r="R104" i="3"/>
  <c r="R105" i="3"/>
  <c r="R106" i="3"/>
  <c r="R107"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24" i="3"/>
  <c r="R25" i="3"/>
  <c r="R23" i="3"/>
  <c r="R14" i="3"/>
  <c r="R15" i="3"/>
  <c r="R16" i="3"/>
  <c r="R17" i="3"/>
  <c r="R18" i="3"/>
  <c r="R19" i="3"/>
  <c r="R20" i="3"/>
  <c r="R21" i="3"/>
  <c r="R22" i="3"/>
  <c r="T107" i="3" l="1"/>
  <c r="T76" i="3"/>
  <c r="T77" i="3"/>
  <c r="T78" i="3"/>
  <c r="T79" i="3"/>
  <c r="T80" i="3"/>
  <c r="T81" i="3"/>
  <c r="T82" i="3"/>
  <c r="T83" i="3"/>
  <c r="T84" i="3"/>
  <c r="T85" i="3"/>
  <c r="T86" i="3"/>
  <c r="T87" i="3"/>
  <c r="T88" i="3"/>
  <c r="T89" i="3"/>
  <c r="T90" i="3"/>
  <c r="T91" i="3"/>
  <c r="T92" i="3"/>
  <c r="T93" i="3"/>
  <c r="T94" i="3"/>
  <c r="T95" i="3"/>
  <c r="T96" i="3"/>
  <c r="T97" i="3"/>
  <c r="T98" i="3"/>
  <c r="T99" i="3"/>
  <c r="T100" i="3"/>
  <c r="T101" i="3"/>
  <c r="T102" i="3"/>
  <c r="T103" i="3"/>
  <c r="T104" i="3"/>
  <c r="T105" i="3"/>
  <c r="T106" i="3"/>
  <c r="T53" i="3"/>
  <c r="T54" i="3"/>
  <c r="T55" i="3"/>
  <c r="T56" i="3"/>
  <c r="T57" i="3"/>
  <c r="T58" i="3"/>
  <c r="T59" i="3"/>
  <c r="T60" i="3"/>
  <c r="T61" i="3"/>
  <c r="T62" i="3"/>
  <c r="T63" i="3"/>
  <c r="T64" i="3"/>
  <c r="T65" i="3"/>
  <c r="T66" i="3"/>
  <c r="T67" i="3"/>
  <c r="T68" i="3"/>
  <c r="T69" i="3"/>
  <c r="T70" i="3"/>
  <c r="T71" i="3"/>
  <c r="T72" i="3"/>
  <c r="T73" i="3"/>
  <c r="T74" i="3"/>
  <c r="T75" i="3"/>
  <c r="T26" i="3"/>
  <c r="T27" i="3"/>
  <c r="T28" i="3"/>
  <c r="T29" i="3"/>
  <c r="T30" i="3"/>
  <c r="T31" i="3"/>
  <c r="T32" i="3"/>
  <c r="T33" i="3"/>
  <c r="T34" i="3"/>
  <c r="T35" i="3"/>
  <c r="T36" i="3"/>
  <c r="T37" i="3"/>
  <c r="T38" i="3"/>
  <c r="T39" i="3"/>
  <c r="T40" i="3"/>
  <c r="T41" i="3"/>
  <c r="T42" i="3"/>
  <c r="T43" i="3"/>
  <c r="T44" i="3"/>
  <c r="T45" i="3"/>
  <c r="T46" i="3"/>
  <c r="T47" i="3"/>
  <c r="T48" i="3"/>
  <c r="T49" i="3"/>
  <c r="T50" i="3"/>
  <c r="T51" i="3"/>
  <c r="T52" i="3"/>
  <c r="T16" i="3"/>
  <c r="T17" i="3"/>
  <c r="T18" i="3"/>
  <c r="T19" i="3"/>
  <c r="T20" i="3"/>
  <c r="T21" i="3"/>
  <c r="T22" i="3"/>
  <c r="T23" i="3"/>
  <c r="T24" i="3"/>
  <c r="T25" i="3"/>
  <c r="T15" i="3"/>
  <c r="T14" i="3"/>
  <c r="U106" i="3"/>
  <c r="U107"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3" i="3"/>
  <c r="T13" i="3"/>
  <c r="R13" i="3"/>
  <c r="P94" i="3" l="1"/>
  <c r="P26" i="3" l="1"/>
  <c r="P27" i="3"/>
  <c r="Q13" i="3" l="1"/>
  <c r="P23" i="3" l="1"/>
  <c r="P77" i="3" l="1"/>
  <c r="P75" i="3"/>
  <c r="P74" i="3"/>
  <c r="P73" i="3"/>
  <c r="P72" i="3"/>
  <c r="P71" i="3"/>
  <c r="P70" i="3"/>
  <c r="P69" i="3"/>
  <c r="P15" i="3"/>
  <c r="P14" i="3"/>
  <c r="P13" i="3"/>
  <c r="P30" i="3"/>
  <c r="P20" i="3"/>
  <c r="P25" i="3"/>
  <c r="P24" i="3"/>
  <c r="P17" i="3"/>
  <c r="P18" i="3" l="1"/>
  <c r="P19" i="3"/>
  <c r="P21" i="3"/>
  <c r="P22" i="3"/>
  <c r="P28" i="3"/>
  <c r="P29"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76" i="3"/>
  <c r="P78" i="3"/>
  <c r="P79" i="3"/>
  <c r="P80" i="3"/>
  <c r="P81" i="3"/>
  <c r="P82" i="3"/>
  <c r="P83" i="3"/>
  <c r="P84" i="3"/>
  <c r="P85" i="3"/>
  <c r="P86" i="3"/>
  <c r="P87" i="3"/>
  <c r="P88" i="3"/>
  <c r="P89" i="3"/>
  <c r="P90" i="3"/>
  <c r="P91" i="3"/>
  <c r="P92" i="3"/>
  <c r="P93" i="3"/>
  <c r="P95" i="3"/>
  <c r="P96" i="3"/>
  <c r="P97" i="3"/>
  <c r="P98" i="3"/>
  <c r="P99" i="3"/>
  <c r="P100" i="3"/>
  <c r="P101" i="3"/>
  <c r="P102" i="3"/>
  <c r="P103" i="3"/>
  <c r="P104" i="3"/>
  <c r="P105" i="3"/>
  <c r="P106" i="3"/>
  <c r="P107" i="3"/>
  <c r="P108" i="3" l="1"/>
  <c r="P16" i="3"/>
  <c r="Q108" i="3" l="1"/>
  <c r="U124" i="3" l="1"/>
  <c r="T124" i="3"/>
  <c r="S124" i="3"/>
  <c r="R124" i="3"/>
  <c r="Q124" i="3"/>
  <c r="P124" i="3"/>
  <c r="O124" i="3"/>
  <c r="V124" i="3" s="1"/>
  <c r="V16" i="3" l="1"/>
  <c r="S16" i="3"/>
  <c r="S131" i="3"/>
  <c r="U108" i="3" l="1"/>
  <c r="V108" i="3"/>
  <c r="R108" i="3"/>
  <c r="T108" i="3"/>
  <c r="S108" i="3"/>
  <c r="S128" i="3" l="1"/>
  <c r="O131" i="3"/>
  <c r="O128" i="3"/>
</calcChain>
</file>

<file path=xl/sharedStrings.xml><?xml version="1.0" encoding="utf-8"?>
<sst xmlns="http://schemas.openxmlformats.org/spreadsheetml/2006/main" count="624" uniqueCount="433">
  <si>
    <t>SEGUIMIENTO DE AVANCE EN CUMPLIMIENTO DE METAS Y OBJETIVOS 2023</t>
  </si>
  <si>
    <t>EJE 1: BUEN GOBIERNO</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</si>
  <si>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</si>
  <si>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</si>
  <si>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</si>
  <si>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</si>
  <si>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</si>
  <si>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</si>
  <si>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</si>
  <si>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</si>
  <si>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</si>
  <si>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</si>
  <si>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</si>
  <si>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</si>
  <si>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</si>
  <si>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</si>
  <si>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</si>
  <si>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</si>
  <si>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</si>
  <si>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</si>
  <si>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</si>
  <si>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</si>
  <si>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úlimo periodo del levantamiento de la información fue  del 01 de noviembre al 16 de diciembre de 2021 con el 34.7%</t>
    </r>
    <r>
      <rPr>
        <sz val="10"/>
        <rFont val="Arial"/>
        <family val="2"/>
      </rPr>
      <t xml:space="preserve"> de población encuestada que se siente muy satisfecha y safisfecha. </t>
    </r>
  </si>
  <si>
    <r>
      <rPr>
        <b/>
        <sz val="11"/>
        <color theme="1"/>
        <rFont val="Arial"/>
        <family val="2"/>
      </rPr>
      <t>IBG:</t>
    </r>
    <r>
      <rPr>
        <sz val="11"/>
        <color theme="1"/>
        <rFont val="Arial"/>
        <family val="2"/>
      </rPr>
      <t xml:space="preserve"> Índice de Buen Gobierno. </t>
    </r>
  </si>
  <si>
    <r>
      <t xml:space="preserve">El Instituto Mexicano para la Competitividad A. C. IMCO actualiza y publica los índices y subíndices cada dos años. </t>
    </r>
    <r>
      <rPr>
        <b/>
        <sz val="10"/>
        <rFont val="Arial"/>
        <family val="2"/>
      </rPr>
      <t>El índice se actualizó en 2022 obteniendo una calificación de 59 puntos.</t>
    </r>
  </si>
  <si>
    <r>
      <rPr>
        <b/>
        <sz val="11"/>
        <color theme="1"/>
        <rFont val="Arial"/>
        <family val="2"/>
      </rPr>
      <t xml:space="preserve">PCDCOP18GM: </t>
    </r>
    <r>
      <rPr>
        <sz val="11"/>
        <color theme="1"/>
        <rFont val="Arial"/>
        <family val="2"/>
      </rPr>
      <t xml:space="preserve">Porcentaje de 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</si>
  <si>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 en escala de 0 a 10</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</si>
  <si>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</si>
  <si>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</si>
  <si>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</si>
  <si>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</si>
  <si>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</si>
  <si>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</si>
  <si>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</si>
  <si>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</si>
  <si>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</si>
  <si>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</si>
  <si>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</si>
  <si>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</si>
  <si>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</si>
  <si>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</si>
  <si>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</si>
  <si>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</si>
  <si>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</si>
  <si>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</si>
  <si>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</si>
  <si>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JUSTIFICACION TRIMESTRAL DE AVANCE DE RESULTADOS 2023</t>
  </si>
  <si>
    <t>ANUAL</t>
  </si>
  <si>
    <t>Propósito
( Oficina de la Secretaría General)</t>
  </si>
  <si>
    <r>
      <rPr>
        <b/>
        <sz val="11"/>
        <color theme="1"/>
        <rFont val="Arial"/>
        <family val="2"/>
      </rPr>
      <t xml:space="preserve">1.02.1.1  </t>
    </r>
    <r>
      <rPr>
        <sz val="11"/>
        <color theme="1"/>
        <rFont val="Arial"/>
        <family val="2"/>
      </rPr>
      <t xml:space="preserve">Las dependencias municipales  de la Secretaria General atienden a las y los ciudadanos del municipio de Benito Juárez respecto a sus necesidades  y demandas con base en los servicios. </t>
    </r>
  </si>
  <si>
    <r>
      <rPr>
        <b/>
        <sz val="11"/>
        <color theme="1"/>
        <rFont val="Arial"/>
        <family val="2"/>
      </rPr>
      <t>PCIA</t>
    </r>
    <r>
      <rPr>
        <sz val="11"/>
        <color theme="1"/>
        <rFont val="Arial"/>
        <family val="2"/>
      </rPr>
      <t xml:space="preserve">: Porcentaje de ciudadanas(os) atendidas(os). </t>
    </r>
  </si>
  <si>
    <t>Trimestral</t>
  </si>
  <si>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Ciudadanas(os)</t>
    </r>
  </si>
  <si>
    <t xml:space="preserve">Componente
(Oficina de la secretaría General)                    </t>
  </si>
  <si>
    <r>
      <t xml:space="preserve">1.02.1.1.1 </t>
    </r>
    <r>
      <rPr>
        <sz val="11"/>
        <color theme="1"/>
        <rFont val="Arial"/>
        <family val="2"/>
      </rPr>
      <t>Resoluciones de las demandas ciudadanas por la Secretaría General emitidas.</t>
    </r>
  </si>
  <si>
    <r>
      <rPr>
        <b/>
        <sz val="11"/>
        <color theme="1"/>
        <rFont val="Arial"/>
        <family val="2"/>
      </rPr>
      <t xml:space="preserve">PRDC: </t>
    </r>
    <r>
      <rPr>
        <sz val="11"/>
        <color theme="1"/>
        <rFont val="Arial"/>
        <family val="2"/>
      </rPr>
      <t>Porcentaje de resoluciones de las demandas ciudadanas emitidas.</t>
    </r>
  </si>
  <si>
    <r>
      <rPr>
        <b/>
        <sz val="11"/>
        <color theme="1"/>
        <rFont val="Arial"/>
        <family val="2"/>
      </rPr>
      <t>Unidad de Mesida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Resoluciones de las demandas ciudadanas.</t>
    </r>
  </si>
  <si>
    <r>
      <t xml:space="preserve">1.02.1.1.1.1 </t>
    </r>
    <r>
      <rPr>
        <sz val="11"/>
        <color theme="1"/>
        <rFont val="Arial"/>
        <family val="2"/>
      </rPr>
      <t>Otorgamiento de apoyos administrativos y financieros brindados a la ciudadanía.</t>
    </r>
  </si>
  <si>
    <r>
      <rPr>
        <b/>
        <sz val="11"/>
        <color theme="1"/>
        <rFont val="Arial"/>
        <family val="2"/>
      </rPr>
      <t>PAOC:</t>
    </r>
    <r>
      <rPr>
        <sz val="11"/>
        <color theme="1"/>
        <rFont val="Arial"/>
        <family val="2"/>
      </rPr>
      <t xml:space="preserve"> Porcentaje de apoyos administrativos y financieros otorgados. </t>
    </r>
  </si>
  <si>
    <r>
      <t xml:space="preserve">Unidda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Apoyos administrativos y financieros.</t>
    </r>
  </si>
  <si>
    <r>
      <t xml:space="preserve">1.02.1.1.1.2 </t>
    </r>
    <r>
      <rPr>
        <sz val="11"/>
        <color theme="1"/>
        <rFont val="Arial"/>
        <family val="2"/>
      </rPr>
      <t>Distribución de canje de armas por las y los habitantes del municipio.</t>
    </r>
  </si>
  <si>
    <r>
      <rPr>
        <b/>
        <sz val="11"/>
        <color theme="1"/>
        <rFont val="Arial"/>
        <family val="2"/>
      </rPr>
      <t>PCAD:</t>
    </r>
    <r>
      <rPr>
        <sz val="11"/>
        <color theme="1"/>
        <rFont val="Arial"/>
        <family val="2"/>
      </rPr>
      <t xml:space="preserve"> Porcentaje de canjes de armas distribuidos.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</si>
  <si>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Canjes de armas.</t>
    </r>
  </si>
  <si>
    <r>
      <t xml:space="preserve">1.02.1.1.1.3 </t>
    </r>
    <r>
      <rPr>
        <sz val="11"/>
        <color theme="1"/>
        <rFont val="Arial"/>
        <family val="2"/>
      </rPr>
      <t>Asesoramiento jurídico otorgados a las y los servidores públicos.</t>
    </r>
  </si>
  <si>
    <r>
      <rPr>
        <b/>
        <sz val="11"/>
        <color theme="1"/>
        <rFont val="Arial"/>
        <family val="2"/>
      </rPr>
      <t>PASP:</t>
    </r>
    <r>
      <rPr>
        <sz val="11"/>
        <color theme="1"/>
        <rFont val="Arial"/>
        <family val="2"/>
      </rPr>
      <t xml:space="preserve"> Porcentaje de asesorías a servidoras(es) públicas(os) otorgadas.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</si>
  <si>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Asesorías a servidoras(es) públicas(os)</t>
    </r>
  </si>
  <si>
    <r>
      <t xml:space="preserve">1.02.1.1.1.4 </t>
    </r>
    <r>
      <rPr>
        <sz val="11"/>
        <color theme="1"/>
        <rFont val="Arial"/>
        <family val="2"/>
      </rPr>
      <t xml:space="preserve">Atención a las solicitudes de información presentadas por el Cabildo Municipal. </t>
    </r>
  </si>
  <si>
    <r>
      <rPr>
        <b/>
        <sz val="11"/>
        <color theme="1"/>
        <rFont val="Arial"/>
        <family val="2"/>
      </rPr>
      <t xml:space="preserve">PSCA: </t>
    </r>
    <r>
      <rPr>
        <sz val="11"/>
        <color theme="1"/>
        <rFont val="Arial"/>
        <family val="2"/>
      </rPr>
      <t>Porcentaje de solicitudes de información de Cabildo atendidas.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</si>
  <si>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Solicitudes de información de Cabildo.</t>
    </r>
  </si>
  <si>
    <t>Componente
( subsecretaria General)</t>
  </si>
  <si>
    <r>
      <t xml:space="preserve">1.02.1.1.1.2 </t>
    </r>
    <r>
      <rPr>
        <sz val="11"/>
        <color theme="1"/>
        <rFont val="Arial"/>
        <family val="2"/>
      </rPr>
      <t>Gestiones entre el Gobierno Municipal, las Organizaciones de la Sociedad Civil y la ciudadanía realizadas</t>
    </r>
    <r>
      <rPr>
        <b/>
        <sz val="11"/>
        <color theme="1"/>
        <rFont val="Arial"/>
        <family val="2"/>
      </rPr>
      <t>.</t>
    </r>
  </si>
  <si>
    <r>
      <rPr>
        <b/>
        <sz val="11"/>
        <color theme="1"/>
        <rFont val="Arial"/>
        <family val="2"/>
      </rPr>
      <t>PGR:</t>
    </r>
    <r>
      <rPr>
        <sz val="11"/>
        <color theme="1"/>
        <rFont val="Arial"/>
        <family val="2"/>
      </rPr>
      <t xml:space="preserve"> Porcentaje de gestiones de sociedad y ciudadanía realizadas.</t>
    </r>
  </si>
  <si>
    <r>
      <rPr>
        <b/>
        <sz val="11"/>
        <color theme="1"/>
        <rFont val="Arial"/>
        <family val="2"/>
      </rPr>
      <t>Unidad de Medida del Indiccador:</t>
    </r>
    <r>
      <rPr>
        <sz val="11"/>
        <color theme="1"/>
        <rFont val="Arial"/>
        <family val="2"/>
      </rPr>
      <t xml:space="preserve">
Porcentaje.</t>
    </r>
    <r>
      <rPr>
        <b/>
        <sz val="11"/>
        <color theme="1"/>
        <rFont val="Arial"/>
        <family val="2"/>
      </rPr>
      <t xml:space="preserve">
Unidad de Medida de las Variables:
</t>
    </r>
    <r>
      <rPr>
        <sz val="11"/>
        <color theme="1"/>
        <rFont val="Arial"/>
        <family val="2"/>
      </rPr>
      <t>Gestiones de sociedad y ciudadanía.</t>
    </r>
  </si>
  <si>
    <r>
      <t xml:space="preserve">1.02.1.1.2.2 </t>
    </r>
    <r>
      <rPr>
        <sz val="11"/>
        <color theme="1"/>
        <rFont val="Arial"/>
        <family val="2"/>
      </rPr>
      <t>Representación de invitaciones en eventos y reuniones realizados por la ciudadanía y organizaciones de la sociedad cívil.</t>
    </r>
  </si>
  <si>
    <r>
      <rPr>
        <b/>
        <sz val="11"/>
        <color theme="1"/>
        <rFont val="Arial"/>
        <family val="2"/>
      </rPr>
      <t>PRCO:</t>
    </r>
    <r>
      <rPr>
        <sz val="11"/>
        <color theme="1"/>
        <rFont val="Arial"/>
        <family val="2"/>
      </rPr>
      <t xml:space="preserve"> Porcentaje de invitaciones ciudadanas y sociedad civil representadas.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</si>
  <si>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Invitaciones ciudadanas y sociedad civil.</t>
    </r>
  </si>
  <si>
    <r>
      <t xml:space="preserve">1.02.1.1.1.2.3 </t>
    </r>
    <r>
      <rPr>
        <sz val="11"/>
        <color theme="1"/>
        <rFont val="Arial"/>
        <family val="2"/>
      </rPr>
      <t>Realización de reuniones con la Ciudadanía y Organizaciones de la Sociedad Civil.</t>
    </r>
  </si>
  <si>
    <r>
      <rPr>
        <b/>
        <sz val="11"/>
        <color theme="1"/>
        <rFont val="Arial"/>
        <family val="2"/>
      </rPr>
      <t xml:space="preserve">PCSR: </t>
    </r>
    <r>
      <rPr>
        <sz val="11"/>
        <color theme="1"/>
        <rFont val="Arial"/>
        <family val="2"/>
      </rPr>
      <t>Porcentaje de reuniones ciudadanas y sociedad civil  realizadas.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</si>
  <si>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Reuniones ciudadanas y sociedad civil.</t>
    </r>
  </si>
  <si>
    <r>
      <t xml:space="preserve">1.02.1.1.2.4 </t>
    </r>
    <r>
      <rPr>
        <sz val="11"/>
        <color theme="1"/>
        <rFont val="Arial"/>
        <family val="2"/>
      </rPr>
      <t>Realización de una Caminata Familiar del Municipio de Benito Juárez.</t>
    </r>
  </si>
  <si>
    <r>
      <rPr>
        <b/>
        <sz val="11"/>
        <color theme="1"/>
        <rFont val="Arial"/>
        <family val="2"/>
      </rPr>
      <t xml:space="preserve">PCFP: </t>
    </r>
    <r>
      <rPr>
        <sz val="11"/>
        <color theme="1"/>
        <rFont val="Arial"/>
        <family val="2"/>
      </rPr>
      <t>Porcentaje de Caminatas Familiares realizadas.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</si>
  <si>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Caminatas Familiares.</t>
    </r>
  </si>
  <si>
    <r>
      <t xml:space="preserve">1.02.1.1.2.5 </t>
    </r>
    <r>
      <rPr>
        <sz val="11"/>
        <color theme="1"/>
        <rFont val="Arial"/>
        <family val="2"/>
      </rPr>
      <t>Organización de Concursos Intersecundarias nivel Municipal.</t>
    </r>
  </si>
  <si>
    <r>
      <rPr>
        <b/>
        <sz val="11"/>
        <color theme="1"/>
        <rFont val="Arial"/>
        <family val="2"/>
      </rPr>
      <t xml:space="preserve">PCIO: </t>
    </r>
    <r>
      <rPr>
        <sz val="11"/>
        <color theme="1"/>
        <rFont val="Arial"/>
        <family val="2"/>
      </rPr>
      <t xml:space="preserve">Porcentaje de concursos intersecundarias organizados.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</si>
  <si>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Concursos intersecundarias.</t>
    </r>
  </si>
  <si>
    <t>Componente
(Dirección General del Honorable Cuerpo de Bomberos)</t>
  </si>
  <si>
    <r>
      <t xml:space="preserve">1.02.1.1.3 </t>
    </r>
    <r>
      <rPr>
        <sz val="11"/>
        <color theme="1"/>
        <rFont val="Arial"/>
        <family val="2"/>
      </rPr>
      <t>Comités ciudadanos de prevención y actuación en contingencias integrados.</t>
    </r>
  </si>
  <si>
    <r>
      <rPr>
        <b/>
        <sz val="11"/>
        <color theme="1"/>
        <rFont val="Arial"/>
        <family val="2"/>
      </rPr>
      <t xml:space="preserve">PCPI: </t>
    </r>
    <r>
      <rPr>
        <sz val="11"/>
        <color theme="1"/>
        <rFont val="Arial"/>
        <family val="2"/>
      </rPr>
      <t xml:space="preserve">Porcentaje de personas en comités integradas.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</si>
  <si>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 
</t>
    </r>
    <r>
      <rPr>
        <sz val="11"/>
        <color theme="1"/>
        <rFont val="Arial"/>
        <family val="2"/>
      </rPr>
      <t xml:space="preserve">Personas integradas en Cómites. </t>
    </r>
  </si>
  <si>
    <r>
      <t xml:space="preserve">1.02.1.1.3.1 </t>
    </r>
    <r>
      <rPr>
        <sz val="11"/>
        <color theme="1"/>
        <rFont val="Arial"/>
        <family val="2"/>
      </rPr>
      <t>Capacitación en prevención de riesgos al personal organizaciones del sector público y privado.</t>
    </r>
  </si>
  <si>
    <r>
      <rPr>
        <b/>
        <sz val="11"/>
        <color theme="1"/>
        <rFont val="Arial"/>
        <family val="2"/>
      </rPr>
      <t xml:space="preserve">POPC: </t>
    </r>
    <r>
      <rPr>
        <sz val="11"/>
        <color theme="1"/>
        <rFont val="Arial"/>
        <family val="2"/>
      </rPr>
      <t>Porcentaje de personal de organizaciones públicas y privadas capacitadas.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</si>
  <si>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Personal de Organizaciones públicas y privadas.</t>
    </r>
  </si>
  <si>
    <r>
      <t xml:space="preserve">1.02.1.1.3.2 </t>
    </r>
    <r>
      <rPr>
        <sz val="11"/>
        <color theme="1"/>
        <rFont val="Arial"/>
        <family val="2"/>
      </rPr>
      <t xml:space="preserve">Verificación de las medidas de seguridad en eventos masivos. </t>
    </r>
  </si>
  <si>
    <r>
      <rPr>
        <b/>
        <sz val="11"/>
        <color theme="1"/>
        <rFont val="Arial"/>
        <family val="2"/>
      </rPr>
      <t>PEMV:</t>
    </r>
    <r>
      <rPr>
        <sz val="11"/>
        <color theme="1"/>
        <rFont val="Arial"/>
        <family val="2"/>
      </rPr>
      <t xml:space="preserve"> Porcentaje de eventos masivos con medidas de seguridad verificadas.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</si>
  <si>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Eventos másivos.</t>
    </r>
  </si>
  <si>
    <r>
      <t xml:space="preserve">1.02.1.1.3.3 </t>
    </r>
    <r>
      <rPr>
        <sz val="11"/>
        <color theme="1"/>
        <rFont val="Arial"/>
        <family val="2"/>
      </rPr>
      <t>Capacitación de niñas y niños sobre las medidas de prevención de riesgos.</t>
    </r>
  </si>
  <si>
    <r>
      <rPr>
        <b/>
        <sz val="11"/>
        <color theme="1"/>
        <rFont val="Arial"/>
        <family val="2"/>
      </rPr>
      <t>PNNC:</t>
    </r>
    <r>
      <rPr>
        <sz val="11"/>
        <color theme="1"/>
        <rFont val="Arial"/>
        <family val="2"/>
      </rPr>
      <t xml:space="preserve"> Porcentaje de niñas y niños capacitados.</t>
    </r>
  </si>
  <si>
    <r>
      <t xml:space="preserve">Unidad de Medida del Indicador:
</t>
    </r>
    <r>
      <rPr>
        <sz val="11"/>
        <color theme="1"/>
        <rFont val="Arial"/>
        <family val="2"/>
      </rPr>
      <t>Porcentaje</t>
    </r>
    <r>
      <rPr>
        <b/>
        <sz val="11"/>
        <color theme="1"/>
        <rFont val="Arial"/>
        <family val="2"/>
      </rPr>
      <t xml:space="preserve">
Unidad de Medida de la Variable :
</t>
    </r>
    <r>
      <rPr>
        <sz val="11"/>
        <color theme="1"/>
        <rFont val="Arial"/>
        <family val="2"/>
      </rPr>
      <t>Niñas y niños.</t>
    </r>
  </si>
  <si>
    <r>
      <t xml:space="preserve">1.02.1.1.3.4 </t>
    </r>
    <r>
      <rPr>
        <sz val="11"/>
        <color theme="1"/>
        <rFont val="Arial"/>
        <family val="2"/>
      </rPr>
      <t>Revisión de los riesgos potenciales en establecimientos hoteleros, restauranteros y comerciales.</t>
    </r>
  </si>
  <si>
    <r>
      <rPr>
        <b/>
        <sz val="11"/>
        <color theme="1"/>
        <rFont val="Arial"/>
        <family val="2"/>
      </rPr>
      <t>PEMS:</t>
    </r>
    <r>
      <rPr>
        <sz val="11"/>
        <color theme="1"/>
        <rFont val="Arial"/>
        <family val="2"/>
      </rPr>
      <t xml:space="preserve"> Porcentaje de establecimientos con medidas de seguridad revisados.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</si>
  <si>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Establecimientos.</t>
    </r>
  </si>
  <si>
    <r>
      <t>1.02.1.1.3.5</t>
    </r>
    <r>
      <rPr>
        <sz val="11"/>
        <color theme="1"/>
        <rFont val="Arial"/>
        <family val="2"/>
      </rPr>
      <t xml:space="preserve"> Atención de llamadas de auxilios para prevenir riesgos potenciales. </t>
    </r>
  </si>
  <si>
    <t xml:space="preserve">PLLA: Porcentaje de llamadas de auxilio atendidas. </t>
  </si>
  <si>
    <r>
      <t xml:space="preserve">Unidad de Medida del Indicador:                       
Porcentaje.
Unidaad de Medida de la Variable:                     
</t>
    </r>
    <r>
      <rPr>
        <sz val="11"/>
        <color theme="1"/>
        <rFont val="Arial"/>
        <family val="2"/>
      </rPr>
      <t xml:space="preserve">Llamadas de auxilio. </t>
    </r>
  </si>
  <si>
    <r>
      <t xml:space="preserve">1.02.1.1.1.3.6 </t>
    </r>
    <r>
      <rPr>
        <sz val="11"/>
        <color theme="1"/>
        <rFont val="Arial"/>
        <family val="2"/>
      </rPr>
      <t>Capacitación a elementos del Honorable Cuerpo de Bomberos.</t>
    </r>
  </si>
  <si>
    <r>
      <rPr>
        <b/>
        <sz val="11"/>
        <color theme="1"/>
        <rFont val="Arial"/>
        <family val="2"/>
      </rPr>
      <t>PHBC:</t>
    </r>
    <r>
      <rPr>
        <sz val="11"/>
        <color theme="1"/>
        <rFont val="Arial"/>
        <family val="2"/>
      </rPr>
      <t xml:space="preserve"> Porcentaje de elementos del Honorable Cuerpo de Bomberos capacitados.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</si>
  <si>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Elementos del Honorable Cuerpo de Bomberos.</t>
    </r>
  </si>
  <si>
    <r>
      <t xml:space="preserve">1.02.1.1.3.7 </t>
    </r>
    <r>
      <rPr>
        <sz val="11"/>
        <color theme="1"/>
        <rFont val="Arial"/>
        <family val="2"/>
      </rPr>
      <t xml:space="preserve">Incremento de equipos de protección corporal para elementos del Honorable Cuerpo de Bomberos. </t>
    </r>
  </si>
  <si>
    <r>
      <rPr>
        <b/>
        <sz val="11"/>
        <color theme="1"/>
        <rFont val="Arial"/>
        <family val="2"/>
      </rPr>
      <t>PEQI:</t>
    </r>
    <r>
      <rPr>
        <sz val="11"/>
        <color theme="1"/>
        <rFont val="Arial"/>
        <family val="2"/>
      </rPr>
      <t xml:space="preserve"> Porcentaje de equipos de protección corporal incrementado.</t>
    </r>
  </si>
  <si>
    <r>
      <t xml:space="preserve">Unidad de Medida del Indicador:  
</t>
    </r>
    <r>
      <rPr>
        <sz val="11"/>
        <color theme="1"/>
        <rFont val="Arial"/>
        <family val="2"/>
      </rPr>
      <t>Porcentaje.</t>
    </r>
    <r>
      <rPr>
        <b/>
        <sz val="11"/>
        <color theme="1"/>
        <rFont val="Arial"/>
        <family val="2"/>
      </rPr>
      <t xml:space="preserve">
Unidad de Medida de la Variable:</t>
    </r>
    <r>
      <rPr>
        <sz val="11"/>
        <color theme="1"/>
        <rFont val="Arial"/>
        <family val="2"/>
      </rPr>
      <t>Equipos de protección corporal</t>
    </r>
  </si>
  <si>
    <t xml:space="preserve">Componente (Dirección General de Transporte y Vialidad) </t>
  </si>
  <si>
    <r>
      <t xml:space="preserve">1.02.1.1.4 </t>
    </r>
    <r>
      <rPr>
        <sz val="11"/>
        <color theme="1"/>
        <rFont val="Arial"/>
        <family val="2"/>
      </rPr>
      <t>Estrategias de mejoramiento de Transporte y vialidad pública implementadas.</t>
    </r>
  </si>
  <si>
    <r>
      <rPr>
        <b/>
        <sz val="11"/>
        <color theme="1"/>
        <rFont val="Arial"/>
        <family val="2"/>
      </rPr>
      <t>PEMVI:</t>
    </r>
    <r>
      <rPr>
        <sz val="11"/>
        <color theme="1"/>
        <rFont val="Arial"/>
        <family val="2"/>
      </rPr>
      <t xml:space="preserve"> Porcentaje de estrategias de mejoramiento transporte y vialidad implementadas.  </t>
    </r>
  </si>
  <si>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 Variable:
</t>
    </r>
    <r>
      <rPr>
        <sz val="11"/>
        <color theme="1"/>
        <rFont val="Arial"/>
        <family val="2"/>
      </rPr>
      <t>Estrategias de mejoramiento  de transporte y vialidad.</t>
    </r>
  </si>
  <si>
    <r>
      <t xml:space="preserve">1.02.1.1.4.1 </t>
    </r>
    <r>
      <rPr>
        <sz val="11"/>
        <color theme="1"/>
        <rFont val="Arial"/>
        <family val="2"/>
      </rPr>
      <t>Realización de verificaciones de la normatividad en materia de transporte y vialidad.</t>
    </r>
  </si>
  <si>
    <r>
      <rPr>
        <b/>
        <sz val="11"/>
        <color theme="1"/>
        <rFont val="Arial"/>
        <family val="2"/>
      </rPr>
      <t>PNTV:</t>
    </r>
    <r>
      <rPr>
        <sz val="11"/>
        <color theme="1"/>
        <rFont val="Arial"/>
        <family val="2"/>
      </rPr>
      <t xml:space="preserve"> Porcentaje de verificaciones de normatividad en transporte y vialidad realizadas.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</si>
  <si>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Verificaciones de normatividad.</t>
    </r>
  </si>
  <si>
    <r>
      <t>1.02.1.1.4.2</t>
    </r>
    <r>
      <rPr>
        <sz val="11"/>
        <color theme="1"/>
        <rFont val="Arial"/>
        <family val="2"/>
      </rPr>
      <t>. Elaboración de propuestas de Seguridad Vial y  de Movilidad Urbana Sostenible.</t>
    </r>
  </si>
  <si>
    <r>
      <rPr>
        <b/>
        <sz val="11"/>
        <color theme="1"/>
        <rFont val="Arial"/>
        <family val="2"/>
      </rPr>
      <t>PVMU:</t>
    </r>
    <r>
      <rPr>
        <sz val="11"/>
        <color theme="1"/>
        <rFont val="Arial"/>
        <family val="2"/>
      </rPr>
      <t xml:space="preserve"> Porcentaje de propuestas de Seguridad Vial y  de Movilidad Urbana elaboradas.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</si>
  <si>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Propuestas de Seguridad Vial y  de Movilidad Urbana.</t>
    </r>
  </si>
  <si>
    <r>
      <t>1.02.1.1.4.3.</t>
    </r>
    <r>
      <rPr>
        <sz val="11"/>
        <color theme="1"/>
        <rFont val="Arial"/>
        <family val="2"/>
      </rPr>
      <t xml:space="preserve"> Elaboración de proyectos integrales de transporte</t>
    </r>
  </si>
  <si>
    <r>
      <rPr>
        <b/>
        <sz val="11"/>
        <color theme="1"/>
        <rFont val="Arial"/>
        <family val="2"/>
      </rPr>
      <t>PPITE:</t>
    </r>
    <r>
      <rPr>
        <sz val="11"/>
        <color theme="1"/>
        <rFont val="Arial"/>
        <family val="2"/>
      </rPr>
      <t xml:space="preserve"> Porcentaje de proyectos integrales de transporte elaborados.</t>
    </r>
  </si>
  <si>
    <r>
      <t xml:space="preserve">Unidd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Proyectos integrales de transporte.</t>
    </r>
  </si>
  <si>
    <r>
      <t xml:space="preserve">1.02.1.1.4.4 </t>
    </r>
    <r>
      <rPr>
        <sz val="11"/>
        <color theme="1"/>
        <rFont val="Arial"/>
        <family val="2"/>
      </rPr>
      <t>Autorización de análisis técnico para el establecimiento de rutas de transporte basadas en las necesidades de la población.</t>
    </r>
  </si>
  <si>
    <r>
      <rPr>
        <b/>
        <sz val="11"/>
        <color theme="1"/>
        <rFont val="Arial"/>
        <family val="2"/>
      </rPr>
      <t xml:space="preserve">PAAT: </t>
    </r>
    <r>
      <rPr>
        <sz val="11"/>
        <color theme="1"/>
        <rFont val="Arial"/>
        <family val="2"/>
      </rPr>
      <t>Porcentaje de establecimiento de rutas autorizadas.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</si>
  <si>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Establecimiento de rutas.</t>
    </r>
  </si>
  <si>
    <r>
      <t xml:space="preserve">1.02.1.1.4.5 </t>
    </r>
    <r>
      <rPr>
        <sz val="11"/>
        <color theme="1"/>
        <rFont val="Arial"/>
        <family val="2"/>
      </rPr>
      <t xml:space="preserve">Elaboración de proyectos de estructuración vial. </t>
    </r>
  </si>
  <si>
    <r>
      <rPr>
        <b/>
        <sz val="11"/>
        <color theme="1"/>
        <rFont val="Arial"/>
        <family val="2"/>
      </rPr>
      <t>PPEV:</t>
    </r>
    <r>
      <rPr>
        <sz val="11"/>
        <color theme="1"/>
        <rFont val="Arial"/>
        <family val="2"/>
      </rPr>
      <t xml:space="preserve"> Porcentaje de proyectos de estructuración vial elaborados.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</si>
  <si>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Proyectos de estructuración vial.</t>
    </r>
  </si>
  <si>
    <t>Componente (Protección Civil)</t>
  </si>
  <si>
    <r>
      <t xml:space="preserve">1.02.1.1.5 </t>
    </r>
    <r>
      <rPr>
        <sz val="11"/>
        <color theme="1"/>
        <rFont val="Arial"/>
        <family val="2"/>
      </rPr>
      <t>Inspecciones a los establecimientos comerciales, para que cumplan con las medidas de seguridad idóneas realizadas.</t>
    </r>
  </si>
  <si>
    <r>
      <rPr>
        <b/>
        <sz val="11"/>
        <color theme="1"/>
        <rFont val="Arial"/>
        <family val="2"/>
      </rPr>
      <t>PECI:</t>
    </r>
    <r>
      <rPr>
        <sz val="11"/>
        <color theme="1"/>
        <rFont val="Arial"/>
        <family val="2"/>
      </rPr>
      <t xml:space="preserve"> Porcentaje de inspecciones de establecimientos comerciales realizados.</t>
    </r>
  </si>
  <si>
    <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Inspecciones de establecimientos.      
</t>
    </r>
  </si>
  <si>
    <r>
      <t xml:space="preserve">1.02.1.1.1.5.1 </t>
    </r>
    <r>
      <rPr>
        <sz val="11"/>
        <color theme="1"/>
        <rFont val="Arial"/>
        <family val="2"/>
      </rPr>
      <t>Difusión de spots en los medios de comunicación para prevención de siniestros.</t>
    </r>
  </si>
  <si>
    <r>
      <rPr>
        <b/>
        <sz val="11"/>
        <color theme="1"/>
        <rFont val="Arial"/>
        <family val="2"/>
      </rPr>
      <t>PSPD</t>
    </r>
    <r>
      <rPr>
        <sz val="11"/>
        <color theme="1"/>
        <rFont val="Arial"/>
        <family val="2"/>
      </rPr>
      <t xml:space="preserve">: Porcentaje de spots difundidos.
</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</si>
  <si>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Spots.</t>
    </r>
  </si>
  <si>
    <r>
      <t xml:space="preserve">1.02.1.1.5.2 </t>
    </r>
    <r>
      <rPr>
        <sz val="11"/>
        <color theme="1"/>
        <rFont val="Arial"/>
        <family val="2"/>
      </rPr>
      <t xml:space="preserve">Capacitación a la población de diferentes sectores en materia de Protección Civil. </t>
    </r>
  </si>
  <si>
    <r>
      <rPr>
        <b/>
        <sz val="11"/>
        <color theme="1"/>
        <rFont val="Arial"/>
        <family val="2"/>
      </rPr>
      <t>PPC:</t>
    </r>
    <r>
      <rPr>
        <sz val="11"/>
        <color theme="1"/>
        <rFont val="Arial"/>
        <family val="2"/>
      </rPr>
      <t xml:space="preserve"> Porcentaje de personas capacitadas.</t>
    </r>
  </si>
  <si>
    <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Personas capacitadas</t>
    </r>
  </si>
  <si>
    <r>
      <t>1.02.1.1.5.3</t>
    </r>
    <r>
      <rPr>
        <sz val="11"/>
        <color theme="1"/>
        <rFont val="Arial"/>
        <family val="2"/>
      </rPr>
      <t xml:space="preserve"> Atención a reportes de diversas incidencias en materia de protección civil. </t>
    </r>
  </si>
  <si>
    <r>
      <rPr>
        <b/>
        <sz val="11"/>
        <color theme="1"/>
        <rFont val="Arial"/>
        <family val="2"/>
      </rPr>
      <t>PAR:</t>
    </r>
    <r>
      <rPr>
        <sz val="11"/>
        <color theme="1"/>
        <rFont val="Arial"/>
        <family val="2"/>
      </rPr>
      <t xml:space="preserve"> Porcentaje de reportes de emergencia atendidos.</t>
    </r>
  </si>
  <si>
    <r>
      <t>Unidad deMedida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Reporte de emergencias.</t>
    </r>
  </si>
  <si>
    <r>
      <t xml:space="preserve">1.02.1.1.5.4 </t>
    </r>
    <r>
      <rPr>
        <sz val="11"/>
        <color theme="1"/>
        <rFont val="Arial"/>
        <family val="2"/>
      </rPr>
      <t>Elaboración de inspecciones a comercios de mediano y alto riesgo.</t>
    </r>
  </si>
  <si>
    <r>
      <rPr>
        <b/>
        <sz val="11"/>
        <color theme="1"/>
        <rFont val="Arial"/>
        <family val="2"/>
      </rPr>
      <t xml:space="preserve">PIMAR: </t>
    </r>
    <r>
      <rPr>
        <sz val="11"/>
        <color theme="1"/>
        <rFont val="Arial"/>
        <family val="2"/>
      </rPr>
      <t>Porcentaje de inspecciones de mediano y alto riesgo realizados.</t>
    </r>
  </si>
  <si>
    <r>
      <t>Unidad de Medida del Indicador:</t>
    </r>
    <r>
      <rPr>
        <sz val="11"/>
        <color theme="1"/>
        <rFont val="Arial"/>
        <family val="2"/>
      </rPr>
      <t xml:space="preserve">
Porcentaje.
</t>
    </r>
    <r>
      <rPr>
        <b/>
        <sz val="11"/>
        <color theme="1"/>
        <rFont val="Arial"/>
        <family val="2"/>
      </rPr>
      <t>Unidad de Meida de la Variable:</t>
    </r>
    <r>
      <rPr>
        <sz val="11"/>
        <color theme="1"/>
        <rFont val="Arial"/>
        <family val="2"/>
      </rPr>
      <t xml:space="preserve">
Inspecciones de mediano y alto riesgo.</t>
    </r>
  </si>
  <si>
    <r>
      <t>1.02.1.1.5.5</t>
    </r>
    <r>
      <rPr>
        <sz val="11"/>
        <color theme="1"/>
        <rFont val="Arial"/>
        <family val="2"/>
      </rPr>
      <t xml:space="preserve"> Supervisión  y atención a eventos públicos y privado de cualquier índole.</t>
    </r>
  </si>
  <si>
    <r>
      <rPr>
        <b/>
        <sz val="11"/>
        <color theme="1"/>
        <rFont val="Arial"/>
        <family val="2"/>
      </rPr>
      <t>PEPPS:</t>
    </r>
    <r>
      <rPr>
        <sz val="11"/>
        <color theme="1"/>
        <rFont val="Arial"/>
        <family val="2"/>
      </rPr>
      <t xml:space="preserve"> Porcentaje de eventos públicos y privados supervisados.</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</si>
  <si>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 públicos y privados supervisados.</t>
    </r>
  </si>
  <si>
    <r>
      <t xml:space="preserve">1.02.1.1.5.6 </t>
    </r>
    <r>
      <rPr>
        <sz val="11"/>
        <color theme="1"/>
        <rFont val="Arial"/>
        <family val="2"/>
      </rPr>
      <t>Elaboración de Dictámenes Aprobatorios (anuencias) a comercios de bajo, mediano y alto riesgo.</t>
    </r>
  </si>
  <si>
    <r>
      <rPr>
        <b/>
        <sz val="11"/>
        <color theme="1"/>
        <rFont val="Arial"/>
        <family val="2"/>
      </rPr>
      <t>PDAE</t>
    </r>
    <r>
      <rPr>
        <sz val="11"/>
        <color theme="1"/>
        <rFont val="Arial"/>
        <family val="2"/>
      </rPr>
      <t>: Porcentaje de dictámenes aprobatorios entregados.</t>
    </r>
  </si>
  <si>
    <r>
      <t>Unidad de Medida del Indicador:</t>
    </r>
    <r>
      <rPr>
        <sz val="11"/>
        <color theme="1"/>
        <rFont val="Arial"/>
        <family val="2"/>
      </rPr>
      <t xml:space="preserve">
Porcentaje.
</t>
    </r>
    <r>
      <rPr>
        <b/>
        <sz val="11"/>
        <color theme="1"/>
        <rFont val="Arial"/>
        <family val="2"/>
      </rPr>
      <t>Unidad de Medida de la Variable :</t>
    </r>
    <r>
      <rPr>
        <sz val="11"/>
        <color theme="1"/>
        <rFont val="Arial"/>
        <family val="2"/>
      </rPr>
      <t xml:space="preserve">
Dictámenes aprobatorios</t>
    </r>
  </si>
  <si>
    <r>
      <t xml:space="preserve">1.02.1.1.5.7 </t>
    </r>
    <r>
      <rPr>
        <sz val="11"/>
        <color theme="1"/>
        <rFont val="Arial"/>
        <family val="2"/>
      </rPr>
      <t>Evaluación de simulacros en ámbito privado y público.</t>
    </r>
  </si>
  <si>
    <t>PSEV: Porcentaje de simulacros evaluados.</t>
  </si>
  <si>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Simulacros.</t>
    </r>
  </si>
  <si>
    <r>
      <t xml:space="preserve">1.02.1.1.5.8 </t>
    </r>
    <r>
      <rPr>
        <sz val="11"/>
        <color theme="1"/>
        <rFont val="Arial"/>
        <family val="2"/>
      </rPr>
      <t>Evaluación de Programas Internos de Protección Civil.</t>
    </r>
  </si>
  <si>
    <r>
      <rPr>
        <b/>
        <sz val="11"/>
        <color theme="1"/>
        <rFont val="Arial"/>
        <family val="2"/>
      </rPr>
      <t>PPIE:</t>
    </r>
    <r>
      <rPr>
        <sz val="11"/>
        <color theme="1"/>
        <rFont val="Arial"/>
        <family val="2"/>
      </rPr>
      <t xml:space="preserve"> Porcentaje de programas internos evaluados.</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</si>
  <si>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Programas internos.</t>
    </r>
  </si>
  <si>
    <r>
      <t xml:space="preserve">1.02.1.1.5.9 </t>
    </r>
    <r>
      <rPr>
        <sz val="11"/>
        <color theme="1"/>
        <rFont val="Arial"/>
        <family val="2"/>
      </rPr>
      <t>Verificación de refugios temporales con motivo a la temporada de Fenómenos Hidrometeorológicos.</t>
    </r>
  </si>
  <si>
    <r>
      <rPr>
        <b/>
        <sz val="11"/>
        <color theme="1"/>
        <rFont val="Arial"/>
        <family val="2"/>
      </rPr>
      <t>PRTV:</t>
    </r>
    <r>
      <rPr>
        <sz val="11"/>
        <color theme="1"/>
        <rFont val="Arial"/>
        <family val="2"/>
      </rPr>
      <t xml:space="preserve"> Porcentaje  de refugios temporales verificados</t>
    </r>
  </si>
  <si>
    <r>
      <t>Unidad de Medida del Indicdor:</t>
    </r>
    <r>
      <rPr>
        <sz val="11"/>
        <color theme="1"/>
        <rFont val="Arial"/>
        <family val="2"/>
      </rPr>
      <t xml:space="preserve">
Porcentaje.
</t>
    </r>
    <r>
      <rPr>
        <b/>
        <sz val="11"/>
        <color theme="1"/>
        <rFont val="Arial"/>
        <family val="2"/>
      </rPr>
      <t>Unidad de Medida de las Variables:</t>
    </r>
    <r>
      <rPr>
        <sz val="11"/>
        <color theme="1"/>
        <rFont val="Arial"/>
        <family val="2"/>
      </rPr>
      <t xml:space="preserve">
Refugios temporales.</t>
    </r>
  </si>
  <si>
    <r>
      <t xml:space="preserve">1.02.1.1.5.10 </t>
    </r>
    <r>
      <rPr>
        <sz val="11"/>
        <color theme="1"/>
        <rFont val="Arial"/>
        <family val="2"/>
      </rPr>
      <t>Implementación de salvamentos, rescates y primeros auxilios en playas, cenotes y lagunas del municipio.</t>
    </r>
  </si>
  <si>
    <r>
      <rPr>
        <b/>
        <sz val="11"/>
        <color theme="1"/>
        <rFont val="Arial"/>
        <family val="2"/>
      </rPr>
      <t>PASYPA:</t>
    </r>
    <r>
      <rPr>
        <sz val="11"/>
        <color theme="1"/>
        <rFont val="Arial"/>
        <family val="2"/>
      </rPr>
      <t xml:space="preserve"> Porcentaje de salvamentos, rescates y primeros auxilios en las playas implementados. </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</si>
  <si>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Salvamentos, rescates y primeros auxilios en las playas.</t>
    </r>
  </si>
  <si>
    <r>
      <t>1.02.1.1.5.11</t>
    </r>
    <r>
      <rPr>
        <sz val="11"/>
        <color theme="1"/>
        <rFont val="Arial"/>
        <family val="2"/>
      </rPr>
      <t xml:space="preserve"> Implementación de operativos con motivo a los diversos fenómenos en materia de protección civil.</t>
    </r>
  </si>
  <si>
    <r>
      <rPr>
        <b/>
        <sz val="11"/>
        <color theme="1"/>
        <rFont val="Arial"/>
        <family val="2"/>
      </rPr>
      <t>POR:</t>
    </r>
    <r>
      <rPr>
        <sz val="11"/>
        <color theme="1"/>
        <rFont val="Arial"/>
        <family val="2"/>
      </rPr>
      <t xml:space="preserve"> Porcentaje de operativos implementados.</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</si>
  <si>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Operativos.</t>
    </r>
  </si>
  <si>
    <r>
      <t xml:space="preserve">1.02.1.1.5.12 </t>
    </r>
    <r>
      <rPr>
        <sz val="11"/>
        <color theme="1"/>
        <rFont val="Arial"/>
        <family val="2"/>
      </rPr>
      <t>Atención a quejas ciudadanas en materia de protección civil.</t>
    </r>
  </si>
  <si>
    <r>
      <rPr>
        <b/>
        <sz val="11"/>
        <color theme="1"/>
        <rFont val="Arial"/>
        <family val="2"/>
      </rPr>
      <t>PQCA:</t>
    </r>
    <r>
      <rPr>
        <sz val="11"/>
        <color theme="1"/>
        <rFont val="Arial"/>
        <family val="2"/>
      </rPr>
      <t xml:space="preserve"> Porcentaje de quejas ciudadanas atendidas.</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</si>
  <si>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Quejas ciudadanas atendidas.</t>
    </r>
  </si>
  <si>
    <r>
      <t xml:space="preserve">1.02.1.1.1.5.13 </t>
    </r>
    <r>
      <rPr>
        <sz val="11"/>
        <color theme="1"/>
        <rFont val="Arial"/>
        <family val="2"/>
      </rPr>
      <t xml:space="preserve">Ejecución de acciones preventivas y de guardavidas en las playas. </t>
    </r>
  </si>
  <si>
    <r>
      <rPr>
        <b/>
        <sz val="11"/>
        <color theme="1"/>
        <rFont val="Arial"/>
        <family val="2"/>
      </rPr>
      <t>PAPG</t>
    </r>
    <r>
      <rPr>
        <sz val="11"/>
        <color theme="1"/>
        <rFont val="Arial"/>
        <family val="2"/>
      </rPr>
      <t>: Porcentaje de acciones preventivas y guardavidas ejecutadas.</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</si>
  <si>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 preventivas y guardavidas.</t>
    </r>
  </si>
  <si>
    <r>
      <t>1.02.1.1.5.14</t>
    </r>
    <r>
      <rPr>
        <sz val="11"/>
        <color theme="1"/>
        <rFont val="Arial"/>
        <family val="2"/>
      </rPr>
      <t xml:space="preserve"> Integración de los diversos Comités Operativos Especializados en Materia de Protección Civil.</t>
    </r>
  </si>
  <si>
    <t>PDCI: Porcentaje de los diversos comités integrados</t>
  </si>
  <si>
    <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Comités.</t>
    </r>
  </si>
  <si>
    <t>Componente (Unidad Técnica Jurídica y Documental)</t>
  </si>
  <si>
    <r>
      <t xml:space="preserve">1.02.1.1.6 </t>
    </r>
    <r>
      <rPr>
        <sz val="11"/>
        <color theme="1"/>
        <rFont val="Arial"/>
        <family val="2"/>
      </rPr>
      <t>Sesiones de cabildo para la aprobación de los temas y resoluciones del Ayuntamiento celebradas.</t>
    </r>
  </si>
  <si>
    <r>
      <rPr>
        <b/>
        <sz val="11"/>
        <color theme="1"/>
        <rFont val="Arial"/>
        <family val="2"/>
      </rPr>
      <t xml:space="preserve">PSCC: </t>
    </r>
    <r>
      <rPr>
        <sz val="11"/>
        <color theme="1"/>
        <rFont val="Arial"/>
        <family val="2"/>
      </rPr>
      <t>Porcentaje de sesiones de cabildo celebradas.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</si>
  <si>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Sesiones de cabildo.</t>
    </r>
  </si>
  <si>
    <r>
      <t xml:space="preserve">1.02.1.1.1.6.1 </t>
    </r>
    <r>
      <rPr>
        <sz val="11"/>
        <color theme="1"/>
        <rFont val="Arial"/>
        <family val="2"/>
      </rPr>
      <t>Verificación de la asistencia de quienes presiden las Regidurias del H. Ayuntamiento de Benito Juárez.</t>
    </r>
  </si>
  <si>
    <r>
      <rPr>
        <b/>
        <sz val="11"/>
        <color theme="1"/>
        <rFont val="Arial"/>
        <family val="2"/>
      </rPr>
      <t>PRAS</t>
    </r>
    <r>
      <rPr>
        <sz val="11"/>
        <color theme="1"/>
        <rFont val="Arial"/>
        <family val="2"/>
      </rPr>
      <t xml:space="preserve">: Porcentaje de asistencias a sesiones verificadas.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</si>
  <si>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Asistencia a sesiones de cabildo.</t>
    </r>
  </si>
  <si>
    <r>
      <t xml:space="preserve">1.02.1.1.6.2 </t>
    </r>
    <r>
      <rPr>
        <sz val="11"/>
        <color theme="1"/>
        <rFont val="Arial"/>
        <family val="2"/>
      </rPr>
      <t>Elaboración y encuadernación de las actas de cabildo.</t>
    </r>
  </si>
  <si>
    <r>
      <rPr>
        <b/>
        <sz val="11"/>
        <color theme="1"/>
        <rFont val="Arial"/>
        <family val="2"/>
      </rPr>
      <t>PACE:</t>
    </r>
    <r>
      <rPr>
        <sz val="11"/>
        <color theme="1"/>
        <rFont val="Arial"/>
        <family val="2"/>
      </rPr>
      <t xml:space="preserve"> Porcentaje de actas de cabildo encuadernadas.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</si>
  <si>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Actas de cabildo. </t>
    </r>
  </si>
  <si>
    <r>
      <t xml:space="preserve">1.02.1.1.6.3 </t>
    </r>
    <r>
      <rPr>
        <sz val="11"/>
        <color theme="1"/>
        <rFont val="Arial"/>
        <family val="2"/>
      </rPr>
      <t>Publicación de los acuerdos en la Gaceta del ayuntamiento y en el Periódico Oficial del Estado.</t>
    </r>
  </si>
  <si>
    <r>
      <rPr>
        <b/>
        <sz val="11"/>
        <color theme="1"/>
        <rFont val="Arial"/>
        <family val="2"/>
      </rPr>
      <t>PAP:</t>
    </r>
    <r>
      <rPr>
        <sz val="11"/>
        <color theme="1"/>
        <rFont val="Arial"/>
        <family val="2"/>
      </rPr>
      <t xml:space="preserve"> Porcentaje de Acuerdos de Cabildo publicados.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</si>
  <si>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Acuerdos de Cabildo.</t>
    </r>
  </si>
  <si>
    <r>
      <t xml:space="preserve">1.02.1.1.1.6.4 </t>
    </r>
    <r>
      <rPr>
        <sz val="11"/>
        <color theme="1"/>
        <rFont val="Arial"/>
        <family val="2"/>
      </rPr>
      <t xml:space="preserve">Realización de Precabildeos para dar a conocer los temas más relevantes según el Cabildo. </t>
    </r>
  </si>
  <si>
    <r>
      <rPr>
        <b/>
        <sz val="11"/>
        <color theme="1"/>
        <rFont val="Arial"/>
        <family val="2"/>
      </rPr>
      <t xml:space="preserve">PPR: </t>
    </r>
    <r>
      <rPr>
        <sz val="11"/>
        <color theme="1"/>
        <rFont val="Arial"/>
        <family val="2"/>
      </rPr>
      <t xml:space="preserve">Porcentaje de precabildeos realizados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</si>
  <si>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Precabildeos.</t>
    </r>
  </si>
  <si>
    <r>
      <t xml:space="preserve">1.02.1.1.6.5 </t>
    </r>
    <r>
      <rPr>
        <sz val="11"/>
        <color theme="1"/>
        <rFont val="Arial"/>
        <family val="2"/>
      </rPr>
      <t>Aprobación de los proyectos de acuerdos en las sesiones de Cabildo</t>
    </r>
  </si>
  <si>
    <r>
      <rPr>
        <b/>
        <sz val="11"/>
        <color theme="1"/>
        <rFont val="Arial"/>
        <family val="2"/>
      </rPr>
      <t xml:space="preserve">PAA: </t>
    </r>
    <r>
      <rPr>
        <sz val="11"/>
        <color theme="1"/>
        <rFont val="Arial"/>
        <family val="2"/>
      </rPr>
      <t xml:space="preserve">Porcentaje de proyectos de acuerdos aprobados.   </t>
    </r>
  </si>
  <si>
    <r>
      <t xml:space="preserve">Unidad de Medida del Indidcador: 
</t>
    </r>
    <r>
      <rPr>
        <sz val="11"/>
        <color theme="1"/>
        <rFont val="Arial"/>
        <family val="2"/>
      </rPr>
      <t>Porcentaje.</t>
    </r>
    <r>
      <rPr>
        <b/>
        <sz val="11"/>
        <color theme="1"/>
        <rFont val="Arial"/>
        <family val="2"/>
      </rPr>
      <t xml:space="preserve">
Unidad de Medida de Las Variables:
</t>
    </r>
    <r>
      <rPr>
        <sz val="11"/>
        <color theme="1"/>
        <rFont val="Arial"/>
        <family val="2"/>
      </rPr>
      <t>Proyectos de acuerdos.</t>
    </r>
  </si>
  <si>
    <t>Componente (Dirección General de la Coordinación General Administrativa)</t>
  </si>
  <si>
    <r>
      <t xml:space="preserve">1.02.1.1.7 </t>
    </r>
    <r>
      <rPr>
        <sz val="11"/>
        <color theme="1"/>
        <rFont val="Arial"/>
        <family val="2"/>
      </rPr>
      <t>Solicitudes administrativas de las Direcciones adscritas a la Secretaría General emitidas.</t>
    </r>
  </si>
  <si>
    <r>
      <rPr>
        <b/>
        <sz val="11"/>
        <color theme="1"/>
        <rFont val="Arial"/>
        <family val="2"/>
      </rPr>
      <t>PSAE:</t>
    </r>
    <r>
      <rPr>
        <sz val="11"/>
        <color theme="1"/>
        <rFont val="Arial"/>
        <family val="2"/>
      </rPr>
      <t xml:space="preserve"> Porcentaje de solicitudes administrativas emitidas.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</si>
  <si>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Solicitudes administrativas</t>
    </r>
    <r>
      <rPr>
        <b/>
        <sz val="11"/>
        <color theme="1"/>
        <rFont val="Arial"/>
        <family val="2"/>
      </rPr>
      <t>.</t>
    </r>
  </si>
  <si>
    <r>
      <t xml:space="preserve">1.02.1.1.7.1 </t>
    </r>
    <r>
      <rPr>
        <sz val="11"/>
        <color theme="1"/>
        <rFont val="Arial"/>
        <family val="2"/>
      </rPr>
      <t xml:space="preserve">Gestión en la documentación de los movimientos de personal de la Oficina de la Secretaría General. </t>
    </r>
  </si>
  <si>
    <r>
      <rPr>
        <b/>
        <sz val="11"/>
        <color theme="1"/>
        <rFont val="Arial"/>
        <family val="2"/>
      </rPr>
      <t xml:space="preserve">DGMP: </t>
    </r>
    <r>
      <rPr>
        <sz val="11"/>
        <color theme="1"/>
        <rFont val="Arial"/>
        <family val="2"/>
      </rPr>
      <t xml:space="preserve"> Porcentaje de Documentos de movimientos de personal gestionados.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</si>
  <si>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Documentos de movimientos de personal.</t>
    </r>
  </si>
  <si>
    <r>
      <t xml:space="preserve">1.02.1.1.7.2 </t>
    </r>
    <r>
      <rPr>
        <sz val="11"/>
        <color theme="1"/>
        <rFont val="Arial"/>
        <family val="2"/>
      </rPr>
      <t>Realización de gestiones técnicas para la operación de las Direcciones Adscritas a la Oficina de la Secretaría General.</t>
    </r>
  </si>
  <si>
    <r>
      <rPr>
        <b/>
        <sz val="11"/>
        <color theme="1"/>
        <rFont val="Arial"/>
        <family val="2"/>
      </rPr>
      <t xml:space="preserve">PGTR: </t>
    </r>
    <r>
      <rPr>
        <sz val="11"/>
        <color theme="1"/>
        <rFont val="Arial"/>
        <family val="2"/>
      </rPr>
      <t>Porcentaje de Gestiones Técnicas realizadas.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</si>
  <si>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Gestiones Técnicas.</t>
    </r>
  </si>
  <si>
    <r>
      <t xml:space="preserve">1.02.1.1.7.3 </t>
    </r>
    <r>
      <rPr>
        <sz val="11"/>
        <color theme="1"/>
        <rFont val="Arial"/>
        <family val="2"/>
      </rPr>
      <t>Gestión de las solicitudes de   recursos materiales para abastecer a la Secretaría General y sus Direcciones Adscritas.</t>
    </r>
  </si>
  <si>
    <r>
      <rPr>
        <b/>
        <sz val="11"/>
        <color theme="1"/>
        <rFont val="Arial"/>
        <family val="2"/>
      </rPr>
      <t xml:space="preserve">PRMG: </t>
    </r>
    <r>
      <rPr>
        <sz val="11"/>
        <color theme="1"/>
        <rFont val="Arial"/>
        <family val="2"/>
      </rPr>
      <t>Porcentaje de solicitudes de recursos materiales gestionados.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</si>
  <si>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 xml:space="preserve">Solicitudes de Recursos Materiales. </t>
    </r>
  </si>
  <si>
    <r>
      <t xml:space="preserve">1.02.1.1.7.4 </t>
    </r>
    <r>
      <rPr>
        <sz val="11"/>
        <color theme="1"/>
        <rFont val="Arial"/>
        <family val="2"/>
      </rPr>
      <t>Gestión de solicitudes formuladas por la ciudadanía.</t>
    </r>
  </si>
  <si>
    <r>
      <rPr>
        <b/>
        <sz val="11"/>
        <color theme="1"/>
        <rFont val="Arial"/>
        <family val="2"/>
      </rPr>
      <t xml:space="preserve">PSCG: </t>
    </r>
    <r>
      <rPr>
        <sz val="11"/>
        <color theme="1"/>
        <rFont val="Arial"/>
        <family val="2"/>
      </rPr>
      <t>Porcentaje de Solicitudes Ciudadanas gestionadas.</t>
    </r>
  </si>
  <si>
    <r>
      <t xml:space="preserve">Unidad de Medida del Indidcador:
</t>
    </r>
    <r>
      <rPr>
        <sz val="11"/>
        <color theme="1"/>
        <rFont val="Arial"/>
        <family val="2"/>
      </rPr>
      <t xml:space="preserve">Porcentaje. </t>
    </r>
    <r>
      <rPr>
        <b/>
        <sz val="11"/>
        <color theme="1"/>
        <rFont val="Arial"/>
        <family val="2"/>
      </rPr>
      <t xml:space="preserve">
Unidad de Medida de La Variable:
</t>
    </r>
    <r>
      <rPr>
        <sz val="11"/>
        <color theme="1"/>
        <rFont val="Arial"/>
        <family val="2"/>
      </rPr>
      <t>Solicitudes Ciudadanas.</t>
    </r>
  </si>
  <si>
    <t>Componente
( Dirección General del Centro de Retenciones y Sanciones Administrativas)</t>
  </si>
  <si>
    <r>
      <t xml:space="preserve"> 1.2.1.1.8 </t>
    </r>
    <r>
      <rPr>
        <sz val="11"/>
        <color theme="1"/>
        <rFont val="Arial"/>
        <family val="2"/>
      </rPr>
      <t xml:space="preserve">Retenciones que infriguen el Reglamento de Justicia Cívica. </t>
    </r>
  </si>
  <si>
    <r>
      <rPr>
        <b/>
        <sz val="11"/>
        <color theme="1"/>
        <rFont val="Arial"/>
        <family val="2"/>
      </rPr>
      <t>PRA:</t>
    </r>
    <r>
      <rPr>
        <sz val="11"/>
        <color theme="1"/>
        <rFont val="Arial"/>
        <family val="2"/>
      </rPr>
      <t xml:space="preserve"> Porcentaje de retenciones aplicadas.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</si>
  <si>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Retenciones.</t>
    </r>
  </si>
  <si>
    <r>
      <t xml:space="preserve">1.02.1.1.1.8.1 </t>
    </r>
    <r>
      <rPr>
        <sz val="11"/>
        <color theme="1"/>
        <rFont val="Arial"/>
        <family val="2"/>
      </rPr>
      <t>Supervisión de la integridad de los infractores</t>
    </r>
  </si>
  <si>
    <r>
      <rPr>
        <b/>
        <sz val="11"/>
        <color theme="1"/>
        <rFont val="Arial"/>
        <family val="2"/>
      </rPr>
      <t>PIA:</t>
    </r>
    <r>
      <rPr>
        <sz val="11"/>
        <color theme="1"/>
        <rFont val="Arial"/>
        <family val="2"/>
      </rPr>
      <t xml:space="preserve"> Porcentaje de Incidencias Atendidas.</t>
    </r>
  </si>
  <si>
    <r>
      <t xml:space="preserve">Unidad de Medida del Indidcador:   
</t>
    </r>
    <r>
      <rPr>
        <sz val="11"/>
        <color theme="1"/>
        <rFont val="Arial"/>
        <family val="2"/>
      </rPr>
      <t>Porcentaje.</t>
    </r>
    <r>
      <rPr>
        <b/>
        <sz val="11"/>
        <color theme="1"/>
        <rFont val="Arial"/>
        <family val="2"/>
      </rPr>
      <t xml:space="preserve">
Unidad de Medida de la Variable:
</t>
    </r>
    <r>
      <rPr>
        <sz val="11"/>
        <color theme="1"/>
        <rFont val="Arial"/>
        <family val="2"/>
      </rPr>
      <t xml:space="preserve">Incidencias. </t>
    </r>
  </si>
  <si>
    <r>
      <t xml:space="preserve">1.02.1.1.8.2 </t>
    </r>
    <r>
      <rPr>
        <sz val="11"/>
        <color theme="1"/>
        <rFont val="Arial"/>
        <family val="2"/>
      </rPr>
      <t>Conservación y mantenimiento de equipos del Centro Retencion.</t>
    </r>
  </si>
  <si>
    <r>
      <rPr>
        <b/>
        <sz val="11"/>
        <color theme="1"/>
        <rFont val="Arial"/>
        <family val="2"/>
      </rPr>
      <t xml:space="preserve">PEC: </t>
    </r>
    <r>
      <rPr>
        <sz val="11"/>
        <color theme="1"/>
        <rFont val="Arial"/>
        <family val="2"/>
      </rPr>
      <t>Porcentaje de Equipo Conservado.</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</si>
  <si>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Equipo.</t>
    </r>
  </si>
  <si>
    <r>
      <t xml:space="preserve">1.2.1.1.8.3 </t>
    </r>
    <r>
      <rPr>
        <sz val="11"/>
        <color theme="1"/>
        <rFont val="Arial"/>
        <family val="2"/>
      </rPr>
      <t>Otorgamiento de alimentos  a infractores retenidos y personal Institucional</t>
    </r>
  </si>
  <si>
    <r>
      <rPr>
        <b/>
        <sz val="11"/>
        <color theme="1"/>
        <rFont val="Arial"/>
        <family val="2"/>
      </rPr>
      <t>POAO</t>
    </r>
    <r>
      <rPr>
        <sz val="11"/>
        <color theme="1"/>
        <rFont val="Arial"/>
        <family val="2"/>
      </rPr>
      <t>: Porcentaje de Órdenes de Alimentos Otorgados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</si>
  <si>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Órdenes de Alimentos.</t>
    </r>
  </si>
  <si>
    <t>Componente (Juzgados Cívicos)</t>
  </si>
  <si>
    <r>
      <rPr>
        <b/>
        <sz val="11"/>
        <color theme="1"/>
        <rFont val="Arial"/>
        <family val="2"/>
      </rPr>
      <t>1.02.1.1.9</t>
    </r>
    <r>
      <rPr>
        <sz val="11"/>
        <color theme="1"/>
        <rFont val="Arial"/>
        <family val="2"/>
      </rPr>
      <t xml:space="preserve"> Sanciones de la ciudanía que realiza u omite actos que alteran la paz pública aplicadas.</t>
    </r>
  </si>
  <si>
    <r>
      <rPr>
        <b/>
        <sz val="11"/>
        <color theme="1"/>
        <rFont val="Arial"/>
        <family val="2"/>
      </rPr>
      <t>PSA:</t>
    </r>
    <r>
      <rPr>
        <sz val="11"/>
        <color theme="1"/>
        <rFont val="Arial"/>
        <family val="2"/>
      </rPr>
      <t xml:space="preserve"> Porcentaje de sanciones aplicadas.</t>
    </r>
  </si>
  <si>
    <r>
      <t xml:space="preserve">Unidad de Medida del Indicador:
</t>
    </r>
    <r>
      <rPr>
        <sz val="11"/>
        <color theme="1"/>
        <rFont val="Arial"/>
        <family val="2"/>
      </rPr>
      <t>Porcentaje.</t>
    </r>
    <r>
      <rPr>
        <b/>
        <sz val="11"/>
        <color theme="1"/>
        <rFont val="Arial"/>
        <family val="2"/>
      </rPr>
      <t xml:space="preserve">
Unidad de Medidaa de la Variable:
</t>
    </r>
    <r>
      <rPr>
        <sz val="11"/>
        <color theme="1"/>
        <rFont val="Arial"/>
        <family val="2"/>
      </rPr>
      <t xml:space="preserve">Sanciones. </t>
    </r>
  </si>
  <si>
    <r>
      <t xml:space="preserve">1.02.1.1.9.1 </t>
    </r>
    <r>
      <rPr>
        <sz val="11"/>
        <color theme="1"/>
        <rFont val="Arial"/>
        <family val="2"/>
      </rPr>
      <t>Celebración de convenios a través de audiencias conciliatorias.</t>
    </r>
  </si>
  <si>
    <r>
      <rPr>
        <b/>
        <sz val="11"/>
        <color theme="1"/>
        <rFont val="Arial"/>
        <family val="2"/>
      </rPr>
      <t>PCCC:</t>
    </r>
    <r>
      <rPr>
        <sz val="11"/>
        <color theme="1"/>
        <rFont val="Arial"/>
        <family val="2"/>
      </rPr>
      <t xml:space="preserve"> Porcentaje de convenios conciliatorios celebrados.               </t>
    </r>
  </si>
  <si>
    <r>
      <t xml:space="preserve">Unidad de Medida del Indicador:
</t>
    </r>
    <r>
      <rPr>
        <sz val="11"/>
        <color theme="1"/>
        <rFont val="Arial"/>
        <family val="2"/>
      </rPr>
      <t>Porcentaje.</t>
    </r>
    <r>
      <rPr>
        <b/>
        <sz val="11"/>
        <color theme="1"/>
        <rFont val="Arial"/>
        <family val="2"/>
      </rPr>
      <t xml:space="preserve">
Unidad de Medida de la Variable:</t>
    </r>
    <r>
      <rPr>
        <sz val="11"/>
        <color theme="1"/>
        <rFont val="Arial"/>
        <family val="2"/>
      </rPr>
      <t xml:space="preserve">        
Convenios conciliatorios.</t>
    </r>
  </si>
  <si>
    <r>
      <t xml:space="preserve">1.02.1.1.9.2 </t>
    </r>
    <r>
      <rPr>
        <sz val="11"/>
        <color theme="1"/>
        <rFont val="Arial"/>
        <family val="2"/>
      </rPr>
      <t>Otorgamiento de asesorías psicológicas a menores infractores y sus familias.</t>
    </r>
  </si>
  <si>
    <r>
      <rPr>
        <b/>
        <sz val="11"/>
        <color theme="1"/>
        <rFont val="Arial"/>
        <family val="2"/>
      </rPr>
      <t xml:space="preserve">PAPO: </t>
    </r>
    <r>
      <rPr>
        <sz val="11"/>
        <color theme="1"/>
        <rFont val="Arial"/>
        <family val="2"/>
      </rPr>
      <t xml:space="preserve">Porcentaje de asesorías psicológicas otorgadas.   </t>
    </r>
  </si>
  <si>
    <r>
      <t xml:space="preserve">Unidad de Medida del Indivador:                       
</t>
    </r>
    <r>
      <rPr>
        <sz val="11"/>
        <color theme="1"/>
        <rFont val="Arial"/>
        <family val="2"/>
      </rPr>
      <t xml:space="preserve">Porcentaje. 
        </t>
    </r>
    <r>
      <rPr>
        <b/>
        <sz val="11"/>
        <color theme="1"/>
        <rFont val="Arial"/>
        <family val="2"/>
      </rPr>
      <t xml:space="preserve">
Unidad de Medida de la  Variable:                       
</t>
    </r>
    <r>
      <rPr>
        <sz val="11"/>
        <color theme="1"/>
        <rFont val="Arial"/>
        <family val="2"/>
      </rPr>
      <t>Asesorías psicológicas.</t>
    </r>
  </si>
  <si>
    <r>
      <t xml:space="preserve">1.02.1.1.9.3 </t>
    </r>
    <r>
      <rPr>
        <sz val="11"/>
        <color theme="1"/>
        <rFont val="Arial"/>
        <family val="2"/>
      </rPr>
      <t>Impartición de cursos de capacitación para el personal de la Dirección.</t>
    </r>
  </si>
  <si>
    <r>
      <rPr>
        <b/>
        <sz val="11"/>
        <color theme="1"/>
        <rFont val="Arial"/>
        <family val="2"/>
      </rPr>
      <t xml:space="preserve">PACI: </t>
    </r>
    <r>
      <rPr>
        <sz val="11"/>
        <color theme="1"/>
        <rFont val="Arial"/>
        <family val="2"/>
      </rPr>
      <t xml:space="preserve">Porcentaje de cursos de capacitación impartidos.          </t>
    </r>
  </si>
  <si>
    <r>
      <t xml:space="preserve">Unidad de Medida del Indicador:                       
</t>
    </r>
    <r>
      <rPr>
        <sz val="11"/>
        <color theme="1"/>
        <rFont val="Arial"/>
        <family val="2"/>
      </rPr>
      <t xml:space="preserve"> Porcentaje.</t>
    </r>
    <r>
      <rPr>
        <b/>
        <sz val="11"/>
        <color theme="1"/>
        <rFont val="Arial"/>
        <family val="2"/>
      </rPr>
      <t xml:space="preserve">
Unidad de Medida de la Vaiable:                       
</t>
    </r>
    <r>
      <rPr>
        <sz val="11"/>
        <color theme="1"/>
        <rFont val="Arial"/>
        <family val="2"/>
      </rPr>
      <t>Cursos de capacitación.</t>
    </r>
  </si>
  <si>
    <r>
      <t xml:space="preserve">1.02.1.1.9.4 </t>
    </r>
    <r>
      <rPr>
        <sz val="11"/>
        <color theme="1"/>
        <rFont val="Arial"/>
        <family val="2"/>
      </rPr>
      <t>Realización de Talleres para familias de menores infractores.</t>
    </r>
  </si>
  <si>
    <r>
      <rPr>
        <b/>
        <sz val="11"/>
        <color theme="1"/>
        <rFont val="Arial"/>
        <family val="2"/>
      </rPr>
      <t xml:space="preserve">PTFR: </t>
    </r>
    <r>
      <rPr>
        <sz val="11"/>
        <color theme="1"/>
        <rFont val="Arial"/>
        <family val="2"/>
      </rPr>
      <t xml:space="preserve">Porcentaje de Talleres para familias realizados.         </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</si>
  <si>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Talleres para familias.</t>
    </r>
  </si>
  <si>
    <t>Componente
(Dirección de Gobierno)</t>
  </si>
  <si>
    <r>
      <t xml:space="preserve">1.02.1.1.10.1 </t>
    </r>
    <r>
      <rPr>
        <sz val="11"/>
        <color theme="1"/>
        <rFont val="Arial"/>
        <family val="2"/>
      </rPr>
      <t>Realización del Sorteo del Servicio Nacional Clase correspondiente</t>
    </r>
  </si>
  <si>
    <r>
      <rPr>
        <b/>
        <sz val="11"/>
        <color theme="1"/>
        <rFont val="Arial"/>
        <family val="2"/>
      </rPr>
      <t>PCCM:</t>
    </r>
    <r>
      <rPr>
        <sz val="11"/>
        <color theme="1"/>
        <rFont val="Arial"/>
        <family val="2"/>
      </rPr>
      <t xml:space="preserve"> Porcentaje  de cartillas militares entregadas.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</si>
  <si>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Cartillas militares entregadas.</t>
    </r>
  </si>
  <si>
    <r>
      <t xml:space="preserve">1.02.1.1.10.2 </t>
    </r>
    <r>
      <rPr>
        <sz val="11"/>
        <color theme="1"/>
        <rFont val="Arial"/>
        <family val="2"/>
      </rPr>
      <t>Participación en las Sesiones del COESPO referente a los temas representativos de la población y resoluciones del H. Ayuntamiento.</t>
    </r>
  </si>
  <si>
    <r>
      <rPr>
        <b/>
        <sz val="11"/>
        <color theme="1"/>
        <rFont val="Arial"/>
        <family val="2"/>
      </rPr>
      <t>PCSC:</t>
    </r>
    <r>
      <rPr>
        <sz val="11"/>
        <color theme="1"/>
        <rFont val="Arial"/>
        <family val="2"/>
      </rPr>
      <t xml:space="preserve"> Porcentaje de Sesiones de COESPO participadas.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</si>
  <si>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Sesiones de COESPO.</t>
    </r>
  </si>
  <si>
    <r>
      <t xml:space="preserve">1.02.1.1.10.3 </t>
    </r>
    <r>
      <rPr>
        <sz val="11"/>
        <color theme="1"/>
        <rFont val="Arial"/>
        <family val="2"/>
      </rPr>
      <t>Realización de reuniones mensuales con la Delegación de Alfredo V. Bonfil y la Subdelegación de Puerto Juárez.</t>
    </r>
  </si>
  <si>
    <r>
      <rPr>
        <b/>
        <sz val="11"/>
        <color theme="1"/>
        <rFont val="Arial"/>
        <family val="2"/>
      </rPr>
      <t>PRDS:</t>
    </r>
    <r>
      <rPr>
        <sz val="11"/>
        <color theme="1"/>
        <rFont val="Arial"/>
        <family val="2"/>
      </rPr>
      <t xml:space="preserve"> Porcentaje de reuniones con DAVB y SbPJ realizadas.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</si>
  <si>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Reuniones mensuales con DAVB y SbPJ.</t>
    </r>
  </si>
  <si>
    <t>Componente (Dirección de Asuntos Religiosos)</t>
  </si>
  <si>
    <r>
      <rPr>
        <b/>
        <sz val="11"/>
        <color theme="1"/>
        <rFont val="Arial"/>
        <family val="2"/>
      </rPr>
      <t>1.02.1.1.11</t>
    </r>
    <r>
      <rPr>
        <sz val="11"/>
        <color theme="1"/>
        <rFont val="Arial"/>
        <family val="2"/>
      </rPr>
      <t xml:space="preserve"> Atenciones en asuntos religiosos brindadas.</t>
    </r>
  </si>
  <si>
    <r>
      <rPr>
        <b/>
        <sz val="11"/>
        <color theme="1"/>
        <rFont val="Arial"/>
        <family val="2"/>
      </rPr>
      <t xml:space="preserve">PARB: </t>
    </r>
    <r>
      <rPr>
        <sz val="11"/>
        <color theme="1"/>
        <rFont val="Arial"/>
        <family val="2"/>
      </rPr>
      <t xml:space="preserve">Porcentaje de Atenciones en Asuntos Religiosos brindadas.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</si>
  <si>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Atenciones en asuntos religiosos.</t>
    </r>
  </si>
  <si>
    <r>
      <t xml:space="preserve">1.02.1.1.11.1  </t>
    </r>
    <r>
      <rPr>
        <sz val="11"/>
        <color theme="1"/>
        <rFont val="Arial"/>
        <family val="2"/>
      </rPr>
      <t xml:space="preserve">Realización de actividades comunitarias con apoyo de grupos religiosos. </t>
    </r>
  </si>
  <si>
    <r>
      <rPr>
        <b/>
        <sz val="11"/>
        <color theme="1"/>
        <rFont val="Arial"/>
        <family val="2"/>
      </rPr>
      <t>PAGR:</t>
    </r>
    <r>
      <rPr>
        <sz val="11"/>
        <color theme="1"/>
        <rFont val="Arial"/>
        <family val="2"/>
      </rPr>
      <t xml:space="preserve"> Porcentaje de actividades comunitarias con apoyo de Grupos Religiosos realizadas.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</si>
  <si>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Actividades comunitarias.</t>
    </r>
  </si>
  <si>
    <r>
      <t xml:space="preserve">1.02.1.1.11.2 </t>
    </r>
    <r>
      <rPr>
        <sz val="11"/>
        <color theme="1"/>
        <rFont val="Arial"/>
        <family val="2"/>
      </rPr>
      <t>Capacitación en materia religiosa que fortalezcan la laicidad del municipio.</t>
    </r>
  </si>
  <si>
    <r>
      <rPr>
        <b/>
        <sz val="11"/>
        <color theme="1"/>
        <rFont val="Arial"/>
        <family val="2"/>
      </rPr>
      <t xml:space="preserve">PCMR: </t>
    </r>
    <r>
      <rPr>
        <sz val="11"/>
        <color theme="1"/>
        <rFont val="Arial"/>
        <family val="2"/>
      </rPr>
      <t>Porcentaje de participantes en materia religiosa capacitados(as).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</si>
  <si>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Participantes capacitados(as).</t>
    </r>
  </si>
  <si>
    <r>
      <t xml:space="preserve">1.02.1.1.11.3 </t>
    </r>
    <r>
      <rPr>
        <sz val="11"/>
        <color theme="1"/>
        <rFont val="Arial"/>
        <family val="2"/>
      </rPr>
      <t>Actualización del Padrón Municipal de Templos (PMT).</t>
    </r>
  </si>
  <si>
    <r>
      <rPr>
        <b/>
        <sz val="11"/>
        <color theme="1"/>
        <rFont val="Arial"/>
        <family val="2"/>
      </rPr>
      <t xml:space="preserve">PAEX: </t>
    </r>
    <r>
      <rPr>
        <sz val="11"/>
        <color theme="1"/>
        <rFont val="Arial"/>
        <family val="2"/>
      </rPr>
      <t>Porcentaje de expedientes del Padrón Municipal de Templos actualizados.</t>
    </r>
  </si>
  <si>
    <r>
      <t xml:space="preserve">Unidad de medida del Indicador: </t>
    </r>
    <r>
      <rPr>
        <sz val="11"/>
        <color theme="1"/>
        <rFont val="Arial"/>
        <family val="2"/>
      </rPr>
      <t xml:space="preserve">
Porcentaje.</t>
    </r>
    <r>
      <rPr>
        <b/>
        <sz val="11"/>
        <color theme="1"/>
        <rFont val="Arial"/>
        <family val="2"/>
      </rPr>
      <t xml:space="preserve">
Unidad de Medida de la Variable:
</t>
    </r>
    <r>
      <rPr>
        <sz val="11"/>
        <color theme="1"/>
        <rFont val="Arial"/>
        <family val="2"/>
      </rPr>
      <t>Expedientes del Padrón Municipal de Templos.</t>
    </r>
  </si>
  <si>
    <r>
      <t xml:space="preserve">1.02.1.1.11.4 </t>
    </r>
    <r>
      <rPr>
        <sz val="11"/>
        <color theme="1"/>
        <rFont val="Arial"/>
        <family val="2"/>
      </rPr>
      <t>Verificación de la normativa municipal aplicable al sector religioso.</t>
    </r>
  </si>
  <si>
    <r>
      <rPr>
        <b/>
        <sz val="11"/>
        <color theme="1"/>
        <rFont val="Arial"/>
        <family val="2"/>
      </rPr>
      <t xml:space="preserve">PVAR: </t>
    </r>
    <r>
      <rPr>
        <sz val="11"/>
        <color theme="1"/>
        <rFont val="Arial"/>
        <family val="2"/>
      </rPr>
      <t>Porcentaje de  normativa municipal del sector religioso verificada.</t>
    </r>
  </si>
  <si>
    <r>
      <t>Unidad de Medida del Indicador:</t>
    </r>
    <r>
      <rPr>
        <sz val="11"/>
        <color theme="1"/>
        <rFont val="Arial"/>
        <family val="2"/>
      </rPr>
      <t xml:space="preserve"> 
Porcentaje.</t>
    </r>
    <r>
      <rPr>
        <b/>
        <sz val="11"/>
        <color theme="1"/>
        <rFont val="Arial"/>
        <family val="2"/>
      </rPr>
      <t xml:space="preserve">
Unidad de Medida de la Variable:
</t>
    </r>
    <r>
      <rPr>
        <sz val="11"/>
        <color theme="1"/>
        <rFont val="Arial"/>
        <family val="2"/>
      </rPr>
      <t>Verificaciones normativas</t>
    </r>
    <r>
      <rPr>
        <b/>
        <sz val="11"/>
        <color theme="1"/>
        <rFont val="Arial"/>
        <family val="2"/>
      </rPr>
      <t>.</t>
    </r>
  </si>
  <si>
    <r>
      <t xml:space="preserve">1.02.1.1.11.5 </t>
    </r>
    <r>
      <rPr>
        <sz val="11"/>
        <color theme="1"/>
        <rFont val="Arial"/>
        <family val="2"/>
      </rPr>
      <t>Realización de actividades enfocadas a la reconstruccion del tejido social.</t>
    </r>
  </si>
  <si>
    <r>
      <rPr>
        <b/>
        <sz val="11"/>
        <color theme="1"/>
        <rFont val="Arial"/>
        <family val="2"/>
      </rPr>
      <t>PRTS:</t>
    </r>
    <r>
      <rPr>
        <sz val="11"/>
        <color theme="1"/>
        <rFont val="Arial"/>
        <family val="2"/>
      </rPr>
      <t xml:space="preserve"> Porcentaje de participantes en actividades de reconstrucción del Tejido Social. </t>
    </r>
  </si>
  <si>
    <r>
      <t xml:space="preserve">Unidad de Medida del Inndicador: 
</t>
    </r>
    <r>
      <rPr>
        <sz val="11"/>
        <color theme="1"/>
        <rFont val="Arial"/>
        <family val="2"/>
      </rPr>
      <t>Porcentaje.</t>
    </r>
    <r>
      <rPr>
        <b/>
        <sz val="11"/>
        <color theme="1"/>
        <rFont val="Arial"/>
        <family val="2"/>
      </rPr>
      <t xml:space="preserve">
Unidad de Medidaa de la Variable: 
</t>
    </r>
    <r>
      <rPr>
        <sz val="11"/>
        <color theme="1"/>
        <rFont val="Arial"/>
        <family val="2"/>
      </rPr>
      <t>Participantes de actividades de reconstrucción del Tejido Social.</t>
    </r>
  </si>
  <si>
    <r>
      <t xml:space="preserve">1.02.1.11.6 </t>
    </r>
    <r>
      <rPr>
        <sz val="11"/>
        <color theme="1"/>
        <rFont val="Arial"/>
        <family val="2"/>
      </rPr>
      <t>Realización de los trámites solicitados por las asociaciones y agrupaciones religiosas.</t>
    </r>
  </si>
  <si>
    <r>
      <rPr>
        <b/>
        <sz val="11"/>
        <color theme="1"/>
        <rFont val="Arial"/>
        <family val="2"/>
      </rPr>
      <t xml:space="preserve">PTSR: </t>
    </r>
    <r>
      <rPr>
        <sz val="11"/>
        <color theme="1"/>
        <rFont val="Arial"/>
        <family val="2"/>
      </rPr>
      <t>Porcentaje de trámites del sector religioso realizados.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</si>
  <si>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Trámites del sector religioso.</t>
    </r>
  </si>
  <si>
    <r>
      <t xml:space="preserve">1.02.1.1.11.7 </t>
    </r>
    <r>
      <rPr>
        <sz val="11"/>
        <color theme="1"/>
        <rFont val="Arial"/>
        <family val="2"/>
      </rPr>
      <t>Asesoramiento jurídico y de registro de las agrupaciones religiosas.</t>
    </r>
  </si>
  <si>
    <r>
      <rPr>
        <b/>
        <sz val="11"/>
        <color theme="1"/>
        <rFont val="Arial"/>
        <family val="2"/>
      </rPr>
      <t>PAAC:</t>
    </r>
    <r>
      <rPr>
        <sz val="11"/>
        <color theme="1"/>
        <rFont val="Arial"/>
        <family val="2"/>
      </rPr>
      <t xml:space="preserve"> Porcentaje de asesorías jurídicas hacia asociaciones y agrupaciones religiosas.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</si>
  <si>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Asesorías jurídicas.</t>
    </r>
  </si>
  <si>
    <r>
      <t xml:space="preserve">1.02.1.1.11.8 </t>
    </r>
    <r>
      <rPr>
        <sz val="11"/>
        <color theme="1"/>
        <rFont val="Arial"/>
        <family val="2"/>
      </rPr>
      <t>Realización de actividad enfocada a la conmemoración del Día de la Libertad Religiosa</t>
    </r>
  </si>
  <si>
    <r>
      <rPr>
        <b/>
        <sz val="11"/>
        <color theme="1"/>
        <rFont val="Arial"/>
        <family val="2"/>
      </rPr>
      <t xml:space="preserve">PPDLR: </t>
    </r>
    <r>
      <rPr>
        <sz val="11"/>
        <color theme="1"/>
        <rFont val="Arial"/>
        <family val="2"/>
      </rPr>
      <t>Porcentaje de participantes en actividad del día de la libertad religiosa.</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</si>
  <si>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UNIDAD DE MEDIDA DE LAS VARIABLES</t>
    </r>
    <r>
      <rPr>
        <sz val="11"/>
        <color theme="1"/>
        <rFont val="Arial Nova Cond"/>
        <family val="2"/>
      </rPr>
      <t>: 
Participantes de la actividad del Día  de la Libertad Religiosa</t>
    </r>
  </si>
  <si>
    <r>
      <rPr>
        <b/>
        <sz val="11"/>
        <color theme="1"/>
        <rFont val="Arial"/>
        <family val="2"/>
      </rPr>
      <t>Componente (Dirección del Archivo Municipal</t>
    </r>
    <r>
      <rPr>
        <sz val="11"/>
        <color theme="1"/>
        <rFont val="Arial"/>
        <family val="2"/>
      </rPr>
      <t>)</t>
    </r>
  </si>
  <si>
    <r>
      <rPr>
        <b/>
        <sz val="11"/>
        <color theme="1"/>
        <rFont val="Arial"/>
        <family val="2"/>
      </rPr>
      <t>1.02.1.1.12</t>
    </r>
    <r>
      <rPr>
        <sz val="11"/>
        <color theme="1"/>
        <rFont val="Arial"/>
        <family val="2"/>
      </rPr>
      <t xml:space="preserve"> Archivos municipales de las Unidades Administrativas conservados.</t>
    </r>
  </si>
  <si>
    <r>
      <t xml:space="preserve">PAMC: </t>
    </r>
    <r>
      <rPr>
        <sz val="11"/>
        <color theme="1"/>
        <rFont val="Arial"/>
        <family val="2"/>
      </rPr>
      <t>Porcentaje de Archivos Municipales conservados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</si>
  <si>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Archivos Municipales.</t>
    </r>
  </si>
  <si>
    <r>
      <t xml:space="preserve">1.02.1.1.12.1 </t>
    </r>
    <r>
      <rPr>
        <sz val="11"/>
        <color theme="1"/>
        <rFont val="Arial"/>
        <family val="2"/>
      </rPr>
      <t>Atención a las solicitudes de las Unidades Administrativas para bajas documentales de Archivo de Concentración.</t>
    </r>
  </si>
  <si>
    <r>
      <rPr>
        <b/>
        <sz val="11"/>
        <color theme="1"/>
        <rFont val="Arial"/>
        <family val="2"/>
      </rPr>
      <t xml:space="preserve">PSBD: </t>
    </r>
    <r>
      <rPr>
        <sz val="11"/>
        <color theme="1"/>
        <rFont val="Arial"/>
        <family val="2"/>
      </rPr>
      <t xml:space="preserve">Porcentaje de solicitudes de bajas documentales atendidas.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</si>
  <si>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Solicitudes de bajas documentales.</t>
    </r>
  </si>
  <si>
    <r>
      <t xml:space="preserve">1.02.1.1.12.2 </t>
    </r>
    <r>
      <rPr>
        <sz val="11"/>
        <color theme="1"/>
        <rFont val="Arial"/>
        <family val="2"/>
      </rPr>
      <t>Aprobación para Transferencias Primarias de los expedientes de las Unidades Administrativas del municipio de Benito Juárez.</t>
    </r>
  </si>
  <si>
    <r>
      <rPr>
        <b/>
        <sz val="11"/>
        <color theme="1"/>
        <rFont val="Arial"/>
        <family val="2"/>
      </rPr>
      <t>PTPA:</t>
    </r>
    <r>
      <rPr>
        <sz val="11"/>
        <color theme="1"/>
        <rFont val="Arial"/>
        <family val="2"/>
      </rPr>
      <t xml:space="preserve"> Porcentaje de Transferencias Primarias aprobadas.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</si>
  <si>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Transferencias primarias.</t>
    </r>
  </si>
  <si>
    <r>
      <t xml:space="preserve">1.02.1.1.12.3 </t>
    </r>
    <r>
      <rPr>
        <sz val="11"/>
        <color theme="1"/>
        <rFont val="Arial"/>
        <family val="2"/>
      </rPr>
      <t>Elaboración de los Instrumentos para control y consulta del Archivo Municipal.</t>
    </r>
  </si>
  <si>
    <r>
      <rPr>
        <b/>
        <sz val="11"/>
        <color theme="1"/>
        <rFont val="Arial"/>
        <family val="2"/>
      </rPr>
      <t>PICCE:</t>
    </r>
    <r>
      <rPr>
        <sz val="11"/>
        <color theme="1"/>
        <rFont val="Arial"/>
        <family val="2"/>
      </rPr>
      <t xml:space="preserve"> Porcentaje de instrumentos de control y consulta elaborados.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</si>
  <si>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Instrumento de Control y consultas.</t>
    </r>
  </si>
  <si>
    <r>
      <t xml:space="preserve">1.02.1.1.12.4 </t>
    </r>
    <r>
      <rPr>
        <sz val="11"/>
        <color theme="1"/>
        <rFont val="Arial"/>
        <family val="2"/>
      </rPr>
      <t>Realización de material audiovisual sobre Cancún y su historia para compartir a traves de medios físicos y digitales.</t>
    </r>
  </si>
  <si>
    <r>
      <rPr>
        <b/>
        <sz val="11"/>
        <color theme="1"/>
        <rFont val="Arial"/>
        <family val="2"/>
      </rPr>
      <t xml:space="preserve">PMAR: </t>
    </r>
    <r>
      <rPr>
        <sz val="11"/>
        <color theme="1"/>
        <rFont val="Arial"/>
        <family val="2"/>
      </rPr>
      <t>Porcentaje de Material Audiovisual realizado</t>
    </r>
  </si>
  <si>
    <r>
      <t xml:space="preserve">Unidad de Medida del ]ndicado:         
</t>
    </r>
    <r>
      <rPr>
        <sz val="11"/>
        <color theme="1"/>
        <rFont val="Arial"/>
        <family val="2"/>
      </rPr>
      <t xml:space="preserve">Porcentaje.
</t>
    </r>
    <r>
      <rPr>
        <b/>
        <sz val="11"/>
        <color theme="1"/>
        <rFont val="Arial"/>
        <family val="2"/>
      </rPr>
      <t xml:space="preserve">
      Unidad de Medida de la Variable
</t>
    </r>
    <r>
      <rPr>
        <sz val="11"/>
        <color theme="1"/>
        <rFont val="Arial"/>
        <family val="2"/>
      </rPr>
      <t>Material Audiovisual.</t>
    </r>
  </si>
  <si>
    <r>
      <t>1.02.1.1.12.5</t>
    </r>
    <r>
      <rPr>
        <sz val="11"/>
        <color theme="1"/>
        <rFont val="Arial"/>
        <family val="2"/>
      </rPr>
      <t xml:space="preserve"> Impartición de capacitaciones a las Unidades Administrativas en materia de Archivo.</t>
    </r>
  </si>
  <si>
    <r>
      <rPr>
        <b/>
        <sz val="11"/>
        <color theme="1"/>
        <rFont val="Arial"/>
        <family val="2"/>
      </rPr>
      <t xml:space="preserve">PCAI: </t>
    </r>
    <r>
      <rPr>
        <sz val="11"/>
        <color theme="1"/>
        <rFont val="Arial"/>
        <family val="2"/>
      </rPr>
      <t xml:space="preserve">Porcentaje de las capacitaciones en materia de archivo impartidas. </t>
    </r>
  </si>
  <si>
    <r>
      <t xml:space="preserve">Unidad de Medida del ]ndicado:        
</t>
    </r>
    <r>
      <rPr>
        <sz val="11"/>
        <color theme="1"/>
        <rFont val="Arial"/>
        <family val="2"/>
      </rPr>
      <t>Porcentaje.</t>
    </r>
    <r>
      <rPr>
        <b/>
        <sz val="11"/>
        <color theme="1"/>
        <rFont val="Arial"/>
        <family val="2"/>
      </rPr>
      <t xml:space="preserve">
Unidad de Medida de la Variable:                              </t>
    </r>
    <r>
      <rPr>
        <sz val="11"/>
        <color theme="1"/>
        <rFont val="Arial"/>
        <family val="2"/>
      </rPr>
      <t>Capacitaciones en materia de archivo.</t>
    </r>
  </si>
  <si>
    <r>
      <t xml:space="preserve">1.02.1.1.12.6 </t>
    </r>
    <r>
      <rPr>
        <sz val="11"/>
        <color theme="1"/>
        <rFont val="Arial"/>
        <family val="2"/>
      </rPr>
      <t>Adquisición de equipos de cómputo para la Sala de Digitalización.</t>
    </r>
  </si>
  <si>
    <r>
      <rPr>
        <b/>
        <sz val="11"/>
        <color theme="1"/>
        <rFont val="Arial"/>
        <family val="2"/>
      </rPr>
      <t>PTAR</t>
    </r>
    <r>
      <rPr>
        <sz val="11"/>
        <color theme="1"/>
        <rFont val="Arial"/>
        <family val="2"/>
      </rPr>
      <t>: Porcentaje de equipos de cómputo adquiridos.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</si>
  <si>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Equipo de Computo.</t>
    </r>
  </si>
  <si>
    <t>Componente
(Componente
(Coordinación del Registro Civil)</t>
  </si>
  <si>
    <r>
      <rPr>
        <b/>
        <sz val="11"/>
        <color theme="1"/>
        <rFont val="Arial"/>
        <family val="2"/>
      </rPr>
      <t>1.02.1.1.13</t>
    </r>
    <r>
      <rPr>
        <sz val="11"/>
        <color theme="1"/>
        <rFont val="Arial"/>
        <family val="2"/>
      </rPr>
      <t xml:space="preserve"> Actos registrales constitutivos o modificativos del Estado Civil de la población benitojuarense, garantizando el derecho a la igualdad entre mujeres y hombres inscritos.</t>
    </r>
  </si>
  <si>
    <r>
      <rPr>
        <b/>
        <sz val="11"/>
        <color theme="1"/>
        <rFont val="Arial"/>
        <family val="2"/>
      </rPr>
      <t>PARI:</t>
    </r>
    <r>
      <rPr>
        <sz val="11"/>
        <color theme="1"/>
        <rFont val="Arial"/>
        <family val="2"/>
      </rPr>
      <t xml:space="preserve"> Porcentaje de actos registrales inscritos</t>
    </r>
  </si>
  <si>
    <r>
      <t xml:space="preserve">1.02.1.1.13.1 </t>
    </r>
    <r>
      <rPr>
        <sz val="11"/>
        <color theme="1"/>
        <rFont val="Arial"/>
        <family val="2"/>
      </rPr>
      <t>Adquisición de herramientas tecnológicas del Registro Civil.</t>
    </r>
  </si>
  <si>
    <r>
      <rPr>
        <b/>
        <sz val="11"/>
        <color theme="1"/>
        <rFont val="Arial"/>
        <family val="2"/>
      </rPr>
      <t>PAECE:</t>
    </r>
    <r>
      <rPr>
        <sz val="11"/>
        <color theme="1"/>
        <rFont val="Arial"/>
        <family val="2"/>
      </rPr>
      <t xml:space="preserve"> Porcentaje de adquisición de equipos de cómputo y electrónicos.      </t>
    </r>
  </si>
  <si>
    <r>
      <t xml:space="preserve">Unidad de Medida del ]ndicador:
</t>
    </r>
    <r>
      <rPr>
        <sz val="11"/>
        <color theme="1"/>
        <rFont val="Arial"/>
        <family val="2"/>
      </rPr>
      <t xml:space="preserve">Porcentaje.
</t>
    </r>
    <r>
      <rPr>
        <b/>
        <sz val="11"/>
        <color theme="1"/>
        <rFont val="Arial"/>
        <family val="2"/>
      </rPr>
      <t xml:space="preserve">Unidad de Medida de la Variable:
</t>
    </r>
    <r>
      <rPr>
        <sz val="11"/>
        <color theme="1"/>
        <rFont val="Arial"/>
        <family val="2"/>
      </rPr>
      <t>Equipos de cómputo y electrónicos.</t>
    </r>
  </si>
  <si>
    <r>
      <t xml:space="preserve">1.02.1.1.13.2 </t>
    </r>
    <r>
      <rPr>
        <sz val="11"/>
        <color theme="1"/>
        <rFont val="Arial"/>
        <family val="2"/>
      </rPr>
      <t>Incremento en la adquisición de formatos valorados Adquiridos.</t>
    </r>
  </si>
  <si>
    <r>
      <rPr>
        <b/>
        <sz val="11"/>
        <color theme="1"/>
        <rFont val="Arial"/>
        <family val="2"/>
      </rPr>
      <t>PFVA:</t>
    </r>
    <r>
      <rPr>
        <sz val="11"/>
        <color theme="1"/>
        <rFont val="Arial"/>
        <family val="2"/>
      </rPr>
      <t xml:space="preserve"> Porcentaje de formatos valoradas  adquiridas. </t>
    </r>
  </si>
  <si>
    <r>
      <t xml:space="preserve">Unidad de Medida del ]ndicador:
</t>
    </r>
    <r>
      <rPr>
        <sz val="11"/>
        <color theme="1"/>
        <rFont val="Arial"/>
        <family val="2"/>
      </rPr>
      <t xml:space="preserve">Porcentaje.
</t>
    </r>
    <r>
      <rPr>
        <b/>
        <sz val="11"/>
        <color theme="1"/>
        <rFont val="Arial"/>
        <family val="2"/>
      </rPr>
      <t>Unidad de Medida de la Variable</t>
    </r>
    <r>
      <rPr>
        <sz val="11"/>
        <color theme="1"/>
        <rFont val="Arial"/>
        <family val="2"/>
      </rPr>
      <t>:</t>
    </r>
    <r>
      <rPr>
        <b/>
        <sz val="11"/>
        <color theme="1"/>
        <rFont val="Arial"/>
        <family val="2"/>
      </rPr>
      <t xml:space="preserve">
</t>
    </r>
    <r>
      <rPr>
        <sz val="11"/>
        <color theme="1"/>
        <rFont val="Arial"/>
        <family val="2"/>
      </rPr>
      <t>Formatos valorados.</t>
    </r>
  </si>
  <si>
    <r>
      <t xml:space="preserve">1.02.1.1.13.3 </t>
    </r>
    <r>
      <rPr>
        <sz val="11"/>
        <color theme="1"/>
        <rFont val="Arial"/>
        <family val="2"/>
      </rPr>
      <t>Capacitación al personal del Registro Civil.</t>
    </r>
  </si>
  <si>
    <r>
      <rPr>
        <b/>
        <sz val="11"/>
        <color theme="1"/>
        <rFont val="Arial"/>
        <family val="2"/>
      </rPr>
      <t xml:space="preserve">PPC: </t>
    </r>
    <r>
      <rPr>
        <sz val="11"/>
        <color theme="1"/>
        <rFont val="Arial"/>
        <family val="2"/>
      </rPr>
      <t xml:space="preserve">Porcentaje de personal del Registro Civil capacitado.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</si>
  <si>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Personal del Registro Civil capacitado</t>
    </r>
  </si>
  <si>
    <r>
      <t xml:space="preserve">1.02.1.1.13.4 </t>
    </r>
    <r>
      <rPr>
        <sz val="11"/>
        <color theme="1"/>
        <rFont val="Arial"/>
        <family val="2"/>
      </rPr>
      <t>Mejoramiento de las instalaciones del Registro Civil.</t>
    </r>
  </si>
  <si>
    <r>
      <rPr>
        <b/>
        <sz val="11"/>
        <color theme="1"/>
        <rFont val="Arial"/>
        <family val="2"/>
      </rPr>
      <t xml:space="preserve">PIRM: </t>
    </r>
    <r>
      <rPr>
        <sz val="11"/>
        <color theme="1"/>
        <rFont val="Arial"/>
        <family val="2"/>
      </rPr>
      <t xml:space="preserve">Porcentaje de instalaciones del Registro Civil mejoradas.                  </t>
    </r>
  </si>
  <si>
    <r>
      <t xml:space="preserve">Unidad de Medida del ]ndicador:
</t>
    </r>
    <r>
      <rPr>
        <sz val="11"/>
        <color theme="1"/>
        <rFont val="Arial"/>
        <family val="2"/>
      </rPr>
      <t>Porcentaje.</t>
    </r>
    <r>
      <rPr>
        <b/>
        <sz val="11"/>
        <color theme="1"/>
        <rFont val="Arial"/>
        <family val="2"/>
      </rPr>
      <t xml:space="preserve">
Unidad de Medida de la Variable:
</t>
    </r>
    <r>
      <rPr>
        <sz val="11"/>
        <color theme="1"/>
        <rFont val="Arial"/>
        <family val="2"/>
      </rPr>
      <t>Instalaciones del Registro Civil.</t>
    </r>
  </si>
  <si>
    <t>Componente (Sistema de Protección Integral de Protección Integral a las Niñas, Niños y Adolescentes)</t>
  </si>
  <si>
    <r>
      <rPr>
        <b/>
        <sz val="11"/>
        <color theme="1"/>
        <rFont val="Arial"/>
        <family val="2"/>
      </rPr>
      <t xml:space="preserve">1.02.1.1.14 </t>
    </r>
    <r>
      <rPr>
        <sz val="11"/>
        <color theme="1"/>
        <rFont val="Arial"/>
        <family val="2"/>
      </rPr>
      <t>Canalizaciones en temas de restitución de derechos de niñas, niños y adolescentes del municipio brindadas.</t>
    </r>
  </si>
  <si>
    <r>
      <rPr>
        <b/>
        <sz val="11"/>
        <color theme="1"/>
        <rFont val="Arial"/>
        <family val="2"/>
      </rPr>
      <t>PCDN:</t>
    </r>
    <r>
      <rPr>
        <sz val="11"/>
        <color theme="1"/>
        <rFont val="Arial"/>
        <family val="2"/>
      </rPr>
      <t xml:space="preserve"> Porcentaje de canalizaciones de derechos de niñas, niños y adolescentes brindadas.</t>
    </r>
  </si>
  <si>
    <r>
      <t xml:space="preserve">1.02.1.1.14.1 </t>
    </r>
    <r>
      <rPr>
        <sz val="11"/>
        <color theme="1"/>
        <rFont val="Arial"/>
        <family val="2"/>
      </rPr>
      <t>Impartición sobre la erradicación del trabajo infantil.</t>
    </r>
  </si>
  <si>
    <r>
      <rPr>
        <b/>
        <sz val="11"/>
        <color theme="1"/>
        <rFont val="Arial"/>
        <family val="2"/>
      </rPr>
      <t xml:space="preserve">PCTI: </t>
    </r>
    <r>
      <rPr>
        <sz val="11"/>
        <color theme="1"/>
        <rFont val="Arial"/>
        <family val="2"/>
      </rPr>
      <t>Porcentaje de capacitaciones para la erradicación del Trabajo Infantil impartidas.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</si>
  <si>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Capacitaciones para la erradicación del Trabajo Infantil.</t>
    </r>
  </si>
  <si>
    <r>
      <t xml:space="preserve">1.02.1.1.14.2 </t>
    </r>
    <r>
      <rPr>
        <sz val="11"/>
        <color theme="1"/>
        <rFont val="Arial"/>
        <family val="2"/>
      </rPr>
      <t xml:space="preserve">Realización de actividades de prevención del embarazo adolescente en las escuelas. </t>
    </r>
  </si>
  <si>
    <r>
      <rPr>
        <b/>
        <sz val="11"/>
        <color theme="1"/>
        <rFont val="Arial"/>
        <family val="2"/>
      </rPr>
      <t>PAPE:</t>
    </r>
    <r>
      <rPr>
        <sz val="11"/>
        <color theme="1"/>
        <rFont val="Arial"/>
        <family val="2"/>
      </rPr>
      <t xml:space="preserve"> Porcentaje de actividades de prevención del embarazo realizadas.</t>
    </r>
  </si>
  <si>
    <r>
      <t xml:space="preserve">Unnidad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Actividades de prevención del embarazo</t>
    </r>
    <r>
      <rPr>
        <b/>
        <sz val="11"/>
        <color theme="1"/>
        <rFont val="Arial"/>
        <family val="2"/>
      </rPr>
      <t>.</t>
    </r>
  </si>
  <si>
    <r>
      <t xml:space="preserve">1.02.1.1.14.3 </t>
    </r>
    <r>
      <rPr>
        <sz val="11"/>
        <color theme="1"/>
        <rFont val="Arial"/>
        <family val="2"/>
      </rPr>
      <t>Sensibilización sobre los derechos humanos de la niñez y la adolescencia dentro de escuelas.</t>
    </r>
  </si>
  <si>
    <r>
      <rPr>
        <b/>
        <sz val="11"/>
        <color theme="1"/>
        <rFont val="Arial"/>
        <family val="2"/>
      </rPr>
      <t>PDNA:</t>
    </r>
    <r>
      <rPr>
        <sz val="11"/>
        <color theme="1"/>
        <rFont val="Arial"/>
        <family val="2"/>
      </rPr>
      <t xml:space="preserve"> Porcentaje de personas en actividades sobre los DH sensibilizadas.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</si>
  <si>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Personas en actividades sobre los derechos humanos.</t>
    </r>
  </si>
  <si>
    <r>
      <t xml:space="preserve">1.02.1.1.14.4 </t>
    </r>
    <r>
      <rPr>
        <sz val="11"/>
        <color theme="1"/>
        <rFont val="Arial"/>
        <family val="2"/>
      </rPr>
      <t xml:space="preserve">Difusión masiva sobre los derechos de la niñez y las adolescencias.
 </t>
    </r>
  </si>
  <si>
    <r>
      <rPr>
        <b/>
        <sz val="11"/>
        <color theme="1"/>
        <rFont val="Arial"/>
        <family val="2"/>
      </rPr>
      <t>PCNA</t>
    </r>
    <r>
      <rPr>
        <sz val="11"/>
        <color theme="1"/>
        <rFont val="Arial"/>
        <family val="2"/>
      </rPr>
      <t>: Porcentaje de campañas masivas sobre niñez y adolescencia difundidas.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</si>
  <si>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Campañas masivas sobre los derechos de la niñez y la adolescencia.</t>
    </r>
  </si>
  <si>
    <r>
      <rPr>
        <b/>
        <sz val="11"/>
        <color theme="1"/>
        <rFont val="Arial"/>
        <family val="2"/>
      </rPr>
      <t>Unidad de Medida del Indicado:</t>
    </r>
    <r>
      <rPr>
        <sz val="11"/>
        <color theme="1"/>
        <rFont val="Arial"/>
        <family val="2"/>
      </rPr>
      <t xml:space="preserve">
Porcentaje.
</t>
    </r>
    <r>
      <rPr>
        <b/>
        <sz val="11"/>
        <color theme="1"/>
        <rFont val="Arial"/>
        <family val="2"/>
      </rPr>
      <t>Unidad de Medida de la Variable</t>
    </r>
    <r>
      <rPr>
        <sz val="11"/>
        <color theme="1"/>
        <rFont val="Arial"/>
        <family val="2"/>
      </rPr>
      <t xml:space="preserve">
Actos Registrales.</t>
    </r>
  </si>
  <si>
    <r>
      <rPr>
        <b/>
        <sz val="11"/>
        <color theme="1"/>
        <rFont val="Arial"/>
        <family val="2"/>
      </rPr>
      <t>Unidad de Medida del Indidcador:</t>
    </r>
    <r>
      <rPr>
        <sz val="11"/>
        <color theme="1"/>
        <rFont val="Arial"/>
        <family val="2"/>
      </rPr>
      <t xml:space="preserve">
Porcentaje.   </t>
    </r>
    <r>
      <rPr>
        <b/>
        <sz val="11"/>
        <color theme="1"/>
        <rFont val="Arial"/>
        <family val="2"/>
      </rPr>
      <t xml:space="preserve">
Unidad de Medida de la Variable:
</t>
    </r>
    <r>
      <rPr>
        <sz val="11"/>
        <color theme="1"/>
        <rFont val="Arial"/>
        <family val="2"/>
      </rPr>
      <t>Canalizaciones de niñas, niños y adolescentes.</t>
    </r>
  </si>
  <si>
    <r>
      <t xml:space="preserve">1.02.1.1.2.1 </t>
    </r>
    <r>
      <rPr>
        <sz val="11"/>
        <color theme="1"/>
        <rFont val="Arial"/>
        <family val="2"/>
      </rPr>
      <t xml:space="preserve">Realización de actividades sociales dirigidas a las juventudes benitojuarenses. </t>
    </r>
  </si>
  <si>
    <r>
      <t xml:space="preserve">PASR: </t>
    </r>
    <r>
      <rPr>
        <sz val="11"/>
        <color theme="1"/>
        <rFont val="Arial"/>
        <family val="2"/>
      </rPr>
      <t>Porcentaje de actividades sociales con juventudes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</si>
  <si>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Actividades sociales con juventudes.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</si>
  <si>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Demandas sociales.</t>
    </r>
  </si>
  <si>
    <r>
      <t xml:space="preserve">PADS: </t>
    </r>
    <r>
      <rPr>
        <sz val="11"/>
        <color theme="1"/>
        <rFont val="Arial"/>
        <family val="2"/>
      </rPr>
      <t>Porcentaje de Atención de las Demandas Sociales</t>
    </r>
  </si>
  <si>
    <r>
      <rPr>
        <b/>
        <sz val="11"/>
        <color theme="1"/>
        <rFont val="Arial"/>
        <family val="2"/>
      </rPr>
      <t>1.02.1.1.10</t>
    </r>
    <r>
      <rPr>
        <sz val="11"/>
        <color theme="1"/>
        <rFont val="Arial"/>
        <family val="2"/>
      </rPr>
      <t xml:space="preserve"> Acciones de las políticas poblaciónales y demandas Sociales atendidas. </t>
    </r>
  </si>
  <si>
    <t>SECRETARÍA GENERAL</t>
  </si>
  <si>
    <t>CLAVE Y NOMBRE DEL PPA:O-PPA 1.02 PROGRAMA DE ATENCIÓN Y APOYO A LAS 
DEMANDAS DE LA CIUDADANÍA Y ORGANISMOS NO GUBERNAMENTALES.</t>
  </si>
  <si>
    <r>
      <t xml:space="preserve">1.02.1 </t>
    </r>
    <r>
      <rPr>
        <sz val="11"/>
        <color theme="1"/>
        <rFont val="Arial"/>
        <family val="2"/>
      </rPr>
      <t xml:space="preserve">Contribuir a la renovación de los mecanismos de gestión flexibilizando nuestras estructuras y procedimientos administrativos con calidad, innovación tecnológica y combate a la corrupción </t>
    </r>
    <r>
      <rPr>
        <b/>
        <sz val="11"/>
        <color theme="1"/>
        <rFont val="Arial"/>
        <family val="2"/>
      </rPr>
      <t>mediant</t>
    </r>
    <r>
      <rPr>
        <sz val="11"/>
        <color theme="1"/>
        <rFont val="Arial"/>
        <family val="2"/>
      </rPr>
      <t xml:space="preserve">e el apoyo recibido por parte de las dependencias municipales en respuesta a sus demandas y solicitudes de servicios. </t>
    </r>
  </si>
  <si>
    <r>
      <rPr>
        <b/>
        <sz val="11"/>
        <color theme="1"/>
        <rFont val="Arial"/>
        <family val="2"/>
      </rPr>
      <t>Justificacion Trimestral:</t>
    </r>
    <r>
      <rPr>
        <sz val="11"/>
        <color theme="1"/>
        <rFont val="Arial"/>
        <family val="2"/>
      </rPr>
      <t xml:space="preserve"> Se llevó a cabo una reunión con Profr. Alfredo Ojeda Trejo de la Escuela Secundaria #19, quién solicitó la vinculación con el Arq. Carlos del Castillo, Director de Distrito Cancún, para gestionar que se pinte con grafiti una pared exterior de la escuela.</t>
    </r>
  </si>
  <si>
    <r>
      <rPr>
        <b/>
        <sz val="11"/>
        <color theme="1"/>
        <rFont val="Arial"/>
        <family val="2"/>
      </rPr>
      <t>Justificacion Trimestral:</t>
    </r>
    <r>
      <rPr>
        <sz val="11"/>
        <color theme="1"/>
        <rFont val="Arial"/>
        <family val="2"/>
      </rPr>
      <t xml:space="preserve"> Se les organizó una reunión de convivencia a los jóvenes que apoyan en las actividades que se realizan por parte de esta Subsecretaría General, para generar vínculos de amistad entre ellos; así como también se les dio una pequeña plática sobre los valores en la juventud actual.</t>
    </r>
  </si>
  <si>
    <r>
      <rPr>
        <b/>
        <sz val="11"/>
        <color theme="1"/>
        <rFont val="Arial"/>
        <family val="2"/>
      </rPr>
      <t>Justificacion Trimestral:</t>
    </r>
    <r>
      <rPr>
        <sz val="11"/>
        <color theme="1"/>
        <rFont val="Arial"/>
        <family val="2"/>
      </rPr>
      <t xml:space="preserve"> 199 Aniversario de la Incorporación del Estado de Chiapas a México y Guardia de Honor por el Día Nacional del Charro, se asistió en representación de la Presidenta Municipal, Ana Patricia Peralta de la Peña.</t>
    </r>
  </si>
  <si>
    <r>
      <rPr>
        <b/>
        <sz val="11"/>
        <color theme="1"/>
        <rFont val="Arial"/>
        <family val="2"/>
      </rPr>
      <t>Justificacion Trimestral:</t>
    </r>
    <r>
      <rPr>
        <sz val="11"/>
        <color theme="1"/>
        <rFont val="Arial"/>
        <family val="2"/>
      </rPr>
      <t xml:space="preserve"> La reunión de seguimiento se reprogramo para el mes de noviembre.</t>
    </r>
  </si>
  <si>
    <r>
      <rPr>
        <b/>
        <sz val="11"/>
        <color theme="1"/>
        <rFont val="Arial"/>
        <family val="2"/>
      </rPr>
      <t>Justificacion Trimestral:</t>
    </r>
    <r>
      <rPr>
        <sz val="11"/>
        <color theme="1"/>
        <rFont val="Arial"/>
        <family val="2"/>
      </rPr>
      <t xml:space="preserve"> El evento de la caminata se realizó en el mes de agosto, cumpliendo con lo programado para este año 2023.</t>
    </r>
  </si>
  <si>
    <r>
      <rPr>
        <b/>
        <sz val="11"/>
        <color theme="1"/>
        <rFont val="Arial"/>
        <family val="2"/>
      </rPr>
      <t>Justificacion Trimestral:</t>
    </r>
    <r>
      <rPr>
        <sz val="11"/>
        <color theme="1"/>
        <rFont val="Arial"/>
        <family val="2"/>
      </rPr>
      <t xml:space="preserve"> El concurso programado para este segundo trimestre se llevó a cabo en el mes de julio, los otros concursos están programados para los meses de octubre y noviembre del 2023.</t>
    </r>
  </si>
  <si>
    <r>
      <rPr>
        <b/>
        <sz val="11"/>
        <color theme="1"/>
        <rFont val="Arial"/>
        <family val="2"/>
      </rPr>
      <t>Justificacion Trimestral:</t>
    </r>
    <r>
      <rPr>
        <sz val="11"/>
        <color theme="1"/>
        <rFont val="Arial"/>
        <family val="2"/>
      </rPr>
      <t xml:space="preserve"> Se atendieron cada uno de los comités ciudadanos que se reúnen en domos deportivos asi como en centros de Desarrolo comunitarios, Regiones 227,228, 231,232, 219,221,223,258,259 y 260  de la ciudad proporcionándoles conocimiento en materia de prevencion de incendios  y riesgos de accidentes en el hogar.</t>
    </r>
  </si>
  <si>
    <r>
      <rPr>
        <b/>
        <sz val="11"/>
        <color theme="1"/>
        <rFont val="Arial"/>
        <family val="2"/>
      </rPr>
      <t>Justificacion Trimestral:</t>
    </r>
    <r>
      <rPr>
        <sz val="11"/>
        <color theme="1"/>
        <rFont val="Arial"/>
        <family val="2"/>
      </rPr>
      <t xml:space="preserve"> se realizaron diferentes cursos y talleres en materia de prevencion de incendios y  manejo de extinguidores y primeros auxilios  a la industria hotelera y público en general logrando atender a  número de trabajadores que solicitaron dicha capacitacion    .</t>
    </r>
  </si>
  <si>
    <r>
      <rPr>
        <b/>
        <sz val="11"/>
        <color theme="1"/>
        <rFont val="Arial"/>
        <family val="2"/>
      </rPr>
      <t>Justificacion Trimestral:</t>
    </r>
    <r>
      <rPr>
        <sz val="11"/>
        <color theme="1"/>
        <rFont val="Arial"/>
        <family val="2"/>
      </rPr>
      <t xml:space="preserve"> se realizaron las supervisiones de instalaciones eléctricas y escenarios de eventos masivos como;  plaza dela reforma , estadio 86, campo deportivo Toro Valenzuela ,plaza de toros, Estadio Beto Ávila, Andrés Quintana Roo, asi como eventos privados en salones de centros de hospedajes realizados en el municipio.</t>
    </r>
  </si>
  <si>
    <r>
      <rPr>
        <b/>
        <sz val="11"/>
        <color theme="1"/>
        <rFont val="Arial"/>
        <family val="2"/>
      </rPr>
      <t>Justificacion Trimestral:</t>
    </r>
    <r>
      <rPr>
        <sz val="11"/>
        <color theme="1"/>
        <rFont val="Arial"/>
        <family val="2"/>
      </rPr>
      <t xml:space="preserve"> Se atendió cada una de las visitas a la estacion de bomberos y estancias educativas de la población infantil, solicitados por las primarias y jardines de niños en el Municipio de Benito Juarez</t>
    </r>
  </si>
  <si>
    <r>
      <rPr>
        <b/>
        <sz val="11"/>
        <color theme="1"/>
        <rFont val="Arial"/>
        <family val="2"/>
      </rPr>
      <t>Justificacion Trimestral:</t>
    </r>
    <r>
      <rPr>
        <sz val="11"/>
        <color theme="1"/>
        <rFont val="Arial"/>
        <family val="2"/>
      </rPr>
      <t xml:space="preserve"> En coordinacion con proteccion civil se revisaron riesgos potenciales en establecimientos de alto riesgo como medida de prevencion a huéspedes y empleados  .</t>
    </r>
  </si>
  <si>
    <r>
      <rPr>
        <b/>
        <sz val="11"/>
        <color theme="1"/>
        <rFont val="Arial"/>
        <family val="2"/>
      </rPr>
      <t>Justificacion Trimestral:</t>
    </r>
    <r>
      <rPr>
        <sz val="11"/>
        <color theme="1"/>
        <rFont val="Arial"/>
        <family val="2"/>
      </rPr>
      <t xml:space="preserve"> Se atendió cada uno de los reportes atraves de la linea 911m que realizo la ciudadania en diferentes punto de la ciudad asi como la delegación de Bonfil y Zona Continental de isla mujeres.</t>
    </r>
  </si>
  <si>
    <r>
      <rPr>
        <b/>
        <sz val="11"/>
        <color theme="1"/>
        <rFont val="Arial"/>
        <family val="2"/>
      </rPr>
      <t>Justificacion Trimestral:</t>
    </r>
    <r>
      <rPr>
        <sz val="11"/>
        <color theme="1"/>
        <rFont val="Arial"/>
        <family val="2"/>
      </rPr>
      <t xml:space="preserve"> Meta alcanzada debido a la colaboración de apoyo de instructores de la dependencia e iniciativa privada</t>
    </r>
  </si>
  <si>
    <r>
      <rPr>
        <b/>
        <sz val="11"/>
        <color theme="1"/>
        <rFont val="Arial"/>
        <family val="2"/>
      </rPr>
      <t>Justificacion Trimestral:</t>
    </r>
    <r>
      <rPr>
        <sz val="11"/>
        <color theme="1"/>
        <rFont val="Arial"/>
        <family val="2"/>
      </rPr>
      <t xml:space="preserve"> No se alcanzo la meta por recurso presupuestal</t>
    </r>
  </si>
  <si>
    <r>
      <rPr>
        <b/>
        <sz val="11"/>
        <color theme="1"/>
        <rFont val="Arial"/>
        <family val="2"/>
      </rPr>
      <t>Justificacion Trimestral:</t>
    </r>
    <r>
      <rPr>
        <sz val="11"/>
        <color theme="1"/>
        <rFont val="Arial"/>
        <family val="2"/>
      </rPr>
      <t xml:space="preserve"> Se atendieron 10 reportes ciudadanos con diversas solicitudes.</t>
    </r>
  </si>
  <si>
    <r>
      <rPr>
        <b/>
        <sz val="11"/>
        <color theme="1"/>
        <rFont val="Arial"/>
        <family val="2"/>
      </rPr>
      <t>Justificacion Trimestral:</t>
    </r>
    <r>
      <rPr>
        <sz val="11"/>
        <color theme="1"/>
        <rFont val="Arial"/>
        <family val="2"/>
      </rPr>
      <t xml:space="preserve"> 
Se realizaron 747 operativos al transporte público de concesionarias municipales, los cuales tienen el objetivo de observar el cumplimiento de la normatividad aplicable en materia de transporte público y vialidades de la ciudad.</t>
    </r>
  </si>
  <si>
    <r>
      <rPr>
        <b/>
        <sz val="11"/>
        <color theme="1"/>
        <rFont val="Arial"/>
        <family val="2"/>
      </rPr>
      <t>Justificacion Trimestral:</t>
    </r>
    <r>
      <rPr>
        <sz val="11"/>
        <color theme="1"/>
        <rFont val="Arial"/>
        <family val="2"/>
      </rPr>
      <t xml:space="preserve"> Se atendieron propuestas ciudadanas.</t>
    </r>
  </si>
  <si>
    <r>
      <rPr>
        <b/>
        <sz val="11"/>
        <color theme="1"/>
        <rFont val="Arial"/>
        <family val="2"/>
      </rPr>
      <t>Justificacion Trimestral:</t>
    </r>
    <r>
      <rPr>
        <sz val="11"/>
        <color theme="1"/>
        <rFont val="Arial"/>
        <family val="2"/>
      </rPr>
      <t xml:space="preserve"> Para que esta actividad se lleve a cabo es necesario contar con los estudios de movilidad que expongan la oferta y demanda de las rutas, estos estudios deben correr por cuenta de los solicitantes u ofertantes del servicio y en la actualidad no se han presentado dichos estudios.</t>
    </r>
  </si>
  <si>
    <r>
      <rPr>
        <b/>
        <sz val="11"/>
        <color theme="1"/>
        <rFont val="Arial"/>
        <family val="2"/>
      </rPr>
      <t>Justificacion Trimestral:</t>
    </r>
    <r>
      <rPr>
        <sz val="11"/>
        <color theme="1"/>
        <rFont val="Arial"/>
        <family val="2"/>
      </rPr>
      <t xml:space="preserve"> Se procedió a la Av. Lakin con av. Isla Sumatra en la  Reg. 249 para atender una solicitud ciudadana en la que los vecinos cerraron una calle.</t>
    </r>
  </si>
  <si>
    <r>
      <rPr>
        <b/>
        <sz val="11"/>
        <color theme="1"/>
        <rFont val="Arial"/>
        <family val="2"/>
      </rPr>
      <t>Justificacion Trimestral:</t>
    </r>
    <r>
      <rPr>
        <sz val="11"/>
        <color theme="1"/>
        <rFont val="Arial"/>
        <family val="2"/>
      </rPr>
      <t xml:space="preserve"> Se celebraron dos sesiones ordinarias por mes, como lo indica el Bando de Gobierno del Municipio de Benito Juárez en su artículo 31. Se realizaron también cuatro sesiones Extraordinarias y una sesión solemne, lo anterior para someter a aprobación temas de importancia para la ciudadanía. </t>
    </r>
  </si>
  <si>
    <r>
      <rPr>
        <b/>
        <sz val="11"/>
        <color theme="1"/>
        <rFont val="Arial"/>
        <family val="2"/>
      </rPr>
      <t>Justificacion Trimestral:</t>
    </r>
    <r>
      <rPr>
        <sz val="11"/>
        <color theme="1"/>
        <rFont val="Arial"/>
        <family val="2"/>
      </rPr>
      <t xml:space="preserve"> Algunos integrantes del cabildo no han asistido a las reuniones de precabildeo debido a asuntos inherentes a su comisión, sin embargo han estado presentes en las sesiones de cabildo.</t>
    </r>
  </si>
  <si>
    <r>
      <rPr>
        <b/>
        <sz val="11"/>
        <color theme="1"/>
        <rFont val="Arial"/>
        <family val="2"/>
      </rPr>
      <t>Justificacion Trimestral:</t>
    </r>
    <r>
      <rPr>
        <sz val="11"/>
        <color theme="1"/>
        <rFont val="Arial"/>
        <family val="2"/>
      </rPr>
      <t xml:space="preserve"> No se ha avanzado con la encuadernación de las actas de cabildo debido a que estas están en proceso de firma por parte de los integrantes del cabildo, también debido a que no contamos con el material de papelería necesario para continuar con el proceso de encuadernación. </t>
    </r>
  </si>
  <si>
    <r>
      <rPr>
        <b/>
        <sz val="11"/>
        <color theme="1"/>
        <rFont val="Arial"/>
        <family val="2"/>
      </rPr>
      <t>Justificacion Trimestral:</t>
    </r>
    <r>
      <rPr>
        <sz val="11"/>
        <color theme="1"/>
        <rFont val="Arial"/>
        <family val="2"/>
      </rPr>
      <t xml:space="preserve"> Este trimestre se cumplió con la meta programada para las publicaciones en el Periódico oficial del estado.</t>
    </r>
  </si>
  <si>
    <r>
      <rPr>
        <b/>
        <sz val="11"/>
        <color theme="1"/>
        <rFont val="Arial"/>
        <family val="2"/>
      </rPr>
      <t>Justificacion Trimestral:</t>
    </r>
    <r>
      <rPr>
        <sz val="11"/>
        <color theme="1"/>
        <rFont val="Arial"/>
        <family val="2"/>
      </rPr>
      <t xml:space="preserve"> Se han realizados los precabildeos programados en este trimestre contando con el quórum necesario para dar continuidad a los temas que se pasaron a sesión. </t>
    </r>
  </si>
  <si>
    <r>
      <rPr>
        <b/>
        <sz val="11"/>
        <color theme="1"/>
        <rFont val="Arial"/>
        <family val="2"/>
      </rPr>
      <t>Justificacion Trimestral:</t>
    </r>
    <r>
      <rPr>
        <sz val="11"/>
        <color theme="1"/>
        <rFont val="Arial"/>
        <family val="2"/>
      </rPr>
      <t xml:space="preserve"> Se rebasó con la meta programada en relación a la aprobación de acuerdos en este trimestre, ya que era necesario dar seguimiento a temas relacionados con jornadas de descuentos, programas de apoyo, reformas a reglamentos, reactivación de parques, concesiones de basura, regularización de viviendas etc., todos en beneficio de la ciudadanía. </t>
    </r>
  </si>
  <si>
    <r>
      <rPr>
        <b/>
        <sz val="11"/>
        <color theme="1"/>
        <rFont val="Arial"/>
        <family val="2"/>
      </rPr>
      <t>Justificacion Trimestral:</t>
    </r>
    <r>
      <rPr>
        <sz val="11"/>
        <color theme="1"/>
        <rFont val="Arial"/>
        <family val="2"/>
      </rPr>
      <t xml:space="preserve"> Para este tercer trimestre, en el Centro de Retención se retuvieron a 5,080 infractores, obteniendo un 78.15% de avance trimestral.</t>
    </r>
  </si>
  <si>
    <r>
      <rPr>
        <b/>
        <sz val="11"/>
        <color theme="1"/>
        <rFont val="Arial"/>
        <family val="2"/>
      </rPr>
      <t>Justificacion Trimestral:</t>
    </r>
    <r>
      <rPr>
        <sz val="11"/>
        <color theme="1"/>
        <rFont val="Arial"/>
        <family val="2"/>
      </rPr>
      <t xml:space="preserve"> En este tercer trimestre de 2023, se realiza el mantenimiento de 2 áreas de Centro de Retención para su conservación, logrando así alcanzar la meta planeada.</t>
    </r>
  </si>
  <si>
    <r>
      <rPr>
        <b/>
        <sz val="11"/>
        <color theme="1"/>
        <rFont val="Arial"/>
        <family val="2"/>
      </rPr>
      <t>Justificacion Trimestral:</t>
    </r>
    <r>
      <rPr>
        <sz val="11"/>
        <color theme="1"/>
        <rFont val="Arial"/>
        <family val="2"/>
      </rPr>
      <t xml:space="preserve"> Durante el tercer trimestre de 2023, se otorgaron 32,835 alimentos, obteniendo un 100.26% de avance a la meta planeada.</t>
    </r>
  </si>
  <si>
    <r>
      <rPr>
        <b/>
        <sz val="11"/>
        <color theme="1"/>
        <rFont val="Arial"/>
        <family val="2"/>
      </rPr>
      <t>Justificacion Trimestral:</t>
    </r>
    <r>
      <rPr>
        <sz val="11"/>
        <color theme="1"/>
        <rFont val="Arial"/>
        <family val="2"/>
      </rPr>
      <t xml:space="preserve"> En el tercer trimestre 2023, el Municipio de Benito Juárez arrojo  el 106.95%, en las sanciones aplicadas a la ciudadanía ya que de 4,750 sanciones programadas se llevó a cabo 5,080, esto derivado de la puesta en marcha del Nuevo Modelo Homologado de Justicia Cívica, ya que se ha iniciado con la actuación de la policía que da atención y resolución in situ a pequeños conflictos reduciendo con esto el número de infractores que son puestos a disposición de los Juzgados Cívicos Municipales, además de la difusión que sea realizado a través de diferentes medios de información sobre las faltas administrativas y sus consecuencias, siempre buscando la paz pública del Municipio de Benito Juárez y una justicia cívica con un enfoque restaurado más que sancionador, así como mejorando la percepción del orden público y de la seguridad y como disminuir la reincidencia en faltas administrativas.</t>
    </r>
  </si>
  <si>
    <r>
      <rPr>
        <b/>
        <sz val="11"/>
        <color theme="1"/>
        <rFont val="Arial"/>
        <family val="2"/>
      </rPr>
      <t>Justificacion Trimestral:</t>
    </r>
    <r>
      <rPr>
        <sz val="11"/>
        <color theme="1"/>
        <rFont val="Arial"/>
        <family val="2"/>
      </rPr>
      <t xml:space="preserve"> En el tercer trimestre 2023, el Municipio de Benito Juárez arrojo un 44.90% en esta actividad, ya que de 49 convenios se celebraron 22, esto derivado a la difusión través de diferentes medios de información sobre cómo mejorar la convivencia cotidiana y el respeto por el entorno y a la puesta en marcha de los mecanismos alternativos de solución de controversias  en los Juzgados Cívicos Conciliatorios y a las autoridades con las organizaciones de la sociedad civil e iniciativa privada, que apoyan en la ejecución de Medidas para mejorar la convivencia cotidiana, facilitando la atención de las causas de conflictos y participan en la reducción de factos de riesgo detectados como con los comités de vecinos, a través de las asambleas de los diferentes fraccionamientos de la ciudad.</t>
    </r>
  </si>
  <si>
    <r>
      <rPr>
        <b/>
        <sz val="11"/>
        <color theme="1"/>
        <rFont val="Arial"/>
        <family val="2"/>
      </rPr>
      <t>Justificacion Trimestral:</t>
    </r>
    <r>
      <rPr>
        <sz val="11"/>
        <color theme="1"/>
        <rFont val="Arial"/>
        <family val="2"/>
      </rPr>
      <t xml:space="preserve"> En el tercer trimestre 2023 el Municipio de Benito Juárez, logró un 30.00 % en esta actividad, ya que de 400 asesorías psicológicas se realizaron 120, esto derivado a los Talleres denominados Derechos y Obligaciones de los Adolescentes en las Faltas Administrativas, que tiene como objetivo sensibilizar a los menores de edad de las escuelas a nivel básico y media superior que ha estado impartiendo el Centro de Menores Infractores, por los Psicólogos y Trabajadores Sociales, contado con la participación de docentes y directivos de las escuelas y al acercamiento policial esto derivado de la puesta en marcha del Nuevo Modelo Homologado de Justicia Cívica, ya que se ha iniciado con la actuación de la policía que da atención y resolución in situ a pequeños conflictos reduciendo con esto el número de infractores que son puestos a disposición de los Juzgados Cívicos Municipales, teniendo con esto un menor número de reincidencias de menores infractores, conociendo las diferentes faltas administrativas con el Reglamento de Justicia Cívica del Municipio de Benito Juárez.</t>
    </r>
  </si>
  <si>
    <r>
      <rPr>
        <b/>
        <sz val="11"/>
        <color theme="1"/>
        <rFont val="Arial"/>
        <family val="2"/>
      </rPr>
      <t>Justificacion Trimestral:</t>
    </r>
    <r>
      <rPr>
        <sz val="11"/>
        <color theme="1"/>
        <rFont val="Arial"/>
        <family val="2"/>
      </rPr>
      <t xml:space="preserve"> En el tercer trimestre 2023 el Municipio de Benito Juárez, logro un 100% en esta actividad, que promueve la capacitación constante y permanente del personal adscrito a esta Dirección de Juzgados Cívicos, en esta ocasión enfocado a la figura del Juez Cívico Municipal, que fue capacitado en curso denomina “MECANISMOS ALTERNATIVOS DE SOLUCIÓN DE CONTROVERSIAS”, impartido por la Unidad de Certificación y Mediación Privada y el Centro de Justicia Alternativa, en modalidad virtual, con el objetivo que el Juez Cívico, cuente con las bases y conozca los distintos mecanismos de solución de controversias para su aplicación en apego al nuevo Modelo Homologado de Justicia.</t>
    </r>
  </si>
  <si>
    <r>
      <rPr>
        <b/>
        <sz val="11"/>
        <color theme="1"/>
        <rFont val="Arial"/>
        <family val="2"/>
      </rPr>
      <t>Justificacion Trimestral:</t>
    </r>
    <r>
      <rPr>
        <sz val="11"/>
        <color theme="1"/>
        <rFont val="Arial"/>
        <family val="2"/>
      </rPr>
      <t xml:space="preserve"> En el tercer trimestre 2023 el Municipio de Benito Juárez, logro un 100% en esta actividad, derivado de las facilidades otorgadas por las diferentes escuelas a nivel básico y media superior del Municipio de Benito Juárez, contando con la participación de los docentes y directivos, talleres, que tiene como objetivo que se conozcan las faltas administrativas reglamentadas en el Municipio de Benito Juárez, su tratamiento así como sensibilizar y reducir el número de menores infractores que son puestos a disposición de los Juzgados Cívicos Municipales, además de favorecer la prevención de conductas antisociales que afectan la convivencia cotidiana y el tejido social.</t>
    </r>
  </si>
  <si>
    <r>
      <rPr>
        <b/>
        <sz val="11"/>
        <color theme="1"/>
        <rFont val="Arial"/>
        <family val="2"/>
      </rPr>
      <t>Justificacion Trimestral:</t>
    </r>
    <r>
      <rPr>
        <sz val="11"/>
        <color theme="1"/>
        <rFont val="Arial"/>
        <family val="2"/>
      </rPr>
      <t xml:space="preserve"> Se realizaron 396 constancias de residencia y vecindad.</t>
    </r>
  </si>
  <si>
    <r>
      <rPr>
        <b/>
        <sz val="11"/>
        <color theme="1"/>
        <rFont val="Arial"/>
        <family val="2"/>
      </rPr>
      <t>Justificacion Trimestral:</t>
    </r>
    <r>
      <rPr>
        <sz val="11"/>
        <color theme="1"/>
        <rFont val="Arial"/>
        <family val="2"/>
      </rPr>
      <t xml:space="preserve"> Se realizaron 281 trámites de Cartillas del Servicio Militar Nacional</t>
    </r>
  </si>
  <si>
    <r>
      <rPr>
        <b/>
        <sz val="11"/>
        <color theme="1"/>
        <rFont val="Arial"/>
        <family val="2"/>
      </rPr>
      <t>Justificacion Trimestral:</t>
    </r>
    <r>
      <rPr>
        <sz val="11"/>
        <color theme="1"/>
        <rFont val="Arial"/>
        <family val="2"/>
      </rPr>
      <t xml:space="preserve"> Se realizo un taller con COESPO</t>
    </r>
  </si>
  <si>
    <r>
      <rPr>
        <b/>
        <sz val="11"/>
        <color theme="1"/>
        <rFont val="Arial"/>
        <family val="2"/>
      </rPr>
      <t>Justificacion Trimestral:</t>
    </r>
    <r>
      <rPr>
        <sz val="11"/>
        <color theme="1"/>
        <rFont val="Arial"/>
        <family val="2"/>
      </rPr>
      <t xml:space="preserve"> Se realizó 5 reuniones con la Subdelegación </t>
    </r>
  </si>
  <si>
    <r>
      <rPr>
        <b/>
        <sz val="11"/>
        <color theme="1"/>
        <rFont val="Arial"/>
        <family val="2"/>
      </rPr>
      <t>Justificacion Trimestral:</t>
    </r>
    <r>
      <rPr>
        <sz val="11"/>
        <color theme="1"/>
        <rFont val="Arial"/>
        <family val="2"/>
      </rPr>
      <t xml:space="preserve"> se mantuvo una constante participación de las asociaciones y agrupaciones religiosas representadas por los ministros de culto o lideres de las mismas lo cual nos permitió mantener un promedio 167 atenciones este mes, el mes de agosto se tuvo un aumento en la atención de los ministros de culto logrando alcanzar 189 atenciones, el mes de septiembre se atendió a 153 ministros en diversos temas.</t>
    </r>
  </si>
  <si>
    <r>
      <rPr>
        <b/>
        <sz val="11"/>
        <color theme="1"/>
        <rFont val="Arial"/>
        <family val="2"/>
      </rPr>
      <t>Justificacion Trimestral:</t>
    </r>
    <r>
      <rPr>
        <sz val="11"/>
        <color theme="1"/>
        <rFont val="Arial"/>
        <family val="2"/>
      </rPr>
      <t xml:space="preserve"> Este mes julio no se programó ninguna actividad con el voluntariado de las asociaciones religiosas, el mes de agosto se realizó dos actividades de apoyo comunitario una en la delegación Bonfil y otra en malecón Tajamar el mes de septiembre no se programaron actividades.  </t>
    </r>
  </si>
  <si>
    <r>
      <rPr>
        <b/>
        <sz val="11"/>
        <color theme="1"/>
        <rFont val="Arial"/>
        <family val="2"/>
      </rPr>
      <t>Justificacion Trimestral:</t>
    </r>
    <r>
      <rPr>
        <sz val="11"/>
        <color theme="1"/>
        <rFont val="Arial"/>
        <family val="2"/>
      </rPr>
      <t xml:space="preserve"> Este mes de julio se alcanzó actualizar 71 expedientes en el Padrón Municipal de Templos, esta actividad ha ido en incremento debido a la participación de los ministros de culto, el mes de agosto tuvimos 84 actualizaciones en el Padrón Municipal de Templos y el mes de septiembre se alcanzó 62 actualizaciones para cerrar el trimestre con 217 actualizaciones.</t>
    </r>
  </si>
  <si>
    <r>
      <rPr>
        <b/>
        <sz val="11"/>
        <color theme="1"/>
        <rFont val="Arial"/>
        <family val="2"/>
      </rPr>
      <t>Justificacion Trimestral:</t>
    </r>
    <r>
      <rPr>
        <sz val="11"/>
        <color theme="1"/>
        <rFont val="Arial"/>
        <family val="2"/>
      </rPr>
      <t xml:space="preserve"> En el mes de julio se atendieron 23 verificaciones entre quejas vecinales y cultos públicos extraordinarios, aperturas de culto, etc., correspondientes al tema de verificaciones de la normatividad aplicable al ayuntamiento, el mes de agosto se atendieron 19 verificaciones y el mes de septiembre fueron 25 verificaciones.</t>
    </r>
  </si>
  <si>
    <r>
      <rPr>
        <b/>
        <sz val="11"/>
        <color theme="1"/>
        <rFont val="Arial"/>
        <family val="2"/>
      </rPr>
      <t>Justificacion Trimestral:</t>
    </r>
    <r>
      <rPr>
        <sz val="11"/>
        <color theme="1"/>
        <rFont val="Arial"/>
        <family val="2"/>
      </rPr>
      <t xml:space="preserve"> Mes de julio se entregaron los apoyos de pan a las agrupaciones religiosas, así como la participación en la mesa de valores en las actividades que hemos participado logrando alcanzar a 460 personas en las actividades realizadas. El mes de agosto se logró beneficiar a 330 personas y el mes de septiembre fue la cifra más alta alcanzada en este trimestre ya que se benefició a 1405 personas, debido a la “Carrera Todos por la Paz”, en la que tuvimos mas de 1,000 personas que participaron. </t>
    </r>
  </si>
  <si>
    <r>
      <rPr>
        <b/>
        <sz val="11"/>
        <color theme="1"/>
        <rFont val="Arial"/>
        <family val="2"/>
      </rPr>
      <t>Justificacion Trimestral:</t>
    </r>
    <r>
      <rPr>
        <sz val="11"/>
        <color theme="1"/>
        <rFont val="Arial"/>
        <family val="2"/>
      </rPr>
      <t xml:space="preserve"> este mes de julio se han solicitado 30 trámites los cuales se les ha dado el seguimiento y cumplimiento en tiempo y forma en lo que va de este mes, en el mes de agosto se recibieron 42 solicitudes de trámite, y en el mes de septiembre se recibieron 36 solicitudes desde cierres de calle así como permisos de culto publico extraordinario.</t>
    </r>
  </si>
  <si>
    <r>
      <rPr>
        <b/>
        <sz val="11"/>
        <color theme="1"/>
        <rFont val="Arial"/>
        <family val="2"/>
      </rPr>
      <t>Justificacion Trimestral:</t>
    </r>
    <r>
      <rPr>
        <sz val="11"/>
        <color theme="1"/>
        <rFont val="Arial"/>
        <family val="2"/>
      </rPr>
      <t xml:space="preserve"> este mes de julio se tuvo 21 asesorías jurídicas debido a la gran participación de los ministros de culto que solicitan este servicio, en el mes de agosto se solicitaron 14 asesorías y el mes de septiembre fueron 19. </t>
    </r>
  </si>
  <si>
    <r>
      <rPr>
        <b/>
        <sz val="11"/>
        <color theme="1"/>
        <rFont val="Arial"/>
        <family val="2"/>
      </rPr>
      <t>Justificacion Trimestral:</t>
    </r>
    <r>
      <rPr>
        <sz val="11"/>
        <color theme="1"/>
        <rFont val="Arial"/>
        <family val="2"/>
      </rPr>
      <t xml:space="preserve"> Esta actividad está programada para el mes de octubre, por lo cual no tenemos información que presentar en el trimestre.</t>
    </r>
  </si>
  <si>
    <r>
      <rPr>
        <b/>
        <sz val="11"/>
        <color theme="1"/>
        <rFont val="Arial"/>
        <family val="2"/>
      </rPr>
      <t>Justificacion Trimestral:</t>
    </r>
    <r>
      <rPr>
        <sz val="11"/>
        <color theme="1"/>
        <rFont val="Arial"/>
        <family val="2"/>
      </rPr>
      <t xml:space="preserve"> Durante el mes de AGOSTO Y SEPTIEMBRE no se recepcionó caja alguna debido a que, hasta el momento, ninguna unidad Administrativa ha solicitado trasferencias primarias.</t>
    </r>
  </si>
  <si>
    <r>
      <rPr>
        <b/>
        <sz val="11"/>
        <color theme="1"/>
        <rFont val="Arial"/>
        <family val="2"/>
      </rPr>
      <t>Justificacion Trimestral:</t>
    </r>
    <r>
      <rPr>
        <sz val="11"/>
        <color theme="1"/>
        <rFont val="Arial"/>
        <family val="2"/>
      </rPr>
      <t xml:space="preserve"> Hasta el momento se cuenta con UNA baja efectuada por parte de la Dirección de Archivo de Concentración y Capacitación.</t>
    </r>
  </si>
  <si>
    <r>
      <rPr>
        <b/>
        <sz val="11"/>
        <color theme="1"/>
        <rFont val="Arial"/>
        <family val="2"/>
      </rPr>
      <t>Justificacion Trimestral:</t>
    </r>
    <r>
      <rPr>
        <sz val="11"/>
        <color theme="1"/>
        <rFont val="Arial"/>
        <family val="2"/>
      </rPr>
      <t xml:space="preserve"> Durante el mes de AGOSTO Y SEPTIEMBRE no se realizaron transferencias primarias, toda vez que, hasta el momento, ninguna Unidad Administrativa ha solicitado dicho trámite, además de que no se cuenta con el espacio suficiente en las áreas de Concentración de la Dirección General de Archivo Municipal para realizar transferencia primaria.</t>
    </r>
  </si>
  <si>
    <r>
      <rPr>
        <b/>
        <sz val="11"/>
        <color theme="1"/>
        <rFont val="Arial"/>
        <family val="2"/>
      </rPr>
      <t>Justificacion Trimestral:</t>
    </r>
    <r>
      <rPr>
        <sz val="11"/>
        <color theme="1"/>
        <rFont val="Arial"/>
        <family val="2"/>
      </rPr>
      <t xml:space="preserve"> En razón de que nos encontramos en proceso de validación de todas las unidades administrativas que tuvieron corrección ante esta dirección general de archivo y correcciones ante la unidad de transparencia con respecto a la clasificación de la información, recepcionando dichos instrumentos en destiempo.</t>
    </r>
  </si>
  <si>
    <r>
      <rPr>
        <b/>
        <sz val="11"/>
        <color theme="1"/>
        <rFont val="Arial"/>
        <family val="2"/>
      </rPr>
      <t>Justificacion Trimestral:</t>
    </r>
    <r>
      <rPr>
        <sz val="11"/>
        <color theme="1"/>
        <rFont val="Arial"/>
        <family val="2"/>
      </rPr>
      <t xml:space="preserve"> Hasta el momento la carga de material audiovisual se encuentra en pausa, por instrucciones de Comunicación Social ya que son los encargados de regular las redes sociales, debido a que estaban con el tema del aniversario y hasta la fecha aún no se autoriza el poder realizar la carga de dicho material, por lo tanto se seguirá compartiendo lo que se suba a redes oficiales como la página de Ayuntamiento y de la presidente.</t>
    </r>
  </si>
  <si>
    <r>
      <rPr>
        <b/>
        <sz val="11"/>
        <color theme="1"/>
        <rFont val="Arial"/>
        <family val="2"/>
      </rPr>
      <t>Justificacion Trimestral:</t>
    </r>
    <r>
      <rPr>
        <sz val="11"/>
        <color theme="1"/>
        <rFont val="Arial"/>
        <family val="2"/>
      </rPr>
      <t xml:space="preserve"> urante el mes de SEPTIEMBRE se candelarizó una capacitación en materia de archivo a la unidad de SIPINNA.</t>
    </r>
  </si>
  <si>
    <r>
      <rPr>
        <b/>
        <sz val="11"/>
        <color theme="1"/>
        <rFont val="Arial"/>
        <family val="2"/>
      </rPr>
      <t>Justificacion Trimestral:</t>
    </r>
    <r>
      <rPr>
        <sz val="11"/>
        <color theme="1"/>
        <rFont val="Arial"/>
        <family val="2"/>
      </rPr>
      <t xml:space="preserve"> Se cumplió con la meta establecida, puesto a que no se calendarizó adquisición de algún equipo de cómputo o tecnológico para el tema de la digitalización de documentos, toda vez que no se realizó algún proceso de licitación al no contar con el presupuesto necesario para efectuar tal compra</t>
    </r>
  </si>
  <si>
    <r>
      <rPr>
        <b/>
        <sz val="11"/>
        <color theme="1"/>
        <rFont val="Arial"/>
        <family val="2"/>
      </rPr>
      <t>Justificacion Trimestral:</t>
    </r>
    <r>
      <rPr>
        <sz val="11"/>
        <color theme="1"/>
        <rFont val="Arial"/>
        <family val="2"/>
      </rPr>
      <t xml:space="preserve"> Durante el periodo 01 de julio al 31 de agosto del 2023, se autorizó invertir en 5 aires acondicionados para que sean instalados en las diferentes oficialías del Registro Civil para la atención al público de nuestro Municipio. Para cumplir con las metas de este indicador durante el 3er trimestre del ejercicio 2023. </t>
    </r>
  </si>
  <si>
    <r>
      <rPr>
        <b/>
        <sz val="11"/>
        <color theme="1"/>
        <rFont val="Arial"/>
        <family val="2"/>
      </rPr>
      <t>Justificacion Trimestral:</t>
    </r>
    <r>
      <rPr>
        <sz val="11"/>
        <color theme="1"/>
        <rFont val="Arial"/>
        <family val="2"/>
      </rPr>
      <t xml:space="preserve"> Durante el periodo 01 de julio al 30 de septiembre del 2023, se realizó la adquisición de formatos valorados con un total de 21,299, cumpliendo con el abastecimiento en las 09 oficialías del registro civil para otorgar la inscripción de los actos registrales para la población del Municipio de Benito Juárez durante el trimestre mencionado.</t>
    </r>
  </si>
  <si>
    <r>
      <rPr>
        <b/>
        <sz val="11"/>
        <color theme="1"/>
        <rFont val="Arial"/>
        <family val="2"/>
      </rPr>
      <t>Justificacion Trimestral:</t>
    </r>
    <r>
      <rPr>
        <sz val="11"/>
        <color theme="1"/>
        <rFont val="Arial"/>
        <family val="2"/>
      </rPr>
      <t xml:space="preserve"> Durante el periodo 01 de julio al 30 de septiembre del 2023, se realizaron diferentes capacitaciones para la actualización y mejora de las actividades operativas, siendo capacitados 95 personas adscritas a la Dirección de la Coordinación del Registro Civil</t>
    </r>
  </si>
  <si>
    <r>
      <rPr>
        <b/>
        <sz val="11"/>
        <color theme="1"/>
        <rFont val="Arial"/>
        <family val="2"/>
      </rPr>
      <t>Justificacion Trimestral:</t>
    </r>
    <r>
      <rPr>
        <sz val="11"/>
        <color theme="1"/>
        <rFont val="Arial"/>
        <family val="2"/>
      </rPr>
      <t xml:space="preserve"> No se autorizó invertir remodelación y/o mejoras de las instalaciones de las Oficialías del Registro Civil, derivado de la crisis económica que dejo la pandemia por el virus del COVID-19, por lo anterior no contamos con el presupuesto para cumplir con las metas de este indicador.</t>
    </r>
  </si>
  <si>
    <r>
      <rPr>
        <b/>
        <sz val="11"/>
        <color theme="1"/>
        <rFont val="Arial"/>
        <family val="2"/>
      </rPr>
      <t>Justificacion Trimestral:</t>
    </r>
    <r>
      <rPr>
        <sz val="11"/>
        <color theme="1"/>
        <rFont val="Arial"/>
        <family val="2"/>
      </rPr>
      <t xml:space="preserve"> Se logró 40.9 % gracias a la pronta atención que se da a las canalizaciones y la buena relación con las autoridades de la procuraduría de la defensa de Niñas, Niños, Adolescentes y la familia.</t>
    </r>
  </si>
  <si>
    <r>
      <rPr>
        <b/>
        <sz val="11"/>
        <color theme="1"/>
        <rFont val="Arial"/>
        <family val="2"/>
      </rPr>
      <t>Justificacion Trimestral:</t>
    </r>
    <r>
      <rPr>
        <sz val="11"/>
        <color theme="1"/>
        <rFont val="Arial"/>
        <family val="2"/>
      </rPr>
      <t xml:space="preserve"> Se logró el 100 % gracias al interés del sector turístico y la participación de los trabajadores del sector hotelero y agremiados al sindicato de taxistas de Benito Juárez.</t>
    </r>
  </si>
  <si>
    <r>
      <rPr>
        <b/>
        <sz val="11"/>
        <color theme="1"/>
        <rFont val="Arial"/>
        <family val="2"/>
      </rPr>
      <t>Justificacion Trimestral:</t>
    </r>
    <r>
      <rPr>
        <sz val="11"/>
        <color theme="1"/>
        <rFont val="Arial"/>
        <family val="2"/>
      </rPr>
      <t xml:space="preserve"> Se logró un 100 % gracias a la participación e interés de la asociación civil MEX- FAM, con se mantiene una buena relación laboral y se realizaron actividades y capacitación a 417 jóvenes</t>
    </r>
  </si>
  <si>
    <r>
      <rPr>
        <b/>
        <sz val="11"/>
        <color theme="1"/>
        <rFont val="Arial"/>
        <family val="2"/>
      </rPr>
      <t>Justificacion Trimestral:</t>
    </r>
    <r>
      <rPr>
        <sz val="11"/>
        <color theme="1"/>
        <rFont val="Arial"/>
        <family val="2"/>
      </rPr>
      <t xml:space="preserve"> Esta actividad logro un alcance del 98 % gracias a la participación del SIPINNA con asociaciones civil que nos permiten sensibilizar a los padres y los Infantes en este tema.</t>
    </r>
  </si>
  <si>
    <r>
      <rPr>
        <b/>
        <sz val="11"/>
        <color theme="1"/>
        <rFont val="Arial"/>
        <family val="2"/>
      </rPr>
      <t>Justificacion Trimestral:</t>
    </r>
    <r>
      <rPr>
        <sz val="11"/>
        <color theme="1"/>
        <rFont val="Arial"/>
        <family val="2"/>
      </rPr>
      <t xml:space="preserve"> Logramos un 100% de lo programado para el trimestre, gracias a la difusión en redes sociales de los derechos de la niñez.</t>
    </r>
  </si>
  <si>
    <r>
      <rPr>
        <b/>
        <sz val="11"/>
        <color theme="1"/>
        <rFont val="Arial"/>
        <family val="2"/>
      </rPr>
      <t>Justificacion Trimestral:</t>
    </r>
    <r>
      <rPr>
        <sz val="11"/>
        <color theme="1"/>
        <rFont val="Arial"/>
        <family val="2"/>
      </rPr>
      <t xml:space="preserve"> Realizar acciones para proteger a la población y establecimientos comerciales con medidas de seguridad.</t>
    </r>
  </si>
  <si>
    <r>
      <rPr>
        <b/>
        <sz val="11"/>
        <color theme="1"/>
        <rFont val="Arial"/>
        <family val="2"/>
      </rPr>
      <t>Justificacion Trimestral:</t>
    </r>
    <r>
      <rPr>
        <sz val="11"/>
        <color theme="1"/>
        <rFont val="Arial"/>
        <family val="2"/>
      </rPr>
      <t xml:space="preserve"> Con motivo de realizar acciones preventivas en materia de Protección civil, se realiza la difusión en las diferentes redes sociales con el fin de hacer llegar a la ciudadanía las recomendaciones pertinentes en materia de seguridad, se publican los boletines meteorológicos para mantener informa a la población </t>
    </r>
  </si>
  <si>
    <r>
      <rPr>
        <b/>
        <sz val="11"/>
        <color theme="1"/>
        <rFont val="Arial"/>
        <family val="2"/>
      </rPr>
      <t>Justificacion Trimestral:</t>
    </r>
    <r>
      <rPr>
        <sz val="11"/>
        <color theme="1"/>
        <rFont val="Arial"/>
        <family val="2"/>
      </rPr>
      <t xml:space="preserve"> La capacitación a de más de ser uno de los principales requisitos de los trámites y servicios de esta Dirección, son indispensables tanto como medida preventiva como de conocimiento en el actuar ante un incidente. </t>
    </r>
  </si>
  <si>
    <r>
      <rPr>
        <b/>
        <sz val="11"/>
        <color theme="1"/>
        <rFont val="Arial"/>
        <family val="2"/>
      </rPr>
      <t>Justificacion Trimestral:</t>
    </r>
    <r>
      <rPr>
        <sz val="11"/>
        <color theme="1"/>
        <rFont val="Arial"/>
        <family val="2"/>
      </rPr>
      <t xml:space="preserve"> se atienden los reportes canalizados a través del número de emergencia 911, a fin de brindar la atención correspondientes siempre salvaguardando la integridad de las ciudadanía.</t>
    </r>
  </si>
  <si>
    <r>
      <rPr>
        <b/>
        <sz val="11"/>
        <color theme="1"/>
        <rFont val="Arial"/>
        <family val="2"/>
      </rPr>
      <t>Justificacion Trimestral:</t>
    </r>
    <r>
      <rPr>
        <sz val="11"/>
        <color theme="1"/>
        <rFont val="Arial"/>
        <family val="2"/>
      </rPr>
      <t xml:space="preserve"> Se realizan inspecciones a establecimientos públicos y privados con el fin de verificar que cumplan con las medidas de seguridad establecidas en las Normas oficiales mexicanas.</t>
    </r>
  </si>
  <si>
    <r>
      <rPr>
        <b/>
        <sz val="11"/>
        <color theme="1"/>
        <rFont val="Arial"/>
        <family val="2"/>
      </rPr>
      <t>Justificacion Trimestral:</t>
    </r>
    <r>
      <rPr>
        <sz val="11"/>
        <color theme="1"/>
        <rFont val="Arial"/>
        <family val="2"/>
      </rPr>
      <t xml:space="preserve"> Se brinda atención a eventos públicos y privados con el fin de realizar la verificación en materia de seguridad de las instalaciones, así como el monitoreo del desarrollo del evento de manera segura para la ciudadanía.</t>
    </r>
  </si>
  <si>
    <r>
      <rPr>
        <b/>
        <sz val="11"/>
        <color theme="1"/>
        <rFont val="Arial"/>
        <family val="2"/>
      </rPr>
      <t>Justificacion Trimestral:</t>
    </r>
    <r>
      <rPr>
        <sz val="11"/>
        <color theme="1"/>
        <rFont val="Arial"/>
        <family val="2"/>
      </rPr>
      <t xml:space="preserve"> Se emiten los dictámenes aprobatorios en materia de protección civil, como requisito de cumplimiento para el trámite de la licencia de funcionamiento de los establecimientos comerciales.</t>
    </r>
  </si>
  <si>
    <r>
      <rPr>
        <b/>
        <sz val="11"/>
        <color theme="1"/>
        <rFont val="Arial"/>
        <family val="2"/>
      </rPr>
      <t>Justificacion Trimestral:</t>
    </r>
    <r>
      <rPr>
        <sz val="11"/>
        <color theme="1"/>
        <rFont val="Arial"/>
        <family val="2"/>
      </rPr>
      <t xml:space="preserve"> La realización de los simulacros es una medida de evaluación de las capacidades de reacción de las brigadas ante un posible suceso, sirve para revisar y fortalecer los procedimientos de respuesta.</t>
    </r>
  </si>
  <si>
    <r>
      <rPr>
        <b/>
        <sz val="11"/>
        <color theme="1"/>
        <rFont val="Arial"/>
        <family val="2"/>
      </rPr>
      <t>Justificacion Trimestral:</t>
    </r>
    <r>
      <rPr>
        <sz val="11"/>
        <color theme="1"/>
        <rFont val="Arial"/>
        <family val="2"/>
      </rPr>
      <t xml:space="preserve"> Es un herramienta de planeación y operación el cual se adecúa a establecimiento para prevenir y preparar a la organización y así responder efectivamente ante la presencia de riesgos que pudieran generar una emergencia o desastre dentro de su entorno.</t>
    </r>
  </si>
  <si>
    <r>
      <rPr>
        <b/>
        <sz val="11"/>
        <color theme="1"/>
        <rFont val="Arial"/>
        <family val="2"/>
      </rPr>
      <t>Justificacion Trimestral:</t>
    </r>
    <r>
      <rPr>
        <sz val="11"/>
        <color theme="1"/>
        <rFont val="Arial"/>
        <family val="2"/>
      </rPr>
      <t xml:space="preserve"> La parte principal de esta actividad se realiza de manera previa a la temporada de fenómenos hidrometeorológicos (junio – noviembre), en la cual se verifica el estado que guarda los refugios asignados para la ciudadanía, del mismo modo durante la temporada, se dan de alta autorefugios, estos son establecimientos que cuentan con el espacio y las condiciones necesarias para fungir como un refugio.</t>
    </r>
  </si>
  <si>
    <r>
      <rPr>
        <b/>
        <sz val="11"/>
        <color theme="1"/>
        <rFont val="Arial"/>
        <family val="2"/>
      </rPr>
      <t>Justificacion Trimestral:</t>
    </r>
    <r>
      <rPr>
        <sz val="11"/>
        <color theme="1"/>
        <rFont val="Arial"/>
        <family val="2"/>
      </rPr>
      <t xml:space="preserve"> Se brinda la atención de salvamentos y primeros auxilios a los bañistas que se encuentren en riesgo o hayan sufrido un accidente. Se revisa su condición física para determinar si requiere traslado o no.</t>
    </r>
  </si>
  <si>
    <r>
      <rPr>
        <b/>
        <sz val="11"/>
        <color theme="1"/>
        <rFont val="Arial"/>
        <family val="2"/>
      </rPr>
      <t>Justificacion Trimestral:</t>
    </r>
    <r>
      <rPr>
        <sz val="11"/>
        <color theme="1"/>
        <rFont val="Arial"/>
        <family val="2"/>
      </rPr>
      <t xml:space="preserve"> Se implementan operativos de acuerdo a la naturaleza del fenómeno (natural o socio organizativos), con el fin de mantener la medidas de seguridad, y salvaguardar a la ciudadanía o participantes.</t>
    </r>
  </si>
  <si>
    <r>
      <rPr>
        <b/>
        <sz val="11"/>
        <color theme="1"/>
        <rFont val="Arial"/>
        <family val="2"/>
      </rPr>
      <t>Justificacion Trimestral:</t>
    </r>
    <r>
      <rPr>
        <sz val="11"/>
        <color theme="1"/>
        <rFont val="Arial"/>
        <family val="2"/>
      </rPr>
      <t xml:space="preserve"> Se brinda la atención a las quejas ciudadanas que se reportan a través de las redes sociales y números de teléfono, entre las principales atención se da, incendio de basura, incendio de maleza, arboles, postes o cables caídos.</t>
    </r>
  </si>
  <si>
    <r>
      <rPr>
        <b/>
        <sz val="11"/>
        <color theme="1"/>
        <rFont val="Arial"/>
        <family val="2"/>
      </rPr>
      <t>Justificacion Trimestral:</t>
    </r>
    <r>
      <rPr>
        <sz val="11"/>
        <color theme="1"/>
        <rFont val="Arial"/>
        <family val="2"/>
      </rPr>
      <t xml:space="preserve"> Como medida preventiva, personal de guardavidas de esta dirección brinda medidas preventivas a los bañistas de las 11 playas públicas, con los que se busca reducir los peligros y accidentes que pudiesen presentarse. </t>
    </r>
  </si>
  <si>
    <r>
      <rPr>
        <b/>
        <sz val="11"/>
        <color theme="1"/>
        <rFont val="Arial"/>
        <family val="2"/>
      </rPr>
      <t>Justificacion Trimestral:</t>
    </r>
    <r>
      <rPr>
        <sz val="11"/>
        <color theme="1"/>
        <rFont val="Arial"/>
        <family val="2"/>
      </rPr>
      <t xml:space="preserve"> Los comités especializados son integrados durante el primer y segundo trimestre del año según la temporada correspondiente.</t>
    </r>
  </si>
  <si>
    <r>
      <rPr>
        <b/>
        <sz val="11"/>
        <color theme="1"/>
        <rFont val="Arial"/>
        <family val="2"/>
      </rPr>
      <t>Justificacion Trimestral:</t>
    </r>
    <r>
      <rPr>
        <sz val="11"/>
        <color theme="1"/>
        <rFont val="Arial"/>
        <family val="2"/>
      </rPr>
      <t xml:space="preserve"> Se brindó apoyo a personal de Semex para la reubicación de semáforos en la av. Kabah con av. Cancún por los trabajos derivados del proyecto "Puente Nichupté".
</t>
    </r>
  </si>
  <si>
    <r>
      <rPr>
        <b/>
        <sz val="11"/>
        <color theme="1"/>
        <rFont val="Arial"/>
        <family val="2"/>
      </rPr>
      <t xml:space="preserve">Justificacion Trimestral: </t>
    </r>
    <r>
      <rPr>
        <sz val="11"/>
        <color theme="1"/>
        <rFont val="Arial"/>
        <family val="2"/>
      </rPr>
      <t>En el tercer trimestre 2023, se logra obtener el 100% de las incidencias de acuerdo a la meta planeada.</t>
    </r>
  </si>
  <si>
    <r>
      <rPr>
        <b/>
        <sz val="11"/>
        <color theme="1"/>
        <rFont val="Arial"/>
        <family val="2"/>
      </rPr>
      <t>Justificacion Trimestral:</t>
    </r>
    <r>
      <rPr>
        <sz val="11"/>
        <color theme="1"/>
        <rFont val="Arial"/>
        <family val="2"/>
      </rPr>
      <t xml:space="preserve"> Se llevaron a cabo varias conferencias con temas de capacitación.</t>
    </r>
  </si>
  <si>
    <t xml:space="preserve">Justificacion Trimestral: Gracias a la pronta respuesta de las dependencias de la secretaria general se pudo dar respuesta a las peticiones de la ciudadanía </t>
  </si>
  <si>
    <r>
      <rPr>
        <b/>
        <sz val="11"/>
        <color theme="1"/>
        <rFont val="Arial"/>
        <family val="2"/>
      </rPr>
      <t>Justificacion Trimestral:</t>
    </r>
    <r>
      <rPr>
        <sz val="11"/>
        <color theme="1"/>
        <rFont val="Arial"/>
        <family val="2"/>
      </rPr>
      <t xml:space="preserve"> Se realizaron las gestiones pertinentes para poder cumplir con las soluciones a las demandas de la ciudadanía</t>
    </r>
  </si>
  <si>
    <r>
      <rPr>
        <b/>
        <sz val="11"/>
        <color theme="1"/>
        <rFont val="Arial"/>
        <family val="2"/>
      </rPr>
      <t>Justificacion Trimestral:</t>
    </r>
    <r>
      <rPr>
        <sz val="11"/>
        <color theme="1"/>
        <rFont val="Arial"/>
        <family val="2"/>
      </rPr>
      <t xml:space="preserve"> Los apoyos y subsidios fueron entregados con éxito ya que toda persona que se acercó a la secretaria general fue escuchada y apoyada </t>
    </r>
  </si>
  <si>
    <r>
      <rPr>
        <b/>
        <sz val="11"/>
        <color theme="1"/>
        <rFont val="Arial"/>
        <family val="2"/>
      </rPr>
      <t>Justificacion Trimestral:</t>
    </r>
    <r>
      <rPr>
        <sz val="11"/>
        <color theme="1"/>
        <rFont val="Arial"/>
        <family val="2"/>
      </rPr>
      <t xml:space="preserve"> SEDENA no ha solicitado el programa "Canje de Armas"</t>
    </r>
  </si>
  <si>
    <r>
      <rPr>
        <b/>
        <sz val="11"/>
        <color theme="1"/>
        <rFont val="Arial"/>
        <family val="2"/>
      </rPr>
      <t>Justificacion Trimestral:</t>
    </r>
    <r>
      <rPr>
        <sz val="11"/>
        <color theme="1"/>
        <rFont val="Arial"/>
        <family val="2"/>
      </rPr>
      <t xml:space="preserve"> Las solicitudes de cabildo fueron muy pocas para este trimestre</t>
    </r>
  </si>
  <si>
    <r>
      <rPr>
        <b/>
        <sz val="11"/>
        <color theme="1"/>
        <rFont val="Arial"/>
        <family val="2"/>
      </rPr>
      <t>Justificacion Trimestral:</t>
    </r>
    <r>
      <rPr>
        <sz val="11"/>
        <color theme="1"/>
        <rFont val="Arial"/>
        <family val="2"/>
      </rPr>
      <t xml:space="preserve"> No se realizaron asesoramientos.</t>
    </r>
  </si>
  <si>
    <r>
      <rPr>
        <b/>
        <sz val="11"/>
        <color theme="1"/>
        <rFont val="Arial"/>
        <family val="2"/>
      </rPr>
      <t>Justificacion Trimestral:</t>
    </r>
    <r>
      <rPr>
        <sz val="11"/>
        <color theme="1"/>
        <rFont val="Arial"/>
        <family val="2"/>
      </rPr>
      <t xml:space="preserve"> Derivado a que las Dependencias Adscritas a la Secretaría General presentaron sus solicitudes administrativas en tiempo y forma a esta Dirección General de la Coordinación General Administrativa, se cumplió al 100% y supero la meta establecida en el 3er trimestre 2023, esto debido a que existe una mayor apertura para las gestiones en todas las actividades de las direcciones adscritas a esta Secretaría General, por lo cual existió un incremente en sus solicitudes.</t>
    </r>
  </si>
  <si>
    <r>
      <rPr>
        <b/>
        <sz val="11"/>
        <color theme="1"/>
        <rFont val="Arial"/>
        <family val="2"/>
      </rPr>
      <t>Justificacion Trimestral:</t>
    </r>
    <r>
      <rPr>
        <sz val="11"/>
        <color theme="1"/>
        <rFont val="Arial"/>
        <family val="2"/>
      </rPr>
      <t xml:space="preserve"> La Dirección General de la Coordinación General Administrativa cumplió al 100% y supero con la meta establecida en el tercer trimestre de 2023, debido a que el personal administrativo de las Dependencias adscritas a la Secretaría General presentaron sus solicitudes de movimiento de personal en tiempo y forma para su debido seguimiento ante esta Dirección, este incremento en comparación a lo programado es debido a que se han realizado diversos oficios de solicitudes y cedulas de movimientos de personal.</t>
    </r>
  </si>
  <si>
    <r>
      <rPr>
        <b/>
        <sz val="11"/>
        <color theme="1"/>
        <rFont val="Arial"/>
        <family val="2"/>
      </rPr>
      <t>Justificacion Trimestral:</t>
    </r>
    <r>
      <rPr>
        <sz val="11"/>
        <color theme="1"/>
        <rFont val="Arial"/>
        <family val="2"/>
      </rPr>
      <t xml:space="preserve"> –– La Dirección General de la Coordinación General Administrativa cumplió al 100% y supero la meta establecida en el tercer trimestre de 2023, debido a que el personal de esta Dirección atendió y proporciono de manera oportuna y eficaz las Asesorías Técnicas solicitadas por las Dependencias Adscritas a la Secretaría General, este incremento en comparación a lo programado es debido a la apertura que se viene dando de las actividades operativas y administrativas de las direcciones Adscritas a la Secretaría General. </t>
    </r>
  </si>
  <si>
    <r>
      <rPr>
        <b/>
        <sz val="11"/>
        <color theme="1"/>
        <rFont val="Arial"/>
        <family val="2"/>
      </rPr>
      <t>Justificacion Trimestral:</t>
    </r>
    <r>
      <rPr>
        <sz val="11"/>
        <color theme="1"/>
        <rFont val="Arial"/>
        <family val="2"/>
      </rPr>
      <t xml:space="preserve"> La Dirección General de la Coordinación General Administrativa cumplió al 100% la meta establecida en el tercer trimestre de 2023, debido a que esta Dirección realizo el debido seguimiento a los requerimientos presentados por las Dependencias Adscritas a la Secretaría General, los cuales son solicitudes de pago de arrendamiento, pago de agua, solicitudes de combustible, requisiciones de material de papelería.</t>
    </r>
  </si>
  <si>
    <r>
      <rPr>
        <b/>
        <sz val="11"/>
        <color theme="1"/>
        <rFont val="Arial"/>
        <family val="2"/>
      </rPr>
      <t>Justificacion Trimestral:</t>
    </r>
    <r>
      <rPr>
        <sz val="11"/>
        <color theme="1"/>
        <rFont val="Arial"/>
        <family val="2"/>
      </rPr>
      <t xml:space="preserve"> La Dirección General de la Coordinación General Administrativa cumplió al 100% y supero la meta establecida en el tercer trimestre de 2023, debido a que el personal de esta Dirección brindo la atención adecuada para dar seguimiento a los trámites y gestiones que los ciudadanos solicitaron, este incremento en comparación a lo programado es debido a las solicitudes de la ciudadanía para realizar   Eventos y Espectáculos.</t>
    </r>
  </si>
  <si>
    <r>
      <rPr>
        <b/>
        <sz val="11"/>
        <color theme="1"/>
        <rFont val="Arial"/>
        <family val="2"/>
      </rPr>
      <t>Justificacion Trimestral:</t>
    </r>
    <r>
      <rPr>
        <sz val="11"/>
        <color theme="1"/>
        <rFont val="Arial"/>
        <family val="2"/>
      </rPr>
      <t xml:space="preserve"> Durante el periodo se inscribieron 15,431 actos registrales en las 09 Oficialías del Registro Civil, que se encuentran ubicados en los diferentes puntos del Municipio de Benito Juárez. A continuación, se encuentra la estadística de los actos registrales realizados durante el trimestre antes mencionado.</t>
    </r>
  </si>
  <si>
    <t>AUTORIZÓ
Pablo Gutiérrez Fernández
Secretario General</t>
  </si>
  <si>
    <t xml:space="preserve">ELABORÓ
Tania Arlette Ortega Garcia
Dirección de Enlace de Politica Interior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</si>
</sst>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0"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theme="1"/>
      <name val="Arial Nova Cond"/>
      <family val="2"/>
    </font>
    <font>
      <b/>
      <sz val="11"/>
      <color theme="1"/>
      <name val="Arial Nova Cond"/>
      <family val="2"/>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rgb="FFF2F2F2"/>
        <bgColor indexed="64"/>
      </patternFill>
    </fill>
  </fills>
  <borders count="109">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
      <left/>
      <right/>
      <top style="thin">
        <color indexed="64"/>
      </top>
      <bottom/>
      <diagonal/>
    </border>
    <border>
      <left/>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slantDashDot">
        <color theme="1"/>
      </left>
      <right style="dashed">
        <color theme="1"/>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theme="1"/>
      </left>
      <right/>
      <top style="dashed">
        <color theme="1"/>
      </top>
      <bottom style="dotted">
        <color theme="1"/>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otted">
        <color theme="1"/>
      </left>
      <right style="dotted">
        <color theme="1"/>
      </right>
      <top style="dashed">
        <color theme="1"/>
      </top>
      <bottom style="dashed">
        <color theme="1"/>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dashed">
        <color theme="1"/>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dotted">
        <color indexed="64"/>
      </right>
      <top style="dotted">
        <color indexed="64"/>
      </top>
      <bottom style="dotted">
        <color indexed="64"/>
      </bottom>
      <diagonal/>
    </border>
    <border>
      <left/>
      <right style="dashed">
        <color theme="1"/>
      </right>
      <top style="dashed">
        <color theme="1"/>
      </top>
      <bottom style="medium">
        <color indexed="64"/>
      </bottom>
      <diagonal/>
    </border>
    <border>
      <left style="medium">
        <color indexed="64"/>
      </left>
      <right style="medium">
        <color indexed="64"/>
      </right>
      <top style="dashed">
        <color theme="1"/>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dashed">
        <color theme="1"/>
      </left>
      <right style="dashed">
        <color theme="1"/>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dashed">
        <color indexed="64"/>
      </left>
      <right style="dashed">
        <color indexed="64"/>
      </right>
      <top style="dashed">
        <color indexed="64"/>
      </top>
      <bottom style="dashed">
        <color indexed="64"/>
      </bottom>
      <diagonal/>
    </border>
    <border>
      <left/>
      <right style="dashed">
        <color theme="1"/>
      </right>
      <top/>
      <bottom/>
      <diagonal/>
    </border>
    <border>
      <left style="medium">
        <color indexed="64"/>
      </left>
      <right style="medium">
        <color indexed="64"/>
      </right>
      <top style="dotted">
        <color indexed="64"/>
      </top>
      <bottom/>
      <diagonal/>
    </border>
    <border>
      <left/>
      <right/>
      <top style="thin">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style="medium">
        <color indexed="64"/>
      </right>
      <top/>
      <bottom style="dotted">
        <color indexed="64"/>
      </bottom>
      <diagonal/>
    </border>
    <border>
      <left style="medium">
        <color indexed="64"/>
      </left>
      <right style="dashed">
        <color theme="1"/>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right style="medium">
        <color indexed="64"/>
      </right>
      <top/>
      <bottom style="dotted">
        <color indexed="64"/>
      </bottom>
      <diagonal/>
    </border>
    <border>
      <left style="dashed">
        <color theme="1"/>
      </left>
      <right style="thin">
        <color indexed="64"/>
      </right>
      <top style="dashed">
        <color theme="1"/>
      </top>
      <bottom style="dashed">
        <color theme="1"/>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233">
    <xf numFmtId="0" fontId="0" fillId="0" borderId="0" xfId="0"/>
    <xf numFmtId="3" fontId="2" fillId="2" borderId="1"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justify" vertical="center" wrapText="1"/>
    </xf>
    <xf numFmtId="0" fontId="2" fillId="8" borderId="9" xfId="0" applyFont="1" applyFill="1" applyBorder="1" applyAlignment="1">
      <alignment horizontal="justify" vertical="center" wrapText="1"/>
    </xf>
    <xf numFmtId="0" fontId="2" fillId="8" borderId="9"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2" fillId="8" borderId="26" xfId="0" applyFont="1" applyFill="1" applyBorder="1" applyAlignment="1">
      <alignment horizontal="center" vertical="center" wrapText="1"/>
    </xf>
    <xf numFmtId="2" fontId="2" fillId="2" borderId="20" xfId="1" applyNumberFormat="1" applyFont="1" applyFill="1" applyBorder="1" applyAlignment="1">
      <alignment horizontal="center" vertical="center" wrapText="1"/>
    </xf>
    <xf numFmtId="2" fontId="2" fillId="2" borderId="21" xfId="1" applyNumberFormat="1" applyFont="1" applyFill="1" applyBorder="1" applyAlignment="1">
      <alignment horizontal="center" vertical="center" wrapText="1"/>
    </xf>
    <xf numFmtId="0" fontId="2" fillId="2" borderId="20" xfId="0" applyFont="1" applyFill="1" applyBorder="1" applyAlignment="1">
      <alignment horizontal="center" vertical="center" wrapText="1"/>
    </xf>
    <xf numFmtId="0" fontId="4" fillId="8"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2" fontId="4" fillId="8" borderId="20" xfId="1" applyNumberFormat="1" applyFont="1" applyFill="1" applyBorder="1" applyAlignment="1">
      <alignment horizontal="center" vertical="center" wrapText="1"/>
    </xf>
    <xf numFmtId="0" fontId="2" fillId="8" borderId="28" xfId="0" applyFont="1" applyFill="1" applyBorder="1" applyAlignment="1">
      <alignment vertical="center" wrapText="1"/>
    </xf>
    <xf numFmtId="0" fontId="2" fillId="8" borderId="29" xfId="0" applyFont="1" applyFill="1" applyBorder="1" applyAlignment="1">
      <alignment vertical="center" wrapText="1"/>
    </xf>
    <xf numFmtId="0" fontId="4" fillId="8"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4" fillId="8"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36" xfId="0" applyFont="1" applyFill="1" applyBorder="1" applyAlignment="1">
      <alignment horizontal="left" vertical="center" wrapText="1"/>
    </xf>
    <xf numFmtId="0" fontId="4" fillId="4" borderId="32" xfId="0" applyFont="1" applyFill="1" applyBorder="1" applyAlignment="1">
      <alignment horizontal="center" vertical="center" wrapText="1"/>
    </xf>
    <xf numFmtId="0" fontId="2" fillId="3" borderId="37" xfId="0" applyFont="1" applyFill="1" applyBorder="1" applyAlignment="1">
      <alignment horizontal="left" vertical="center" wrapText="1"/>
    </xf>
    <xf numFmtId="0" fontId="4" fillId="4" borderId="31" xfId="0" applyFont="1" applyFill="1" applyBorder="1" applyAlignment="1">
      <alignment horizontal="center" vertical="center" wrapText="1"/>
    </xf>
    <xf numFmtId="0" fontId="2" fillId="3" borderId="36" xfId="0" applyFont="1" applyFill="1" applyBorder="1" applyAlignment="1">
      <alignment horizontal="center" vertical="center" wrapText="1"/>
    </xf>
    <xf numFmtId="164" fontId="1" fillId="8" borderId="30" xfId="0" applyNumberFormat="1" applyFont="1" applyFill="1" applyBorder="1" applyAlignment="1">
      <alignment horizontal="center" vertical="center" wrapText="1"/>
    </xf>
    <xf numFmtId="164" fontId="1" fillId="8" borderId="18" xfId="0" applyNumberFormat="1" applyFont="1" applyFill="1" applyBorder="1" applyAlignment="1">
      <alignment horizontal="center" vertical="center" wrapText="1"/>
    </xf>
    <xf numFmtId="0" fontId="11" fillId="8" borderId="34" xfId="0" applyFont="1" applyFill="1" applyBorder="1" applyAlignment="1">
      <alignment horizontal="justify" vertical="center" wrapText="1"/>
    </xf>
    <xf numFmtId="0" fontId="11" fillId="8" borderId="35" xfId="0" applyFont="1" applyFill="1" applyBorder="1" applyAlignment="1">
      <alignment horizontal="justify" vertical="center" wrapText="1"/>
    </xf>
    <xf numFmtId="0" fontId="15" fillId="0" borderId="40" xfId="0" applyFont="1" applyBorder="1" applyAlignment="1">
      <alignment vertical="center"/>
    </xf>
    <xf numFmtId="0" fontId="1" fillId="8" borderId="30"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1" fillId="8" borderId="22" xfId="0" applyFont="1" applyFill="1" applyBorder="1" applyAlignment="1">
      <alignment horizontal="center" vertical="center" wrapText="1"/>
    </xf>
    <xf numFmtId="164" fontId="1" fillId="8" borderId="22" xfId="0" applyNumberFormat="1" applyFont="1" applyFill="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0" fillId="9" borderId="0" xfId="0" applyFill="1"/>
    <xf numFmtId="0" fontId="0" fillId="10" borderId="0" xfId="0" applyFill="1"/>
    <xf numFmtId="10" fontId="0" fillId="6" borderId="44" xfId="0" applyNumberFormat="1" applyFill="1" applyBorder="1" applyAlignment="1">
      <alignment horizontal="center" vertical="center" wrapText="1"/>
    </xf>
    <xf numFmtId="3" fontId="2" fillId="2" borderId="11" xfId="0" applyNumberFormat="1" applyFont="1" applyFill="1" applyBorder="1" applyAlignment="1">
      <alignment horizontal="center" vertical="center" wrapText="1"/>
    </xf>
    <xf numFmtId="0" fontId="0" fillId="0" borderId="0" xfId="0" applyAlignment="1">
      <alignment horizontal="center" vertical="center"/>
    </xf>
    <xf numFmtId="10" fontId="0" fillId="6" borderId="47" xfId="0" applyNumberFormat="1" applyFill="1" applyBorder="1" applyAlignment="1">
      <alignment horizontal="center" vertical="center" wrapText="1"/>
    </xf>
    <xf numFmtId="3" fontId="2" fillId="2" borderId="9"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3" fontId="2" fillId="2" borderId="51" xfId="0" applyNumberFormat="1" applyFont="1" applyFill="1" applyBorder="1" applyAlignment="1">
      <alignment horizontal="center" vertical="center" wrapText="1"/>
    </xf>
    <xf numFmtId="3" fontId="2" fillId="2" borderId="53" xfId="0" applyNumberFormat="1" applyFont="1" applyFill="1" applyBorder="1" applyAlignment="1">
      <alignment horizontal="center" vertical="center" wrapText="1"/>
    </xf>
    <xf numFmtId="3" fontId="2" fillId="2" borderId="54" xfId="0" applyNumberFormat="1" applyFont="1" applyFill="1" applyBorder="1" applyAlignment="1">
      <alignment horizontal="center" vertical="center" wrapText="1"/>
    </xf>
    <xf numFmtId="3" fontId="2" fillId="2" borderId="55" xfId="0" applyNumberFormat="1" applyFont="1" applyFill="1" applyBorder="1" applyAlignment="1">
      <alignment horizontal="center" vertical="center" wrapText="1"/>
    </xf>
    <xf numFmtId="10" fontId="0" fillId="6" borderId="52" xfId="0" applyNumberFormat="1" applyFill="1" applyBorder="1" applyAlignment="1">
      <alignment horizontal="center" vertical="center" wrapText="1"/>
    </xf>
    <xf numFmtId="4" fontId="2" fillId="2" borderId="51" xfId="0" applyNumberFormat="1" applyFont="1" applyFill="1" applyBorder="1" applyAlignment="1">
      <alignment horizontal="center" vertical="center" wrapText="1"/>
    </xf>
    <xf numFmtId="0" fontId="1" fillId="2" borderId="45" xfId="0" applyFont="1" applyFill="1" applyBorder="1" applyAlignment="1">
      <alignment horizontal="center" vertical="center" wrapText="1"/>
    </xf>
    <xf numFmtId="0" fontId="2" fillId="8" borderId="56" xfId="0" applyFont="1" applyFill="1" applyBorder="1" applyAlignment="1">
      <alignment vertical="center" wrapText="1"/>
    </xf>
    <xf numFmtId="3" fontId="2" fillId="2" borderId="57" xfId="0" applyNumberFormat="1" applyFont="1" applyFill="1" applyBorder="1" applyAlignment="1">
      <alignment horizontal="center" vertical="center" wrapText="1"/>
    </xf>
    <xf numFmtId="0" fontId="0" fillId="0" borderId="0" xfId="0" applyAlignment="1">
      <alignment wrapText="1"/>
    </xf>
    <xf numFmtId="0" fontId="16" fillId="0" borderId="0" xfId="0" applyFont="1"/>
    <xf numFmtId="3" fontId="2" fillId="2" borderId="58" xfId="0" applyNumberFormat="1" applyFont="1" applyFill="1" applyBorder="1" applyAlignment="1">
      <alignment horizontal="center" vertical="center" wrapText="1"/>
    </xf>
    <xf numFmtId="3" fontId="2" fillId="2" borderId="12" xfId="0" applyNumberFormat="1" applyFont="1" applyFill="1" applyBorder="1" applyAlignment="1">
      <alignment horizontal="center" vertical="center" wrapText="1"/>
    </xf>
    <xf numFmtId="0" fontId="1" fillId="2" borderId="1" xfId="0" applyFont="1" applyFill="1" applyBorder="1" applyAlignment="1">
      <alignment vertical="center" wrapText="1"/>
    </xf>
    <xf numFmtId="3" fontId="2" fillId="2" borderId="16" xfId="0" applyNumberFormat="1" applyFont="1" applyFill="1" applyBorder="1" applyAlignment="1">
      <alignment horizontal="center" vertical="center" wrapText="1"/>
    </xf>
    <xf numFmtId="3" fontId="2" fillId="2" borderId="17" xfId="0" applyNumberFormat="1" applyFont="1" applyFill="1" applyBorder="1" applyAlignment="1">
      <alignment horizontal="center" vertical="center" wrapText="1"/>
    </xf>
    <xf numFmtId="3" fontId="2" fillId="2" borderId="44" xfId="0" applyNumberFormat="1" applyFont="1" applyFill="1" applyBorder="1" applyAlignment="1">
      <alignment horizontal="center" vertical="center" wrapText="1"/>
    </xf>
    <xf numFmtId="3" fontId="2" fillId="2" borderId="61" xfId="0" applyNumberFormat="1" applyFont="1" applyFill="1" applyBorder="1" applyAlignment="1">
      <alignment horizontal="center" vertical="center" wrapText="1"/>
    </xf>
    <xf numFmtId="3" fontId="2" fillId="2" borderId="60" xfId="0" applyNumberFormat="1" applyFont="1" applyFill="1" applyBorder="1" applyAlignment="1">
      <alignment horizontal="center" vertical="center" wrapText="1"/>
    </xf>
    <xf numFmtId="44" fontId="2" fillId="2" borderId="48" xfId="2" applyFont="1" applyFill="1" applyBorder="1" applyAlignment="1">
      <alignment horizontal="center" vertical="center" wrapText="1"/>
    </xf>
    <xf numFmtId="44" fontId="2" fillId="2" borderId="49" xfId="2" applyFont="1" applyFill="1" applyBorder="1" applyAlignment="1">
      <alignment horizontal="center" vertical="center" wrapText="1"/>
    </xf>
    <xf numFmtId="44" fontId="2" fillId="2" borderId="50" xfId="2" applyFont="1" applyFill="1" applyBorder="1" applyAlignment="1">
      <alignment horizontal="center" vertical="center" wrapText="1"/>
    </xf>
    <xf numFmtId="44" fontId="2" fillId="2" borderId="62" xfId="2" applyFont="1" applyFill="1" applyBorder="1" applyAlignment="1">
      <alignment horizontal="center" vertical="center" wrapText="1"/>
    </xf>
    <xf numFmtId="44" fontId="2" fillId="2" borderId="63"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1" xfId="2" applyFont="1" applyFill="1" applyBorder="1" applyAlignment="1">
      <alignment horizontal="center" vertical="center" wrapText="1"/>
    </xf>
    <xf numFmtId="44" fontId="2" fillId="2" borderId="7" xfId="2" applyFont="1" applyFill="1" applyBorder="1" applyAlignment="1">
      <alignment horizontal="center" vertical="center" wrapText="1"/>
    </xf>
    <xf numFmtId="44" fontId="2" fillId="2" borderId="28" xfId="2" applyFont="1" applyFill="1" applyBorder="1" applyAlignment="1">
      <alignment horizontal="center" vertical="center" wrapText="1"/>
    </xf>
    <xf numFmtId="44" fontId="2" fillId="2" borderId="64"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65" xfId="2" applyFont="1" applyFill="1" applyBorder="1" applyAlignment="1">
      <alignment horizontal="center" vertical="center" wrapText="1"/>
    </xf>
    <xf numFmtId="44" fontId="2" fillId="2" borderId="66" xfId="2" applyFont="1" applyFill="1" applyBorder="1" applyAlignment="1">
      <alignment horizontal="center" vertical="center" wrapText="1"/>
    </xf>
    <xf numFmtId="10" fontId="0" fillId="6" borderId="61" xfId="0" applyNumberFormat="1" applyFill="1" applyBorder="1" applyAlignment="1">
      <alignment horizontal="center" vertical="center" wrapText="1"/>
    </xf>
    <xf numFmtId="10" fontId="0" fillId="6" borderId="67" xfId="0" applyNumberFormat="1" applyFill="1" applyBorder="1" applyAlignment="1">
      <alignment horizontal="center" vertical="center" wrapText="1"/>
    </xf>
    <xf numFmtId="3" fontId="2" fillId="4" borderId="57"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17" fillId="5" borderId="44" xfId="0" applyNumberFormat="1" applyFont="1" applyFill="1" applyBorder="1" applyAlignment="1">
      <alignment horizontal="center" vertical="center"/>
    </xf>
    <xf numFmtId="0" fontId="5" fillId="5" borderId="45" xfId="0" applyFont="1" applyFill="1" applyBorder="1" applyAlignment="1">
      <alignment horizontal="center" vertical="center" wrapText="1"/>
    </xf>
    <xf numFmtId="10" fontId="0" fillId="11" borderId="47" xfId="0" applyNumberFormat="1" applyFill="1" applyBorder="1" applyAlignment="1">
      <alignment horizontal="center" vertical="center" wrapText="1"/>
    </xf>
    <xf numFmtId="0" fontId="5" fillId="4" borderId="34" xfId="0" applyFont="1" applyFill="1" applyBorder="1" applyAlignment="1">
      <alignment horizontal="left" vertical="center" wrapText="1"/>
    </xf>
    <xf numFmtId="0" fontId="5" fillId="4" borderId="70" xfId="0" applyFont="1" applyFill="1" applyBorder="1" applyAlignment="1">
      <alignment horizontal="center" vertical="center" wrapText="1"/>
    </xf>
    <xf numFmtId="0" fontId="0" fillId="0" borderId="0" xfId="0" applyAlignment="1">
      <alignment horizontal="center"/>
    </xf>
    <xf numFmtId="0" fontId="15" fillId="0" borderId="0" xfId="0" applyFont="1" applyAlignment="1">
      <alignment vertical="center"/>
    </xf>
    <xf numFmtId="0" fontId="4" fillId="8" borderId="72" xfId="0" applyFont="1" applyFill="1" applyBorder="1" applyAlignment="1">
      <alignment horizontal="center" vertical="center" wrapText="1"/>
    </xf>
    <xf numFmtId="2" fontId="4" fillId="8" borderId="72" xfId="1" applyNumberFormat="1" applyFont="1" applyFill="1" applyBorder="1" applyAlignment="1">
      <alignment horizontal="center" vertical="center" wrapText="1"/>
    </xf>
    <xf numFmtId="3" fontId="2" fillId="4" borderId="69" xfId="0" applyNumberFormat="1" applyFont="1" applyFill="1" applyBorder="1" applyAlignment="1">
      <alignment horizontal="center" vertical="center" wrapText="1"/>
    </xf>
    <xf numFmtId="3" fontId="2" fillId="2" borderId="73" xfId="0" applyNumberFormat="1" applyFont="1" applyFill="1" applyBorder="1" applyAlignment="1">
      <alignment horizontal="center" vertical="center" wrapText="1"/>
    </xf>
    <xf numFmtId="0" fontId="2" fillId="8" borderId="27" xfId="0" applyFont="1" applyFill="1" applyBorder="1" applyAlignment="1">
      <alignment horizontal="justify" vertical="center" wrapText="1"/>
    </xf>
    <xf numFmtId="0" fontId="2" fillId="8" borderId="76" xfId="0" applyFont="1" applyFill="1" applyBorder="1" applyAlignment="1">
      <alignment horizontal="center" vertical="center" wrapText="1"/>
    </xf>
    <xf numFmtId="0" fontId="2" fillId="8" borderId="77" xfId="0" applyFont="1" applyFill="1" applyBorder="1" applyAlignment="1">
      <alignment vertical="center" wrapText="1"/>
    </xf>
    <xf numFmtId="0" fontId="13" fillId="7" borderId="71" xfId="0" applyFont="1" applyFill="1" applyBorder="1" applyAlignment="1">
      <alignment horizontal="center" vertical="center" wrapText="1"/>
    </xf>
    <xf numFmtId="4" fontId="2" fillId="8" borderId="85"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8" borderId="2" xfId="0" applyNumberFormat="1" applyFont="1" applyFill="1" applyBorder="1" applyAlignment="1">
      <alignment horizontal="center" vertical="center" wrapText="1"/>
    </xf>
    <xf numFmtId="4" fontId="2" fillId="2" borderId="86" xfId="0" applyNumberFormat="1" applyFont="1" applyFill="1" applyBorder="1" applyAlignment="1">
      <alignment horizontal="center" vertical="center" wrapText="1"/>
    </xf>
    <xf numFmtId="4" fontId="2" fillId="2" borderId="87" xfId="0" applyNumberFormat="1" applyFont="1" applyFill="1" applyBorder="1" applyAlignment="1">
      <alignment horizontal="center" vertical="center" wrapText="1"/>
    </xf>
    <xf numFmtId="4" fontId="2" fillId="2" borderId="88" xfId="0" applyNumberFormat="1" applyFont="1" applyFill="1" applyBorder="1" applyAlignment="1">
      <alignment horizontal="center" vertical="center" wrapText="1"/>
    </xf>
    <xf numFmtId="10" fontId="0" fillId="6" borderId="89" xfId="0" applyNumberFormat="1" applyFill="1" applyBorder="1" applyAlignment="1">
      <alignment horizontal="center" vertical="center" wrapText="1"/>
    </xf>
    <xf numFmtId="10" fontId="0" fillId="6" borderId="90" xfId="0" applyNumberFormat="1" applyFill="1" applyBorder="1" applyAlignment="1">
      <alignment horizontal="center" vertical="center" wrapText="1"/>
    </xf>
    <xf numFmtId="10" fontId="0" fillId="6" borderId="91" xfId="0" applyNumberFormat="1" applyFill="1" applyBorder="1" applyAlignment="1">
      <alignment horizontal="center" vertical="center" wrapText="1"/>
    </xf>
    <xf numFmtId="2" fontId="0" fillId="6" borderId="90" xfId="0" applyNumberFormat="1" applyFill="1" applyBorder="1" applyAlignment="1">
      <alignment horizontal="center" vertical="center" wrapText="1"/>
    </xf>
    <xf numFmtId="0" fontId="1" fillId="2" borderId="31" xfId="0" applyFont="1" applyFill="1" applyBorder="1" applyAlignment="1">
      <alignment horizontal="center" vertical="center" wrapText="1"/>
    </xf>
    <xf numFmtId="0" fontId="7" fillId="8" borderId="92"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7" fillId="8"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7" fillId="8" borderId="31"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1" fillId="8" borderId="94" xfId="0" applyFont="1" applyFill="1" applyBorder="1" applyAlignment="1">
      <alignment horizontal="justify" vertical="center" wrapText="1"/>
    </xf>
    <xf numFmtId="3" fontId="2" fillId="2" borderId="94" xfId="0" applyNumberFormat="1" applyFont="1" applyFill="1" applyBorder="1" applyAlignment="1">
      <alignment horizontal="center" vertical="center" wrapText="1"/>
    </xf>
    <xf numFmtId="3" fontId="2" fillId="2" borderId="95" xfId="0" applyNumberFormat="1" applyFont="1" applyFill="1" applyBorder="1" applyAlignment="1">
      <alignment horizontal="center" vertical="center" wrapText="1"/>
    </xf>
    <xf numFmtId="3" fontId="2" fillId="2" borderId="96" xfId="0" applyNumberFormat="1" applyFont="1" applyFill="1" applyBorder="1" applyAlignment="1">
      <alignment horizontal="center" vertical="center" wrapText="1"/>
    </xf>
    <xf numFmtId="0" fontId="5" fillId="5" borderId="68" xfId="0" applyFont="1" applyFill="1" applyBorder="1" applyAlignment="1">
      <alignment horizontal="left" vertical="center" wrapText="1"/>
    </xf>
    <xf numFmtId="0" fontId="2" fillId="5" borderId="68" xfId="0" applyFont="1" applyFill="1" applyBorder="1" applyAlignment="1">
      <alignment horizontal="center" vertical="center" wrapText="1"/>
    </xf>
    <xf numFmtId="0" fontId="2" fillId="5" borderId="68" xfId="0" applyFont="1" applyFill="1" applyBorder="1" applyAlignment="1">
      <alignment horizontal="left" vertical="top" wrapText="1"/>
    </xf>
    <xf numFmtId="0" fontId="2" fillId="2" borderId="46" xfId="0" applyFont="1" applyFill="1" applyBorder="1" applyAlignment="1">
      <alignment horizontal="center" vertical="center" wrapText="1"/>
    </xf>
    <xf numFmtId="0" fontId="2" fillId="2" borderId="1" xfId="0" applyFont="1" applyFill="1" applyBorder="1" applyAlignment="1">
      <alignment vertical="center" wrapText="1"/>
    </xf>
    <xf numFmtId="0" fontId="1" fillId="12" borderId="1" xfId="0" applyFont="1" applyFill="1" applyBorder="1" applyAlignment="1">
      <alignment horizontal="justify" vertical="center" wrapText="1"/>
    </xf>
    <xf numFmtId="0" fontId="2" fillId="12" borderId="1" xfId="0" applyFont="1" applyFill="1" applyBorder="1" applyAlignment="1">
      <alignment horizontal="justify" vertical="center" wrapText="1"/>
    </xf>
    <xf numFmtId="0" fontId="2" fillId="12" borderId="1" xfId="0" applyFont="1" applyFill="1" applyBorder="1" applyAlignment="1">
      <alignment horizontal="center" vertical="center" wrapText="1"/>
    </xf>
    <xf numFmtId="0" fontId="1" fillId="12" borderId="11" xfId="0" applyFont="1" applyFill="1" applyBorder="1" applyAlignment="1">
      <alignment horizontal="left" vertical="top" wrapText="1"/>
    </xf>
    <xf numFmtId="0" fontId="2" fillId="2" borderId="1"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1" fillId="8" borderId="97" xfId="0" applyFont="1" applyFill="1" applyBorder="1" applyAlignment="1">
      <alignment horizontal="justify" vertical="center" wrapText="1"/>
    </xf>
    <xf numFmtId="0" fontId="2" fillId="8" borderId="97" xfId="0" applyFont="1" applyFill="1" applyBorder="1" applyAlignment="1">
      <alignment horizontal="justify" vertical="center" wrapText="1"/>
    </xf>
    <xf numFmtId="0" fontId="18" fillId="8" borderId="98" xfId="0" applyFont="1" applyFill="1" applyBorder="1" applyAlignment="1">
      <alignment horizontal="left" vertical="top" wrapText="1"/>
    </xf>
    <xf numFmtId="0" fontId="1" fillId="8" borderId="12" xfId="0" applyFont="1" applyFill="1" applyBorder="1" applyAlignment="1">
      <alignment horizontal="left" vertical="top" wrapText="1"/>
    </xf>
    <xf numFmtId="0" fontId="2" fillId="2" borderId="46"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59"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46" xfId="0" applyFont="1" applyFill="1" applyBorder="1" applyAlignment="1">
      <alignment horizontal="left" vertical="top" wrapText="1"/>
    </xf>
    <xf numFmtId="0" fontId="2" fillId="8" borderId="94" xfId="0" applyFont="1" applyFill="1" applyBorder="1" applyAlignment="1">
      <alignment horizontal="left" vertical="center" wrapText="1"/>
    </xf>
    <xf numFmtId="0" fontId="1" fillId="2" borderId="18" xfId="0" applyFont="1" applyFill="1" applyBorder="1" applyAlignment="1">
      <alignment horizontal="center" vertical="center" wrapText="1"/>
    </xf>
    <xf numFmtId="3" fontId="1" fillId="2" borderId="57" xfId="0" applyNumberFormat="1" applyFont="1" applyFill="1" applyBorder="1" applyAlignment="1">
      <alignment horizontal="center" vertical="center" wrapText="1"/>
    </xf>
    <xf numFmtId="0" fontId="1" fillId="2" borderId="99"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2" fillId="3" borderId="34" xfId="0" applyFont="1" applyFill="1" applyBorder="1" applyAlignment="1">
      <alignment horizontal="left" vertical="center" wrapText="1"/>
    </xf>
    <xf numFmtId="0" fontId="2" fillId="8" borderId="34" xfId="0" applyFont="1" applyFill="1" applyBorder="1" applyAlignment="1">
      <alignment horizontal="left" vertical="center" wrapText="1"/>
    </xf>
    <xf numFmtId="3" fontId="2" fillId="4" borderId="85" xfId="0" applyNumberFormat="1"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3" fontId="2" fillId="4" borderId="86" xfId="0" applyNumberFormat="1" applyFont="1" applyFill="1" applyBorder="1" applyAlignment="1">
      <alignment horizontal="center" vertical="center" wrapText="1"/>
    </xf>
    <xf numFmtId="10" fontId="0" fillId="6" borderId="100" xfId="0" applyNumberFormat="1" applyFill="1" applyBorder="1" applyAlignment="1">
      <alignment horizontal="center" vertical="center" wrapText="1"/>
    </xf>
    <xf numFmtId="10" fontId="0" fillId="6" borderId="101" xfId="0" applyNumberFormat="1" applyFill="1" applyBorder="1" applyAlignment="1">
      <alignment horizontal="center" vertical="center" wrapText="1"/>
    </xf>
    <xf numFmtId="0" fontId="5" fillId="4" borderId="102" xfId="0" applyFont="1" applyFill="1" applyBorder="1" applyAlignment="1">
      <alignment horizontal="center" vertical="center" wrapText="1"/>
    </xf>
    <xf numFmtId="0" fontId="1" fillId="8" borderId="103" xfId="0" applyFont="1" applyFill="1" applyBorder="1" applyAlignment="1">
      <alignment horizontal="center" vertical="center" wrapText="1"/>
    </xf>
    <xf numFmtId="164" fontId="1" fillId="8" borderId="103" xfId="0" applyNumberFormat="1" applyFont="1" applyFill="1" applyBorder="1" applyAlignment="1">
      <alignment horizontal="center" vertical="center" wrapText="1"/>
    </xf>
    <xf numFmtId="44" fontId="2" fillId="2" borderId="104" xfId="2" applyFont="1" applyFill="1" applyBorder="1" applyAlignment="1">
      <alignment horizontal="center" vertical="center" wrapText="1"/>
    </xf>
    <xf numFmtId="44" fontId="2" fillId="2" borderId="2" xfId="2" applyFont="1" applyFill="1" applyBorder="1" applyAlignment="1">
      <alignment horizontal="center" vertical="center" wrapText="1"/>
    </xf>
    <xf numFmtId="44" fontId="2" fillId="2" borderId="88" xfId="2" applyFont="1" applyFill="1" applyBorder="1" applyAlignment="1">
      <alignment horizontal="center" vertical="center" wrapText="1"/>
    </xf>
    <xf numFmtId="44" fontId="2" fillId="2" borderId="105" xfId="2" applyFont="1" applyFill="1" applyBorder="1" applyAlignment="1">
      <alignment horizontal="center" vertical="center" wrapText="1"/>
    </xf>
    <xf numFmtId="44" fontId="2" fillId="2" borderId="106" xfId="2" applyFont="1" applyFill="1" applyBorder="1" applyAlignment="1">
      <alignment horizontal="center" vertical="center" wrapText="1"/>
    </xf>
    <xf numFmtId="3" fontId="2" fillId="2" borderId="90" xfId="0" applyNumberFormat="1" applyFont="1" applyFill="1" applyBorder="1" applyAlignment="1">
      <alignment horizontal="center" vertical="center" wrapText="1"/>
    </xf>
    <xf numFmtId="3" fontId="2" fillId="2" borderId="91" xfId="0" applyNumberFormat="1" applyFont="1" applyFill="1" applyBorder="1" applyAlignment="1">
      <alignment horizontal="center" vertical="center" wrapText="1"/>
    </xf>
    <xf numFmtId="0" fontId="2" fillId="0" borderId="107" xfId="0" applyFont="1" applyBorder="1" applyAlignment="1">
      <alignment horizontal="center" vertical="center" wrapText="1"/>
    </xf>
    <xf numFmtId="0" fontId="1" fillId="2" borderId="93" xfId="0" applyFont="1" applyFill="1" applyBorder="1" applyAlignment="1">
      <alignment horizontal="center" vertical="center" wrapText="1"/>
    </xf>
    <xf numFmtId="0" fontId="1" fillId="2" borderId="74"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center" vertical="top" wrapText="1"/>
    </xf>
    <xf numFmtId="0" fontId="15" fillId="0" borderId="0" xfId="0" applyFont="1" applyAlignment="1">
      <alignment horizontal="center" vertical="top"/>
    </xf>
    <xf numFmtId="0" fontId="7" fillId="5" borderId="34" xfId="0" applyFont="1" applyFill="1" applyBorder="1" applyAlignment="1">
      <alignment horizontal="left" vertical="center" wrapText="1"/>
    </xf>
    <xf numFmtId="10" fontId="0" fillId="6" borderId="90" xfId="1" applyNumberFormat="1" applyFont="1" applyFill="1" applyBorder="1" applyAlignment="1">
      <alignment horizontal="center" vertical="center" wrapText="1"/>
    </xf>
    <xf numFmtId="0" fontId="9" fillId="5" borderId="30"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39" xfId="0" applyFont="1" applyBorder="1" applyAlignment="1">
      <alignment horizontal="center" vertical="center"/>
    </xf>
    <xf numFmtId="0" fontId="15" fillId="0" borderId="39" xfId="0" applyFont="1" applyBorder="1" applyAlignment="1">
      <alignment horizontal="center" vertical="top" wrapText="1"/>
    </xf>
    <xf numFmtId="0" fontId="15" fillId="0" borderId="39" xfId="0" applyFont="1" applyBorder="1" applyAlignment="1">
      <alignment horizontal="center" vertical="top"/>
    </xf>
    <xf numFmtId="0" fontId="1" fillId="8" borderId="27" xfId="0" applyFont="1" applyFill="1" applyBorder="1" applyAlignment="1">
      <alignment horizontal="left" vertical="center" wrapText="1"/>
    </xf>
    <xf numFmtId="0" fontId="2" fillId="8" borderId="27" xfId="0" applyFont="1" applyFill="1" applyBorder="1" applyAlignment="1">
      <alignment horizontal="left" vertical="center" wrapText="1"/>
    </xf>
    <xf numFmtId="0" fontId="2" fillId="8" borderId="2" xfId="0" applyFont="1" applyFill="1" applyBorder="1" applyAlignment="1">
      <alignment horizontal="left" vertical="center" wrapText="1"/>
    </xf>
    <xf numFmtId="0" fontId="0" fillId="0" borderId="4" xfId="0" applyBorder="1" applyAlignment="1">
      <alignment horizontal="center"/>
    </xf>
    <xf numFmtId="0" fontId="7" fillId="4" borderId="45"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3" fillId="8" borderId="75"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13" fillId="7" borderId="78" xfId="0" applyFont="1" applyFill="1" applyBorder="1" applyAlignment="1">
      <alignment horizontal="center" vertical="center" wrapText="1"/>
    </xf>
    <xf numFmtId="0" fontId="13" fillId="7" borderId="79" xfId="0" applyFont="1" applyFill="1" applyBorder="1" applyAlignment="1">
      <alignment horizontal="center" vertical="center" wrapText="1"/>
    </xf>
    <xf numFmtId="0" fontId="13" fillId="7" borderId="80" xfId="0" applyFont="1" applyFill="1" applyBorder="1" applyAlignment="1">
      <alignment horizontal="center" vertical="center" wrapText="1"/>
    </xf>
    <xf numFmtId="0" fontId="13" fillId="7" borderId="84" xfId="0" applyFont="1" applyFill="1" applyBorder="1" applyAlignment="1">
      <alignment horizontal="center" vertical="center" wrapText="1"/>
    </xf>
    <xf numFmtId="0" fontId="13" fillId="7" borderId="81" xfId="0" applyFont="1" applyFill="1" applyBorder="1" applyAlignment="1">
      <alignment horizontal="center" vertical="center" wrapText="1"/>
    </xf>
    <xf numFmtId="0" fontId="13" fillId="7" borderId="82" xfId="0" applyFont="1" applyFill="1" applyBorder="1" applyAlignment="1">
      <alignment horizontal="center" vertical="center" wrapText="1"/>
    </xf>
    <xf numFmtId="0" fontId="13" fillId="7" borderId="83" xfId="0" applyFont="1" applyFill="1" applyBorder="1" applyAlignment="1">
      <alignment horizontal="center" vertical="center" wrapText="1"/>
    </xf>
    <xf numFmtId="0" fontId="8" fillId="7" borderId="13" xfId="0" applyFont="1" applyFill="1" applyBorder="1" applyAlignment="1">
      <alignment horizontal="center" vertical="center"/>
    </xf>
    <xf numFmtId="0" fontId="8" fillId="7" borderId="14" xfId="0" applyFont="1" applyFill="1" applyBorder="1" applyAlignment="1">
      <alignment horizontal="center" vertical="center"/>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10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4" fillId="5" borderId="15" xfId="0" applyFont="1" applyFill="1" applyBorder="1" applyAlignment="1">
      <alignment horizontal="center" vertical="center"/>
    </xf>
    <xf numFmtId="0" fontId="14" fillId="5" borderId="13" xfId="0" applyFont="1" applyFill="1" applyBorder="1" applyAlignment="1">
      <alignment horizontal="center" vertical="center"/>
    </xf>
    <xf numFmtId="0" fontId="14" fillId="5" borderId="14" xfId="0" applyFont="1" applyFill="1" applyBorder="1" applyAlignment="1">
      <alignment horizontal="center" vertical="center"/>
    </xf>
    <xf numFmtId="0" fontId="9" fillId="5" borderId="15"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0" fillId="0" borderId="0" xfId="0" applyAlignment="1">
      <alignment horizontal="justify" vertical="center" wrapText="1"/>
    </xf>
    <xf numFmtId="3" fontId="2" fillId="2" borderId="46" xfId="0" applyNumberFormat="1" applyFont="1" applyFill="1" applyBorder="1" applyAlignment="1">
      <alignment horizontal="center" vertical="center" wrapText="1"/>
    </xf>
    <xf numFmtId="3" fontId="2" fillId="2" borderId="108" xfId="0" applyNumberFormat="1" applyFont="1" applyFill="1" applyBorder="1" applyAlignment="1">
      <alignment horizontal="center" vertical="center" wrapText="1"/>
    </xf>
  </cellXfs>
  <cellStyles count="3">
    <cellStyle name="Moneda" xfId="2" builtinId="4"/>
    <cellStyle name="Normal" xfId="0" builtinId="0"/>
    <cellStyle name="Porcentaje" xfId="1" builtinId="5"/>
  </cellStyles>
  <dxfs count="54">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rgb="FF9C5700"/>
      </font>
      <fill>
        <patternFill>
          <bgColor rgb="FFFFEB9C"/>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ont>
        <color rgb="FF9C5700"/>
      </font>
      <fill>
        <patternFill>
          <bgColor rgb="FFFFEB9C"/>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FF0000"/>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9</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2</xdr:col>
      <xdr:colOff>1976437</xdr:colOff>
      <xdr:row>0</xdr:row>
      <xdr:rowOff>166687</xdr:rowOff>
    </xdr:from>
    <xdr:to>
      <xdr:col>3</xdr:col>
      <xdr:colOff>1690688</xdr:colOff>
      <xdr:row>9</xdr:row>
      <xdr:rowOff>8732</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05250" y="166687"/>
          <a:ext cx="2095501" cy="2095501"/>
        </a:xfrm>
        <a:prstGeom prst="rect">
          <a:avLst/>
        </a:prstGeom>
      </xdr:spPr>
    </xdr:pic>
    <xdr:clientData/>
  </xdr:twoCellAnchor>
  <xdr:twoCellAnchor editAs="oneCell">
    <xdr:from>
      <xdr:col>22</xdr:col>
      <xdr:colOff>1079500</xdr:colOff>
      <xdr:row>0</xdr:row>
      <xdr:rowOff>174625</xdr:rowOff>
    </xdr:from>
    <xdr:to>
      <xdr:col>22</xdr:col>
      <xdr:colOff>4921250</xdr:colOff>
      <xdr:row>7</xdr:row>
      <xdr:rowOff>47625</xdr:rowOff>
    </xdr:to>
    <xdr:pic>
      <xdr:nvPicPr>
        <xdr:cNvPr id="6" name="Imagen 5">
          <a:extLst>
            <a:ext uri="{FF2B5EF4-FFF2-40B4-BE49-F238E27FC236}">
              <a16:creationId xmlns:a16="http://schemas.microsoft.com/office/drawing/2014/main" id="{2111A6C9-717E-440C-B73F-BBF106AAD59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511750" y="174625"/>
          <a:ext cx="3841750" cy="1746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132"/>
  <sheetViews>
    <sheetView tabSelected="1" view="pageBreakPreview" topLeftCell="B102" zoomScale="60" zoomScaleNormal="80" workbookViewId="0">
      <selection activeCell="G118" sqref="G118"/>
    </sheetView>
  </sheetViews>
  <sheetFormatPr baseColWidth="10" defaultColWidth="11.5" defaultRowHeight="15" x14ac:dyDescent="0.2"/>
  <cols>
    <col min="2" max="2" width="20.5" customWidth="1"/>
    <col min="3" max="3" width="35.83203125" customWidth="1"/>
    <col min="4" max="4" width="31.5" customWidth="1"/>
    <col min="5" max="5" width="29.83203125" customWidth="1"/>
    <col min="6" max="6" width="33.33203125" customWidth="1"/>
    <col min="7" max="8" width="17.6640625" customWidth="1"/>
    <col min="9" max="18" width="16.83203125" customWidth="1"/>
    <col min="19" max="19" width="19.5" customWidth="1"/>
    <col min="20" max="20" width="23" customWidth="1"/>
    <col min="21" max="22" width="19.33203125" customWidth="1"/>
    <col min="23" max="23" width="99.1640625" bestFit="1" customWidth="1"/>
  </cols>
  <sheetData>
    <row r="1" spans="2:23" ht="16" thickBot="1" x14ac:dyDescent="0.25"/>
    <row r="2" spans="2:23" ht="30" customHeight="1" x14ac:dyDescent="0.2">
      <c r="E2" s="216" t="s">
        <v>0</v>
      </c>
      <c r="F2" s="217"/>
      <c r="G2" s="217"/>
      <c r="H2" s="217"/>
      <c r="I2" s="217"/>
      <c r="J2" s="217"/>
      <c r="K2" s="217"/>
      <c r="L2" s="217"/>
      <c r="M2" s="217"/>
      <c r="N2" s="217"/>
      <c r="O2" s="217"/>
      <c r="P2" s="217"/>
      <c r="Q2" s="217"/>
      <c r="R2" s="217"/>
      <c r="S2" s="218"/>
    </row>
    <row r="3" spans="2:23" ht="30" customHeight="1" x14ac:dyDescent="0.2">
      <c r="E3" s="219" t="s">
        <v>1</v>
      </c>
      <c r="F3" s="220"/>
      <c r="G3" s="220"/>
      <c r="H3" s="220"/>
      <c r="I3" s="220"/>
      <c r="J3" s="220"/>
      <c r="K3" s="220"/>
      <c r="L3" s="220"/>
      <c r="M3" s="220"/>
      <c r="N3" s="220"/>
      <c r="O3" s="220"/>
      <c r="P3" s="220"/>
      <c r="Q3" s="220"/>
      <c r="R3" s="220"/>
      <c r="S3" s="221"/>
    </row>
    <row r="4" spans="2:23" ht="30" customHeight="1" x14ac:dyDescent="0.2">
      <c r="E4" s="219" t="s">
        <v>338</v>
      </c>
      <c r="F4" s="220"/>
      <c r="G4" s="220"/>
      <c r="H4" s="220"/>
      <c r="I4" s="220"/>
      <c r="J4" s="220"/>
      <c r="K4" s="220"/>
      <c r="L4" s="220"/>
      <c r="M4" s="220"/>
      <c r="N4" s="220"/>
      <c r="O4" s="220"/>
      <c r="P4" s="220"/>
      <c r="Q4" s="220"/>
      <c r="R4" s="220"/>
      <c r="S4" s="221"/>
    </row>
    <row r="5" spans="2:23" ht="14.5" customHeight="1" x14ac:dyDescent="0.2">
      <c r="E5" s="219"/>
      <c r="F5" s="220"/>
      <c r="G5" s="220"/>
      <c r="H5" s="220"/>
      <c r="I5" s="220"/>
      <c r="J5" s="220"/>
      <c r="K5" s="220"/>
      <c r="L5" s="220"/>
      <c r="M5" s="220"/>
      <c r="N5" s="220"/>
      <c r="O5" s="220"/>
      <c r="P5" s="220"/>
      <c r="Q5" s="220"/>
      <c r="R5" s="220"/>
      <c r="S5" s="221"/>
    </row>
    <row r="6" spans="2:23" ht="14.5" customHeight="1" x14ac:dyDescent="0.2">
      <c r="E6" s="219"/>
      <c r="F6" s="220"/>
      <c r="G6" s="220"/>
      <c r="H6" s="220"/>
      <c r="I6" s="220"/>
      <c r="J6" s="220"/>
      <c r="K6" s="220"/>
      <c r="L6" s="220"/>
      <c r="M6" s="220"/>
      <c r="N6" s="220"/>
      <c r="O6" s="220"/>
      <c r="P6" s="220"/>
      <c r="Q6" s="220"/>
      <c r="R6" s="220"/>
      <c r="S6" s="221"/>
    </row>
    <row r="7" spans="2:23" ht="14.5" customHeight="1" x14ac:dyDescent="0.2">
      <c r="E7" s="219" t="s">
        <v>337</v>
      </c>
      <c r="F7" s="220"/>
      <c r="G7" s="220"/>
      <c r="H7" s="220"/>
      <c r="I7" s="220"/>
      <c r="J7" s="220"/>
      <c r="K7" s="220"/>
      <c r="L7" s="220"/>
      <c r="M7" s="220"/>
      <c r="N7" s="220"/>
      <c r="O7" s="220"/>
      <c r="P7" s="220"/>
      <c r="Q7" s="220"/>
      <c r="R7" s="220"/>
      <c r="S7" s="221"/>
    </row>
    <row r="8" spans="2:23" ht="14.5" customHeight="1" x14ac:dyDescent="0.2">
      <c r="E8" s="219"/>
      <c r="F8" s="220"/>
      <c r="G8" s="220"/>
      <c r="H8" s="220"/>
      <c r="I8" s="220"/>
      <c r="J8" s="220"/>
      <c r="K8" s="220"/>
      <c r="L8" s="220"/>
      <c r="M8" s="220"/>
      <c r="N8" s="220"/>
      <c r="O8" s="220"/>
      <c r="P8" s="220"/>
      <c r="Q8" s="220"/>
      <c r="R8" s="220"/>
      <c r="S8" s="221"/>
    </row>
    <row r="9" spans="2:23" ht="16" thickBot="1" x14ac:dyDescent="0.25"/>
    <row r="10" spans="2:23" ht="33.5" customHeight="1" thickBot="1" x14ac:dyDescent="0.25">
      <c r="G10" s="224" t="s">
        <v>2</v>
      </c>
      <c r="H10" s="225"/>
      <c r="I10" s="225"/>
      <c r="J10" s="225"/>
      <c r="K10" s="225"/>
      <c r="L10" s="225"/>
      <c r="M10" s="225"/>
      <c r="N10" s="225"/>
      <c r="O10" s="225"/>
      <c r="P10" s="225"/>
      <c r="Q10" s="225"/>
      <c r="R10" s="225"/>
      <c r="S10" s="225"/>
      <c r="T10" s="225"/>
      <c r="U10" s="225"/>
      <c r="V10" s="226"/>
    </row>
    <row r="11" spans="2:23" ht="43.25" customHeight="1" thickBot="1" x14ac:dyDescent="0.25">
      <c r="B11" s="207" t="s">
        <v>3</v>
      </c>
      <c r="C11" s="209" t="s">
        <v>4</v>
      </c>
      <c r="D11" s="211" t="s">
        <v>5</v>
      </c>
      <c r="E11" s="212"/>
      <c r="F11" s="213"/>
      <c r="G11" s="214" t="s">
        <v>6</v>
      </c>
      <c r="H11" s="214"/>
      <c r="I11" s="214"/>
      <c r="J11" s="214"/>
      <c r="K11" s="215"/>
      <c r="L11" s="222" t="s">
        <v>7</v>
      </c>
      <c r="M11" s="222"/>
      <c r="N11" s="222"/>
      <c r="O11" s="223"/>
      <c r="P11" s="227" t="s">
        <v>8</v>
      </c>
      <c r="Q11" s="228"/>
      <c r="R11" s="228"/>
      <c r="S11" s="229"/>
      <c r="T11" s="228" t="s">
        <v>9</v>
      </c>
      <c r="U11" s="228"/>
      <c r="V11" s="228"/>
      <c r="W11" s="179" t="s">
        <v>46</v>
      </c>
    </row>
    <row r="12" spans="2:23" ht="122.5" customHeight="1" thickBot="1" x14ac:dyDescent="0.25">
      <c r="B12" s="208"/>
      <c r="C12" s="210"/>
      <c r="D12" s="101" t="s">
        <v>11</v>
      </c>
      <c r="E12" s="101" t="s">
        <v>12</v>
      </c>
      <c r="F12" s="101" t="s">
        <v>13</v>
      </c>
      <c r="G12" s="112" t="s">
        <v>47</v>
      </c>
      <c r="H12" s="113" t="s">
        <v>14</v>
      </c>
      <c r="I12" s="114" t="s">
        <v>15</v>
      </c>
      <c r="J12" s="115" t="s">
        <v>16</v>
      </c>
      <c r="K12" s="116" t="s">
        <v>17</v>
      </c>
      <c r="L12" s="117" t="s">
        <v>14</v>
      </c>
      <c r="M12" s="114" t="s">
        <v>15</v>
      </c>
      <c r="N12" s="115" t="s">
        <v>16</v>
      </c>
      <c r="O12" s="116" t="s">
        <v>17</v>
      </c>
      <c r="P12" s="118" t="s">
        <v>14</v>
      </c>
      <c r="Q12" s="119" t="s">
        <v>15</v>
      </c>
      <c r="R12" s="120" t="s">
        <v>16</v>
      </c>
      <c r="S12" s="121" t="s">
        <v>17</v>
      </c>
      <c r="T12" s="119" t="s">
        <v>15</v>
      </c>
      <c r="U12" s="120" t="s">
        <v>16</v>
      </c>
      <c r="V12" s="121" t="s">
        <v>17</v>
      </c>
      <c r="W12" s="180"/>
    </row>
    <row r="13" spans="2:23" ht="153" customHeight="1" x14ac:dyDescent="0.2">
      <c r="B13" s="204" t="s">
        <v>18</v>
      </c>
      <c r="C13" s="198" t="s">
        <v>339</v>
      </c>
      <c r="D13" s="98" t="s">
        <v>19</v>
      </c>
      <c r="E13" s="99" t="s">
        <v>20</v>
      </c>
      <c r="F13" s="100" t="s">
        <v>21</v>
      </c>
      <c r="G13" s="173">
        <v>37.01</v>
      </c>
      <c r="H13" s="102">
        <v>37.01</v>
      </c>
      <c r="I13" s="103">
        <v>37.01</v>
      </c>
      <c r="J13" s="104">
        <v>37.01</v>
      </c>
      <c r="K13" s="105">
        <v>37.01</v>
      </c>
      <c r="L13" s="106">
        <v>34.700000000000003</v>
      </c>
      <c r="M13" s="103">
        <v>34.700000000000003</v>
      </c>
      <c r="N13" s="103">
        <v>34.700000000000003</v>
      </c>
      <c r="O13" s="107"/>
      <c r="P13" s="108">
        <f t="shared" ref="P13:P15" si="0">IFERROR(L13/H13,"100%")</f>
        <v>0.93758443663874647</v>
      </c>
      <c r="Q13" s="108">
        <f>IFERROR(M13/I13,"100%")</f>
        <v>0.93758443663874647</v>
      </c>
      <c r="R13" s="109">
        <f>IFERROR(N13/J13,"100%")</f>
        <v>0.93758443663874647</v>
      </c>
      <c r="S13" s="110"/>
      <c r="T13" s="82">
        <f>IFERROR(((L13+M13)/(H13+I13)),"100%")</f>
        <v>0.93758443663874647</v>
      </c>
      <c r="U13" s="178">
        <f>IFERROR(((M13+N13)/(I13+J13)),"100%")</f>
        <v>0.93758443663874647</v>
      </c>
      <c r="V13" s="111"/>
      <c r="W13" s="30" t="s">
        <v>22</v>
      </c>
    </row>
    <row r="14" spans="2:23" ht="116.25" customHeight="1" x14ac:dyDescent="0.2">
      <c r="B14" s="205"/>
      <c r="C14" s="199"/>
      <c r="D14" s="16" t="s">
        <v>23</v>
      </c>
      <c r="E14" s="8" t="s">
        <v>20</v>
      </c>
      <c r="F14" s="54" t="s">
        <v>21</v>
      </c>
      <c r="G14" s="149">
        <v>70.5</v>
      </c>
      <c r="H14" s="94">
        <v>70.5</v>
      </c>
      <c r="I14" s="12">
        <v>70.5</v>
      </c>
      <c r="J14" s="13">
        <v>70.5</v>
      </c>
      <c r="K14" s="14">
        <v>70.5</v>
      </c>
      <c r="L14" s="47">
        <v>59</v>
      </c>
      <c r="M14" s="1">
        <v>59</v>
      </c>
      <c r="N14" s="1">
        <v>59</v>
      </c>
      <c r="O14" s="2"/>
      <c r="P14" s="51">
        <f t="shared" si="0"/>
        <v>0.83687943262411346</v>
      </c>
      <c r="Q14" s="108">
        <f t="shared" ref="Q14:Q77" si="1">IFERROR(M14/I14,"100%")</f>
        <v>0.83687943262411346</v>
      </c>
      <c r="R14" s="109">
        <f t="shared" ref="R14:R77" si="2">IFERROR(N14/J14,"100%")</f>
        <v>0.83687943262411346</v>
      </c>
      <c r="S14" s="81"/>
      <c r="T14" s="82">
        <f>IFERROR(((L14+M14)/(H14+I14)),"100%")</f>
        <v>0.83687943262411346</v>
      </c>
      <c r="U14" s="178">
        <f t="shared" ref="U14:U77" si="3">IFERROR(((M14+N14)/(I14+J14)),"100%")</f>
        <v>0.83687943262411346</v>
      </c>
      <c r="V14" s="41"/>
      <c r="W14" s="29" t="s">
        <v>24</v>
      </c>
    </row>
    <row r="15" spans="2:23" ht="112.5" customHeight="1" x14ac:dyDescent="0.2">
      <c r="B15" s="206"/>
      <c r="C15" s="200"/>
      <c r="D15" s="17" t="s">
        <v>25</v>
      </c>
      <c r="E15" s="9" t="s">
        <v>20</v>
      </c>
      <c r="F15" s="54" t="s">
        <v>26</v>
      </c>
      <c r="G15" s="149">
        <v>5.8</v>
      </c>
      <c r="H15" s="95">
        <v>5.8</v>
      </c>
      <c r="I15" s="10">
        <v>5.8</v>
      </c>
      <c r="J15" s="15">
        <v>5.8</v>
      </c>
      <c r="K15" s="11">
        <v>5.8</v>
      </c>
      <c r="L15" s="52">
        <v>5.8</v>
      </c>
      <c r="M15" s="1">
        <v>5</v>
      </c>
      <c r="N15" s="1">
        <v>5</v>
      </c>
      <c r="O15" s="2"/>
      <c r="P15" s="51">
        <f t="shared" si="0"/>
        <v>1</v>
      </c>
      <c r="Q15" s="108">
        <f t="shared" si="1"/>
        <v>0.86206896551724144</v>
      </c>
      <c r="R15" s="109">
        <f t="shared" si="2"/>
        <v>0.86206896551724144</v>
      </c>
      <c r="S15" s="81"/>
      <c r="T15" s="82">
        <f>IFERROR(((L15+M15)/(H15+I15)),"100%")</f>
        <v>0.93103448275862077</v>
      </c>
      <c r="U15" s="178">
        <f t="shared" si="3"/>
        <v>0.86206896551724144</v>
      </c>
      <c r="V15" s="41"/>
      <c r="W15" s="29" t="s">
        <v>27</v>
      </c>
    </row>
    <row r="16" spans="2:23" ht="54.75" hidden="1" customHeight="1" x14ac:dyDescent="0.2">
      <c r="B16" s="202" t="s">
        <v>45</v>
      </c>
      <c r="C16" s="203"/>
      <c r="D16" s="203"/>
      <c r="E16" s="203"/>
      <c r="F16" s="203"/>
      <c r="G16" s="152"/>
      <c r="H16" s="96"/>
      <c r="I16" s="84"/>
      <c r="J16" s="84"/>
      <c r="K16" s="85"/>
      <c r="L16" s="83"/>
      <c r="M16" s="1">
        <v>5</v>
      </c>
      <c r="N16" s="84"/>
      <c r="O16" s="86"/>
      <c r="P16" s="82" t="str">
        <f t="shared" ref="P16:P79" si="4">IFERROR((L16/H16),"100%")</f>
        <v>100%</v>
      </c>
      <c r="Q16" s="108" t="str">
        <f t="shared" si="1"/>
        <v>100%</v>
      </c>
      <c r="R16" s="109" t="str">
        <f t="shared" si="2"/>
        <v>100%</v>
      </c>
      <c r="S16" s="44" t="str">
        <f t="shared" ref="S16" si="5">IFERROR((O16/K16),"100%")</f>
        <v>100%</v>
      </c>
      <c r="T16" s="82" t="str">
        <f t="shared" ref="T16:T52" si="6">IFERROR(((L16+M16)/(H16+I16)),"100%")</f>
        <v>100%</v>
      </c>
      <c r="U16" s="178" t="str">
        <f t="shared" si="3"/>
        <v>100%</v>
      </c>
      <c r="V16" s="44" t="str">
        <f>IFERROR(((L16+M16+N16+O16)/(H16+I16+J16+K16)),"100%")</f>
        <v>100%</v>
      </c>
      <c r="W16" s="90"/>
    </row>
    <row r="17" spans="2:23" ht="84" customHeight="1" x14ac:dyDescent="0.2">
      <c r="B17" s="88" t="s">
        <v>48</v>
      </c>
      <c r="C17" s="127" t="s">
        <v>49</v>
      </c>
      <c r="D17" s="128" t="s">
        <v>50</v>
      </c>
      <c r="E17" s="128" t="s">
        <v>51</v>
      </c>
      <c r="F17" s="129" t="s">
        <v>52</v>
      </c>
      <c r="G17" s="152">
        <v>2400</v>
      </c>
      <c r="H17" s="1">
        <v>500</v>
      </c>
      <c r="I17" s="1">
        <v>700</v>
      </c>
      <c r="J17" s="1">
        <v>400</v>
      </c>
      <c r="K17" s="1">
        <v>800</v>
      </c>
      <c r="L17" s="55">
        <v>500</v>
      </c>
      <c r="M17" s="1">
        <v>1606</v>
      </c>
      <c r="N17" s="1">
        <v>416</v>
      </c>
      <c r="O17" s="86"/>
      <c r="P17" s="82">
        <f>IFERROR((L17/H17),"100%")</f>
        <v>1</v>
      </c>
      <c r="Q17" s="108">
        <f t="shared" si="1"/>
        <v>2.2942857142857145</v>
      </c>
      <c r="R17" s="109">
        <f t="shared" si="2"/>
        <v>1.04</v>
      </c>
      <c r="S17" s="89"/>
      <c r="T17" s="82">
        <f t="shared" si="6"/>
        <v>1.7549999999999999</v>
      </c>
      <c r="U17" s="178">
        <f t="shared" si="3"/>
        <v>1.8381818181818181</v>
      </c>
      <c r="V17" s="89"/>
      <c r="W17" s="177" t="s">
        <v>419</v>
      </c>
    </row>
    <row r="18" spans="2:23" ht="90" x14ac:dyDescent="0.2">
      <c r="B18" s="53" t="s">
        <v>53</v>
      </c>
      <c r="C18" s="60" t="s">
        <v>54</v>
      </c>
      <c r="D18" s="60" t="s">
        <v>55</v>
      </c>
      <c r="E18" s="130" t="s">
        <v>51</v>
      </c>
      <c r="F18" s="131" t="s">
        <v>56</v>
      </c>
      <c r="G18" s="149">
        <v>2000</v>
      </c>
      <c r="H18" s="55">
        <v>500</v>
      </c>
      <c r="I18" s="1">
        <v>500</v>
      </c>
      <c r="J18" s="1">
        <v>500</v>
      </c>
      <c r="K18" s="1">
        <v>500</v>
      </c>
      <c r="L18" s="55">
        <v>463</v>
      </c>
      <c r="M18" s="1">
        <v>459</v>
      </c>
      <c r="N18" s="1">
        <v>377</v>
      </c>
      <c r="O18" s="2"/>
      <c r="P18" s="82">
        <f t="shared" si="4"/>
        <v>0.92600000000000005</v>
      </c>
      <c r="Q18" s="108">
        <f t="shared" si="1"/>
        <v>0.91800000000000004</v>
      </c>
      <c r="R18" s="109">
        <f t="shared" si="2"/>
        <v>0.754</v>
      </c>
      <c r="S18" s="89"/>
      <c r="T18" s="82">
        <f t="shared" si="6"/>
        <v>0.92200000000000004</v>
      </c>
      <c r="U18" s="178">
        <f t="shared" si="3"/>
        <v>0.83599999999999997</v>
      </c>
      <c r="V18" s="89"/>
      <c r="W18" s="153" t="s">
        <v>420</v>
      </c>
    </row>
    <row r="19" spans="2:23" ht="75" x14ac:dyDescent="0.2">
      <c r="B19" s="3" t="s">
        <v>28</v>
      </c>
      <c r="C19" s="132" t="s">
        <v>57</v>
      </c>
      <c r="D19" s="133" t="s">
        <v>58</v>
      </c>
      <c r="E19" s="134" t="s">
        <v>51</v>
      </c>
      <c r="F19" s="135" t="s">
        <v>59</v>
      </c>
      <c r="G19" s="171">
        <v>950</v>
      </c>
      <c r="H19" s="55">
        <v>200</v>
      </c>
      <c r="I19" s="1">
        <v>250</v>
      </c>
      <c r="J19" s="1">
        <v>250</v>
      </c>
      <c r="K19" s="1">
        <v>250</v>
      </c>
      <c r="L19" s="55">
        <v>298</v>
      </c>
      <c r="M19" s="1">
        <v>420</v>
      </c>
      <c r="N19" s="1">
        <v>302</v>
      </c>
      <c r="O19" s="2"/>
      <c r="P19" s="82">
        <f t="shared" si="4"/>
        <v>1.49</v>
      </c>
      <c r="Q19" s="108">
        <f t="shared" si="1"/>
        <v>1.68</v>
      </c>
      <c r="R19" s="109">
        <f t="shared" si="2"/>
        <v>1.208</v>
      </c>
      <c r="S19" s="89"/>
      <c r="T19" s="82">
        <f t="shared" si="6"/>
        <v>1.5955555555555556</v>
      </c>
      <c r="U19" s="178">
        <f t="shared" si="3"/>
        <v>1.444</v>
      </c>
      <c r="V19" s="89"/>
      <c r="W19" s="154" t="s">
        <v>421</v>
      </c>
    </row>
    <row r="20" spans="2:23" ht="75" x14ac:dyDescent="0.2">
      <c r="B20" s="3" t="s">
        <v>28</v>
      </c>
      <c r="C20" s="132" t="s">
        <v>60</v>
      </c>
      <c r="D20" s="133" t="s">
        <v>61</v>
      </c>
      <c r="E20" s="134" t="s">
        <v>51</v>
      </c>
      <c r="F20" s="135" t="s">
        <v>62</v>
      </c>
      <c r="G20" s="171">
        <v>5</v>
      </c>
      <c r="H20" s="55">
        <v>1</v>
      </c>
      <c r="I20" s="1">
        <v>1</v>
      </c>
      <c r="J20" s="1">
        <v>1</v>
      </c>
      <c r="K20" s="42">
        <v>2</v>
      </c>
      <c r="L20" s="125">
        <v>0</v>
      </c>
      <c r="M20" s="124">
        <v>0</v>
      </c>
      <c r="N20" s="124">
        <v>0</v>
      </c>
      <c r="O20" s="126"/>
      <c r="P20" s="82">
        <f>IFERROR((L20/H20),"100%")</f>
        <v>0</v>
      </c>
      <c r="Q20" s="108">
        <f t="shared" si="1"/>
        <v>0</v>
      </c>
      <c r="R20" s="109">
        <f t="shared" si="2"/>
        <v>0</v>
      </c>
      <c r="S20" s="89"/>
      <c r="T20" s="82">
        <f t="shared" si="6"/>
        <v>0</v>
      </c>
      <c r="U20" s="178">
        <f t="shared" si="3"/>
        <v>0</v>
      </c>
      <c r="V20" s="89"/>
      <c r="W20" s="154" t="s">
        <v>422</v>
      </c>
    </row>
    <row r="21" spans="2:23" ht="90" x14ac:dyDescent="0.2">
      <c r="B21" s="3" t="s">
        <v>28</v>
      </c>
      <c r="C21" s="132" t="s">
        <v>63</v>
      </c>
      <c r="D21" s="133" t="s">
        <v>64</v>
      </c>
      <c r="E21" s="134" t="s">
        <v>51</v>
      </c>
      <c r="F21" s="135" t="s">
        <v>65</v>
      </c>
      <c r="G21" s="171">
        <v>382</v>
      </c>
      <c r="H21" s="55">
        <v>200</v>
      </c>
      <c r="I21" s="1">
        <v>100</v>
      </c>
      <c r="J21" s="1">
        <v>40</v>
      </c>
      <c r="K21" s="42">
        <v>42</v>
      </c>
      <c r="L21" s="125">
        <v>125</v>
      </c>
      <c r="M21" s="124">
        <v>38</v>
      </c>
      <c r="N21" s="124">
        <v>0</v>
      </c>
      <c r="O21" s="126"/>
      <c r="P21" s="82">
        <f t="shared" si="4"/>
        <v>0.625</v>
      </c>
      <c r="Q21" s="108">
        <f t="shared" si="1"/>
        <v>0.38</v>
      </c>
      <c r="R21" s="109">
        <f t="shared" si="2"/>
        <v>0</v>
      </c>
      <c r="S21" s="89"/>
      <c r="T21" s="82">
        <f t="shared" si="6"/>
        <v>0.54333333333333333</v>
      </c>
      <c r="U21" s="178">
        <f t="shared" si="3"/>
        <v>0.27142857142857141</v>
      </c>
      <c r="V21" s="89"/>
      <c r="W21" s="154" t="s">
        <v>424</v>
      </c>
    </row>
    <row r="22" spans="2:23" ht="75" x14ac:dyDescent="0.2">
      <c r="B22" s="3" t="s">
        <v>28</v>
      </c>
      <c r="C22" s="132" t="s">
        <v>66</v>
      </c>
      <c r="D22" s="133" t="s">
        <v>67</v>
      </c>
      <c r="E22" s="134" t="s">
        <v>51</v>
      </c>
      <c r="F22" s="135" t="s">
        <v>68</v>
      </c>
      <c r="G22" s="171">
        <v>249</v>
      </c>
      <c r="H22" s="55">
        <v>50</v>
      </c>
      <c r="I22" s="1">
        <v>50</v>
      </c>
      <c r="J22" s="1">
        <v>100</v>
      </c>
      <c r="K22" s="42">
        <v>49</v>
      </c>
      <c r="L22" s="125">
        <v>3</v>
      </c>
      <c r="M22" s="124">
        <v>8</v>
      </c>
      <c r="N22" s="124">
        <v>33</v>
      </c>
      <c r="O22" s="126"/>
      <c r="P22" s="82">
        <f t="shared" si="4"/>
        <v>0.06</v>
      </c>
      <c r="Q22" s="108">
        <f t="shared" si="1"/>
        <v>0.16</v>
      </c>
      <c r="R22" s="109">
        <f t="shared" si="2"/>
        <v>0.33</v>
      </c>
      <c r="S22" s="89"/>
      <c r="T22" s="82">
        <f t="shared" si="6"/>
        <v>0.11</v>
      </c>
      <c r="U22" s="178">
        <f t="shared" si="3"/>
        <v>0.27333333333333332</v>
      </c>
      <c r="V22" s="89"/>
      <c r="W22" s="154" t="s">
        <v>423</v>
      </c>
    </row>
    <row r="23" spans="2:23" ht="75" x14ac:dyDescent="0.2">
      <c r="B23" s="53" t="s">
        <v>69</v>
      </c>
      <c r="C23" s="60" t="s">
        <v>70</v>
      </c>
      <c r="D23" s="60" t="s">
        <v>71</v>
      </c>
      <c r="E23" s="136" t="s">
        <v>51</v>
      </c>
      <c r="F23" s="143" t="s">
        <v>72</v>
      </c>
      <c r="G23" s="171">
        <v>108</v>
      </c>
      <c r="H23" s="55">
        <v>32</v>
      </c>
      <c r="I23" s="1">
        <v>30</v>
      </c>
      <c r="J23" s="1">
        <v>26</v>
      </c>
      <c r="K23" s="42">
        <v>20</v>
      </c>
      <c r="L23" s="125">
        <v>23</v>
      </c>
      <c r="M23" s="124">
        <v>39</v>
      </c>
      <c r="N23" s="124">
        <v>29</v>
      </c>
      <c r="O23" s="126"/>
      <c r="P23" s="82">
        <f t="shared" si="4"/>
        <v>0.71875</v>
      </c>
      <c r="Q23" s="108">
        <f t="shared" si="1"/>
        <v>1.3</v>
      </c>
      <c r="R23" s="109">
        <f t="shared" si="2"/>
        <v>1.1153846153846154</v>
      </c>
      <c r="S23" s="89"/>
      <c r="T23" s="82">
        <f t="shared" si="6"/>
        <v>1</v>
      </c>
      <c r="U23" s="178">
        <f t="shared" si="3"/>
        <v>1.2142857142857142</v>
      </c>
      <c r="V23" s="89"/>
      <c r="W23" s="154" t="s">
        <v>340</v>
      </c>
    </row>
    <row r="24" spans="2:23" ht="148.5" customHeight="1" x14ac:dyDescent="0.2">
      <c r="B24" s="3" t="s">
        <v>28</v>
      </c>
      <c r="C24" s="123" t="s">
        <v>331</v>
      </c>
      <c r="D24" s="123" t="s">
        <v>332</v>
      </c>
      <c r="E24" s="134" t="s">
        <v>51</v>
      </c>
      <c r="F24" s="148" t="s">
        <v>333</v>
      </c>
      <c r="G24" s="171">
        <v>7</v>
      </c>
      <c r="H24" s="55">
        <v>2</v>
      </c>
      <c r="I24" s="1">
        <v>1</v>
      </c>
      <c r="J24" s="1">
        <v>2</v>
      </c>
      <c r="K24" s="42">
        <v>2</v>
      </c>
      <c r="L24" s="125">
        <v>3</v>
      </c>
      <c r="M24" s="124">
        <v>2</v>
      </c>
      <c r="N24" s="124">
        <v>2</v>
      </c>
      <c r="O24" s="126"/>
      <c r="P24" s="82">
        <f t="shared" ref="P24:P27" si="7">IFERROR((L24/H24),"100%")</f>
        <v>1.5</v>
      </c>
      <c r="Q24" s="108">
        <f t="shared" si="1"/>
        <v>2</v>
      </c>
      <c r="R24" s="109">
        <f t="shared" si="2"/>
        <v>1</v>
      </c>
      <c r="S24" s="89"/>
      <c r="T24" s="82">
        <f t="shared" si="6"/>
        <v>1.6666666666666667</v>
      </c>
      <c r="U24" s="178">
        <f t="shared" si="3"/>
        <v>1.3333333333333333</v>
      </c>
      <c r="V24" s="89"/>
      <c r="W24" s="154" t="s">
        <v>341</v>
      </c>
    </row>
    <row r="25" spans="2:23" ht="142.5" customHeight="1" x14ac:dyDescent="0.2">
      <c r="B25" s="3" t="s">
        <v>28</v>
      </c>
      <c r="C25" s="132" t="s">
        <v>73</v>
      </c>
      <c r="D25" s="133" t="s">
        <v>74</v>
      </c>
      <c r="E25" s="134" t="s">
        <v>51</v>
      </c>
      <c r="F25" s="135" t="s">
        <v>75</v>
      </c>
      <c r="G25" s="171">
        <v>120</v>
      </c>
      <c r="H25" s="55">
        <v>30</v>
      </c>
      <c r="I25" s="1">
        <v>25</v>
      </c>
      <c r="J25" s="1">
        <v>30</v>
      </c>
      <c r="K25" s="42">
        <v>35</v>
      </c>
      <c r="L25" s="125">
        <v>20</v>
      </c>
      <c r="M25" s="124">
        <v>26</v>
      </c>
      <c r="N25" s="124">
        <v>28</v>
      </c>
      <c r="O25" s="126"/>
      <c r="P25" s="82">
        <f t="shared" si="7"/>
        <v>0.66666666666666663</v>
      </c>
      <c r="Q25" s="108">
        <f t="shared" si="1"/>
        <v>1.04</v>
      </c>
      <c r="R25" s="109">
        <f t="shared" si="2"/>
        <v>0.93333333333333335</v>
      </c>
      <c r="S25" s="89"/>
      <c r="T25" s="82">
        <f t="shared" si="6"/>
        <v>0.83636363636363631</v>
      </c>
      <c r="U25" s="178">
        <f t="shared" si="3"/>
        <v>0.98181818181818181</v>
      </c>
      <c r="V25" s="89"/>
      <c r="W25" s="154" t="s">
        <v>342</v>
      </c>
    </row>
    <row r="26" spans="2:23" ht="90" x14ac:dyDescent="0.2">
      <c r="B26" s="3" t="s">
        <v>28</v>
      </c>
      <c r="C26" s="132" t="s">
        <v>76</v>
      </c>
      <c r="D26" s="133" t="s">
        <v>77</v>
      </c>
      <c r="E26" s="134" t="s">
        <v>51</v>
      </c>
      <c r="F26" s="135" t="s">
        <v>78</v>
      </c>
      <c r="G26" s="171">
        <v>2</v>
      </c>
      <c r="H26" s="55"/>
      <c r="I26" s="1">
        <v>1</v>
      </c>
      <c r="J26" s="1">
        <v>1</v>
      </c>
      <c r="K26" s="42"/>
      <c r="L26" s="125">
        <v>0</v>
      </c>
      <c r="M26" s="124">
        <v>1</v>
      </c>
      <c r="N26" s="124">
        <v>0</v>
      </c>
      <c r="O26" s="126"/>
      <c r="P26" s="82" t="str">
        <f t="shared" si="7"/>
        <v>100%</v>
      </c>
      <c r="Q26" s="108">
        <f t="shared" si="1"/>
        <v>1</v>
      </c>
      <c r="R26" s="109">
        <f t="shared" si="2"/>
        <v>0</v>
      </c>
      <c r="S26" s="89"/>
      <c r="T26" s="82">
        <f t="shared" si="6"/>
        <v>1</v>
      </c>
      <c r="U26" s="178">
        <f t="shared" si="3"/>
        <v>0.5</v>
      </c>
      <c r="V26" s="89"/>
      <c r="W26" s="154" t="s">
        <v>343</v>
      </c>
    </row>
    <row r="27" spans="2:23" ht="75" x14ac:dyDescent="0.2">
      <c r="B27" s="3" t="s">
        <v>28</v>
      </c>
      <c r="C27" s="132" t="s">
        <v>79</v>
      </c>
      <c r="D27" s="133" t="s">
        <v>80</v>
      </c>
      <c r="E27" s="134" t="s">
        <v>51</v>
      </c>
      <c r="F27" s="135" t="s">
        <v>81</v>
      </c>
      <c r="G27" s="171">
        <v>1</v>
      </c>
      <c r="H27" s="55"/>
      <c r="I27" s="1"/>
      <c r="J27" s="1">
        <v>1</v>
      </c>
      <c r="K27" s="232"/>
      <c r="L27" s="231"/>
      <c r="M27" s="42"/>
      <c r="N27" s="124">
        <v>1</v>
      </c>
      <c r="O27" s="126"/>
      <c r="P27" s="82" t="str">
        <f t="shared" si="7"/>
        <v>100%</v>
      </c>
      <c r="Q27" s="108" t="str">
        <f t="shared" si="1"/>
        <v>100%</v>
      </c>
      <c r="R27" s="109">
        <f t="shared" si="2"/>
        <v>1</v>
      </c>
      <c r="S27" s="89"/>
      <c r="T27" s="82" t="str">
        <f t="shared" si="6"/>
        <v>100%</v>
      </c>
      <c r="U27" s="178">
        <f t="shared" si="3"/>
        <v>1</v>
      </c>
      <c r="V27" s="89"/>
      <c r="W27" s="154" t="s">
        <v>344</v>
      </c>
    </row>
    <row r="28" spans="2:23" ht="117.75" customHeight="1" x14ac:dyDescent="0.2">
      <c r="B28" s="3" t="s">
        <v>28</v>
      </c>
      <c r="C28" s="132" t="s">
        <v>82</v>
      </c>
      <c r="D28" s="133" t="s">
        <v>83</v>
      </c>
      <c r="E28" s="134" t="s">
        <v>51</v>
      </c>
      <c r="F28" s="135" t="s">
        <v>84</v>
      </c>
      <c r="G28" s="171">
        <v>3</v>
      </c>
      <c r="H28" s="55">
        <v>1</v>
      </c>
      <c r="I28" s="1">
        <v>1</v>
      </c>
      <c r="J28" s="1">
        <v>1</v>
      </c>
      <c r="K28" s="42"/>
      <c r="L28" s="125">
        <v>0</v>
      </c>
      <c r="M28" s="124">
        <v>1</v>
      </c>
      <c r="N28" s="124">
        <v>1</v>
      </c>
      <c r="O28" s="126"/>
      <c r="P28" s="82">
        <f t="shared" si="4"/>
        <v>0</v>
      </c>
      <c r="Q28" s="108">
        <f t="shared" si="1"/>
        <v>1</v>
      </c>
      <c r="R28" s="109">
        <f t="shared" si="2"/>
        <v>1</v>
      </c>
      <c r="S28" s="89"/>
      <c r="T28" s="82">
        <f t="shared" si="6"/>
        <v>0.5</v>
      </c>
      <c r="U28" s="178">
        <f t="shared" si="3"/>
        <v>1</v>
      </c>
      <c r="V28" s="89"/>
      <c r="W28" s="154" t="s">
        <v>345</v>
      </c>
    </row>
    <row r="29" spans="2:23" ht="75" x14ac:dyDescent="0.2">
      <c r="B29" s="53" t="s">
        <v>85</v>
      </c>
      <c r="C29" s="60" t="s">
        <v>86</v>
      </c>
      <c r="D29" s="60" t="s">
        <v>87</v>
      </c>
      <c r="E29" s="136" t="s">
        <v>51</v>
      </c>
      <c r="F29" s="144" t="s">
        <v>88</v>
      </c>
      <c r="G29" s="152">
        <v>5000</v>
      </c>
      <c r="H29" s="55">
        <v>1250</v>
      </c>
      <c r="I29" s="1">
        <v>1250</v>
      </c>
      <c r="J29" s="1">
        <v>1250</v>
      </c>
      <c r="K29" s="1">
        <v>1250</v>
      </c>
      <c r="L29" s="125">
        <v>598</v>
      </c>
      <c r="M29" s="124">
        <v>688</v>
      </c>
      <c r="N29" s="124">
        <v>1102</v>
      </c>
      <c r="O29" s="126"/>
      <c r="P29" s="82">
        <f t="shared" si="4"/>
        <v>0.47839999999999999</v>
      </c>
      <c r="Q29" s="108">
        <f t="shared" si="1"/>
        <v>0.5504</v>
      </c>
      <c r="R29" s="109">
        <f t="shared" si="2"/>
        <v>0.88160000000000005</v>
      </c>
      <c r="S29" s="89"/>
      <c r="T29" s="82">
        <f t="shared" si="6"/>
        <v>0.51439999999999997</v>
      </c>
      <c r="U29" s="178">
        <f t="shared" si="3"/>
        <v>0.71599999999999997</v>
      </c>
      <c r="V29" s="89"/>
      <c r="W29" s="154" t="s">
        <v>346</v>
      </c>
    </row>
    <row r="30" spans="2:23" ht="143.25" customHeight="1" x14ac:dyDescent="0.2">
      <c r="B30" s="3" t="s">
        <v>28</v>
      </c>
      <c r="C30" s="132" t="s">
        <v>89</v>
      </c>
      <c r="D30" s="133" t="s">
        <v>90</v>
      </c>
      <c r="E30" s="134" t="s">
        <v>51</v>
      </c>
      <c r="F30" s="135" t="s">
        <v>91</v>
      </c>
      <c r="G30" s="171">
        <v>1500</v>
      </c>
      <c r="H30" s="55">
        <v>375</v>
      </c>
      <c r="I30" s="1">
        <v>375</v>
      </c>
      <c r="J30" s="1">
        <v>375</v>
      </c>
      <c r="K30" s="42">
        <v>375</v>
      </c>
      <c r="L30" s="125">
        <v>213</v>
      </c>
      <c r="M30" s="124">
        <v>412</v>
      </c>
      <c r="N30" s="124">
        <v>489</v>
      </c>
      <c r="O30" s="126"/>
      <c r="P30" s="82">
        <f>IFERROR((L30/H30),"100%")</f>
        <v>0.56799999999999995</v>
      </c>
      <c r="Q30" s="108">
        <f t="shared" si="1"/>
        <v>1.0986666666666667</v>
      </c>
      <c r="R30" s="109">
        <f t="shared" si="2"/>
        <v>1.304</v>
      </c>
      <c r="S30" s="89"/>
      <c r="T30" s="82">
        <f t="shared" si="6"/>
        <v>0.83333333333333337</v>
      </c>
      <c r="U30" s="178">
        <f t="shared" si="3"/>
        <v>1.2013333333333334</v>
      </c>
      <c r="V30" s="89"/>
      <c r="W30" s="154" t="s">
        <v>347</v>
      </c>
    </row>
    <row r="31" spans="2:23" ht="130.5" customHeight="1" x14ac:dyDescent="0.2">
      <c r="B31" s="3" t="s">
        <v>28</v>
      </c>
      <c r="C31" s="132" t="s">
        <v>92</v>
      </c>
      <c r="D31" s="133" t="s">
        <v>93</v>
      </c>
      <c r="E31" s="134" t="s">
        <v>51</v>
      </c>
      <c r="F31" s="135" t="s">
        <v>94</v>
      </c>
      <c r="G31" s="171">
        <v>1000</v>
      </c>
      <c r="H31" s="55">
        <v>250</v>
      </c>
      <c r="I31" s="1">
        <v>250</v>
      </c>
      <c r="J31" s="1">
        <v>250</v>
      </c>
      <c r="K31" s="42">
        <v>250</v>
      </c>
      <c r="L31" s="125">
        <v>111</v>
      </c>
      <c r="M31" s="124">
        <v>99</v>
      </c>
      <c r="N31" s="124">
        <v>256</v>
      </c>
      <c r="O31" s="126"/>
      <c r="P31" s="82">
        <f t="shared" si="4"/>
        <v>0.44400000000000001</v>
      </c>
      <c r="Q31" s="108">
        <f t="shared" si="1"/>
        <v>0.39600000000000002</v>
      </c>
      <c r="R31" s="109">
        <f t="shared" si="2"/>
        <v>1.024</v>
      </c>
      <c r="S31" s="89"/>
      <c r="T31" s="82">
        <f t="shared" si="6"/>
        <v>0.42</v>
      </c>
      <c r="U31" s="178">
        <f t="shared" si="3"/>
        <v>0.71</v>
      </c>
      <c r="V31" s="89"/>
      <c r="W31" s="154" t="s">
        <v>348</v>
      </c>
    </row>
    <row r="32" spans="2:23" ht="122.25" customHeight="1" x14ac:dyDescent="0.2">
      <c r="B32" s="3" t="s">
        <v>28</v>
      </c>
      <c r="C32" s="132" t="s">
        <v>95</v>
      </c>
      <c r="D32" s="133" t="s">
        <v>96</v>
      </c>
      <c r="E32" s="134" t="s">
        <v>51</v>
      </c>
      <c r="F32" s="135" t="s">
        <v>97</v>
      </c>
      <c r="G32" s="171">
        <v>8000</v>
      </c>
      <c r="H32" s="55">
        <v>2000</v>
      </c>
      <c r="I32" s="1">
        <v>2000</v>
      </c>
      <c r="J32" s="1">
        <v>2000</v>
      </c>
      <c r="K32" s="42">
        <v>2000</v>
      </c>
      <c r="L32" s="125">
        <v>1036</v>
      </c>
      <c r="M32" s="124">
        <v>819</v>
      </c>
      <c r="N32" s="124">
        <v>2009</v>
      </c>
      <c r="O32" s="126"/>
      <c r="P32" s="82">
        <f t="shared" si="4"/>
        <v>0.51800000000000002</v>
      </c>
      <c r="Q32" s="108">
        <f t="shared" si="1"/>
        <v>0.40949999999999998</v>
      </c>
      <c r="R32" s="109">
        <f t="shared" si="2"/>
        <v>1.0044999999999999</v>
      </c>
      <c r="S32" s="89"/>
      <c r="T32" s="82">
        <f t="shared" si="6"/>
        <v>0.46375</v>
      </c>
      <c r="U32" s="178">
        <f t="shared" si="3"/>
        <v>0.70699999999999996</v>
      </c>
      <c r="V32" s="89"/>
      <c r="W32" s="154" t="s">
        <v>349</v>
      </c>
    </row>
    <row r="33" spans="2:23" ht="105.75" customHeight="1" x14ac:dyDescent="0.2">
      <c r="B33" s="3" t="s">
        <v>28</v>
      </c>
      <c r="C33" s="132" t="s">
        <v>98</v>
      </c>
      <c r="D33" s="133" t="s">
        <v>99</v>
      </c>
      <c r="E33" s="134" t="s">
        <v>51</v>
      </c>
      <c r="F33" s="135" t="s">
        <v>100</v>
      </c>
      <c r="G33" s="171">
        <v>200</v>
      </c>
      <c r="H33" s="55">
        <v>50</v>
      </c>
      <c r="I33" s="1">
        <v>50</v>
      </c>
      <c r="J33" s="1">
        <v>50</v>
      </c>
      <c r="K33" s="42">
        <v>50</v>
      </c>
      <c r="L33" s="125">
        <v>44</v>
      </c>
      <c r="M33" s="124">
        <v>61</v>
      </c>
      <c r="N33" s="124">
        <v>58</v>
      </c>
      <c r="O33" s="126"/>
      <c r="P33" s="82">
        <f t="shared" si="4"/>
        <v>0.88</v>
      </c>
      <c r="Q33" s="108">
        <f t="shared" si="1"/>
        <v>1.22</v>
      </c>
      <c r="R33" s="109">
        <f t="shared" si="2"/>
        <v>1.1599999999999999</v>
      </c>
      <c r="S33" s="89"/>
      <c r="T33" s="82">
        <f t="shared" si="6"/>
        <v>1.05</v>
      </c>
      <c r="U33" s="178">
        <f t="shared" si="3"/>
        <v>1.19</v>
      </c>
      <c r="V33" s="89"/>
      <c r="W33" s="154" t="s">
        <v>350</v>
      </c>
    </row>
    <row r="34" spans="2:23" ht="124.5" customHeight="1" x14ac:dyDescent="0.2">
      <c r="B34" s="3" t="s">
        <v>28</v>
      </c>
      <c r="C34" s="132" t="s">
        <v>101</v>
      </c>
      <c r="D34" s="133" t="s">
        <v>102</v>
      </c>
      <c r="E34" s="134" t="s">
        <v>51</v>
      </c>
      <c r="F34" s="135" t="s">
        <v>103</v>
      </c>
      <c r="G34" s="171">
        <v>13000</v>
      </c>
      <c r="H34" s="55">
        <v>3250</v>
      </c>
      <c r="I34" s="1">
        <v>3250</v>
      </c>
      <c r="J34" s="1">
        <v>3250</v>
      </c>
      <c r="K34" s="42">
        <v>3250</v>
      </c>
      <c r="L34" s="125">
        <v>2287</v>
      </c>
      <c r="M34" s="124">
        <v>2193</v>
      </c>
      <c r="N34" s="124">
        <v>3255</v>
      </c>
      <c r="O34" s="126"/>
      <c r="P34" s="82">
        <f t="shared" si="4"/>
        <v>0.70369230769230773</v>
      </c>
      <c r="Q34" s="108">
        <f t="shared" si="1"/>
        <v>0.67476923076923079</v>
      </c>
      <c r="R34" s="109">
        <f t="shared" si="2"/>
        <v>1.0015384615384615</v>
      </c>
      <c r="S34" s="89"/>
      <c r="T34" s="82">
        <f t="shared" si="6"/>
        <v>0.6892307692307692</v>
      </c>
      <c r="U34" s="178">
        <f t="shared" si="3"/>
        <v>0.83815384615384614</v>
      </c>
      <c r="V34" s="89"/>
      <c r="W34" s="154" t="s">
        <v>351</v>
      </c>
    </row>
    <row r="35" spans="2:23" ht="115.5" customHeight="1" x14ac:dyDescent="0.2">
      <c r="B35" s="3" t="s">
        <v>28</v>
      </c>
      <c r="C35" s="132" t="s">
        <v>104</v>
      </c>
      <c r="D35" s="133" t="s">
        <v>105</v>
      </c>
      <c r="E35" s="134" t="s">
        <v>51</v>
      </c>
      <c r="F35" s="135" t="s">
        <v>106</v>
      </c>
      <c r="G35" s="171">
        <v>80</v>
      </c>
      <c r="H35" s="55">
        <v>20</v>
      </c>
      <c r="I35" s="1">
        <v>20</v>
      </c>
      <c r="J35" s="1">
        <v>20</v>
      </c>
      <c r="K35" s="42">
        <v>20</v>
      </c>
      <c r="L35" s="125">
        <v>11</v>
      </c>
      <c r="M35" s="124">
        <v>20</v>
      </c>
      <c r="N35" s="124">
        <v>22</v>
      </c>
      <c r="O35" s="126"/>
      <c r="P35" s="82">
        <f t="shared" si="4"/>
        <v>0.55000000000000004</v>
      </c>
      <c r="Q35" s="108">
        <f t="shared" si="1"/>
        <v>1</v>
      </c>
      <c r="R35" s="109">
        <f t="shared" si="2"/>
        <v>1.1000000000000001</v>
      </c>
      <c r="S35" s="89"/>
      <c r="T35" s="82">
        <f t="shared" si="6"/>
        <v>0.77500000000000002</v>
      </c>
      <c r="U35" s="178">
        <f t="shared" si="3"/>
        <v>1.05</v>
      </c>
      <c r="V35" s="89"/>
      <c r="W35" s="154" t="s">
        <v>352</v>
      </c>
    </row>
    <row r="36" spans="2:23" ht="124.5" customHeight="1" x14ac:dyDescent="0.2">
      <c r="B36" s="3" t="s">
        <v>28</v>
      </c>
      <c r="C36" s="132" t="s">
        <v>107</v>
      </c>
      <c r="D36" s="133" t="s">
        <v>108</v>
      </c>
      <c r="E36" s="134" t="s">
        <v>51</v>
      </c>
      <c r="F36" s="135" t="s">
        <v>109</v>
      </c>
      <c r="G36" s="171">
        <v>80</v>
      </c>
      <c r="H36" s="55">
        <v>20</v>
      </c>
      <c r="I36" s="1">
        <v>20</v>
      </c>
      <c r="J36" s="1">
        <v>20</v>
      </c>
      <c r="K36" s="42">
        <v>20</v>
      </c>
      <c r="L36" s="125">
        <v>90</v>
      </c>
      <c r="M36" s="124">
        <v>0</v>
      </c>
      <c r="N36" s="124">
        <v>0</v>
      </c>
      <c r="O36" s="126"/>
      <c r="P36" s="82">
        <f t="shared" si="4"/>
        <v>4.5</v>
      </c>
      <c r="Q36" s="108">
        <f t="shared" si="1"/>
        <v>0</v>
      </c>
      <c r="R36" s="109">
        <f t="shared" si="2"/>
        <v>0</v>
      </c>
      <c r="S36" s="89"/>
      <c r="T36" s="82">
        <f t="shared" si="6"/>
        <v>2.25</v>
      </c>
      <c r="U36" s="178">
        <f t="shared" si="3"/>
        <v>0</v>
      </c>
      <c r="V36" s="89"/>
      <c r="W36" s="154" t="s">
        <v>353</v>
      </c>
    </row>
    <row r="37" spans="2:23" ht="126" customHeight="1" x14ac:dyDescent="0.2">
      <c r="B37" s="53" t="s">
        <v>110</v>
      </c>
      <c r="C37" s="60" t="s">
        <v>111</v>
      </c>
      <c r="D37" s="60" t="s">
        <v>112</v>
      </c>
      <c r="E37" s="136" t="s">
        <v>51</v>
      </c>
      <c r="F37" s="143" t="s">
        <v>113</v>
      </c>
      <c r="G37" s="149">
        <v>22</v>
      </c>
      <c r="H37" s="55">
        <v>3</v>
      </c>
      <c r="I37" s="1">
        <v>8</v>
      </c>
      <c r="J37" s="1">
        <v>7</v>
      </c>
      <c r="K37" s="42">
        <v>4</v>
      </c>
      <c r="L37" s="125">
        <v>12</v>
      </c>
      <c r="M37" s="124">
        <v>13</v>
      </c>
      <c r="N37" s="124">
        <v>10</v>
      </c>
      <c r="O37" s="126"/>
      <c r="P37" s="82">
        <f t="shared" si="4"/>
        <v>4</v>
      </c>
      <c r="Q37" s="108">
        <f t="shared" si="1"/>
        <v>1.625</v>
      </c>
      <c r="R37" s="109">
        <f t="shared" si="2"/>
        <v>1.4285714285714286</v>
      </c>
      <c r="S37" s="89"/>
      <c r="T37" s="82">
        <f t="shared" si="6"/>
        <v>2.2727272727272729</v>
      </c>
      <c r="U37" s="178">
        <f t="shared" si="3"/>
        <v>1.5333333333333334</v>
      </c>
      <c r="V37" s="89"/>
      <c r="W37" s="154" t="s">
        <v>354</v>
      </c>
    </row>
    <row r="38" spans="2:23" ht="109.5" customHeight="1" x14ac:dyDescent="0.2">
      <c r="B38" s="3" t="s">
        <v>28</v>
      </c>
      <c r="C38" s="132" t="s">
        <v>114</v>
      </c>
      <c r="D38" s="133" t="s">
        <v>115</v>
      </c>
      <c r="E38" s="134" t="s">
        <v>51</v>
      </c>
      <c r="F38" s="135" t="s">
        <v>116</v>
      </c>
      <c r="G38" s="171">
        <v>240</v>
      </c>
      <c r="H38" s="55">
        <v>50</v>
      </c>
      <c r="I38" s="1">
        <v>80</v>
      </c>
      <c r="J38" s="1">
        <v>80</v>
      </c>
      <c r="K38" s="42">
        <v>30</v>
      </c>
      <c r="L38" s="125">
        <v>515</v>
      </c>
      <c r="M38" s="124">
        <v>1251</v>
      </c>
      <c r="N38" s="124">
        <v>2025</v>
      </c>
      <c r="O38" s="126"/>
      <c r="P38" s="82">
        <f t="shared" si="4"/>
        <v>10.3</v>
      </c>
      <c r="Q38" s="108">
        <f t="shared" si="1"/>
        <v>15.637499999999999</v>
      </c>
      <c r="R38" s="109">
        <f t="shared" si="2"/>
        <v>25.3125</v>
      </c>
      <c r="S38" s="89"/>
      <c r="T38" s="82">
        <f t="shared" si="6"/>
        <v>13.584615384615384</v>
      </c>
      <c r="U38" s="178">
        <f t="shared" si="3"/>
        <v>20.475000000000001</v>
      </c>
      <c r="V38" s="89"/>
      <c r="W38" s="154" t="s">
        <v>355</v>
      </c>
    </row>
    <row r="39" spans="2:23" ht="134.25" customHeight="1" x14ac:dyDescent="0.2">
      <c r="B39" s="3" t="s">
        <v>28</v>
      </c>
      <c r="C39" s="132" t="s">
        <v>117</v>
      </c>
      <c r="D39" s="133" t="s">
        <v>118</v>
      </c>
      <c r="E39" s="134" t="s">
        <v>51</v>
      </c>
      <c r="F39" s="135" t="s">
        <v>119</v>
      </c>
      <c r="G39" s="171">
        <v>26</v>
      </c>
      <c r="H39" s="55">
        <v>5</v>
      </c>
      <c r="I39" s="1">
        <v>7</v>
      </c>
      <c r="J39" s="1">
        <v>7</v>
      </c>
      <c r="K39" s="42">
        <v>7</v>
      </c>
      <c r="L39" s="125">
        <v>76</v>
      </c>
      <c r="M39" s="124">
        <v>48</v>
      </c>
      <c r="N39" s="124">
        <v>7</v>
      </c>
      <c r="O39" s="126"/>
      <c r="P39" s="82">
        <f t="shared" si="4"/>
        <v>15.2</v>
      </c>
      <c r="Q39" s="108">
        <f t="shared" si="1"/>
        <v>6.8571428571428568</v>
      </c>
      <c r="R39" s="109">
        <f t="shared" si="2"/>
        <v>1</v>
      </c>
      <c r="S39" s="89"/>
      <c r="T39" s="82">
        <f t="shared" si="6"/>
        <v>10.333333333333334</v>
      </c>
      <c r="U39" s="178">
        <f t="shared" si="3"/>
        <v>3.9285714285714284</v>
      </c>
      <c r="V39" s="89"/>
      <c r="W39" s="154" t="s">
        <v>356</v>
      </c>
    </row>
    <row r="40" spans="2:23" ht="125.25" customHeight="1" x14ac:dyDescent="0.2">
      <c r="B40" s="3" t="s">
        <v>28</v>
      </c>
      <c r="C40" s="132" t="s">
        <v>120</v>
      </c>
      <c r="D40" s="133" t="s">
        <v>121</v>
      </c>
      <c r="E40" s="134" t="s">
        <v>51</v>
      </c>
      <c r="F40" s="135" t="s">
        <v>122</v>
      </c>
      <c r="G40" s="171">
        <v>10</v>
      </c>
      <c r="H40" s="55">
        <v>2</v>
      </c>
      <c r="I40" s="1">
        <v>4</v>
      </c>
      <c r="J40" s="1">
        <v>3</v>
      </c>
      <c r="K40" s="42">
        <v>1</v>
      </c>
      <c r="L40" s="125">
        <v>0</v>
      </c>
      <c r="M40" s="124">
        <v>0</v>
      </c>
      <c r="N40" s="124">
        <v>1</v>
      </c>
      <c r="O40" s="126"/>
      <c r="P40" s="82">
        <f t="shared" si="4"/>
        <v>0</v>
      </c>
      <c r="Q40" s="108">
        <f t="shared" si="1"/>
        <v>0</v>
      </c>
      <c r="R40" s="109">
        <f t="shared" si="2"/>
        <v>0.33333333333333331</v>
      </c>
      <c r="S40" s="89"/>
      <c r="T40" s="82">
        <f t="shared" si="6"/>
        <v>0</v>
      </c>
      <c r="U40" s="178">
        <f t="shared" si="3"/>
        <v>0.14285714285714285</v>
      </c>
      <c r="V40" s="89"/>
      <c r="W40" s="154" t="s">
        <v>416</v>
      </c>
    </row>
    <row r="41" spans="2:23" ht="112.5" customHeight="1" x14ac:dyDescent="0.2">
      <c r="B41" s="3" t="s">
        <v>28</v>
      </c>
      <c r="C41" s="132" t="s">
        <v>123</v>
      </c>
      <c r="D41" s="133" t="s">
        <v>124</v>
      </c>
      <c r="E41" s="134" t="s">
        <v>51</v>
      </c>
      <c r="F41" s="135" t="s">
        <v>125</v>
      </c>
      <c r="G41" s="171">
        <v>94</v>
      </c>
      <c r="H41" s="55"/>
      <c r="I41" s="1">
        <v>94</v>
      </c>
      <c r="J41" s="1"/>
      <c r="K41" s="42"/>
      <c r="L41" s="125">
        <v>0</v>
      </c>
      <c r="M41" s="124">
        <v>0</v>
      </c>
      <c r="N41" s="124">
        <v>0</v>
      </c>
      <c r="O41" s="126"/>
      <c r="P41" s="82" t="str">
        <f t="shared" si="4"/>
        <v>100%</v>
      </c>
      <c r="Q41" s="108">
        <f t="shared" si="1"/>
        <v>0</v>
      </c>
      <c r="R41" s="109" t="str">
        <f t="shared" si="2"/>
        <v>100%</v>
      </c>
      <c r="S41" s="89"/>
      <c r="T41" s="82">
        <f t="shared" si="6"/>
        <v>0</v>
      </c>
      <c r="U41" s="178">
        <f t="shared" si="3"/>
        <v>0</v>
      </c>
      <c r="V41" s="89"/>
      <c r="W41" s="154" t="s">
        <v>357</v>
      </c>
    </row>
    <row r="42" spans="2:23" ht="114" customHeight="1" x14ac:dyDescent="0.2">
      <c r="B42" s="3" t="s">
        <v>28</v>
      </c>
      <c r="C42" s="132" t="s">
        <v>126</v>
      </c>
      <c r="D42" s="133" t="s">
        <v>127</v>
      </c>
      <c r="E42" s="134" t="s">
        <v>51</v>
      </c>
      <c r="F42" s="135" t="s">
        <v>128</v>
      </c>
      <c r="G42" s="171">
        <v>6</v>
      </c>
      <c r="H42" s="55">
        <v>1</v>
      </c>
      <c r="I42" s="1">
        <v>2</v>
      </c>
      <c r="J42" s="1">
        <v>2</v>
      </c>
      <c r="K42" s="42">
        <v>1</v>
      </c>
      <c r="L42" s="125">
        <v>8</v>
      </c>
      <c r="M42" s="124">
        <v>3</v>
      </c>
      <c r="N42" s="124">
        <v>4</v>
      </c>
      <c r="O42" s="126"/>
      <c r="P42" s="82">
        <f t="shared" si="4"/>
        <v>8</v>
      </c>
      <c r="Q42" s="108">
        <f t="shared" si="1"/>
        <v>1.5</v>
      </c>
      <c r="R42" s="109">
        <f t="shared" si="2"/>
        <v>2</v>
      </c>
      <c r="S42" s="89"/>
      <c r="T42" s="82">
        <f t="shared" si="6"/>
        <v>3.6666666666666665</v>
      </c>
      <c r="U42" s="178">
        <f t="shared" si="3"/>
        <v>1.75</v>
      </c>
      <c r="V42" s="89"/>
      <c r="W42" s="154" t="s">
        <v>358</v>
      </c>
    </row>
    <row r="43" spans="2:23" ht="90" x14ac:dyDescent="0.2">
      <c r="B43" s="53" t="s">
        <v>129</v>
      </c>
      <c r="C43" s="137" t="s">
        <v>130</v>
      </c>
      <c r="D43" s="137" t="s">
        <v>131</v>
      </c>
      <c r="E43" s="138" t="s">
        <v>51</v>
      </c>
      <c r="F43" s="145" t="s">
        <v>132</v>
      </c>
      <c r="G43" s="171">
        <v>19786</v>
      </c>
      <c r="H43" s="55">
        <v>4948</v>
      </c>
      <c r="I43" s="1">
        <v>4946</v>
      </c>
      <c r="J43" s="1">
        <v>4946</v>
      </c>
      <c r="K43" s="42">
        <v>4946</v>
      </c>
      <c r="L43" s="125">
        <v>11790</v>
      </c>
      <c r="M43" s="124">
        <v>3017</v>
      </c>
      <c r="N43" s="124">
        <v>2031</v>
      </c>
      <c r="O43" s="126"/>
      <c r="P43" s="82">
        <f t="shared" si="4"/>
        <v>2.3827809215844784</v>
      </c>
      <c r="Q43" s="108">
        <f t="shared" si="1"/>
        <v>0.60998786898503843</v>
      </c>
      <c r="R43" s="109">
        <f t="shared" si="2"/>
        <v>0.4106348564496563</v>
      </c>
      <c r="S43" s="89"/>
      <c r="T43" s="82">
        <f t="shared" si="6"/>
        <v>1.4965635738831615</v>
      </c>
      <c r="U43" s="178">
        <f t="shared" si="3"/>
        <v>0.51031136271734734</v>
      </c>
      <c r="V43" s="89"/>
      <c r="W43" s="154" t="s">
        <v>401</v>
      </c>
    </row>
    <row r="44" spans="2:23" ht="75" x14ac:dyDescent="0.2">
      <c r="B44" s="3" t="s">
        <v>28</v>
      </c>
      <c r="C44" s="132" t="s">
        <v>133</v>
      </c>
      <c r="D44" s="133" t="s">
        <v>134</v>
      </c>
      <c r="E44" s="134" t="s">
        <v>51</v>
      </c>
      <c r="F44" s="135" t="s">
        <v>135</v>
      </c>
      <c r="G44" s="171">
        <v>2930</v>
      </c>
      <c r="H44" s="55">
        <v>733</v>
      </c>
      <c r="I44" s="1">
        <v>733</v>
      </c>
      <c r="J44" s="1">
        <v>732</v>
      </c>
      <c r="K44" s="42">
        <v>732</v>
      </c>
      <c r="L44" s="125">
        <v>685</v>
      </c>
      <c r="M44" s="124">
        <v>1619</v>
      </c>
      <c r="N44" s="124">
        <v>1625</v>
      </c>
      <c r="O44" s="126"/>
      <c r="P44" s="82">
        <f t="shared" si="4"/>
        <v>0.93451568894952253</v>
      </c>
      <c r="Q44" s="108">
        <f t="shared" si="1"/>
        <v>2.2087312414733971</v>
      </c>
      <c r="R44" s="109">
        <f t="shared" si="2"/>
        <v>2.2199453551912569</v>
      </c>
      <c r="S44" s="89"/>
      <c r="T44" s="82">
        <f t="shared" si="6"/>
        <v>1.5716234652114598</v>
      </c>
      <c r="U44" s="178">
        <f t="shared" si="3"/>
        <v>2.214334470989761</v>
      </c>
      <c r="V44" s="89"/>
      <c r="W44" s="154" t="s">
        <v>402</v>
      </c>
    </row>
    <row r="45" spans="2:23" ht="75" x14ac:dyDescent="0.2">
      <c r="B45" s="3" t="s">
        <v>28</v>
      </c>
      <c r="C45" s="132" t="s">
        <v>136</v>
      </c>
      <c r="D45" s="133" t="s">
        <v>137</v>
      </c>
      <c r="E45" s="134" t="s">
        <v>51</v>
      </c>
      <c r="F45" s="135" t="s">
        <v>138</v>
      </c>
      <c r="G45" s="171">
        <v>2950</v>
      </c>
      <c r="H45" s="55">
        <v>738</v>
      </c>
      <c r="I45" s="1">
        <v>737</v>
      </c>
      <c r="J45" s="1">
        <v>737</v>
      </c>
      <c r="K45" s="42">
        <v>738</v>
      </c>
      <c r="L45" s="125">
        <v>1240</v>
      </c>
      <c r="M45" s="124">
        <v>367</v>
      </c>
      <c r="N45" s="124">
        <v>457</v>
      </c>
      <c r="O45" s="126"/>
      <c r="P45" s="82">
        <f t="shared" si="4"/>
        <v>1.6802168021680217</v>
      </c>
      <c r="Q45" s="108">
        <f t="shared" si="1"/>
        <v>0.49796472184531887</v>
      </c>
      <c r="R45" s="109">
        <f t="shared" si="2"/>
        <v>0.6200814111261872</v>
      </c>
      <c r="S45" s="89"/>
      <c r="T45" s="82">
        <f t="shared" si="6"/>
        <v>1.0894915254237287</v>
      </c>
      <c r="U45" s="178">
        <f t="shared" si="3"/>
        <v>0.55902306648575306</v>
      </c>
      <c r="V45" s="89"/>
      <c r="W45" s="154" t="s">
        <v>403</v>
      </c>
    </row>
    <row r="46" spans="2:23" ht="75" x14ac:dyDescent="0.2">
      <c r="B46" s="3" t="s">
        <v>28</v>
      </c>
      <c r="C46" s="132" t="s">
        <v>139</v>
      </c>
      <c r="D46" s="133" t="s">
        <v>140</v>
      </c>
      <c r="E46" s="134" t="s">
        <v>51</v>
      </c>
      <c r="F46" s="135" t="s">
        <v>141</v>
      </c>
      <c r="G46" s="171">
        <v>289</v>
      </c>
      <c r="H46" s="55">
        <v>73</v>
      </c>
      <c r="I46" s="1">
        <v>72</v>
      </c>
      <c r="J46" s="1">
        <v>72</v>
      </c>
      <c r="K46" s="42">
        <v>72</v>
      </c>
      <c r="L46" s="125">
        <v>116</v>
      </c>
      <c r="M46" s="124">
        <v>88</v>
      </c>
      <c r="N46" s="124">
        <v>83</v>
      </c>
      <c r="O46" s="126"/>
      <c r="P46" s="82">
        <f t="shared" si="4"/>
        <v>1.5890410958904109</v>
      </c>
      <c r="Q46" s="108">
        <f t="shared" si="1"/>
        <v>1.2222222222222223</v>
      </c>
      <c r="R46" s="109">
        <f t="shared" si="2"/>
        <v>1.1527777777777777</v>
      </c>
      <c r="S46" s="89"/>
      <c r="T46" s="82">
        <f t="shared" si="6"/>
        <v>1.4068965517241379</v>
      </c>
      <c r="U46" s="178">
        <f t="shared" si="3"/>
        <v>1.1875</v>
      </c>
      <c r="V46" s="89"/>
      <c r="W46" s="154" t="s">
        <v>404</v>
      </c>
    </row>
    <row r="47" spans="2:23" ht="102" customHeight="1" x14ac:dyDescent="0.2">
      <c r="B47" s="3" t="s">
        <v>28</v>
      </c>
      <c r="C47" s="132" t="s">
        <v>142</v>
      </c>
      <c r="D47" s="133" t="s">
        <v>143</v>
      </c>
      <c r="E47" s="134" t="s">
        <v>51</v>
      </c>
      <c r="F47" s="135" t="s">
        <v>144</v>
      </c>
      <c r="G47" s="171">
        <v>8820</v>
      </c>
      <c r="H47" s="55">
        <v>2205</v>
      </c>
      <c r="I47" s="1">
        <v>2205</v>
      </c>
      <c r="J47" s="1">
        <v>2205</v>
      </c>
      <c r="K47" s="42">
        <v>2205</v>
      </c>
      <c r="L47" s="125">
        <v>1867</v>
      </c>
      <c r="M47" s="124">
        <v>1339</v>
      </c>
      <c r="N47" s="124">
        <v>1655</v>
      </c>
      <c r="O47" s="126"/>
      <c r="P47" s="82">
        <f t="shared" si="4"/>
        <v>0.84671201814058961</v>
      </c>
      <c r="Q47" s="108">
        <f t="shared" si="1"/>
        <v>0.60725623582766441</v>
      </c>
      <c r="R47" s="109">
        <f t="shared" si="2"/>
        <v>0.75056689342403626</v>
      </c>
      <c r="S47" s="89"/>
      <c r="T47" s="82">
        <f t="shared" si="6"/>
        <v>0.72698412698412695</v>
      </c>
      <c r="U47" s="178">
        <f t="shared" si="3"/>
        <v>0.67891156462585034</v>
      </c>
      <c r="V47" s="89"/>
      <c r="W47" s="154" t="s">
        <v>405</v>
      </c>
    </row>
    <row r="48" spans="2:23" ht="90" x14ac:dyDescent="0.2">
      <c r="B48" s="3" t="s">
        <v>28</v>
      </c>
      <c r="C48" s="132" t="s">
        <v>145</v>
      </c>
      <c r="D48" s="133" t="s">
        <v>146</v>
      </c>
      <c r="E48" s="134" t="s">
        <v>51</v>
      </c>
      <c r="F48" s="135" t="s">
        <v>147</v>
      </c>
      <c r="G48" s="171">
        <v>368</v>
      </c>
      <c r="H48" s="55">
        <v>92</v>
      </c>
      <c r="I48" s="1">
        <v>92</v>
      </c>
      <c r="J48" s="1">
        <v>92</v>
      </c>
      <c r="K48" s="42">
        <v>92</v>
      </c>
      <c r="L48" s="125">
        <v>105</v>
      </c>
      <c r="M48" s="124">
        <v>171</v>
      </c>
      <c r="N48" s="124">
        <v>111</v>
      </c>
      <c r="O48" s="126"/>
      <c r="P48" s="82">
        <f t="shared" si="4"/>
        <v>1.1413043478260869</v>
      </c>
      <c r="Q48" s="108">
        <f t="shared" si="1"/>
        <v>1.8586956521739131</v>
      </c>
      <c r="R48" s="109">
        <f t="shared" si="2"/>
        <v>1.2065217391304348</v>
      </c>
      <c r="S48" s="89"/>
      <c r="T48" s="82">
        <f t="shared" si="6"/>
        <v>1.5</v>
      </c>
      <c r="U48" s="178">
        <f t="shared" si="3"/>
        <v>1.5326086956521738</v>
      </c>
      <c r="V48" s="89"/>
      <c r="W48" s="154" t="s">
        <v>406</v>
      </c>
    </row>
    <row r="49" spans="2:23" ht="75" x14ac:dyDescent="0.2">
      <c r="B49" s="3" t="s">
        <v>28</v>
      </c>
      <c r="C49" s="132" t="s">
        <v>148</v>
      </c>
      <c r="D49" s="133" t="s">
        <v>149</v>
      </c>
      <c r="E49" s="134" t="s">
        <v>51</v>
      </c>
      <c r="F49" s="135" t="s">
        <v>150</v>
      </c>
      <c r="G49" s="171">
        <v>19786</v>
      </c>
      <c r="H49" s="55">
        <v>4948</v>
      </c>
      <c r="I49" s="1">
        <v>4946</v>
      </c>
      <c r="J49" s="1">
        <v>4946</v>
      </c>
      <c r="K49" s="1">
        <v>4946</v>
      </c>
      <c r="L49" s="125">
        <v>11790</v>
      </c>
      <c r="M49" s="124">
        <v>3017</v>
      </c>
      <c r="N49" s="124">
        <v>2031</v>
      </c>
      <c r="O49" s="126"/>
      <c r="P49" s="82">
        <f t="shared" si="4"/>
        <v>2.3827809215844784</v>
      </c>
      <c r="Q49" s="108">
        <f t="shared" si="1"/>
        <v>0.60998786898503843</v>
      </c>
      <c r="R49" s="109">
        <f t="shared" si="2"/>
        <v>0.4106348564496563</v>
      </c>
      <c r="S49" s="89"/>
      <c r="T49" s="82">
        <f t="shared" si="6"/>
        <v>1.4965635738831615</v>
      </c>
      <c r="U49" s="178">
        <f t="shared" si="3"/>
        <v>0.51031136271734734</v>
      </c>
      <c r="V49" s="89"/>
      <c r="W49" s="154" t="s">
        <v>407</v>
      </c>
    </row>
    <row r="50" spans="2:23" ht="75" x14ac:dyDescent="0.2">
      <c r="B50" s="3" t="s">
        <v>28</v>
      </c>
      <c r="C50" s="132" t="s">
        <v>151</v>
      </c>
      <c r="D50" s="133" t="s">
        <v>152</v>
      </c>
      <c r="E50" s="134" t="s">
        <v>51</v>
      </c>
      <c r="F50" s="135" t="s">
        <v>153</v>
      </c>
      <c r="G50" s="171">
        <v>2950</v>
      </c>
      <c r="H50" s="55">
        <v>738</v>
      </c>
      <c r="I50" s="1">
        <v>737</v>
      </c>
      <c r="J50" s="1">
        <v>737</v>
      </c>
      <c r="K50" s="42">
        <v>738</v>
      </c>
      <c r="L50" s="125">
        <v>1289</v>
      </c>
      <c r="M50" s="124">
        <v>939</v>
      </c>
      <c r="N50" s="124">
        <v>982</v>
      </c>
      <c r="O50" s="126"/>
      <c r="P50" s="82">
        <f t="shared" si="4"/>
        <v>1.7466124661246611</v>
      </c>
      <c r="Q50" s="108">
        <f t="shared" si="1"/>
        <v>1.2740841248303936</v>
      </c>
      <c r="R50" s="109">
        <f t="shared" si="2"/>
        <v>1.3324287652645861</v>
      </c>
      <c r="S50" s="89"/>
      <c r="T50" s="82">
        <f t="shared" si="6"/>
        <v>1.5105084745762711</v>
      </c>
      <c r="U50" s="178">
        <f t="shared" si="3"/>
        <v>1.3032564450474897</v>
      </c>
      <c r="V50" s="89"/>
      <c r="W50" s="154" t="s">
        <v>408</v>
      </c>
    </row>
    <row r="51" spans="2:23" ht="125.25" customHeight="1" x14ac:dyDescent="0.2">
      <c r="B51" s="3" t="s">
        <v>28</v>
      </c>
      <c r="C51" s="132" t="s">
        <v>154</v>
      </c>
      <c r="D51" s="133" t="s">
        <v>155</v>
      </c>
      <c r="E51" s="134" t="s">
        <v>51</v>
      </c>
      <c r="F51" s="135" t="s">
        <v>156</v>
      </c>
      <c r="G51" s="171">
        <v>5040</v>
      </c>
      <c r="H51" s="55">
        <v>1260</v>
      </c>
      <c r="I51" s="1">
        <v>1260</v>
      </c>
      <c r="J51" s="1">
        <v>1260</v>
      </c>
      <c r="K51" s="42">
        <v>1260</v>
      </c>
      <c r="L51" s="125">
        <v>1605</v>
      </c>
      <c r="M51" s="124">
        <v>1577</v>
      </c>
      <c r="N51" s="124">
        <v>1195</v>
      </c>
      <c r="O51" s="126"/>
      <c r="P51" s="82">
        <f t="shared" si="4"/>
        <v>1.2738095238095237</v>
      </c>
      <c r="Q51" s="108">
        <f t="shared" si="1"/>
        <v>1.2515873015873016</v>
      </c>
      <c r="R51" s="109">
        <f t="shared" si="2"/>
        <v>0.94841269841269837</v>
      </c>
      <c r="S51" s="89"/>
      <c r="T51" s="82">
        <f t="shared" si="6"/>
        <v>1.2626984126984127</v>
      </c>
      <c r="U51" s="178">
        <f t="shared" si="3"/>
        <v>1.1000000000000001</v>
      </c>
      <c r="V51" s="89"/>
      <c r="W51" s="154" t="s">
        <v>409</v>
      </c>
    </row>
    <row r="52" spans="2:23" ht="135.75" customHeight="1" x14ac:dyDescent="0.2">
      <c r="B52" s="3" t="s">
        <v>28</v>
      </c>
      <c r="C52" s="132" t="s">
        <v>157</v>
      </c>
      <c r="D52" s="133" t="s">
        <v>158</v>
      </c>
      <c r="E52" s="134" t="s">
        <v>51</v>
      </c>
      <c r="F52" s="135" t="s">
        <v>159</v>
      </c>
      <c r="G52" s="171">
        <v>108</v>
      </c>
      <c r="H52" s="55">
        <v>7</v>
      </c>
      <c r="I52" s="1">
        <v>58</v>
      </c>
      <c r="J52" s="1">
        <v>28</v>
      </c>
      <c r="K52" s="42">
        <v>15</v>
      </c>
      <c r="L52" s="125">
        <v>61</v>
      </c>
      <c r="M52" s="124">
        <v>100</v>
      </c>
      <c r="N52" s="124">
        <v>1</v>
      </c>
      <c r="O52" s="126"/>
      <c r="P52" s="82">
        <f t="shared" si="4"/>
        <v>8.7142857142857135</v>
      </c>
      <c r="Q52" s="108">
        <f t="shared" si="1"/>
        <v>1.7241379310344827</v>
      </c>
      <c r="R52" s="109">
        <f t="shared" si="2"/>
        <v>3.5714285714285712E-2</v>
      </c>
      <c r="S52" s="89"/>
      <c r="T52" s="82">
        <f t="shared" si="6"/>
        <v>2.476923076923077</v>
      </c>
      <c r="U52" s="178">
        <f t="shared" si="3"/>
        <v>1.1744186046511629</v>
      </c>
      <c r="V52" s="89"/>
      <c r="W52" s="154" t="s">
        <v>410</v>
      </c>
    </row>
    <row r="53" spans="2:23" ht="137.25" customHeight="1" x14ac:dyDescent="0.2">
      <c r="B53" s="3" t="s">
        <v>28</v>
      </c>
      <c r="C53" s="132" t="s">
        <v>160</v>
      </c>
      <c r="D53" s="133" t="s">
        <v>161</v>
      </c>
      <c r="E53" s="134" t="s">
        <v>51</v>
      </c>
      <c r="F53" s="135" t="s">
        <v>162</v>
      </c>
      <c r="G53" s="171">
        <v>53</v>
      </c>
      <c r="H53" s="55">
        <v>13</v>
      </c>
      <c r="I53" s="1">
        <v>14</v>
      </c>
      <c r="J53" s="1">
        <v>12</v>
      </c>
      <c r="K53" s="42">
        <v>14</v>
      </c>
      <c r="L53" s="125">
        <v>57</v>
      </c>
      <c r="M53" s="124">
        <v>32</v>
      </c>
      <c r="N53" s="124">
        <v>34</v>
      </c>
      <c r="O53" s="126"/>
      <c r="P53" s="82">
        <f t="shared" si="4"/>
        <v>4.384615384615385</v>
      </c>
      <c r="Q53" s="108">
        <f t="shared" si="1"/>
        <v>2.2857142857142856</v>
      </c>
      <c r="R53" s="109">
        <f t="shared" si="2"/>
        <v>2.8333333333333335</v>
      </c>
      <c r="S53" s="89"/>
      <c r="T53" s="82">
        <f>IFERROR(((L53+M53)/(H53+I53)),"100%")</f>
        <v>3.2962962962962963</v>
      </c>
      <c r="U53" s="178">
        <f t="shared" si="3"/>
        <v>2.5384615384615383</v>
      </c>
      <c r="V53" s="89"/>
      <c r="W53" s="154" t="s">
        <v>411</v>
      </c>
    </row>
    <row r="54" spans="2:23" ht="129" customHeight="1" x14ac:dyDescent="0.2">
      <c r="B54" s="3" t="s">
        <v>28</v>
      </c>
      <c r="C54" s="132" t="s">
        <v>163</v>
      </c>
      <c r="D54" s="133" t="s">
        <v>164</v>
      </c>
      <c r="E54" s="134" t="s">
        <v>51</v>
      </c>
      <c r="F54" s="135" t="s">
        <v>165</v>
      </c>
      <c r="G54" s="171">
        <v>100</v>
      </c>
      <c r="H54" s="55">
        <v>25</v>
      </c>
      <c r="I54" s="1">
        <v>25</v>
      </c>
      <c r="J54" s="1">
        <v>25</v>
      </c>
      <c r="K54" s="42">
        <v>25</v>
      </c>
      <c r="L54" s="125">
        <v>12</v>
      </c>
      <c r="M54" s="124">
        <v>12</v>
      </c>
      <c r="N54" s="124">
        <v>6</v>
      </c>
      <c r="O54" s="126"/>
      <c r="P54" s="82">
        <f t="shared" si="4"/>
        <v>0.48</v>
      </c>
      <c r="Q54" s="108">
        <f t="shared" si="1"/>
        <v>0.48</v>
      </c>
      <c r="R54" s="109">
        <f t="shared" si="2"/>
        <v>0.24</v>
      </c>
      <c r="S54" s="89"/>
      <c r="T54" s="82">
        <f>IFERROR(((L54+M54)/(H54+I54)),"100%")</f>
        <v>0.48</v>
      </c>
      <c r="U54" s="178">
        <f t="shared" si="3"/>
        <v>0.36</v>
      </c>
      <c r="V54" s="89"/>
      <c r="W54" s="154" t="s">
        <v>412</v>
      </c>
    </row>
    <row r="55" spans="2:23" ht="127.5" customHeight="1" x14ac:dyDescent="0.2">
      <c r="B55" s="3" t="s">
        <v>28</v>
      </c>
      <c r="C55" s="132" t="s">
        <v>166</v>
      </c>
      <c r="D55" s="133" t="s">
        <v>167</v>
      </c>
      <c r="E55" s="134" t="s">
        <v>51</v>
      </c>
      <c r="F55" s="135" t="s">
        <v>168</v>
      </c>
      <c r="G55" s="171">
        <v>55</v>
      </c>
      <c r="H55" s="55">
        <v>19</v>
      </c>
      <c r="I55" s="1">
        <v>9</v>
      </c>
      <c r="J55" s="1">
        <v>10</v>
      </c>
      <c r="K55" s="42">
        <v>17</v>
      </c>
      <c r="L55" s="125">
        <v>86</v>
      </c>
      <c r="M55" s="124">
        <v>159</v>
      </c>
      <c r="N55" s="124">
        <v>221</v>
      </c>
      <c r="O55" s="126"/>
      <c r="P55" s="82">
        <f t="shared" si="4"/>
        <v>4.5263157894736841</v>
      </c>
      <c r="Q55" s="108">
        <f t="shared" si="1"/>
        <v>17.666666666666668</v>
      </c>
      <c r="R55" s="109">
        <f t="shared" si="2"/>
        <v>22.1</v>
      </c>
      <c r="S55" s="89"/>
      <c r="T55" s="82">
        <f>IFERROR(((L55+M55)/(H55+I55)),"100%")</f>
        <v>8.75</v>
      </c>
      <c r="U55" s="178">
        <f t="shared" si="3"/>
        <v>20</v>
      </c>
      <c r="V55" s="89"/>
      <c r="W55" s="154" t="s">
        <v>413</v>
      </c>
    </row>
    <row r="56" spans="2:23" ht="123.75" customHeight="1" x14ac:dyDescent="0.2">
      <c r="B56" s="3" t="s">
        <v>28</v>
      </c>
      <c r="C56" s="132" t="s">
        <v>169</v>
      </c>
      <c r="D56" s="133" t="s">
        <v>170</v>
      </c>
      <c r="E56" s="134" t="s">
        <v>51</v>
      </c>
      <c r="F56" s="135" t="s">
        <v>171</v>
      </c>
      <c r="G56" s="171">
        <v>893500</v>
      </c>
      <c r="H56" s="55">
        <v>223375</v>
      </c>
      <c r="I56" s="1">
        <v>223375</v>
      </c>
      <c r="J56" s="1">
        <v>223375</v>
      </c>
      <c r="K56" s="42">
        <v>223375</v>
      </c>
      <c r="L56" s="125">
        <v>291943</v>
      </c>
      <c r="M56" s="124">
        <v>345641</v>
      </c>
      <c r="N56" s="124">
        <v>327081</v>
      </c>
      <c r="O56" s="126"/>
      <c r="P56" s="82">
        <f t="shared" si="4"/>
        <v>1.3069636261891437</v>
      </c>
      <c r="Q56" s="108">
        <f t="shared" si="1"/>
        <v>1.5473575825405708</v>
      </c>
      <c r="R56" s="109">
        <f t="shared" si="2"/>
        <v>1.4642686066032458</v>
      </c>
      <c r="S56" s="89"/>
      <c r="T56" s="82">
        <f t="shared" ref="T56:T75" si="8">IFERROR(((L56+M56)/(H56+I56)),"100%")</f>
        <v>1.4271606043648573</v>
      </c>
      <c r="U56" s="178">
        <f t="shared" si="3"/>
        <v>1.5058130945719082</v>
      </c>
      <c r="V56" s="89"/>
      <c r="W56" s="154" t="s">
        <v>414</v>
      </c>
    </row>
    <row r="57" spans="2:23" ht="60" x14ac:dyDescent="0.2">
      <c r="B57" s="3" t="s">
        <v>28</v>
      </c>
      <c r="C57" s="132" t="s">
        <v>172</v>
      </c>
      <c r="D57" s="133" t="s">
        <v>173</v>
      </c>
      <c r="E57" s="134" t="s">
        <v>51</v>
      </c>
      <c r="F57" s="135" t="s">
        <v>174</v>
      </c>
      <c r="G57" s="171">
        <v>2</v>
      </c>
      <c r="H57" s="55">
        <v>1</v>
      </c>
      <c r="I57" s="1">
        <v>1</v>
      </c>
      <c r="J57" s="1"/>
      <c r="K57" s="42"/>
      <c r="L57" s="125">
        <v>1</v>
      </c>
      <c r="M57" s="124">
        <v>1</v>
      </c>
      <c r="N57" s="124">
        <v>0</v>
      </c>
      <c r="O57" s="126"/>
      <c r="P57" s="82">
        <f t="shared" si="4"/>
        <v>1</v>
      </c>
      <c r="Q57" s="108">
        <f t="shared" si="1"/>
        <v>1</v>
      </c>
      <c r="R57" s="109" t="str">
        <f t="shared" si="2"/>
        <v>100%</v>
      </c>
      <c r="S57" s="89"/>
      <c r="T57" s="82">
        <f t="shared" si="8"/>
        <v>1</v>
      </c>
      <c r="U57" s="178">
        <f t="shared" si="3"/>
        <v>1</v>
      </c>
      <c r="V57" s="89"/>
      <c r="W57" s="154" t="s">
        <v>415</v>
      </c>
    </row>
    <row r="58" spans="2:23" ht="114" customHeight="1" x14ac:dyDescent="0.2">
      <c r="B58" s="53" t="s">
        <v>175</v>
      </c>
      <c r="C58" s="137" t="s">
        <v>176</v>
      </c>
      <c r="D58" s="137" t="s">
        <v>177</v>
      </c>
      <c r="E58" s="138" t="s">
        <v>51</v>
      </c>
      <c r="F58" s="145" t="s">
        <v>178</v>
      </c>
      <c r="G58" s="149">
        <v>40</v>
      </c>
      <c r="H58" s="55">
        <v>10</v>
      </c>
      <c r="I58" s="1">
        <v>10</v>
      </c>
      <c r="J58" s="1">
        <v>10</v>
      </c>
      <c r="K58" s="42">
        <v>10</v>
      </c>
      <c r="L58" s="125">
        <v>9</v>
      </c>
      <c r="M58" s="124">
        <v>10</v>
      </c>
      <c r="N58" s="124">
        <v>11</v>
      </c>
      <c r="O58" s="126"/>
      <c r="P58" s="82">
        <f t="shared" si="4"/>
        <v>0.9</v>
      </c>
      <c r="Q58" s="108">
        <f t="shared" si="1"/>
        <v>1</v>
      </c>
      <c r="R58" s="109">
        <f t="shared" si="2"/>
        <v>1.1000000000000001</v>
      </c>
      <c r="S58" s="89"/>
      <c r="T58" s="82">
        <f t="shared" si="8"/>
        <v>0.95</v>
      </c>
      <c r="U58" s="178">
        <f t="shared" si="3"/>
        <v>1.05</v>
      </c>
      <c r="V58" s="89"/>
      <c r="W58" s="154" t="s">
        <v>359</v>
      </c>
    </row>
    <row r="59" spans="2:23" ht="133.5" customHeight="1" x14ac:dyDescent="0.2">
      <c r="B59" s="3" t="s">
        <v>28</v>
      </c>
      <c r="C59" s="132" t="s">
        <v>179</v>
      </c>
      <c r="D59" s="133" t="s">
        <v>180</v>
      </c>
      <c r="E59" s="134" t="s">
        <v>51</v>
      </c>
      <c r="F59" s="135" t="s">
        <v>181</v>
      </c>
      <c r="G59" s="171">
        <v>400</v>
      </c>
      <c r="H59" s="55">
        <v>100</v>
      </c>
      <c r="I59" s="1">
        <v>100</v>
      </c>
      <c r="J59" s="1">
        <v>100</v>
      </c>
      <c r="K59" s="42">
        <v>100</v>
      </c>
      <c r="L59" s="125">
        <v>106</v>
      </c>
      <c r="M59" s="124">
        <v>66</v>
      </c>
      <c r="N59" s="124">
        <v>45</v>
      </c>
      <c r="O59" s="126"/>
      <c r="P59" s="82">
        <f t="shared" si="4"/>
        <v>1.06</v>
      </c>
      <c r="Q59" s="108">
        <f t="shared" si="1"/>
        <v>0.66</v>
      </c>
      <c r="R59" s="109">
        <f t="shared" si="2"/>
        <v>0.45</v>
      </c>
      <c r="S59" s="89"/>
      <c r="T59" s="82">
        <f t="shared" si="8"/>
        <v>0.86</v>
      </c>
      <c r="U59" s="178">
        <f t="shared" si="3"/>
        <v>0.55500000000000005</v>
      </c>
      <c r="V59" s="89"/>
      <c r="W59" s="154" t="s">
        <v>360</v>
      </c>
    </row>
    <row r="60" spans="2:23" ht="116.25" customHeight="1" x14ac:dyDescent="0.2">
      <c r="B60" s="3" t="s">
        <v>28</v>
      </c>
      <c r="C60" s="132" t="s">
        <v>182</v>
      </c>
      <c r="D60" s="133" t="s">
        <v>183</v>
      </c>
      <c r="E60" s="134" t="s">
        <v>51</v>
      </c>
      <c r="F60" s="135" t="s">
        <v>184</v>
      </c>
      <c r="G60" s="171">
        <v>20</v>
      </c>
      <c r="H60" s="55">
        <v>5</v>
      </c>
      <c r="I60" s="1">
        <v>5</v>
      </c>
      <c r="J60" s="1">
        <v>5</v>
      </c>
      <c r="K60" s="42">
        <v>5</v>
      </c>
      <c r="L60" s="125">
        <v>0</v>
      </c>
      <c r="M60" s="124">
        <v>0</v>
      </c>
      <c r="N60" s="124">
        <v>0</v>
      </c>
      <c r="O60" s="126"/>
      <c r="P60" s="82">
        <f t="shared" si="4"/>
        <v>0</v>
      </c>
      <c r="Q60" s="108">
        <f t="shared" si="1"/>
        <v>0</v>
      </c>
      <c r="R60" s="109">
        <f t="shared" si="2"/>
        <v>0</v>
      </c>
      <c r="S60" s="89"/>
      <c r="T60" s="82">
        <f t="shared" si="8"/>
        <v>0</v>
      </c>
      <c r="U60" s="178">
        <f t="shared" si="3"/>
        <v>0</v>
      </c>
      <c r="V60" s="89"/>
      <c r="W60" s="154" t="s">
        <v>361</v>
      </c>
    </row>
    <row r="61" spans="2:23" ht="117" customHeight="1" x14ac:dyDescent="0.2">
      <c r="B61" s="3" t="s">
        <v>28</v>
      </c>
      <c r="C61" s="132" t="s">
        <v>185</v>
      </c>
      <c r="D61" s="133" t="s">
        <v>186</v>
      </c>
      <c r="E61" s="134" t="s">
        <v>51</v>
      </c>
      <c r="F61" s="135" t="s">
        <v>187</v>
      </c>
      <c r="G61" s="171">
        <v>114</v>
      </c>
      <c r="H61" s="55">
        <v>28</v>
      </c>
      <c r="I61" s="1">
        <v>28</v>
      </c>
      <c r="J61" s="1">
        <v>29</v>
      </c>
      <c r="K61" s="42">
        <v>29</v>
      </c>
      <c r="L61" s="125">
        <v>15</v>
      </c>
      <c r="M61" s="124">
        <v>5</v>
      </c>
      <c r="N61" s="124">
        <v>31</v>
      </c>
      <c r="O61" s="126"/>
      <c r="P61" s="82">
        <f t="shared" si="4"/>
        <v>0.5357142857142857</v>
      </c>
      <c r="Q61" s="108">
        <f t="shared" si="1"/>
        <v>0.17857142857142858</v>
      </c>
      <c r="R61" s="109">
        <f t="shared" si="2"/>
        <v>1.0689655172413792</v>
      </c>
      <c r="S61" s="89"/>
      <c r="T61" s="82">
        <f t="shared" si="8"/>
        <v>0.35714285714285715</v>
      </c>
      <c r="U61" s="178">
        <f t="shared" si="3"/>
        <v>0.63157894736842102</v>
      </c>
      <c r="V61" s="89"/>
      <c r="W61" s="154" t="s">
        <v>362</v>
      </c>
    </row>
    <row r="62" spans="2:23" ht="75" x14ac:dyDescent="0.2">
      <c r="B62" s="3" t="s">
        <v>28</v>
      </c>
      <c r="C62" s="132" t="s">
        <v>188</v>
      </c>
      <c r="D62" s="133" t="s">
        <v>189</v>
      </c>
      <c r="E62" s="134" t="s">
        <v>51</v>
      </c>
      <c r="F62" s="135" t="s">
        <v>190</v>
      </c>
      <c r="G62" s="171">
        <v>40</v>
      </c>
      <c r="H62" s="55">
        <v>10</v>
      </c>
      <c r="I62" s="1">
        <v>10</v>
      </c>
      <c r="J62" s="1">
        <v>10</v>
      </c>
      <c r="K62" s="42">
        <v>10</v>
      </c>
      <c r="L62" s="125">
        <v>9</v>
      </c>
      <c r="M62" s="124">
        <v>10</v>
      </c>
      <c r="N62" s="124">
        <v>11</v>
      </c>
      <c r="O62" s="126"/>
      <c r="P62" s="82">
        <f t="shared" si="4"/>
        <v>0.9</v>
      </c>
      <c r="Q62" s="108">
        <f t="shared" si="1"/>
        <v>1</v>
      </c>
      <c r="R62" s="109">
        <f t="shared" si="2"/>
        <v>1.1000000000000001</v>
      </c>
      <c r="S62" s="89"/>
      <c r="T62" s="82">
        <f t="shared" si="8"/>
        <v>0.95</v>
      </c>
      <c r="U62" s="178">
        <f t="shared" si="3"/>
        <v>1.05</v>
      </c>
      <c r="V62" s="89"/>
      <c r="W62" s="154" t="s">
        <v>363</v>
      </c>
    </row>
    <row r="63" spans="2:23" ht="75" x14ac:dyDescent="0.2">
      <c r="B63" s="3" t="s">
        <v>28</v>
      </c>
      <c r="C63" s="132" t="s">
        <v>191</v>
      </c>
      <c r="D63" s="133" t="s">
        <v>192</v>
      </c>
      <c r="E63" s="134" t="s">
        <v>51</v>
      </c>
      <c r="F63" s="135" t="s">
        <v>193</v>
      </c>
      <c r="G63" s="171">
        <v>80</v>
      </c>
      <c r="H63" s="55">
        <v>20</v>
      </c>
      <c r="I63" s="1">
        <v>20</v>
      </c>
      <c r="J63" s="1">
        <v>20</v>
      </c>
      <c r="K63" s="42">
        <v>20</v>
      </c>
      <c r="L63" s="125">
        <v>30</v>
      </c>
      <c r="M63" s="124">
        <v>30</v>
      </c>
      <c r="N63" s="124">
        <v>35</v>
      </c>
      <c r="O63" s="126"/>
      <c r="P63" s="82">
        <f t="shared" si="4"/>
        <v>1.5</v>
      </c>
      <c r="Q63" s="108">
        <f t="shared" si="1"/>
        <v>1.5</v>
      </c>
      <c r="R63" s="109">
        <f t="shared" si="2"/>
        <v>1.75</v>
      </c>
      <c r="S63" s="89"/>
      <c r="T63" s="82">
        <f t="shared" si="8"/>
        <v>1.5</v>
      </c>
      <c r="U63" s="178">
        <f t="shared" si="3"/>
        <v>1.625</v>
      </c>
      <c r="V63" s="89"/>
      <c r="W63" s="154" t="s">
        <v>364</v>
      </c>
    </row>
    <row r="64" spans="2:23" ht="117" customHeight="1" x14ac:dyDescent="0.2">
      <c r="B64" s="53" t="s">
        <v>194</v>
      </c>
      <c r="C64" s="137" t="s">
        <v>195</v>
      </c>
      <c r="D64" s="60" t="s">
        <v>196</v>
      </c>
      <c r="E64" s="130" t="s">
        <v>51</v>
      </c>
      <c r="F64" s="146" t="s">
        <v>197</v>
      </c>
      <c r="G64" s="149">
        <v>1283</v>
      </c>
      <c r="H64" s="55">
        <v>241</v>
      </c>
      <c r="I64" s="1">
        <v>401</v>
      </c>
      <c r="J64" s="1">
        <v>400</v>
      </c>
      <c r="K64" s="42">
        <v>241</v>
      </c>
      <c r="L64" s="125">
        <v>519</v>
      </c>
      <c r="M64" s="124">
        <v>649</v>
      </c>
      <c r="N64" s="124">
        <v>497</v>
      </c>
      <c r="O64" s="126"/>
      <c r="P64" s="82">
        <f t="shared" si="4"/>
        <v>2.1535269709543567</v>
      </c>
      <c r="Q64" s="108">
        <f t="shared" si="1"/>
        <v>1.6184538653366582</v>
      </c>
      <c r="R64" s="109">
        <f t="shared" si="2"/>
        <v>1.2424999999999999</v>
      </c>
      <c r="S64" s="89"/>
      <c r="T64" s="82">
        <f t="shared" si="8"/>
        <v>1.8193146417445483</v>
      </c>
      <c r="U64" s="178">
        <f t="shared" si="3"/>
        <v>1.4307116104868913</v>
      </c>
      <c r="V64" s="89"/>
      <c r="W64" s="154" t="s">
        <v>425</v>
      </c>
    </row>
    <row r="65" spans="2:23" ht="108.75" customHeight="1" x14ac:dyDescent="0.2">
      <c r="B65" s="3" t="s">
        <v>28</v>
      </c>
      <c r="C65" s="132" t="s">
        <v>198</v>
      </c>
      <c r="D65" s="133" t="s">
        <v>199</v>
      </c>
      <c r="E65" s="134" t="s">
        <v>51</v>
      </c>
      <c r="F65" s="135" t="s">
        <v>200</v>
      </c>
      <c r="G65" s="171">
        <v>158</v>
      </c>
      <c r="H65" s="55">
        <v>37</v>
      </c>
      <c r="I65" s="1">
        <v>42</v>
      </c>
      <c r="J65" s="1">
        <v>42</v>
      </c>
      <c r="K65" s="42">
        <v>37</v>
      </c>
      <c r="L65" s="125">
        <v>82</v>
      </c>
      <c r="M65" s="124">
        <v>93</v>
      </c>
      <c r="N65" s="124">
        <v>110</v>
      </c>
      <c r="O65" s="126"/>
      <c r="P65" s="82">
        <f t="shared" si="4"/>
        <v>2.2162162162162162</v>
      </c>
      <c r="Q65" s="108">
        <f t="shared" si="1"/>
        <v>2.2142857142857144</v>
      </c>
      <c r="R65" s="109">
        <f t="shared" si="2"/>
        <v>2.6190476190476191</v>
      </c>
      <c r="S65" s="89"/>
      <c r="T65" s="82">
        <f t="shared" si="8"/>
        <v>2.2151898734177213</v>
      </c>
      <c r="U65" s="178">
        <f t="shared" si="3"/>
        <v>2.4166666666666665</v>
      </c>
      <c r="V65" s="89"/>
      <c r="W65" s="154" t="s">
        <v>426</v>
      </c>
    </row>
    <row r="66" spans="2:23" ht="109.5" customHeight="1" x14ac:dyDescent="0.2">
      <c r="B66" s="3" t="s">
        <v>28</v>
      </c>
      <c r="C66" s="132" t="s">
        <v>201</v>
      </c>
      <c r="D66" s="133" t="s">
        <v>202</v>
      </c>
      <c r="E66" s="134" t="s">
        <v>51</v>
      </c>
      <c r="F66" s="135" t="s">
        <v>203</v>
      </c>
      <c r="G66" s="171">
        <v>378</v>
      </c>
      <c r="H66" s="55">
        <v>84</v>
      </c>
      <c r="I66" s="1">
        <v>105</v>
      </c>
      <c r="J66" s="1">
        <v>105</v>
      </c>
      <c r="K66" s="42">
        <v>84</v>
      </c>
      <c r="L66" s="125">
        <v>136</v>
      </c>
      <c r="M66" s="124">
        <v>153</v>
      </c>
      <c r="N66" s="124">
        <v>172</v>
      </c>
      <c r="O66" s="126"/>
      <c r="P66" s="82">
        <f t="shared" si="4"/>
        <v>1.6190476190476191</v>
      </c>
      <c r="Q66" s="108">
        <f t="shared" si="1"/>
        <v>1.4571428571428571</v>
      </c>
      <c r="R66" s="109">
        <f t="shared" si="2"/>
        <v>1.638095238095238</v>
      </c>
      <c r="S66" s="89"/>
      <c r="T66" s="82">
        <f t="shared" si="8"/>
        <v>1.5291005291005291</v>
      </c>
      <c r="U66" s="178">
        <f t="shared" si="3"/>
        <v>1.5476190476190477</v>
      </c>
      <c r="V66" s="89"/>
      <c r="W66" s="154" t="s">
        <v>427</v>
      </c>
    </row>
    <row r="67" spans="2:23" ht="130.5" customHeight="1" x14ac:dyDescent="0.2">
      <c r="B67" s="3" t="s">
        <v>28</v>
      </c>
      <c r="C67" s="132" t="s">
        <v>204</v>
      </c>
      <c r="D67" s="133" t="s">
        <v>205</v>
      </c>
      <c r="E67" s="134" t="s">
        <v>51</v>
      </c>
      <c r="F67" s="135" t="s">
        <v>206</v>
      </c>
      <c r="G67" s="171">
        <v>567</v>
      </c>
      <c r="H67" s="55">
        <v>75</v>
      </c>
      <c r="I67" s="1">
        <v>209</v>
      </c>
      <c r="J67" s="1">
        <v>208</v>
      </c>
      <c r="K67" s="42">
        <v>75</v>
      </c>
      <c r="L67" s="125">
        <v>128</v>
      </c>
      <c r="M67" s="124">
        <v>231</v>
      </c>
      <c r="N67" s="124">
        <v>208</v>
      </c>
      <c r="O67" s="126"/>
      <c r="P67" s="82">
        <f t="shared" si="4"/>
        <v>1.7066666666666668</v>
      </c>
      <c r="Q67" s="108">
        <f t="shared" si="1"/>
        <v>1.1052631578947369</v>
      </c>
      <c r="R67" s="109">
        <f t="shared" si="2"/>
        <v>1</v>
      </c>
      <c r="S67" s="89"/>
      <c r="T67" s="82">
        <f t="shared" si="8"/>
        <v>1.2640845070422535</v>
      </c>
      <c r="U67" s="178">
        <f t="shared" si="3"/>
        <v>1.0527577937649879</v>
      </c>
      <c r="V67" s="89"/>
      <c r="W67" s="154" t="s">
        <v>428</v>
      </c>
    </row>
    <row r="68" spans="2:23" ht="96.75" customHeight="1" x14ac:dyDescent="0.2">
      <c r="B68" s="3" t="s">
        <v>28</v>
      </c>
      <c r="C68" s="132" t="s">
        <v>207</v>
      </c>
      <c r="D68" s="133" t="s">
        <v>208</v>
      </c>
      <c r="E68" s="134" t="s">
        <v>51</v>
      </c>
      <c r="F68" s="135" t="s">
        <v>209</v>
      </c>
      <c r="G68" s="171">
        <v>180</v>
      </c>
      <c r="H68" s="55">
        <v>45</v>
      </c>
      <c r="I68" s="1">
        <v>45</v>
      </c>
      <c r="J68" s="1">
        <v>45</v>
      </c>
      <c r="K68" s="42">
        <v>45</v>
      </c>
      <c r="L68" s="125">
        <v>173</v>
      </c>
      <c r="M68" s="124">
        <v>172</v>
      </c>
      <c r="N68" s="124">
        <v>107</v>
      </c>
      <c r="O68" s="126"/>
      <c r="P68" s="82">
        <f t="shared" si="4"/>
        <v>3.8444444444444446</v>
      </c>
      <c r="Q68" s="108">
        <f t="shared" si="1"/>
        <v>3.8222222222222224</v>
      </c>
      <c r="R68" s="109">
        <f t="shared" si="2"/>
        <v>2.3777777777777778</v>
      </c>
      <c r="S68" s="89"/>
      <c r="T68" s="82">
        <f t="shared" si="8"/>
        <v>3.8333333333333335</v>
      </c>
      <c r="U68" s="178">
        <f t="shared" si="3"/>
        <v>3.1</v>
      </c>
      <c r="V68" s="89"/>
      <c r="W68" s="154" t="s">
        <v>429</v>
      </c>
    </row>
    <row r="69" spans="2:23" ht="124.5" customHeight="1" x14ac:dyDescent="0.2">
      <c r="B69" s="53" t="s">
        <v>210</v>
      </c>
      <c r="C69" s="60" t="s">
        <v>211</v>
      </c>
      <c r="D69" s="60" t="s">
        <v>212</v>
      </c>
      <c r="E69" s="130" t="s">
        <v>51</v>
      </c>
      <c r="F69" s="146" t="s">
        <v>213</v>
      </c>
      <c r="G69" s="149">
        <v>26000</v>
      </c>
      <c r="H69" s="55">
        <v>6500</v>
      </c>
      <c r="I69" s="1">
        <v>6500</v>
      </c>
      <c r="J69" s="1">
        <v>6500</v>
      </c>
      <c r="K69" s="42">
        <v>6500</v>
      </c>
      <c r="L69" s="125">
        <v>5565</v>
      </c>
      <c r="M69" s="124">
        <v>4013</v>
      </c>
      <c r="N69" s="124">
        <v>5080</v>
      </c>
      <c r="O69" s="126"/>
      <c r="P69" s="82">
        <f t="shared" ref="P69:P75" si="9">IFERROR((L69/H69),"100%")</f>
        <v>0.85615384615384615</v>
      </c>
      <c r="Q69" s="108">
        <f t="shared" si="1"/>
        <v>0.61738461538461542</v>
      </c>
      <c r="R69" s="109">
        <f t="shared" si="2"/>
        <v>0.78153846153846152</v>
      </c>
      <c r="S69" s="89"/>
      <c r="T69" s="82">
        <f t="shared" si="8"/>
        <v>0.73676923076923073</v>
      </c>
      <c r="U69" s="178">
        <f t="shared" si="3"/>
        <v>0.69946153846153847</v>
      </c>
      <c r="V69" s="89"/>
      <c r="W69" s="154" t="s">
        <v>365</v>
      </c>
    </row>
    <row r="70" spans="2:23" ht="111" customHeight="1" x14ac:dyDescent="0.2">
      <c r="B70" s="3" t="s">
        <v>28</v>
      </c>
      <c r="C70" s="132" t="s">
        <v>214</v>
      </c>
      <c r="D70" s="133" t="s">
        <v>215</v>
      </c>
      <c r="E70" s="134" t="s">
        <v>51</v>
      </c>
      <c r="F70" s="135" t="s">
        <v>216</v>
      </c>
      <c r="G70" s="171">
        <v>12</v>
      </c>
      <c r="H70" s="55">
        <v>3</v>
      </c>
      <c r="I70" s="1">
        <v>3</v>
      </c>
      <c r="J70" s="1">
        <v>3</v>
      </c>
      <c r="K70" s="42">
        <v>3</v>
      </c>
      <c r="L70" s="125">
        <v>3</v>
      </c>
      <c r="M70" s="124">
        <v>3</v>
      </c>
      <c r="N70" s="124">
        <v>3</v>
      </c>
      <c r="O70" s="126"/>
      <c r="P70" s="82">
        <f t="shared" si="9"/>
        <v>1</v>
      </c>
      <c r="Q70" s="108">
        <f t="shared" si="1"/>
        <v>1</v>
      </c>
      <c r="R70" s="109">
        <f t="shared" si="2"/>
        <v>1</v>
      </c>
      <c r="S70" s="89"/>
      <c r="T70" s="82">
        <f t="shared" si="8"/>
        <v>1</v>
      </c>
      <c r="U70" s="178">
        <f t="shared" si="3"/>
        <v>1</v>
      </c>
      <c r="V70" s="89"/>
      <c r="W70" s="154" t="s">
        <v>417</v>
      </c>
    </row>
    <row r="71" spans="2:23" ht="75" x14ac:dyDescent="0.2">
      <c r="B71" s="3" t="s">
        <v>28</v>
      </c>
      <c r="C71" s="132" t="s">
        <v>217</v>
      </c>
      <c r="D71" s="133" t="s">
        <v>218</v>
      </c>
      <c r="E71" s="134" t="s">
        <v>51</v>
      </c>
      <c r="F71" s="135" t="s">
        <v>219</v>
      </c>
      <c r="G71" s="171">
        <v>7</v>
      </c>
      <c r="H71" s="55">
        <v>2</v>
      </c>
      <c r="I71" s="1">
        <v>2</v>
      </c>
      <c r="J71" s="1">
        <v>2</v>
      </c>
      <c r="K71" s="42">
        <v>1</v>
      </c>
      <c r="L71" s="125">
        <v>2</v>
      </c>
      <c r="M71" s="124">
        <v>2</v>
      </c>
      <c r="N71" s="124">
        <v>2</v>
      </c>
      <c r="O71" s="126"/>
      <c r="P71" s="82">
        <f t="shared" si="9"/>
        <v>1</v>
      </c>
      <c r="Q71" s="108">
        <f t="shared" si="1"/>
        <v>1</v>
      </c>
      <c r="R71" s="109">
        <f t="shared" si="2"/>
        <v>1</v>
      </c>
      <c r="S71" s="89"/>
      <c r="T71" s="82">
        <f t="shared" si="8"/>
        <v>1</v>
      </c>
      <c r="U71" s="178">
        <f t="shared" si="3"/>
        <v>1</v>
      </c>
      <c r="V71" s="89"/>
      <c r="W71" s="154" t="s">
        <v>366</v>
      </c>
    </row>
    <row r="72" spans="2:23" ht="75" x14ac:dyDescent="0.2">
      <c r="B72" s="3" t="s">
        <v>28</v>
      </c>
      <c r="C72" s="132" t="s">
        <v>220</v>
      </c>
      <c r="D72" s="133" t="s">
        <v>221</v>
      </c>
      <c r="E72" s="134" t="s">
        <v>51</v>
      </c>
      <c r="F72" s="135" t="s">
        <v>222</v>
      </c>
      <c r="G72" s="171">
        <v>131000</v>
      </c>
      <c r="H72" s="1">
        <v>32750</v>
      </c>
      <c r="I72" s="1">
        <v>32750</v>
      </c>
      <c r="J72" s="1">
        <v>32750</v>
      </c>
      <c r="K72" s="1">
        <v>32750</v>
      </c>
      <c r="L72" s="125">
        <v>22463</v>
      </c>
      <c r="M72" s="124">
        <v>27346</v>
      </c>
      <c r="N72" s="124">
        <v>32835</v>
      </c>
      <c r="O72" s="126"/>
      <c r="P72" s="82">
        <f t="shared" si="9"/>
        <v>0.68589312977099237</v>
      </c>
      <c r="Q72" s="108">
        <f t="shared" si="1"/>
        <v>0.83499236641221375</v>
      </c>
      <c r="R72" s="109">
        <f t="shared" si="2"/>
        <v>1.0025954198473281</v>
      </c>
      <c r="S72" s="89"/>
      <c r="T72" s="82">
        <f t="shared" si="8"/>
        <v>0.76044274809160306</v>
      </c>
      <c r="U72" s="178">
        <f t="shared" si="3"/>
        <v>0.918793893129771</v>
      </c>
      <c r="V72" s="89"/>
      <c r="W72" s="154" t="s">
        <v>367</v>
      </c>
    </row>
    <row r="73" spans="2:23" ht="133" customHeight="1" x14ac:dyDescent="0.2">
      <c r="B73" s="53" t="s">
        <v>223</v>
      </c>
      <c r="C73" s="136" t="s">
        <v>224</v>
      </c>
      <c r="D73" s="60" t="s">
        <v>225</v>
      </c>
      <c r="E73" s="136" t="s">
        <v>51</v>
      </c>
      <c r="F73" s="147" t="s">
        <v>226</v>
      </c>
      <c r="G73" s="149">
        <v>19000</v>
      </c>
      <c r="H73" s="55">
        <v>4750</v>
      </c>
      <c r="I73" s="1">
        <v>4750</v>
      </c>
      <c r="J73" s="1">
        <v>4750</v>
      </c>
      <c r="K73" s="42">
        <v>4750</v>
      </c>
      <c r="L73" s="125">
        <v>5564</v>
      </c>
      <c r="M73" s="124">
        <v>4014</v>
      </c>
      <c r="N73" s="124">
        <v>5080</v>
      </c>
      <c r="O73" s="126"/>
      <c r="P73" s="82">
        <f t="shared" si="9"/>
        <v>1.1713684210526316</v>
      </c>
      <c r="Q73" s="108">
        <f t="shared" si="1"/>
        <v>0.84505263157894739</v>
      </c>
      <c r="R73" s="109">
        <f t="shared" si="2"/>
        <v>1.0694736842105264</v>
      </c>
      <c r="S73" s="89"/>
      <c r="T73" s="82">
        <f t="shared" si="8"/>
        <v>1.0082105263157894</v>
      </c>
      <c r="U73" s="178">
        <f t="shared" si="3"/>
        <v>0.95726315789473682</v>
      </c>
      <c r="V73" s="89"/>
      <c r="W73" s="154" t="s">
        <v>368</v>
      </c>
    </row>
    <row r="74" spans="2:23" ht="120.75" customHeight="1" x14ac:dyDescent="0.2">
      <c r="B74" s="3" t="s">
        <v>28</v>
      </c>
      <c r="C74" s="132" t="s">
        <v>227</v>
      </c>
      <c r="D74" s="133" t="s">
        <v>228</v>
      </c>
      <c r="E74" s="134" t="s">
        <v>51</v>
      </c>
      <c r="F74" s="135" t="s">
        <v>229</v>
      </c>
      <c r="G74" s="171">
        <v>195</v>
      </c>
      <c r="H74" s="55">
        <v>48</v>
      </c>
      <c r="I74" s="1">
        <v>50</v>
      </c>
      <c r="J74" s="1">
        <v>49</v>
      </c>
      <c r="K74" s="42">
        <v>48</v>
      </c>
      <c r="L74" s="125">
        <v>65</v>
      </c>
      <c r="M74" s="124">
        <v>40</v>
      </c>
      <c r="N74" s="124">
        <v>22</v>
      </c>
      <c r="O74" s="126"/>
      <c r="P74" s="82">
        <f t="shared" si="9"/>
        <v>1.3541666666666667</v>
      </c>
      <c r="Q74" s="108">
        <f t="shared" si="1"/>
        <v>0.8</v>
      </c>
      <c r="R74" s="109">
        <f t="shared" si="2"/>
        <v>0.44897959183673469</v>
      </c>
      <c r="S74" s="89"/>
      <c r="T74" s="82">
        <f t="shared" si="8"/>
        <v>1.0714285714285714</v>
      </c>
      <c r="U74" s="178">
        <f t="shared" si="3"/>
        <v>0.6262626262626263</v>
      </c>
      <c r="V74" s="89"/>
      <c r="W74" s="154" t="s">
        <v>369</v>
      </c>
    </row>
    <row r="75" spans="2:23" ht="155" customHeight="1" x14ac:dyDescent="0.2">
      <c r="B75" s="3" t="s">
        <v>28</v>
      </c>
      <c r="C75" s="132" t="s">
        <v>230</v>
      </c>
      <c r="D75" s="133" t="s">
        <v>231</v>
      </c>
      <c r="E75" s="134" t="s">
        <v>51</v>
      </c>
      <c r="F75" s="135" t="s">
        <v>232</v>
      </c>
      <c r="G75" s="171">
        <v>1600</v>
      </c>
      <c r="H75" s="55">
        <v>400</v>
      </c>
      <c r="I75" s="1">
        <v>400</v>
      </c>
      <c r="J75" s="1">
        <v>400</v>
      </c>
      <c r="K75" s="42">
        <v>400</v>
      </c>
      <c r="L75" s="125">
        <v>149</v>
      </c>
      <c r="M75" s="124">
        <v>101</v>
      </c>
      <c r="N75" s="124">
        <v>120</v>
      </c>
      <c r="O75" s="126"/>
      <c r="P75" s="82">
        <f t="shared" si="9"/>
        <v>0.3725</v>
      </c>
      <c r="Q75" s="108">
        <f t="shared" si="1"/>
        <v>0.2525</v>
      </c>
      <c r="R75" s="109">
        <f t="shared" si="2"/>
        <v>0.3</v>
      </c>
      <c r="S75" s="89"/>
      <c r="T75" s="82">
        <f t="shared" si="8"/>
        <v>0.3125</v>
      </c>
      <c r="U75" s="178">
        <f t="shared" si="3"/>
        <v>0.27625</v>
      </c>
      <c r="V75" s="89"/>
      <c r="W75" s="154" t="s">
        <v>370</v>
      </c>
    </row>
    <row r="76" spans="2:23" ht="130.5" customHeight="1" x14ac:dyDescent="0.2">
      <c r="B76" s="3" t="s">
        <v>28</v>
      </c>
      <c r="C76" s="132" t="s">
        <v>233</v>
      </c>
      <c r="D76" s="133" t="s">
        <v>234</v>
      </c>
      <c r="E76" s="134" t="s">
        <v>51</v>
      </c>
      <c r="F76" s="135" t="s">
        <v>235</v>
      </c>
      <c r="G76" s="171">
        <v>6</v>
      </c>
      <c r="H76" s="55">
        <v>1</v>
      </c>
      <c r="I76" s="1">
        <v>1</v>
      </c>
      <c r="J76" s="1">
        <v>2</v>
      </c>
      <c r="K76" s="42">
        <v>2</v>
      </c>
      <c r="L76" s="125">
        <v>2</v>
      </c>
      <c r="M76" s="124">
        <v>1</v>
      </c>
      <c r="N76" s="124">
        <v>2</v>
      </c>
      <c r="O76" s="126"/>
      <c r="P76" s="82">
        <f t="shared" si="4"/>
        <v>2</v>
      </c>
      <c r="Q76" s="108">
        <f t="shared" si="1"/>
        <v>1</v>
      </c>
      <c r="R76" s="109">
        <f t="shared" si="2"/>
        <v>1</v>
      </c>
      <c r="S76" s="89"/>
      <c r="T76" s="82">
        <f>IFERROR(((L76+M76)/(H76+I76)),"100%")</f>
        <v>1.5</v>
      </c>
      <c r="U76" s="178">
        <f t="shared" si="3"/>
        <v>1</v>
      </c>
      <c r="V76" s="89"/>
      <c r="W76" s="154" t="s">
        <v>371</v>
      </c>
    </row>
    <row r="77" spans="2:23" ht="130.5" customHeight="1" x14ac:dyDescent="0.2">
      <c r="B77" s="3" t="s">
        <v>28</v>
      </c>
      <c r="C77" s="132" t="s">
        <v>236</v>
      </c>
      <c r="D77" s="133" t="s">
        <v>237</v>
      </c>
      <c r="E77" s="134" t="s">
        <v>51</v>
      </c>
      <c r="F77" s="135" t="s">
        <v>238</v>
      </c>
      <c r="G77" s="171">
        <v>4</v>
      </c>
      <c r="H77" s="55">
        <v>1</v>
      </c>
      <c r="I77" s="1">
        <v>1</v>
      </c>
      <c r="J77" s="1">
        <v>1</v>
      </c>
      <c r="K77" s="42">
        <v>1</v>
      </c>
      <c r="L77" s="125">
        <v>0</v>
      </c>
      <c r="M77" s="124">
        <v>1</v>
      </c>
      <c r="N77" s="124">
        <v>1</v>
      </c>
      <c r="O77" s="126"/>
      <c r="P77" s="82">
        <f>IFERROR((L77/H77),"100%")</f>
        <v>0</v>
      </c>
      <c r="Q77" s="108">
        <f t="shared" si="1"/>
        <v>1</v>
      </c>
      <c r="R77" s="109">
        <f t="shared" si="2"/>
        <v>1</v>
      </c>
      <c r="S77" s="89"/>
      <c r="T77" s="82">
        <f>IFERROR(((L77+M77)/(H77+I77)),"100%")</f>
        <v>0.5</v>
      </c>
      <c r="U77" s="178">
        <f t="shared" si="3"/>
        <v>1</v>
      </c>
      <c r="V77" s="89"/>
      <c r="W77" s="154" t="s">
        <v>372</v>
      </c>
    </row>
    <row r="78" spans="2:23" ht="130.5" customHeight="1" x14ac:dyDescent="0.2">
      <c r="B78" s="53" t="s">
        <v>239</v>
      </c>
      <c r="C78" s="136" t="s">
        <v>336</v>
      </c>
      <c r="D78" s="60" t="s">
        <v>335</v>
      </c>
      <c r="E78" s="136" t="s">
        <v>51</v>
      </c>
      <c r="F78" s="147" t="s">
        <v>334</v>
      </c>
      <c r="G78" s="151">
        <v>2000</v>
      </c>
      <c r="H78" s="55">
        <v>500</v>
      </c>
      <c r="I78" s="1">
        <v>500</v>
      </c>
      <c r="J78" s="1">
        <v>500</v>
      </c>
      <c r="K78" s="42">
        <v>500</v>
      </c>
      <c r="L78" s="125">
        <v>343</v>
      </c>
      <c r="M78" s="124">
        <v>306</v>
      </c>
      <c r="N78" s="124">
        <v>396</v>
      </c>
      <c r="O78" s="126"/>
      <c r="P78" s="82">
        <f t="shared" si="4"/>
        <v>0.68600000000000005</v>
      </c>
      <c r="Q78" s="108">
        <f t="shared" ref="Q78:Q107" si="10">IFERROR(M78/I78,"100%")</f>
        <v>0.61199999999999999</v>
      </c>
      <c r="R78" s="109">
        <f t="shared" ref="R78:R107" si="11">IFERROR(N78/J78,"100%")</f>
        <v>0.79200000000000004</v>
      </c>
      <c r="S78" s="89"/>
      <c r="T78" s="82">
        <f>IFERROR(((L78+M78)/(H78+I78)),"100%")</f>
        <v>0.64900000000000002</v>
      </c>
      <c r="U78" s="178">
        <f t="shared" ref="U78:U105" si="12">IFERROR(((M78+N78)/(I78+J78)),"100%")</f>
        <v>0.70199999999999996</v>
      </c>
      <c r="V78" s="89"/>
      <c r="W78" s="154" t="s">
        <v>373</v>
      </c>
    </row>
    <row r="79" spans="2:23" ht="127.5" customHeight="1" x14ac:dyDescent="0.2">
      <c r="B79" s="3" t="s">
        <v>28</v>
      </c>
      <c r="C79" s="132" t="s">
        <v>240</v>
      </c>
      <c r="D79" s="140" t="s">
        <v>241</v>
      </c>
      <c r="E79" s="134" t="s">
        <v>51</v>
      </c>
      <c r="F79" s="135" t="s">
        <v>242</v>
      </c>
      <c r="G79" s="171">
        <v>4000</v>
      </c>
      <c r="H79" s="55">
        <v>1000</v>
      </c>
      <c r="I79" s="1">
        <v>1000</v>
      </c>
      <c r="J79" s="1">
        <v>1000</v>
      </c>
      <c r="K79" s="42">
        <v>1000</v>
      </c>
      <c r="L79" s="125">
        <v>945</v>
      </c>
      <c r="M79" s="124">
        <v>560</v>
      </c>
      <c r="N79" s="124">
        <v>281</v>
      </c>
      <c r="O79" s="126"/>
      <c r="P79" s="82">
        <f t="shared" si="4"/>
        <v>0.94499999999999995</v>
      </c>
      <c r="Q79" s="108">
        <f t="shared" si="10"/>
        <v>0.56000000000000005</v>
      </c>
      <c r="R79" s="109">
        <f t="shared" si="11"/>
        <v>0.28100000000000003</v>
      </c>
      <c r="S79" s="89"/>
      <c r="T79" s="82">
        <f t="shared" ref="T79:T106" si="13">IFERROR(((L79+M79)/(H79+I79)),"100%")</f>
        <v>0.75249999999999995</v>
      </c>
      <c r="U79" s="178">
        <f t="shared" si="12"/>
        <v>0.42049999999999998</v>
      </c>
      <c r="V79" s="89"/>
      <c r="W79" s="154" t="s">
        <v>374</v>
      </c>
    </row>
    <row r="80" spans="2:23" ht="117.75" customHeight="1" x14ac:dyDescent="0.2">
      <c r="B80" s="3" t="s">
        <v>28</v>
      </c>
      <c r="C80" s="132" t="s">
        <v>243</v>
      </c>
      <c r="D80" s="133" t="s">
        <v>244</v>
      </c>
      <c r="E80" s="134" t="s">
        <v>51</v>
      </c>
      <c r="F80" s="135" t="s">
        <v>245</v>
      </c>
      <c r="G80" s="171">
        <v>20</v>
      </c>
      <c r="H80" s="55">
        <v>5</v>
      </c>
      <c r="I80" s="1">
        <v>5</v>
      </c>
      <c r="J80" s="1">
        <v>5</v>
      </c>
      <c r="K80" s="42">
        <v>5</v>
      </c>
      <c r="L80" s="125">
        <v>2</v>
      </c>
      <c r="M80" s="124">
        <v>4</v>
      </c>
      <c r="N80" s="124">
        <v>1</v>
      </c>
      <c r="O80" s="126"/>
      <c r="P80" s="82">
        <f t="shared" ref="P80:P107" si="14">IFERROR((L80/H80),"100%")</f>
        <v>0.4</v>
      </c>
      <c r="Q80" s="108">
        <f t="shared" si="10"/>
        <v>0.8</v>
      </c>
      <c r="R80" s="109">
        <f t="shared" si="11"/>
        <v>0.2</v>
      </c>
      <c r="S80" s="89"/>
      <c r="T80" s="82">
        <f t="shared" si="13"/>
        <v>0.6</v>
      </c>
      <c r="U80" s="178">
        <f t="shared" si="12"/>
        <v>0.5</v>
      </c>
      <c r="V80" s="89"/>
      <c r="W80" s="154" t="s">
        <v>375</v>
      </c>
    </row>
    <row r="81" spans="2:23" ht="133.5" customHeight="1" x14ac:dyDescent="0.2">
      <c r="B81" s="3" t="s">
        <v>28</v>
      </c>
      <c r="C81" s="132" t="s">
        <v>246</v>
      </c>
      <c r="D81" s="133" t="s">
        <v>247</v>
      </c>
      <c r="E81" s="134" t="s">
        <v>51</v>
      </c>
      <c r="F81" s="135" t="s">
        <v>248</v>
      </c>
      <c r="G81" s="171">
        <v>10</v>
      </c>
      <c r="H81" s="55">
        <v>5</v>
      </c>
      <c r="I81" s="1">
        <v>5</v>
      </c>
      <c r="J81" s="1"/>
      <c r="K81" s="42"/>
      <c r="L81" s="125">
        <v>8</v>
      </c>
      <c r="M81" s="124">
        <v>9</v>
      </c>
      <c r="N81" s="124">
        <v>5</v>
      </c>
      <c r="O81" s="126"/>
      <c r="P81" s="82">
        <f t="shared" si="14"/>
        <v>1.6</v>
      </c>
      <c r="Q81" s="108">
        <f t="shared" si="10"/>
        <v>1.8</v>
      </c>
      <c r="R81" s="109" t="str">
        <f t="shared" si="11"/>
        <v>100%</v>
      </c>
      <c r="S81" s="89"/>
      <c r="T81" s="82">
        <f t="shared" si="13"/>
        <v>1.7</v>
      </c>
      <c r="U81" s="178">
        <f t="shared" si="12"/>
        <v>2.8</v>
      </c>
      <c r="V81" s="89"/>
      <c r="W81" s="154" t="s">
        <v>376</v>
      </c>
    </row>
    <row r="82" spans="2:23" ht="112.5" customHeight="1" x14ac:dyDescent="0.2">
      <c r="B82" s="53" t="s">
        <v>249</v>
      </c>
      <c r="C82" s="136" t="s">
        <v>250</v>
      </c>
      <c r="D82" s="60" t="s">
        <v>251</v>
      </c>
      <c r="E82" s="136" t="s">
        <v>51</v>
      </c>
      <c r="F82" s="147" t="s">
        <v>252</v>
      </c>
      <c r="G82" s="149">
        <v>2000</v>
      </c>
      <c r="H82" s="55">
        <v>500</v>
      </c>
      <c r="I82" s="1">
        <v>500</v>
      </c>
      <c r="J82" s="1">
        <v>500</v>
      </c>
      <c r="K82" s="42">
        <v>500</v>
      </c>
      <c r="L82" s="125">
        <v>511</v>
      </c>
      <c r="M82" s="124">
        <v>526</v>
      </c>
      <c r="N82" s="124">
        <v>509</v>
      </c>
      <c r="O82" s="126"/>
      <c r="P82" s="82">
        <f t="shared" si="14"/>
        <v>1.022</v>
      </c>
      <c r="Q82" s="108">
        <f t="shared" si="10"/>
        <v>1.052</v>
      </c>
      <c r="R82" s="109">
        <f t="shared" si="11"/>
        <v>1.018</v>
      </c>
      <c r="S82" s="89"/>
      <c r="T82" s="82">
        <f t="shared" si="13"/>
        <v>1.0369999999999999</v>
      </c>
      <c r="U82" s="178">
        <f t="shared" si="12"/>
        <v>1.0349999999999999</v>
      </c>
      <c r="V82" s="89"/>
      <c r="W82" s="154" t="s">
        <v>377</v>
      </c>
    </row>
    <row r="83" spans="2:23" ht="114" customHeight="1" x14ac:dyDescent="0.2">
      <c r="B83" s="3" t="s">
        <v>28</v>
      </c>
      <c r="C83" s="132" t="s">
        <v>253</v>
      </c>
      <c r="D83" s="133" t="s">
        <v>254</v>
      </c>
      <c r="E83" s="134" t="s">
        <v>51</v>
      </c>
      <c r="F83" s="135" t="s">
        <v>255</v>
      </c>
      <c r="G83" s="171">
        <v>8</v>
      </c>
      <c r="H83" s="55">
        <v>2</v>
      </c>
      <c r="I83" s="1">
        <v>2</v>
      </c>
      <c r="J83" s="1">
        <v>2</v>
      </c>
      <c r="K83" s="42">
        <v>2</v>
      </c>
      <c r="L83" s="125">
        <v>2</v>
      </c>
      <c r="M83" s="124">
        <v>2</v>
      </c>
      <c r="N83" s="124">
        <v>2</v>
      </c>
      <c r="O83" s="126"/>
      <c r="P83" s="82">
        <f t="shared" si="14"/>
        <v>1</v>
      </c>
      <c r="Q83" s="108">
        <f t="shared" si="10"/>
        <v>1</v>
      </c>
      <c r="R83" s="109">
        <f t="shared" si="11"/>
        <v>1</v>
      </c>
      <c r="S83" s="89"/>
      <c r="T83" s="82">
        <f t="shared" si="13"/>
        <v>1</v>
      </c>
      <c r="U83" s="178">
        <f t="shared" si="12"/>
        <v>1</v>
      </c>
      <c r="V83" s="89"/>
      <c r="W83" s="154" t="s">
        <v>378</v>
      </c>
    </row>
    <row r="84" spans="2:23" ht="111.75" customHeight="1" x14ac:dyDescent="0.2">
      <c r="B84" s="3" t="s">
        <v>28</v>
      </c>
      <c r="C84" s="132" t="s">
        <v>256</v>
      </c>
      <c r="D84" s="133" t="s">
        <v>257</v>
      </c>
      <c r="E84" s="134" t="s">
        <v>51</v>
      </c>
      <c r="F84" s="135" t="s">
        <v>258</v>
      </c>
      <c r="G84" s="171">
        <v>400</v>
      </c>
      <c r="H84" s="55">
        <v>100</v>
      </c>
      <c r="I84" s="1">
        <v>100</v>
      </c>
      <c r="J84" s="1">
        <v>100</v>
      </c>
      <c r="K84" s="42">
        <v>100</v>
      </c>
      <c r="L84" s="125">
        <v>99</v>
      </c>
      <c r="M84" s="124">
        <v>102</v>
      </c>
      <c r="N84" s="124">
        <v>114</v>
      </c>
      <c r="O84" s="126"/>
      <c r="P84" s="82">
        <f t="shared" si="14"/>
        <v>0.99</v>
      </c>
      <c r="Q84" s="108">
        <f t="shared" si="10"/>
        <v>1.02</v>
      </c>
      <c r="R84" s="109">
        <f t="shared" si="11"/>
        <v>1.1399999999999999</v>
      </c>
      <c r="S84" s="89"/>
      <c r="T84" s="82">
        <f t="shared" si="13"/>
        <v>1.0049999999999999</v>
      </c>
      <c r="U84" s="178">
        <f t="shared" si="12"/>
        <v>1.08</v>
      </c>
      <c r="V84" s="89"/>
      <c r="W84" s="154" t="s">
        <v>418</v>
      </c>
    </row>
    <row r="85" spans="2:23" ht="128.25" customHeight="1" x14ac:dyDescent="0.2">
      <c r="B85" s="3" t="s">
        <v>28</v>
      </c>
      <c r="C85" s="132" t="s">
        <v>259</v>
      </c>
      <c r="D85" s="133" t="s">
        <v>260</v>
      </c>
      <c r="E85" s="134" t="s">
        <v>51</v>
      </c>
      <c r="F85" s="135" t="s">
        <v>261</v>
      </c>
      <c r="G85" s="171">
        <v>500</v>
      </c>
      <c r="H85" s="55">
        <v>50</v>
      </c>
      <c r="I85" s="1">
        <v>200</v>
      </c>
      <c r="J85" s="1">
        <v>200</v>
      </c>
      <c r="K85" s="42">
        <v>50</v>
      </c>
      <c r="L85" s="125">
        <v>48</v>
      </c>
      <c r="M85" s="124">
        <v>209</v>
      </c>
      <c r="N85" s="124">
        <v>217</v>
      </c>
      <c r="O85" s="126"/>
      <c r="P85" s="82">
        <f t="shared" si="14"/>
        <v>0.96</v>
      </c>
      <c r="Q85" s="108">
        <f t="shared" si="10"/>
        <v>1.0449999999999999</v>
      </c>
      <c r="R85" s="109">
        <f t="shared" si="11"/>
        <v>1.085</v>
      </c>
      <c r="S85" s="89"/>
      <c r="T85" s="82">
        <f t="shared" si="13"/>
        <v>1.028</v>
      </c>
      <c r="U85" s="178">
        <f t="shared" si="12"/>
        <v>1.0649999999999999</v>
      </c>
      <c r="V85" s="89"/>
      <c r="W85" s="154" t="s">
        <v>379</v>
      </c>
    </row>
    <row r="86" spans="2:23" ht="117.75" customHeight="1" x14ac:dyDescent="0.2">
      <c r="B86" s="3" t="s">
        <v>28</v>
      </c>
      <c r="C86" s="132" t="s">
        <v>262</v>
      </c>
      <c r="D86" s="133" t="s">
        <v>263</v>
      </c>
      <c r="E86" s="134" t="s">
        <v>51</v>
      </c>
      <c r="F86" s="135" t="s">
        <v>264</v>
      </c>
      <c r="G86" s="171">
        <v>240</v>
      </c>
      <c r="H86" s="55">
        <v>60</v>
      </c>
      <c r="I86" s="1">
        <v>60</v>
      </c>
      <c r="J86" s="1">
        <v>60</v>
      </c>
      <c r="K86" s="42">
        <v>60</v>
      </c>
      <c r="L86" s="125">
        <v>54</v>
      </c>
      <c r="M86" s="124">
        <v>65</v>
      </c>
      <c r="N86" s="124">
        <v>67</v>
      </c>
      <c r="O86" s="126"/>
      <c r="P86" s="82">
        <f t="shared" si="14"/>
        <v>0.9</v>
      </c>
      <c r="Q86" s="108">
        <f t="shared" si="10"/>
        <v>1.0833333333333333</v>
      </c>
      <c r="R86" s="109">
        <f t="shared" si="11"/>
        <v>1.1166666666666667</v>
      </c>
      <c r="S86" s="89"/>
      <c r="T86" s="82">
        <f t="shared" si="13"/>
        <v>0.9916666666666667</v>
      </c>
      <c r="U86" s="178">
        <f t="shared" si="12"/>
        <v>1.1000000000000001</v>
      </c>
      <c r="V86" s="89"/>
      <c r="W86" s="154" t="s">
        <v>380</v>
      </c>
    </row>
    <row r="87" spans="2:23" ht="128.25" customHeight="1" x14ac:dyDescent="0.2">
      <c r="B87" s="3" t="s">
        <v>28</v>
      </c>
      <c r="C87" s="132" t="s">
        <v>265</v>
      </c>
      <c r="D87" s="133" t="s">
        <v>266</v>
      </c>
      <c r="E87" s="134" t="s">
        <v>51</v>
      </c>
      <c r="F87" s="135" t="s">
        <v>267</v>
      </c>
      <c r="G87" s="171">
        <v>8000</v>
      </c>
      <c r="H87" s="55">
        <v>2000</v>
      </c>
      <c r="I87" s="1">
        <v>2000</v>
      </c>
      <c r="J87" s="1">
        <v>2000</v>
      </c>
      <c r="K87" s="42">
        <v>2000</v>
      </c>
      <c r="L87" s="125">
        <v>2166</v>
      </c>
      <c r="M87" s="124">
        <v>1914</v>
      </c>
      <c r="N87" s="124">
        <v>2196</v>
      </c>
      <c r="O87" s="126"/>
      <c r="P87" s="82">
        <f t="shared" si="14"/>
        <v>1.083</v>
      </c>
      <c r="Q87" s="108">
        <f t="shared" si="10"/>
        <v>0.95699999999999996</v>
      </c>
      <c r="R87" s="109">
        <f t="shared" si="11"/>
        <v>1.0980000000000001</v>
      </c>
      <c r="S87" s="89"/>
      <c r="T87" s="82">
        <f t="shared" si="13"/>
        <v>1.02</v>
      </c>
      <c r="U87" s="178">
        <f t="shared" si="12"/>
        <v>1.0275000000000001</v>
      </c>
      <c r="V87" s="89"/>
      <c r="W87" s="154" t="s">
        <v>381</v>
      </c>
    </row>
    <row r="88" spans="2:23" ht="113.25" customHeight="1" x14ac:dyDescent="0.2">
      <c r="B88" s="3" t="s">
        <v>28</v>
      </c>
      <c r="C88" s="132" t="s">
        <v>268</v>
      </c>
      <c r="D88" s="133" t="s">
        <v>269</v>
      </c>
      <c r="E88" s="134" t="s">
        <v>51</v>
      </c>
      <c r="F88" s="135" t="s">
        <v>270</v>
      </c>
      <c r="G88" s="171">
        <v>350</v>
      </c>
      <c r="H88" s="55">
        <v>80</v>
      </c>
      <c r="I88" s="1">
        <v>50</v>
      </c>
      <c r="J88" s="1">
        <v>100</v>
      </c>
      <c r="K88" s="42">
        <v>120</v>
      </c>
      <c r="L88" s="125">
        <v>89</v>
      </c>
      <c r="M88" s="124">
        <v>59</v>
      </c>
      <c r="N88" s="124">
        <v>108</v>
      </c>
      <c r="O88" s="126"/>
      <c r="P88" s="82">
        <f t="shared" si="14"/>
        <v>1.1125</v>
      </c>
      <c r="Q88" s="108">
        <f t="shared" si="10"/>
        <v>1.18</v>
      </c>
      <c r="R88" s="109">
        <f t="shared" si="11"/>
        <v>1.08</v>
      </c>
      <c r="S88" s="89"/>
      <c r="T88" s="82">
        <f t="shared" si="13"/>
        <v>1.1384615384615384</v>
      </c>
      <c r="U88" s="178">
        <f t="shared" si="12"/>
        <v>1.1133333333333333</v>
      </c>
      <c r="V88" s="89"/>
      <c r="W88" s="154" t="s">
        <v>382</v>
      </c>
    </row>
    <row r="89" spans="2:23" ht="117" customHeight="1" x14ac:dyDescent="0.2">
      <c r="B89" s="3" t="s">
        <v>28</v>
      </c>
      <c r="C89" s="132" t="s">
        <v>271</v>
      </c>
      <c r="D89" s="133" t="s">
        <v>272</v>
      </c>
      <c r="E89" s="134" t="s">
        <v>51</v>
      </c>
      <c r="F89" s="135" t="s">
        <v>273</v>
      </c>
      <c r="G89" s="171">
        <v>200</v>
      </c>
      <c r="H89" s="55">
        <v>40</v>
      </c>
      <c r="I89" s="1">
        <v>50</v>
      </c>
      <c r="J89" s="1">
        <v>50</v>
      </c>
      <c r="K89" s="42">
        <v>60</v>
      </c>
      <c r="L89" s="125">
        <v>45</v>
      </c>
      <c r="M89" s="124">
        <v>52</v>
      </c>
      <c r="N89" s="124">
        <v>54</v>
      </c>
      <c r="O89" s="126"/>
      <c r="P89" s="82">
        <f t="shared" si="14"/>
        <v>1.125</v>
      </c>
      <c r="Q89" s="108">
        <f t="shared" si="10"/>
        <v>1.04</v>
      </c>
      <c r="R89" s="109">
        <f t="shared" si="11"/>
        <v>1.08</v>
      </c>
      <c r="S89" s="89"/>
      <c r="T89" s="82">
        <f t="shared" si="13"/>
        <v>1.0777777777777777</v>
      </c>
      <c r="U89" s="178">
        <f t="shared" si="12"/>
        <v>1.06</v>
      </c>
      <c r="V89" s="89"/>
      <c r="W89" s="154" t="s">
        <v>383</v>
      </c>
    </row>
    <row r="90" spans="2:23" ht="124.5" customHeight="1" x14ac:dyDescent="0.2">
      <c r="B90" s="3" t="s">
        <v>28</v>
      </c>
      <c r="C90" s="139" t="s">
        <v>274</v>
      </c>
      <c r="D90" s="140" t="s">
        <v>275</v>
      </c>
      <c r="E90" s="134" t="s">
        <v>51</v>
      </c>
      <c r="F90" s="141" t="s">
        <v>276</v>
      </c>
      <c r="G90" s="171">
        <v>3000</v>
      </c>
      <c r="H90" s="55"/>
      <c r="I90" s="1"/>
      <c r="J90" s="1"/>
      <c r="K90" s="42">
        <v>3000</v>
      </c>
      <c r="L90" s="125">
        <v>0</v>
      </c>
      <c r="M90" s="124">
        <v>0</v>
      </c>
      <c r="N90" s="124">
        <v>0</v>
      </c>
      <c r="O90" s="126"/>
      <c r="P90" s="82" t="str">
        <f t="shared" si="14"/>
        <v>100%</v>
      </c>
      <c r="Q90" s="108" t="str">
        <f t="shared" si="10"/>
        <v>100%</v>
      </c>
      <c r="R90" s="109" t="str">
        <f t="shared" si="11"/>
        <v>100%</v>
      </c>
      <c r="S90" s="89"/>
      <c r="T90" s="82" t="str">
        <f t="shared" si="13"/>
        <v>100%</v>
      </c>
      <c r="U90" s="178" t="str">
        <f t="shared" si="12"/>
        <v>100%</v>
      </c>
      <c r="V90" s="89"/>
      <c r="W90" s="154" t="s">
        <v>384</v>
      </c>
    </row>
    <row r="91" spans="2:23" ht="117" customHeight="1" x14ac:dyDescent="0.2">
      <c r="B91" s="136" t="s">
        <v>277</v>
      </c>
      <c r="C91" s="136" t="s">
        <v>278</v>
      </c>
      <c r="D91" s="60" t="s">
        <v>279</v>
      </c>
      <c r="E91" s="136" t="s">
        <v>51</v>
      </c>
      <c r="F91" s="147" t="s">
        <v>280</v>
      </c>
      <c r="G91" s="122">
        <v>25</v>
      </c>
      <c r="H91" s="55">
        <v>6</v>
      </c>
      <c r="I91" s="1">
        <v>6</v>
      </c>
      <c r="J91" s="1">
        <v>6</v>
      </c>
      <c r="K91" s="42">
        <v>7</v>
      </c>
      <c r="L91" s="125">
        <v>4</v>
      </c>
      <c r="M91" s="124">
        <v>0</v>
      </c>
      <c r="N91" s="124">
        <v>0</v>
      </c>
      <c r="O91" s="126"/>
      <c r="P91" s="82">
        <f t="shared" si="14"/>
        <v>0.66666666666666663</v>
      </c>
      <c r="Q91" s="108">
        <f t="shared" si="10"/>
        <v>0</v>
      </c>
      <c r="R91" s="109">
        <f t="shared" si="11"/>
        <v>0</v>
      </c>
      <c r="S91" s="89"/>
      <c r="T91" s="82">
        <f t="shared" si="13"/>
        <v>0.33333333333333331</v>
      </c>
      <c r="U91" s="178">
        <f t="shared" si="12"/>
        <v>0</v>
      </c>
      <c r="V91" s="89"/>
      <c r="W91" s="154" t="s">
        <v>385</v>
      </c>
    </row>
    <row r="92" spans="2:23" ht="138" customHeight="1" x14ac:dyDescent="0.2">
      <c r="B92" s="3" t="s">
        <v>28</v>
      </c>
      <c r="C92" s="132" t="s">
        <v>281</v>
      </c>
      <c r="D92" s="133" t="s">
        <v>282</v>
      </c>
      <c r="E92" s="134" t="s">
        <v>51</v>
      </c>
      <c r="F92" s="135" t="s">
        <v>283</v>
      </c>
      <c r="G92" s="171">
        <v>2</v>
      </c>
      <c r="H92" s="55"/>
      <c r="I92" s="1">
        <v>1</v>
      </c>
      <c r="J92" s="1"/>
      <c r="K92" s="42">
        <v>1</v>
      </c>
      <c r="L92" s="125">
        <v>0</v>
      </c>
      <c r="M92" s="124">
        <v>0</v>
      </c>
      <c r="N92" s="124">
        <v>1</v>
      </c>
      <c r="O92" s="126"/>
      <c r="P92" s="82" t="str">
        <f t="shared" si="14"/>
        <v>100%</v>
      </c>
      <c r="Q92" s="108">
        <f t="shared" si="10"/>
        <v>0</v>
      </c>
      <c r="R92" s="109" t="str">
        <f t="shared" si="11"/>
        <v>100%</v>
      </c>
      <c r="S92" s="89"/>
      <c r="T92" s="82">
        <f t="shared" si="13"/>
        <v>0</v>
      </c>
      <c r="U92" s="178">
        <f t="shared" si="12"/>
        <v>1</v>
      </c>
      <c r="V92" s="89"/>
      <c r="W92" s="154" t="s">
        <v>386</v>
      </c>
    </row>
    <row r="93" spans="2:23" ht="113.25" customHeight="1" x14ac:dyDescent="0.2">
      <c r="B93" s="3" t="s">
        <v>28</v>
      </c>
      <c r="C93" s="132" t="s">
        <v>284</v>
      </c>
      <c r="D93" s="133" t="s">
        <v>285</v>
      </c>
      <c r="E93" s="134" t="s">
        <v>51</v>
      </c>
      <c r="F93" s="135" t="s">
        <v>286</v>
      </c>
      <c r="G93" s="171">
        <v>4</v>
      </c>
      <c r="H93" s="55">
        <v>1</v>
      </c>
      <c r="I93" s="1">
        <v>1</v>
      </c>
      <c r="J93" s="1">
        <v>1</v>
      </c>
      <c r="K93" s="42">
        <v>1</v>
      </c>
      <c r="L93" s="125">
        <v>1</v>
      </c>
      <c r="M93" s="124">
        <v>0</v>
      </c>
      <c r="N93" s="124">
        <v>0</v>
      </c>
      <c r="O93" s="126"/>
      <c r="P93" s="82">
        <f t="shared" si="14"/>
        <v>1</v>
      </c>
      <c r="Q93" s="108">
        <f t="shared" si="10"/>
        <v>0</v>
      </c>
      <c r="R93" s="109">
        <f t="shared" si="11"/>
        <v>0</v>
      </c>
      <c r="S93" s="89"/>
      <c r="T93" s="82">
        <f t="shared" si="13"/>
        <v>0.5</v>
      </c>
      <c r="U93" s="178">
        <f t="shared" si="12"/>
        <v>0</v>
      </c>
      <c r="V93" s="89"/>
      <c r="W93" s="154" t="s">
        <v>387</v>
      </c>
    </row>
    <row r="94" spans="2:23" ht="105.75" customHeight="1" x14ac:dyDescent="0.2">
      <c r="B94" s="3" t="s">
        <v>28</v>
      </c>
      <c r="C94" s="132" t="s">
        <v>287</v>
      </c>
      <c r="D94" s="133" t="s">
        <v>288</v>
      </c>
      <c r="E94" s="134" t="s">
        <v>51</v>
      </c>
      <c r="F94" s="135" t="s">
        <v>289</v>
      </c>
      <c r="G94" s="171">
        <v>93</v>
      </c>
      <c r="H94" s="55">
        <v>40</v>
      </c>
      <c r="I94" s="1"/>
      <c r="J94" s="1"/>
      <c r="K94" s="42">
        <v>53</v>
      </c>
      <c r="L94" s="125">
        <v>146</v>
      </c>
      <c r="M94" s="124">
        <v>53</v>
      </c>
      <c r="N94" s="124">
        <v>58</v>
      </c>
      <c r="O94" s="126"/>
      <c r="P94" s="82">
        <f>IFERROR((L94/H94),"100%")</f>
        <v>3.65</v>
      </c>
      <c r="Q94" s="108" t="str">
        <f t="shared" si="10"/>
        <v>100%</v>
      </c>
      <c r="R94" s="109" t="str">
        <f t="shared" si="11"/>
        <v>100%</v>
      </c>
      <c r="S94" s="89"/>
      <c r="T94" s="82">
        <f t="shared" si="13"/>
        <v>4.9749999999999996</v>
      </c>
      <c r="U94" s="178" t="str">
        <f t="shared" si="12"/>
        <v>100%</v>
      </c>
      <c r="V94" s="89"/>
      <c r="W94" s="154" t="s">
        <v>388</v>
      </c>
    </row>
    <row r="95" spans="2:23" ht="122.25" customHeight="1" x14ac:dyDescent="0.2">
      <c r="B95" s="3" t="s">
        <v>28</v>
      </c>
      <c r="C95" s="132" t="s">
        <v>290</v>
      </c>
      <c r="D95" s="133" t="s">
        <v>291</v>
      </c>
      <c r="E95" s="134" t="s">
        <v>51</v>
      </c>
      <c r="F95" s="135" t="s">
        <v>292</v>
      </c>
      <c r="G95" s="171">
        <v>144</v>
      </c>
      <c r="H95" s="55">
        <v>36</v>
      </c>
      <c r="I95" s="1">
        <v>36</v>
      </c>
      <c r="J95" s="1">
        <v>36</v>
      </c>
      <c r="K95" s="42">
        <v>36</v>
      </c>
      <c r="L95" s="125">
        <v>59</v>
      </c>
      <c r="M95" s="124">
        <v>0</v>
      </c>
      <c r="N95" s="124">
        <v>11</v>
      </c>
      <c r="O95" s="126"/>
      <c r="P95" s="82">
        <f t="shared" si="14"/>
        <v>1.6388888888888888</v>
      </c>
      <c r="Q95" s="108">
        <f t="shared" si="10"/>
        <v>0</v>
      </c>
      <c r="R95" s="109">
        <f t="shared" si="11"/>
        <v>0.30555555555555558</v>
      </c>
      <c r="S95" s="89"/>
      <c r="T95" s="82">
        <f t="shared" si="13"/>
        <v>0.81944444444444442</v>
      </c>
      <c r="U95" s="178">
        <f t="shared" si="12"/>
        <v>0.15277777777777779</v>
      </c>
      <c r="V95" s="89"/>
      <c r="W95" s="154" t="s">
        <v>389</v>
      </c>
    </row>
    <row r="96" spans="2:23" ht="75" x14ac:dyDescent="0.2">
      <c r="B96" s="3" t="s">
        <v>28</v>
      </c>
      <c r="C96" s="132" t="s">
        <v>293</v>
      </c>
      <c r="D96" s="133" t="s">
        <v>294</v>
      </c>
      <c r="E96" s="134" t="s">
        <v>51</v>
      </c>
      <c r="F96" s="135" t="s">
        <v>295</v>
      </c>
      <c r="G96" s="171">
        <v>12</v>
      </c>
      <c r="H96" s="55">
        <v>2</v>
      </c>
      <c r="I96" s="1">
        <v>2</v>
      </c>
      <c r="J96" s="1">
        <v>3</v>
      </c>
      <c r="K96" s="42">
        <v>5</v>
      </c>
      <c r="L96" s="125">
        <v>3</v>
      </c>
      <c r="M96" s="124">
        <v>4</v>
      </c>
      <c r="N96" s="124">
        <v>1</v>
      </c>
      <c r="O96" s="126"/>
      <c r="P96" s="82">
        <f t="shared" si="14"/>
        <v>1.5</v>
      </c>
      <c r="Q96" s="108">
        <f t="shared" si="10"/>
        <v>2</v>
      </c>
      <c r="R96" s="109">
        <f t="shared" si="11"/>
        <v>0.33333333333333331</v>
      </c>
      <c r="S96" s="89"/>
      <c r="T96" s="82">
        <f t="shared" si="13"/>
        <v>1.75</v>
      </c>
      <c r="U96" s="178">
        <f t="shared" si="12"/>
        <v>1</v>
      </c>
      <c r="V96" s="89"/>
      <c r="W96" s="154" t="s">
        <v>390</v>
      </c>
    </row>
    <row r="97" spans="2:23" ht="114.75" customHeight="1" x14ac:dyDescent="0.2">
      <c r="B97" s="3" t="s">
        <v>28</v>
      </c>
      <c r="C97" s="132" t="s">
        <v>296</v>
      </c>
      <c r="D97" s="133" t="s">
        <v>297</v>
      </c>
      <c r="E97" s="134" t="s">
        <v>51</v>
      </c>
      <c r="F97" s="135" t="s">
        <v>298</v>
      </c>
      <c r="G97" s="171">
        <v>5</v>
      </c>
      <c r="H97" s="55"/>
      <c r="I97" s="1"/>
      <c r="J97" s="1">
        <v>5</v>
      </c>
      <c r="K97" s="42"/>
      <c r="L97" s="125">
        <v>0</v>
      </c>
      <c r="M97" s="124">
        <v>0</v>
      </c>
      <c r="N97" s="124">
        <v>0</v>
      </c>
      <c r="O97" s="126"/>
      <c r="P97" s="82" t="str">
        <f t="shared" si="14"/>
        <v>100%</v>
      </c>
      <c r="Q97" s="108" t="str">
        <f t="shared" si="10"/>
        <v>100%</v>
      </c>
      <c r="R97" s="109">
        <f t="shared" si="11"/>
        <v>0</v>
      </c>
      <c r="S97" s="89"/>
      <c r="T97" s="82" t="str">
        <f t="shared" si="13"/>
        <v>100%</v>
      </c>
      <c r="U97" s="178">
        <f t="shared" si="12"/>
        <v>0</v>
      </c>
      <c r="V97" s="89"/>
      <c r="W97" s="154" t="s">
        <v>391</v>
      </c>
    </row>
    <row r="98" spans="2:23" ht="105" customHeight="1" x14ac:dyDescent="0.2">
      <c r="B98" s="53" t="s">
        <v>299</v>
      </c>
      <c r="C98" s="136" t="s">
        <v>300</v>
      </c>
      <c r="D98" s="131" t="s">
        <v>301</v>
      </c>
      <c r="E98" s="136" t="s">
        <v>51</v>
      </c>
      <c r="F98" s="143" t="s">
        <v>329</v>
      </c>
      <c r="G98" s="150">
        <v>128765</v>
      </c>
      <c r="H98" s="55">
        <v>32192</v>
      </c>
      <c r="I98" s="1">
        <v>32192</v>
      </c>
      <c r="J98" s="1">
        <v>32191</v>
      </c>
      <c r="K98" s="42">
        <v>32190</v>
      </c>
      <c r="L98" s="125">
        <v>22485</v>
      </c>
      <c r="M98" s="124">
        <v>20860</v>
      </c>
      <c r="N98" s="124">
        <v>22947</v>
      </c>
      <c r="O98" s="126"/>
      <c r="P98" s="82">
        <f t="shared" si="14"/>
        <v>0.69846545725646125</v>
      </c>
      <c r="Q98" s="108">
        <f t="shared" si="10"/>
        <v>0.64798707753479123</v>
      </c>
      <c r="R98" s="109">
        <f t="shared" si="11"/>
        <v>0.71283899226491876</v>
      </c>
      <c r="S98" s="89"/>
      <c r="T98" s="82">
        <f t="shared" si="13"/>
        <v>0.67322626739562619</v>
      </c>
      <c r="U98" s="178">
        <f t="shared" si="12"/>
        <v>0.68041253125825141</v>
      </c>
      <c r="V98" s="89"/>
      <c r="W98" s="154" t="s">
        <v>430</v>
      </c>
    </row>
    <row r="99" spans="2:23" ht="60" x14ac:dyDescent="0.2">
      <c r="B99" s="3" t="s">
        <v>28</v>
      </c>
      <c r="C99" s="132" t="s">
        <v>302</v>
      </c>
      <c r="D99" s="134" t="s">
        <v>303</v>
      </c>
      <c r="E99" s="134" t="s">
        <v>51</v>
      </c>
      <c r="F99" s="135" t="s">
        <v>304</v>
      </c>
      <c r="G99" s="171">
        <v>37</v>
      </c>
      <c r="H99" s="1">
        <v>9</v>
      </c>
      <c r="I99" s="1">
        <v>10</v>
      </c>
      <c r="J99" s="1">
        <v>9</v>
      </c>
      <c r="K99" s="1">
        <v>9</v>
      </c>
      <c r="L99" s="125">
        <v>0</v>
      </c>
      <c r="M99" s="124">
        <v>0</v>
      </c>
      <c r="N99" s="124">
        <v>5</v>
      </c>
      <c r="O99" s="126"/>
      <c r="P99" s="82">
        <f t="shared" si="14"/>
        <v>0</v>
      </c>
      <c r="Q99" s="108">
        <f t="shared" si="10"/>
        <v>0</v>
      </c>
      <c r="R99" s="109">
        <f t="shared" si="11"/>
        <v>0.55555555555555558</v>
      </c>
      <c r="S99" s="89"/>
      <c r="T99" s="82">
        <f t="shared" si="13"/>
        <v>0</v>
      </c>
      <c r="U99" s="178">
        <f t="shared" si="12"/>
        <v>0.26315789473684209</v>
      </c>
      <c r="V99" s="89"/>
      <c r="W99" s="154" t="s">
        <v>392</v>
      </c>
    </row>
    <row r="100" spans="2:23" ht="108" customHeight="1" x14ac:dyDescent="0.2">
      <c r="B100" s="3" t="s">
        <v>28</v>
      </c>
      <c r="C100" s="132" t="s">
        <v>305</v>
      </c>
      <c r="D100" s="134" t="s">
        <v>306</v>
      </c>
      <c r="E100" s="134" t="s">
        <v>51</v>
      </c>
      <c r="F100" s="135" t="s">
        <v>307</v>
      </c>
      <c r="G100" s="171">
        <v>130235</v>
      </c>
      <c r="H100" s="1">
        <v>32600</v>
      </c>
      <c r="I100" s="1">
        <v>32600</v>
      </c>
      <c r="J100" s="1">
        <v>32517</v>
      </c>
      <c r="K100" s="1">
        <v>32518</v>
      </c>
      <c r="L100" s="125">
        <v>29668</v>
      </c>
      <c r="M100" s="124">
        <v>27362</v>
      </c>
      <c r="N100" s="124">
        <v>21299</v>
      </c>
      <c r="O100" s="126"/>
      <c r="P100" s="82">
        <f t="shared" si="14"/>
        <v>0.91006134969325159</v>
      </c>
      <c r="Q100" s="108">
        <f t="shared" si="10"/>
        <v>0.83932515337423308</v>
      </c>
      <c r="R100" s="109">
        <f t="shared" si="11"/>
        <v>0.65501122489774577</v>
      </c>
      <c r="S100" s="89"/>
      <c r="T100" s="82">
        <f t="shared" si="13"/>
        <v>0.87469325153374233</v>
      </c>
      <c r="U100" s="178">
        <f t="shared" si="12"/>
        <v>0.74728565505167621</v>
      </c>
      <c r="V100" s="89"/>
      <c r="W100" s="154" t="s">
        <v>393</v>
      </c>
    </row>
    <row r="101" spans="2:23" ht="131.25" customHeight="1" x14ac:dyDescent="0.2">
      <c r="B101" s="3" t="s">
        <v>28</v>
      </c>
      <c r="C101" s="132" t="s">
        <v>308</v>
      </c>
      <c r="D101" s="134" t="s">
        <v>309</v>
      </c>
      <c r="E101" s="134" t="s">
        <v>51</v>
      </c>
      <c r="F101" s="135" t="s">
        <v>310</v>
      </c>
      <c r="G101" s="171">
        <v>87</v>
      </c>
      <c r="H101" s="1">
        <v>21</v>
      </c>
      <c r="I101" s="1">
        <v>23</v>
      </c>
      <c r="J101" s="1">
        <v>22</v>
      </c>
      <c r="K101" s="1">
        <v>21</v>
      </c>
      <c r="L101" s="125">
        <v>55</v>
      </c>
      <c r="M101" s="124">
        <v>81</v>
      </c>
      <c r="N101" s="124">
        <v>99</v>
      </c>
      <c r="O101" s="126"/>
      <c r="P101" s="82">
        <f t="shared" si="14"/>
        <v>2.6190476190476191</v>
      </c>
      <c r="Q101" s="108">
        <f t="shared" si="10"/>
        <v>3.5217391304347827</v>
      </c>
      <c r="R101" s="109">
        <f t="shared" si="11"/>
        <v>4.5</v>
      </c>
      <c r="S101" s="89"/>
      <c r="T101" s="82">
        <f t="shared" si="13"/>
        <v>3.0909090909090908</v>
      </c>
      <c r="U101" s="178">
        <f t="shared" si="12"/>
        <v>4</v>
      </c>
      <c r="V101" s="89"/>
      <c r="W101" s="154" t="s">
        <v>394</v>
      </c>
    </row>
    <row r="102" spans="2:23" ht="123.75" customHeight="1" x14ac:dyDescent="0.2">
      <c r="B102" s="3" t="s">
        <v>28</v>
      </c>
      <c r="C102" s="132" t="s">
        <v>311</v>
      </c>
      <c r="D102" s="134" t="s">
        <v>312</v>
      </c>
      <c r="E102" s="134" t="s">
        <v>51</v>
      </c>
      <c r="F102" s="135" t="s">
        <v>313</v>
      </c>
      <c r="G102" s="171">
        <v>5</v>
      </c>
      <c r="H102" s="55">
        <v>2</v>
      </c>
      <c r="I102" s="1">
        <v>2</v>
      </c>
      <c r="J102" s="1">
        <v>1</v>
      </c>
      <c r="K102" s="42"/>
      <c r="L102" s="125">
        <v>0</v>
      </c>
      <c r="M102" s="124">
        <v>0</v>
      </c>
      <c r="N102" s="124">
        <v>0</v>
      </c>
      <c r="O102" s="126"/>
      <c r="P102" s="82">
        <f t="shared" si="14"/>
        <v>0</v>
      </c>
      <c r="Q102" s="108">
        <f t="shared" si="10"/>
        <v>0</v>
      </c>
      <c r="R102" s="109">
        <f t="shared" si="11"/>
        <v>0</v>
      </c>
      <c r="S102" s="89"/>
      <c r="T102" s="82">
        <f t="shared" si="13"/>
        <v>0</v>
      </c>
      <c r="U102" s="178">
        <f t="shared" si="12"/>
        <v>0</v>
      </c>
      <c r="V102" s="89"/>
      <c r="W102" s="154" t="s">
        <v>395</v>
      </c>
    </row>
    <row r="103" spans="2:23" ht="128.25" customHeight="1" x14ac:dyDescent="0.2">
      <c r="B103" s="53" t="s">
        <v>314</v>
      </c>
      <c r="C103" s="136" t="s">
        <v>315</v>
      </c>
      <c r="D103" s="131" t="s">
        <v>316</v>
      </c>
      <c r="E103" s="136" t="s">
        <v>51</v>
      </c>
      <c r="F103" s="143" t="s">
        <v>330</v>
      </c>
      <c r="G103" s="149">
        <v>88</v>
      </c>
      <c r="H103" s="55">
        <v>22</v>
      </c>
      <c r="I103" s="1">
        <v>22</v>
      </c>
      <c r="J103" s="1">
        <v>22</v>
      </c>
      <c r="K103" s="42">
        <v>22</v>
      </c>
      <c r="L103" s="125">
        <v>8</v>
      </c>
      <c r="M103" s="124">
        <v>8</v>
      </c>
      <c r="N103" s="124">
        <v>4</v>
      </c>
      <c r="O103" s="126"/>
      <c r="P103" s="82">
        <f t="shared" si="14"/>
        <v>0.36363636363636365</v>
      </c>
      <c r="Q103" s="108">
        <f t="shared" si="10"/>
        <v>0.36363636363636365</v>
      </c>
      <c r="R103" s="109">
        <f t="shared" si="11"/>
        <v>0.18181818181818182</v>
      </c>
      <c r="S103" s="89"/>
      <c r="T103" s="82">
        <f t="shared" si="13"/>
        <v>0.36363636363636365</v>
      </c>
      <c r="U103" s="178">
        <f t="shared" si="12"/>
        <v>0.27272727272727271</v>
      </c>
      <c r="V103" s="89"/>
      <c r="W103" s="154" t="s">
        <v>396</v>
      </c>
    </row>
    <row r="104" spans="2:23" ht="132" customHeight="1" x14ac:dyDescent="0.2">
      <c r="B104" s="3" t="s">
        <v>28</v>
      </c>
      <c r="C104" s="132" t="s">
        <v>317</v>
      </c>
      <c r="D104" s="134" t="s">
        <v>318</v>
      </c>
      <c r="E104" s="134" t="s">
        <v>51</v>
      </c>
      <c r="F104" s="135" t="s">
        <v>319</v>
      </c>
      <c r="G104" s="171">
        <v>10</v>
      </c>
      <c r="H104" s="55">
        <v>2</v>
      </c>
      <c r="I104" s="1">
        <v>3</v>
      </c>
      <c r="J104" s="1">
        <v>3</v>
      </c>
      <c r="K104" s="42">
        <v>2</v>
      </c>
      <c r="L104" s="125">
        <v>2</v>
      </c>
      <c r="M104" s="124">
        <v>2</v>
      </c>
      <c r="N104" s="124">
        <v>3</v>
      </c>
      <c r="O104" s="126"/>
      <c r="P104" s="82">
        <f t="shared" si="14"/>
        <v>1</v>
      </c>
      <c r="Q104" s="108">
        <f t="shared" si="10"/>
        <v>0.66666666666666663</v>
      </c>
      <c r="R104" s="109">
        <f t="shared" si="11"/>
        <v>1</v>
      </c>
      <c r="S104" s="89"/>
      <c r="T104" s="82">
        <f t="shared" si="13"/>
        <v>0.8</v>
      </c>
      <c r="U104" s="178">
        <f t="shared" si="12"/>
        <v>0.83333333333333337</v>
      </c>
      <c r="V104" s="89"/>
      <c r="W104" s="154" t="s">
        <v>397</v>
      </c>
    </row>
    <row r="105" spans="2:23" ht="133.5" customHeight="1" x14ac:dyDescent="0.2">
      <c r="B105" s="3" t="s">
        <v>28</v>
      </c>
      <c r="C105" s="132" t="s">
        <v>320</v>
      </c>
      <c r="D105" s="134" t="s">
        <v>321</v>
      </c>
      <c r="E105" s="134" t="s">
        <v>51</v>
      </c>
      <c r="F105" s="135" t="s">
        <v>322</v>
      </c>
      <c r="G105" s="171">
        <v>8</v>
      </c>
      <c r="H105" s="55">
        <v>2</v>
      </c>
      <c r="I105" s="1">
        <v>2</v>
      </c>
      <c r="J105" s="1">
        <v>2</v>
      </c>
      <c r="K105" s="42">
        <v>2</v>
      </c>
      <c r="L105" s="125">
        <v>2</v>
      </c>
      <c r="M105" s="124">
        <v>2</v>
      </c>
      <c r="N105" s="124">
        <v>2</v>
      </c>
      <c r="O105" s="126"/>
      <c r="P105" s="82">
        <f t="shared" si="14"/>
        <v>1</v>
      </c>
      <c r="Q105" s="108">
        <f t="shared" si="10"/>
        <v>1</v>
      </c>
      <c r="R105" s="109">
        <f t="shared" si="11"/>
        <v>1</v>
      </c>
      <c r="S105" s="89"/>
      <c r="T105" s="82">
        <f t="shared" si="13"/>
        <v>1</v>
      </c>
      <c r="U105" s="178">
        <f t="shared" si="12"/>
        <v>1</v>
      </c>
      <c r="V105" s="89"/>
      <c r="W105" s="154" t="s">
        <v>398</v>
      </c>
    </row>
    <row r="106" spans="2:23" ht="135.75" customHeight="1" x14ac:dyDescent="0.2">
      <c r="B106" s="3" t="s">
        <v>28</v>
      </c>
      <c r="C106" s="132" t="s">
        <v>323</v>
      </c>
      <c r="D106" s="133" t="s">
        <v>324</v>
      </c>
      <c r="E106" s="134" t="s">
        <v>51</v>
      </c>
      <c r="F106" s="135" t="s">
        <v>325</v>
      </c>
      <c r="G106" s="171">
        <v>450</v>
      </c>
      <c r="H106" s="55">
        <v>100</v>
      </c>
      <c r="I106" s="1">
        <v>150</v>
      </c>
      <c r="J106" s="1">
        <v>100</v>
      </c>
      <c r="K106" s="42">
        <v>100</v>
      </c>
      <c r="L106" s="125">
        <v>396</v>
      </c>
      <c r="M106" s="124">
        <v>232</v>
      </c>
      <c r="N106" s="124">
        <v>98</v>
      </c>
      <c r="O106" s="126"/>
      <c r="P106" s="82">
        <f t="shared" si="14"/>
        <v>3.96</v>
      </c>
      <c r="Q106" s="108">
        <f t="shared" si="10"/>
        <v>1.5466666666666666</v>
      </c>
      <c r="R106" s="109">
        <f t="shared" si="11"/>
        <v>0.98</v>
      </c>
      <c r="S106" s="89"/>
      <c r="T106" s="82">
        <f t="shared" si="13"/>
        <v>2.512</v>
      </c>
      <c r="U106" s="178">
        <f>IFERROR(((M106+N106)/(I106+J106)),"100%")</f>
        <v>1.32</v>
      </c>
      <c r="V106" s="89"/>
      <c r="W106" s="154" t="s">
        <v>399</v>
      </c>
    </row>
    <row r="107" spans="2:23" ht="106" thickBot="1" x14ac:dyDescent="0.25">
      <c r="B107" s="4" t="s">
        <v>28</v>
      </c>
      <c r="C107" s="5" t="s">
        <v>326</v>
      </c>
      <c r="D107" s="6" t="s">
        <v>327</v>
      </c>
      <c r="E107" s="7" t="s">
        <v>51</v>
      </c>
      <c r="F107" s="142" t="s">
        <v>328</v>
      </c>
      <c r="G107" s="172">
        <v>5</v>
      </c>
      <c r="H107" s="97">
        <v>2</v>
      </c>
      <c r="I107" s="45"/>
      <c r="J107" s="45">
        <v>2</v>
      </c>
      <c r="K107" s="59">
        <v>1</v>
      </c>
      <c r="L107" s="58">
        <v>2</v>
      </c>
      <c r="M107" s="45">
        <v>1</v>
      </c>
      <c r="N107" s="45">
        <v>2</v>
      </c>
      <c r="O107" s="46"/>
      <c r="P107" s="82">
        <f t="shared" si="14"/>
        <v>1</v>
      </c>
      <c r="Q107" s="108" t="str">
        <f t="shared" si="10"/>
        <v>100%</v>
      </c>
      <c r="R107" s="109">
        <f t="shared" si="11"/>
        <v>1</v>
      </c>
      <c r="S107" s="89"/>
      <c r="T107" s="82">
        <f>IFERROR(((L107+M107)/(H107+I107)),"100%")</f>
        <v>1.5</v>
      </c>
      <c r="U107" s="178">
        <f t="shared" ref="U107" si="15">IFERROR(((M107+N107)/(I107+J107)),"100%")</f>
        <v>1.5</v>
      </c>
      <c r="V107" s="89"/>
      <c r="W107" s="154" t="s">
        <v>400</v>
      </c>
    </row>
    <row r="108" spans="2:23" ht="32.25" customHeight="1" x14ac:dyDescent="0.2">
      <c r="C108" s="201"/>
      <c r="D108" s="201"/>
      <c r="E108" s="201"/>
      <c r="F108" s="201"/>
      <c r="G108" s="92"/>
      <c r="P108" s="87">
        <f>AVERAGE(P19:P22,P24:P28,P30:P36,P38:P42,P44:P57,P59:P63,P65:P68,P70:P72,P74:P77,P79:P81,P83:P90,P92:P97,P99:P102,P104:P107)</f>
        <v>1.802866846279612</v>
      </c>
      <c r="Q108" s="87">
        <f t="shared" ref="Q108:V108" si="16">AVERAGE(Q19:Q107)</f>
        <v>1.4168404251064435</v>
      </c>
      <c r="R108" s="87">
        <f t="shared" si="16"/>
        <v>1.481034151454522</v>
      </c>
      <c r="S108" s="87" t="e">
        <f t="shared" si="16"/>
        <v>#DIV/0!</v>
      </c>
      <c r="T108" s="87">
        <f t="shared" si="16"/>
        <v>1.4878587347248799</v>
      </c>
      <c r="U108" s="87">
        <f t="shared" si="16"/>
        <v>1.4488022011981805</v>
      </c>
      <c r="V108" s="87" t="e">
        <f t="shared" si="16"/>
        <v>#DIV/0!</v>
      </c>
    </row>
    <row r="109" spans="2:23" ht="15.75" customHeight="1" x14ac:dyDescent="0.2"/>
    <row r="110" spans="2:23" ht="15.75" customHeight="1" x14ac:dyDescent="0.2"/>
    <row r="111" spans="2:23" ht="15.75" customHeight="1" x14ac:dyDescent="0.2"/>
    <row r="112" spans="2:23" ht="15.75" customHeight="1" x14ac:dyDescent="0.2"/>
    <row r="113" spans="3:23" ht="15.75" customHeight="1" x14ac:dyDescent="0.2"/>
    <row r="114" spans="3:23" ht="15.75" customHeight="1" x14ac:dyDescent="0.2"/>
    <row r="115" spans="3:23" x14ac:dyDescent="0.2">
      <c r="F115" s="43"/>
      <c r="G115" s="43"/>
    </row>
    <row r="116" spans="3:23" ht="81.75" customHeight="1" x14ac:dyDescent="0.2">
      <c r="C116" s="194" t="s">
        <v>432</v>
      </c>
      <c r="D116" s="195"/>
      <c r="E116" s="195"/>
      <c r="F116" s="31"/>
      <c r="G116" s="93"/>
      <c r="L116" s="196" t="s">
        <v>29</v>
      </c>
      <c r="M116" s="197"/>
      <c r="N116" s="197"/>
      <c r="O116" s="197"/>
      <c r="P116" s="197"/>
      <c r="Q116" s="197"/>
      <c r="U116" s="194" t="s">
        <v>431</v>
      </c>
      <c r="V116" s="195"/>
      <c r="W116" s="195"/>
    </row>
    <row r="117" spans="3:23" ht="47.25" customHeight="1" x14ac:dyDescent="0.2">
      <c r="C117" s="174"/>
      <c r="D117" s="174"/>
      <c r="E117" s="174"/>
      <c r="F117" s="93"/>
      <c r="G117" s="93"/>
      <c r="L117" s="175"/>
      <c r="M117" s="176"/>
      <c r="N117" s="176"/>
      <c r="O117" s="176"/>
      <c r="P117" s="176"/>
      <c r="Q117" s="176"/>
      <c r="U117" s="174"/>
      <c r="V117" s="174"/>
      <c r="W117" s="174"/>
    </row>
    <row r="118" spans="3:23" ht="47.25" customHeight="1" x14ac:dyDescent="0.2">
      <c r="C118" s="174"/>
      <c r="D118" s="174"/>
      <c r="E118" s="174"/>
      <c r="F118" s="93"/>
      <c r="G118" s="93"/>
      <c r="L118" s="175"/>
      <c r="M118" s="176"/>
      <c r="N118" s="176"/>
      <c r="O118" s="176"/>
      <c r="P118" s="176"/>
      <c r="Q118" s="176"/>
      <c r="U118" s="174"/>
      <c r="V118" s="174"/>
      <c r="W118" s="174"/>
    </row>
    <row r="120" spans="3:23" ht="16" thickBot="1" x14ac:dyDescent="0.25"/>
    <row r="121" spans="3:23" ht="16" thickBot="1" x14ac:dyDescent="0.25">
      <c r="E121" s="187" t="s">
        <v>30</v>
      </c>
      <c r="F121" s="188"/>
      <c r="G121" s="188"/>
      <c r="H121" s="188"/>
      <c r="I121" s="188"/>
      <c r="J121" s="188"/>
      <c r="K121" s="188"/>
      <c r="L121" s="188"/>
      <c r="M121" s="188"/>
      <c r="N121" s="188"/>
      <c r="O121" s="188"/>
      <c r="P121" s="188"/>
      <c r="Q121" s="188"/>
      <c r="R121" s="188"/>
      <c r="S121" s="188"/>
      <c r="T121" s="188"/>
      <c r="U121" s="188"/>
      <c r="V121" s="188"/>
      <c r="W121" s="189"/>
    </row>
    <row r="122" spans="3:23" ht="16" thickBot="1" x14ac:dyDescent="0.25">
      <c r="E122" s="190" t="s">
        <v>31</v>
      </c>
      <c r="F122" s="190" t="s">
        <v>32</v>
      </c>
      <c r="G122" s="181" t="s">
        <v>33</v>
      </c>
      <c r="H122" s="182"/>
      <c r="I122" s="182"/>
      <c r="J122" s="183"/>
      <c r="K122" s="181" t="s">
        <v>34</v>
      </c>
      <c r="L122" s="182"/>
      <c r="M122" s="182"/>
      <c r="N122" s="183"/>
      <c r="O122" s="184" t="s">
        <v>35</v>
      </c>
      <c r="P122" s="185"/>
      <c r="Q122" s="185"/>
      <c r="R122" s="186"/>
      <c r="S122" s="184" t="s">
        <v>36</v>
      </c>
      <c r="T122" s="185"/>
      <c r="U122" s="185"/>
      <c r="V122" s="186"/>
      <c r="W122" s="192" t="s">
        <v>10</v>
      </c>
    </row>
    <row r="123" spans="3:23" ht="31" thickBot="1" x14ac:dyDescent="0.25">
      <c r="E123" s="191"/>
      <c r="F123" s="191"/>
      <c r="G123" s="18" t="s">
        <v>37</v>
      </c>
      <c r="H123" s="19" t="s">
        <v>38</v>
      </c>
      <c r="I123" s="20" t="s">
        <v>39</v>
      </c>
      <c r="J123" s="21" t="s">
        <v>40</v>
      </c>
      <c r="K123" s="18" t="s">
        <v>37</v>
      </c>
      <c r="L123" s="19" t="s">
        <v>38</v>
      </c>
      <c r="M123" s="20" t="s">
        <v>39</v>
      </c>
      <c r="N123" s="21" t="s">
        <v>40</v>
      </c>
      <c r="O123" s="18" t="s">
        <v>14</v>
      </c>
      <c r="P123" s="22" t="s">
        <v>15</v>
      </c>
      <c r="Q123" s="23" t="s">
        <v>16</v>
      </c>
      <c r="R123" s="24" t="s">
        <v>17</v>
      </c>
      <c r="S123" s="25" t="s">
        <v>14</v>
      </c>
      <c r="T123" s="26" t="s">
        <v>15</v>
      </c>
      <c r="U123" s="23" t="s">
        <v>16</v>
      </c>
      <c r="V123" s="26" t="s">
        <v>17</v>
      </c>
      <c r="W123" s="193"/>
    </row>
    <row r="124" spans="3:23" ht="16" x14ac:dyDescent="0.2">
      <c r="E124" s="32"/>
      <c r="F124" s="27"/>
      <c r="G124" s="83"/>
      <c r="H124" s="84"/>
      <c r="I124" s="84"/>
      <c r="J124" s="85"/>
      <c r="K124" s="83"/>
      <c r="L124" s="84"/>
      <c r="M124" s="84"/>
      <c r="N124" s="86"/>
      <c r="O124" s="82" t="str">
        <f t="shared" ref="O124:R124" si="17">IFERROR((K124/G124),"100%")</f>
        <v>100%</v>
      </c>
      <c r="P124" s="41" t="str">
        <f t="shared" si="17"/>
        <v>100%</v>
      </c>
      <c r="Q124" s="41" t="str">
        <f t="shared" si="17"/>
        <v>100%</v>
      </c>
      <c r="R124" s="44" t="str">
        <f t="shared" si="17"/>
        <v>100%</v>
      </c>
      <c r="S124" s="82" t="str">
        <f>IFERROR(((K124)/(G124)),"100%")</f>
        <v>100%</v>
      </c>
      <c r="T124" s="82" t="str">
        <f>IFERROR(((L124+M124)/(H124+I124)),"100%")</f>
        <v>100%</v>
      </c>
      <c r="U124" s="41" t="str">
        <f>IFERROR(((L124+M124+N124)/(H124+I124+J124)),"100%")</f>
        <v>100%</v>
      </c>
      <c r="V124" s="44" t="str">
        <f>IFERROR(((L124+M124+N124+O124)/(H124+I124+J124+K124)),"100%")</f>
        <v>100%</v>
      </c>
      <c r="W124" s="91"/>
    </row>
    <row r="125" spans="3:23" x14ac:dyDescent="0.2">
      <c r="E125" s="33"/>
      <c r="F125" s="28"/>
      <c r="G125" s="155"/>
      <c r="H125" s="156"/>
      <c r="I125" s="156"/>
      <c r="J125" s="157"/>
      <c r="K125" s="83"/>
      <c r="L125" s="84"/>
      <c r="M125" s="84"/>
      <c r="N125" s="86"/>
      <c r="O125" s="158"/>
      <c r="P125" s="109"/>
      <c r="Q125" s="109"/>
      <c r="R125" s="159"/>
      <c r="S125" s="82"/>
      <c r="T125" s="159"/>
      <c r="U125" s="109"/>
      <c r="V125" s="159"/>
      <c r="W125" s="160"/>
    </row>
    <row r="126" spans="3:23" ht="16" thickBot="1" x14ac:dyDescent="0.25">
      <c r="E126" s="34"/>
      <c r="F126" s="35"/>
      <c r="G126" s="155"/>
      <c r="H126" s="156"/>
      <c r="I126" s="156"/>
      <c r="J126" s="157"/>
      <c r="K126" s="83"/>
      <c r="L126" s="84"/>
      <c r="M126" s="84"/>
      <c r="N126" s="86"/>
      <c r="O126" s="158"/>
      <c r="P126" s="109"/>
      <c r="Q126" s="109"/>
      <c r="R126" s="159"/>
      <c r="S126" s="82"/>
      <c r="T126" s="159"/>
      <c r="U126" s="109"/>
      <c r="V126" s="159"/>
      <c r="W126" s="160"/>
    </row>
    <row r="127" spans="3:23" ht="16" thickBot="1" x14ac:dyDescent="0.25">
      <c r="E127" s="32"/>
      <c r="F127" s="27"/>
      <c r="G127" s="155"/>
      <c r="H127" s="156"/>
      <c r="I127" s="156"/>
      <c r="J127" s="157"/>
      <c r="K127" s="83"/>
      <c r="L127" s="84"/>
      <c r="M127" s="84"/>
      <c r="N127" s="86"/>
      <c r="O127" s="158"/>
      <c r="P127" s="109"/>
      <c r="Q127" s="109"/>
      <c r="R127" s="159"/>
      <c r="S127" s="82"/>
      <c r="T127" s="159"/>
      <c r="U127" s="109"/>
      <c r="V127" s="159"/>
      <c r="W127" s="160"/>
    </row>
    <row r="128" spans="3:23" ht="16" x14ac:dyDescent="0.2">
      <c r="E128" s="32"/>
      <c r="F128" s="27"/>
      <c r="G128" s="66"/>
      <c r="H128" s="67"/>
      <c r="I128" s="67"/>
      <c r="J128" s="68"/>
      <c r="K128" s="66"/>
      <c r="L128" s="69"/>
      <c r="M128" s="69"/>
      <c r="N128" s="70"/>
      <c r="O128" s="44">
        <f t="shared" ref="O128:O131" si="18">IFERROR(K128/G128,"100"%)</f>
        <v>1</v>
      </c>
      <c r="P128" s="61"/>
      <c r="Q128" s="61"/>
      <c r="R128" s="62"/>
      <c r="S128" s="51" t="str">
        <f>IFERROR(K128/F128,"100%")</f>
        <v>100%</v>
      </c>
      <c r="T128" s="61"/>
      <c r="U128" s="61"/>
      <c r="V128" s="62"/>
      <c r="W128" s="36"/>
    </row>
    <row r="129" spans="5:23" x14ac:dyDescent="0.2">
      <c r="E129" s="161"/>
      <c r="F129" s="28"/>
      <c r="G129" s="163"/>
      <c r="H129" s="164"/>
      <c r="I129" s="164"/>
      <c r="J129" s="165"/>
      <c r="K129" s="163"/>
      <c r="L129" s="166"/>
      <c r="M129" s="166"/>
      <c r="N129" s="167"/>
      <c r="O129" s="44"/>
      <c r="P129" s="168"/>
      <c r="Q129" s="168"/>
      <c r="R129" s="169"/>
      <c r="S129" s="51"/>
      <c r="T129" s="168"/>
      <c r="U129" s="168"/>
      <c r="V129" s="169"/>
      <c r="W129" s="170"/>
    </row>
    <row r="130" spans="5:23" x14ac:dyDescent="0.2">
      <c r="E130" s="161"/>
      <c r="F130" s="162"/>
      <c r="G130" s="163"/>
      <c r="H130" s="164"/>
      <c r="I130" s="164"/>
      <c r="J130" s="165"/>
      <c r="K130" s="163"/>
      <c r="L130" s="166"/>
      <c r="M130" s="166"/>
      <c r="N130" s="167"/>
      <c r="O130" s="44"/>
      <c r="P130" s="168"/>
      <c r="Q130" s="168"/>
      <c r="R130" s="169"/>
      <c r="S130" s="51"/>
      <c r="T130" s="168"/>
      <c r="U130" s="168"/>
      <c r="V130" s="169"/>
      <c r="W130" s="170"/>
    </row>
    <row r="131" spans="5:23" ht="16" x14ac:dyDescent="0.2">
      <c r="E131" s="33"/>
      <c r="G131" s="71"/>
      <c r="H131" s="72"/>
      <c r="I131" s="72"/>
      <c r="J131" s="73"/>
      <c r="K131" s="71"/>
      <c r="L131" s="74"/>
      <c r="M131" s="74"/>
      <c r="N131" s="75"/>
      <c r="O131" s="44">
        <f t="shared" si="18"/>
        <v>1</v>
      </c>
      <c r="P131" s="63"/>
      <c r="Q131" s="63"/>
      <c r="R131" s="64"/>
      <c r="S131" s="51" t="str">
        <f>IFERROR(K131/F129,"100%")</f>
        <v>100%</v>
      </c>
      <c r="T131" s="63"/>
      <c r="U131" s="63"/>
      <c r="V131" s="64"/>
      <c r="W131" s="37"/>
    </row>
    <row r="132" spans="5:23" ht="16" thickBot="1" x14ac:dyDescent="0.25">
      <c r="E132" s="34"/>
      <c r="F132" s="35"/>
      <c r="G132" s="76"/>
      <c r="H132" s="77"/>
      <c r="I132" s="77"/>
      <c r="J132" s="78"/>
      <c r="K132" s="76"/>
      <c r="L132" s="79"/>
      <c r="M132" s="79"/>
      <c r="N132" s="80"/>
      <c r="O132" s="48"/>
      <c r="P132" s="49"/>
      <c r="Q132" s="49"/>
      <c r="R132" s="50"/>
      <c r="S132" s="65"/>
      <c r="T132" s="49"/>
      <c r="U132" s="49"/>
      <c r="V132" s="50"/>
      <c r="W132" s="38"/>
    </row>
  </sheetData>
  <mergeCells count="28">
    <mergeCell ref="B11:B12"/>
    <mergeCell ref="C11:C12"/>
    <mergeCell ref="D11:F11"/>
    <mergeCell ref="G11:K11"/>
    <mergeCell ref="E2:S2"/>
    <mergeCell ref="E3:S3"/>
    <mergeCell ref="L11:O11"/>
    <mergeCell ref="G10:V10"/>
    <mergeCell ref="P11:S11"/>
    <mergeCell ref="T11:V11"/>
    <mergeCell ref="E4:S6"/>
    <mergeCell ref="E7:S8"/>
    <mergeCell ref="W11:W12"/>
    <mergeCell ref="K122:N122"/>
    <mergeCell ref="O122:R122"/>
    <mergeCell ref="S122:V122"/>
    <mergeCell ref="E121:W121"/>
    <mergeCell ref="E122:E123"/>
    <mergeCell ref="W122:W123"/>
    <mergeCell ref="F122:F123"/>
    <mergeCell ref="G122:J122"/>
    <mergeCell ref="C116:E116"/>
    <mergeCell ref="L116:Q116"/>
    <mergeCell ref="U116:W116"/>
    <mergeCell ref="C13:C15"/>
    <mergeCell ref="C108:F108"/>
    <mergeCell ref="B16:F16"/>
    <mergeCell ref="B13:B15"/>
  </mergeCells>
  <conditionalFormatting sqref="G98">
    <cfRule type="containsBlanks" dxfId="53" priority="8">
      <formula>LEN(TRIM(G98))=0</formula>
    </cfRule>
  </conditionalFormatting>
  <conditionalFormatting sqref="G124:J132">
    <cfRule type="containsBlanks" dxfId="52" priority="59">
      <formula>LEN(TRIM(G124))=0</formula>
    </cfRule>
  </conditionalFormatting>
  <conditionalFormatting sqref="H13:K13">
    <cfRule type="containsBlanks" dxfId="51" priority="136">
      <formula>LEN(TRIM(H13))=0</formula>
    </cfRule>
  </conditionalFormatting>
  <conditionalFormatting sqref="H16:K107">
    <cfRule type="containsBlanks" dxfId="50" priority="9">
      <formula>LEN(TRIM(H16))=0</formula>
    </cfRule>
  </conditionalFormatting>
  <conditionalFormatting sqref="L27:M27">
    <cfRule type="containsBlanks" dxfId="49" priority="7">
      <formula>LEN(TRIM(L27))=0</formula>
    </cfRule>
  </conditionalFormatting>
  <conditionalFormatting sqref="L15:O26">
    <cfRule type="containsBlanks" dxfId="48" priority="99">
      <formula>LEN(TRIM(L15))=0</formula>
    </cfRule>
  </conditionalFormatting>
  <conditionalFormatting sqref="L14:P14">
    <cfRule type="containsBlanks" dxfId="47" priority="107">
      <formula>LEN(TRIM(L14))=0</formula>
    </cfRule>
  </conditionalFormatting>
  <conditionalFormatting sqref="L13:V13 Q14:R107 S124:V127 K124:N132 O132:V132">
    <cfRule type="containsBlanks" dxfId="46" priority="60">
      <formula>LEN(TRIM(K13))=0</formula>
    </cfRule>
  </conditionalFormatting>
  <conditionalFormatting sqref="N27:O27">
    <cfRule type="containsBlanks" dxfId="45" priority="190">
      <formula>LEN(TRIM(N27))=0</formula>
    </cfRule>
  </conditionalFormatting>
  <conditionalFormatting sqref="P14">
    <cfRule type="cellIs" dxfId="44" priority="108" stopIfTrue="1" operator="equal">
      <formula>"100%"</formula>
    </cfRule>
    <cfRule type="containsBlanks" dxfId="43" priority="113" stopIfTrue="1">
      <formula>LEN(TRIM(P14))=0</formula>
    </cfRule>
    <cfRule type="cellIs" dxfId="42" priority="112" stopIfTrue="1" operator="greaterThanOrEqual">
      <formula>1.2</formula>
    </cfRule>
    <cfRule type="cellIs" dxfId="41" priority="111" stopIfTrue="1" operator="between">
      <formula>0.7</formula>
      <formula>1.2</formula>
    </cfRule>
    <cfRule type="cellIs" dxfId="40" priority="110" stopIfTrue="1" operator="between">
      <formula>0.5</formula>
      <formula>0.7</formula>
    </cfRule>
    <cfRule type="cellIs" dxfId="39" priority="109" stopIfTrue="1" operator="lessThan">
      <formula>0.5</formula>
    </cfRule>
  </conditionalFormatting>
  <conditionalFormatting sqref="P128:R131 T128:V131">
    <cfRule type="containsBlanks" dxfId="38" priority="137">
      <formula>LEN(TRIM(P128))=0</formula>
    </cfRule>
  </conditionalFormatting>
  <conditionalFormatting sqref="P13:V13 Q14:R107 T14:U107 O124:V127 O128:O131">
    <cfRule type="cellIs" dxfId="37" priority="164" stopIfTrue="1" operator="lessThan">
      <formula>0.5</formula>
    </cfRule>
    <cfRule type="containsBlanks" dxfId="36" priority="168" stopIfTrue="1">
      <formula>LEN(TRIM(O13))=0</formula>
    </cfRule>
    <cfRule type="cellIs" dxfId="35" priority="166" stopIfTrue="1" operator="between">
      <formula>0.7</formula>
      <formula>1.2</formula>
    </cfRule>
    <cfRule type="cellIs" dxfId="34" priority="167" stopIfTrue="1" operator="greaterThanOrEqual">
      <formula>1.2</formula>
    </cfRule>
    <cfRule type="cellIs" dxfId="33" priority="165" stopIfTrue="1" operator="between">
      <formula>0.5</formula>
      <formula>0.7</formula>
    </cfRule>
  </conditionalFormatting>
  <conditionalFormatting sqref="S14:S15 P15">
    <cfRule type="containsBlanks" dxfId="32" priority="92">
      <formula>LEN(TRIM(P14))=0</formula>
    </cfRule>
  </conditionalFormatting>
  <conditionalFormatting sqref="S14:S16 P15:P107">
    <cfRule type="cellIs" dxfId="31" priority="94" stopIfTrue="1" operator="lessThan">
      <formula>0.5</formula>
    </cfRule>
    <cfRule type="cellIs" dxfId="30" priority="97" stopIfTrue="1" operator="greaterThanOrEqual">
      <formula>1.2</formula>
    </cfRule>
    <cfRule type="containsBlanks" dxfId="29" priority="98" stopIfTrue="1">
      <formula>LEN(TRIM(P14))=0</formula>
    </cfRule>
    <cfRule type="cellIs" dxfId="28" priority="93" stopIfTrue="1" operator="equal">
      <formula>"100%"</formula>
    </cfRule>
    <cfRule type="cellIs" dxfId="27" priority="95" stopIfTrue="1" operator="between">
      <formula>0.5</formula>
      <formula>0.7</formula>
    </cfRule>
    <cfRule type="cellIs" dxfId="26" priority="96" stopIfTrue="1" operator="between">
      <formula>0.7</formula>
      <formula>1.2</formula>
    </cfRule>
  </conditionalFormatting>
  <conditionalFormatting sqref="S128:S131">
    <cfRule type="cellIs" dxfId="25" priority="151" stopIfTrue="1" operator="lessThan">
      <formula>0.5</formula>
    </cfRule>
    <cfRule type="cellIs" dxfId="24" priority="152" stopIfTrue="1" operator="between">
      <formula>0.5</formula>
      <formula>0.7</formula>
    </cfRule>
    <cfRule type="containsBlanks" dxfId="23" priority="155" stopIfTrue="1">
      <formula>LEN(TRIM(S128))=0</formula>
    </cfRule>
    <cfRule type="cellIs" dxfId="22" priority="154" stopIfTrue="1" operator="greaterThanOrEqual">
      <formula>1.2</formula>
    </cfRule>
    <cfRule type="cellIs" dxfId="21" priority="150" stopIfTrue="1" operator="equal">
      <formula>"100%"</formula>
    </cfRule>
    <cfRule type="cellIs" dxfId="20" priority="153" stopIfTrue="1" operator="between">
      <formula>0.7</formula>
      <formula>1.2</formula>
    </cfRule>
  </conditionalFormatting>
  <conditionalFormatting sqref="T13:T107">
    <cfRule type="cellIs" dxfId="19" priority="1" stopIfTrue="1" operator="equal">
      <formula>"100%"</formula>
    </cfRule>
    <cfRule type="cellIs" dxfId="18" priority="4" stopIfTrue="1" operator="between">
      <formula>0.7</formula>
      <formula>1.2</formula>
    </cfRule>
    <cfRule type="containsBlanks" dxfId="17" priority="6" stopIfTrue="1">
      <formula>LEN(TRIM(T13))=0</formula>
    </cfRule>
    <cfRule type="cellIs" dxfId="16" priority="5" stopIfTrue="1" operator="greaterThanOrEqual">
      <formula>1.2</formula>
    </cfRule>
    <cfRule type="cellIs" dxfId="15" priority="3" stopIfTrue="1" operator="between">
      <formula>0.5</formula>
      <formula>0.7</formula>
    </cfRule>
    <cfRule type="cellIs" dxfId="14" priority="2" stopIfTrue="1" operator="lessThan">
      <formula>0.5</formula>
    </cfRule>
  </conditionalFormatting>
  <conditionalFormatting sqref="T14:T107">
    <cfRule type="cellIs" dxfId="13" priority="116" stopIfTrue="1" operator="equal">
      <formula>"100%"</formula>
    </cfRule>
    <cfRule type="cellIs" dxfId="12" priority="117" stopIfTrue="1" operator="lessThan">
      <formula>0.5</formula>
    </cfRule>
    <cfRule type="cellIs" dxfId="11" priority="119" stopIfTrue="1" operator="between">
      <formula>0.7</formula>
      <formula>1.2</formula>
    </cfRule>
    <cfRule type="containsBlanks" dxfId="10" priority="121" stopIfTrue="1">
      <formula>LEN(TRIM(T14))=0</formula>
    </cfRule>
    <cfRule type="cellIs" dxfId="9" priority="118" stopIfTrue="1" operator="between">
      <formula>0.5</formula>
      <formula>0.7</formula>
    </cfRule>
    <cfRule type="cellIs" dxfId="8" priority="120" stopIfTrue="1" operator="greaterThanOrEqual">
      <formula>1.2</formula>
    </cfRule>
  </conditionalFormatting>
  <conditionalFormatting sqref="T14:U107 P13:V13 Q14:R107 O124:V127 O128:O131">
    <cfRule type="cellIs" dxfId="7" priority="163" stopIfTrue="1" operator="equal">
      <formula>"100%"</formula>
    </cfRule>
  </conditionalFormatting>
  <conditionalFormatting sqref="T14:V107 L28:O107">
    <cfRule type="containsBlanks" dxfId="6" priority="14">
      <formula>LEN(TRIM(L14))=0</formula>
    </cfRule>
  </conditionalFormatting>
  <conditionalFormatting sqref="V14:V107">
    <cfRule type="containsBlanks" dxfId="5" priority="21" stopIfTrue="1">
      <formula>LEN(TRIM(V14))=0</formula>
    </cfRule>
    <cfRule type="cellIs" dxfId="4" priority="20" stopIfTrue="1" operator="greaterThanOrEqual">
      <formula>1.2</formula>
    </cfRule>
    <cfRule type="cellIs" dxfId="3" priority="19" stopIfTrue="1" operator="between">
      <formula>0.7</formula>
      <formula>1.2</formula>
    </cfRule>
    <cfRule type="cellIs" dxfId="2" priority="18" stopIfTrue="1" operator="between">
      <formula>0.5</formula>
      <formula>0.7</formula>
    </cfRule>
    <cfRule type="cellIs" dxfId="1" priority="17" stopIfTrue="1" operator="lessThan">
      <formula>0.5</formula>
    </cfRule>
    <cfRule type="cellIs" dxfId="0" priority="16" stopIfTrue="1" operator="equal">
      <formula>"100%"</formula>
    </cfRule>
  </conditionalFormatting>
  <pageMargins left="0.7" right="0.7" top="0.75" bottom="0.75" header="0.3" footer="0.3"/>
  <pageSetup paperSize="5" scale="2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7" sqref="B7"/>
    </sheetView>
  </sheetViews>
  <sheetFormatPr baseColWidth="10" defaultRowHeight="15" x14ac:dyDescent="0.2"/>
  <cols>
    <col min="1" max="1" width="20.33203125" customWidth="1"/>
    <col min="2" max="2" width="34.6640625" customWidth="1"/>
  </cols>
  <sheetData>
    <row r="1" spans="1:2" x14ac:dyDescent="0.2">
      <c r="A1" s="57" t="s">
        <v>44</v>
      </c>
    </row>
    <row r="3" spans="1:2" ht="120" customHeight="1" x14ac:dyDescent="0.2">
      <c r="A3" s="230" t="s">
        <v>43</v>
      </c>
      <c r="B3" s="230"/>
    </row>
    <row r="5" spans="1:2" ht="48" x14ac:dyDescent="0.2">
      <c r="A5" s="39"/>
      <c r="B5" s="56" t="s">
        <v>41</v>
      </c>
    </row>
    <row r="6" spans="1:2" ht="48" x14ac:dyDescent="0.2">
      <c r="A6" s="40"/>
      <c r="B6" s="56" t="s">
        <v>42</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1Tr23</vt:lpstr>
      <vt:lpstr>Instrucciones</vt:lpstr>
      <vt:lpstr>'SEGUIMIENTO 1Tr23'!Área_de_impresión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Jahir Alejandro May Ordoñez</cp:lastModifiedBy>
  <cp:revision/>
  <dcterms:created xsi:type="dcterms:W3CDTF">2020-03-29T15:30:51Z</dcterms:created>
  <dcterms:modified xsi:type="dcterms:W3CDTF">2023-10-05T14:28:25Z</dcterms:modified>
  <cp:category/>
  <cp:contentStatus/>
</cp:coreProperties>
</file>