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defaultThemeVersion="166925"/>
  <mc:AlternateContent xmlns:mc="http://schemas.openxmlformats.org/markup-compatibility/2006">
    <mc:Choice Requires="x15">
      <x15ac:absPath xmlns:x15ac="http://schemas.microsoft.com/office/spreadsheetml/2010/11/ac" url="C:\Users\User\Downloads\MIR 1TRI 2023\3. FORMATO DE SEGUIMIENTO DE AVANCE\"/>
    </mc:Choice>
  </mc:AlternateContent>
  <xr:revisionPtr revIDLastSave="0" documentId="13_ncr:1_{B0E13848-6E47-4B12-BD4C-72D9E153FF66}" xr6:coauthVersionLast="47" xr6:coauthVersionMax="47" xr10:uidLastSave="{00000000-0000-0000-0000-000000000000}"/>
  <bookViews>
    <workbookView xWindow="-120" yWindow="-120" windowWidth="29040" windowHeight="15840" xr2:uid="{00000000-000D-0000-FFFF-FFFF00000000}"/>
  </bookViews>
  <sheets>
    <sheet name="SEGUIMIENTO 1Tr23" sheetId="3" r:id="rId1"/>
    <sheet name="Instrucciones" sheetId="4" r:id="rId2"/>
  </sheets>
  <definedNames>
    <definedName name="ADFASDF">#REF!</definedName>
    <definedName name="averiguar">#REF!</definedName>
    <definedName name="averiguar2">#REF!</definedName>
    <definedName name="averiguar3">#REF!</definedName>
    <definedName name="e">#REF!</definedName>
    <definedName name="formato2">#REF!</definedName>
    <definedName name="M">#REF!</definedName>
    <definedName name="MIRPRUEBA">#REF!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S113" i="3" l="1"/>
  <c r="P18" i="3" l="1"/>
  <c r="S105" i="3"/>
  <c r="P36" i="3"/>
  <c r="P37" i="3"/>
  <c r="P38" i="3"/>
  <c r="P39" i="3"/>
  <c r="P40" i="3"/>
  <c r="P41" i="3"/>
  <c r="P42" i="3"/>
  <c r="P43" i="3"/>
  <c r="P44" i="3"/>
  <c r="P17" i="3"/>
  <c r="P20" i="3" l="1"/>
  <c r="P19" i="3"/>
  <c r="G20" i="3" l="1"/>
  <c r="G18" i="3"/>
  <c r="G19" i="3"/>
  <c r="P85" i="3" l="1"/>
  <c r="P86" i="3"/>
  <c r="P82" i="3"/>
  <c r="P83" i="3"/>
  <c r="P84" i="3"/>
  <c r="P81" i="3" l="1"/>
  <c r="P80" i="3"/>
  <c r="P79" i="3"/>
  <c r="P78" i="3"/>
  <c r="P77" i="3"/>
  <c r="P76" i="3"/>
  <c r="P75" i="3"/>
  <c r="P74" i="3"/>
  <c r="P73" i="3"/>
  <c r="P72" i="3"/>
  <c r="P71" i="3"/>
  <c r="P69" i="3" l="1"/>
  <c r="P70" i="3"/>
  <c r="P61" i="3"/>
  <c r="P62" i="3"/>
  <c r="P63" i="3"/>
  <c r="P64" i="3"/>
  <c r="P65" i="3"/>
  <c r="P66" i="3"/>
  <c r="P67" i="3"/>
  <c r="P68" i="3"/>
  <c r="G64" i="3"/>
  <c r="G70" i="3"/>
  <c r="G69" i="3"/>
  <c r="G68" i="3"/>
  <c r="G67" i="3"/>
  <c r="G66" i="3"/>
  <c r="G65" i="3"/>
  <c r="G63" i="3"/>
  <c r="G62" i="3"/>
  <c r="G61" i="3"/>
  <c r="P60" i="3" l="1"/>
  <c r="P54" i="3"/>
  <c r="P55" i="3"/>
  <c r="P56" i="3"/>
  <c r="P57" i="3"/>
  <c r="P58" i="3"/>
  <c r="P59" i="3"/>
  <c r="G55" i="3"/>
  <c r="G60" i="3"/>
  <c r="G59" i="3"/>
  <c r="G58" i="3"/>
  <c r="G57" i="3"/>
  <c r="G56" i="3"/>
  <c r="G54" i="3"/>
  <c r="S109" i="3" l="1"/>
  <c r="O109" i="3"/>
  <c r="P51" i="3"/>
  <c r="P52" i="3"/>
  <c r="P53" i="3"/>
  <c r="G52" i="3"/>
  <c r="G53" i="3"/>
  <c r="G51" i="3"/>
  <c r="S108" i="3" l="1"/>
  <c r="P50" i="3"/>
  <c r="P49" i="3"/>
  <c r="P48" i="3"/>
  <c r="P16" i="3"/>
  <c r="G48" i="3"/>
  <c r="G50" i="3"/>
  <c r="G49" i="3"/>
  <c r="O108" i="3" l="1"/>
  <c r="G47" i="3" l="1"/>
  <c r="G46" i="3"/>
  <c r="G45" i="3"/>
  <c r="G35" i="3"/>
  <c r="P47" i="3"/>
  <c r="P46" i="3"/>
  <c r="P45" i="3"/>
  <c r="P32" i="3" l="1"/>
  <c r="P31" i="3"/>
  <c r="P33" i="3"/>
  <c r="P34" i="3"/>
  <c r="P35" i="3"/>
  <c r="G31" i="3"/>
  <c r="G32" i="3"/>
  <c r="G33" i="3"/>
  <c r="G34" i="3"/>
  <c r="G30" i="3"/>
  <c r="P30" i="3"/>
  <c r="P26" i="3"/>
  <c r="P27" i="3"/>
  <c r="P28" i="3"/>
  <c r="P29" i="3"/>
  <c r="G29" i="3"/>
  <c r="G26" i="3"/>
  <c r="G27" i="3"/>
  <c r="G28" i="3"/>
  <c r="G25" i="3"/>
  <c r="O105" i="3"/>
  <c r="O113" i="3"/>
  <c r="S103" i="3"/>
  <c r="O103" i="3"/>
  <c r="P25" i="3" l="1"/>
  <c r="P23" i="3"/>
  <c r="P24" i="3"/>
  <c r="P22" i="3"/>
  <c r="P21" i="3"/>
  <c r="G22" i="3"/>
  <c r="G21" i="3"/>
  <c r="G24" i="3"/>
  <c r="G23" i="3"/>
  <c r="Q87" i="3" l="1"/>
  <c r="P87" i="3"/>
  <c r="U101" i="3" l="1"/>
  <c r="T101" i="3"/>
  <c r="S101" i="3"/>
  <c r="R101" i="3"/>
  <c r="Q101" i="3"/>
  <c r="P101" i="3"/>
  <c r="O101" i="3"/>
  <c r="V101" i="3" s="1"/>
  <c r="U16" i="3" l="1"/>
  <c r="V16" i="3"/>
  <c r="T16" i="3"/>
  <c r="Q16" i="3"/>
  <c r="R16" i="3"/>
  <c r="S16" i="3"/>
  <c r="U87" i="3" l="1"/>
  <c r="V87" i="3"/>
  <c r="R87" i="3"/>
  <c r="T87" i="3"/>
  <c r="S87" i="3"/>
  <c r="P15" i="3" l="1"/>
  <c r="P14" i="3"/>
  <c r="P13" i="3"/>
</calcChain>
</file>

<file path=xl/sharedStrings.xml><?xml version="1.0" encoding="utf-8"?>
<sst xmlns="http://schemas.openxmlformats.org/spreadsheetml/2006/main" count="513" uniqueCount="358">
  <si>
    <t>SEGUIMIENTO DE AVANCE EN CUMPLIMIENTO DE METAS Y OBJETIVOS 2023</t>
  </si>
  <si>
    <t>EJE 1: BUEN GOBIERNO</t>
  </si>
  <si>
    <t>AVANCE EN CUMPLIMIENTO DE METAS TRIMESTRAL Y ANUAL ACUMULADO 2023</t>
  </si>
  <si>
    <t>Nivel.
(unidad administrativa responsable)</t>
  </si>
  <si>
    <t>Resumen narrativo u objetivos.
Clave: Número del Eje, Número del Programa, 1 para el Fin, 1 para el Propósito, Número del Componente, Número de las Actividades.</t>
  </si>
  <si>
    <t>INDICADOR</t>
  </si>
  <si>
    <t>META PROGRAMADA 2023</t>
  </si>
  <si>
    <t>META REALIZADA 2023</t>
  </si>
  <si>
    <t>PORCENTAJE DE AVANCE TRIMESTRAL 2023</t>
  </si>
  <si>
    <t>PORCENTAJE DE AVANCE TRIMESTRAL ACUMULADO 2023</t>
  </si>
  <si>
    <t>JUSTIFICACION TRIMESTRAL Y ANUAL DE AVANCE DE RESULTADOS 2023</t>
  </si>
  <si>
    <t>Nombre del Indicador.
Siglas y descripción.</t>
  </si>
  <si>
    <t>Frecuencia de medición del Indicador.
Con base a las recomendaciones del nivel de objetivos.</t>
  </si>
  <si>
    <t>Unidad de medida del Indicador y unidad de medida de sus variables.</t>
  </si>
  <si>
    <t>TRIMESTRE 1</t>
  </si>
  <si>
    <t>TRIMESTRE 2</t>
  </si>
  <si>
    <t>TRIMESTRE 3</t>
  </si>
  <si>
    <t>TRIMESTRE 4</t>
  </si>
  <si>
    <t>Fin
(DGPM / DP)</t>
  </si>
  <si>
    <r>
      <rPr>
        <b/>
        <sz val="11"/>
        <color theme="1"/>
        <rFont val="Arial"/>
        <family val="2"/>
      </rPr>
      <t>PSCSPM:</t>
    </r>
    <r>
      <rPr>
        <sz val="11"/>
        <color theme="1"/>
        <rFont val="Arial"/>
        <family val="2"/>
      </rPr>
      <t xml:space="preserve"> Porcentaje de la población que se siente muy satisfecha y satisfecha con los servicios municipales de agua potable, drenaje y alcantarillado, alumbrado público, parques y jardines, recolección de basura, policía y mantenimiento de calles y avenidas.</t>
    </r>
  </si>
  <si>
    <t>Bienal</t>
  </si>
  <si>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Porcentaje</t>
    </r>
  </si>
  <si>
    <r>
      <t xml:space="preserve">El Instituto Nacional de Estadística y Geografía INEGI publica la Encuesta Nacional de Calidad e Impacto Gubernamental de manera bienal con la información relativa a los grados de satisfacción de la población de 18 años y más. </t>
    </r>
    <r>
      <rPr>
        <b/>
        <sz val="10"/>
        <rFont val="Arial"/>
        <family val="2"/>
      </rPr>
      <t xml:space="preserve"> El úlimo periodo del levantamiento de la información fue  del 01 de noviembre al 16 de diciembre de 2021 con el 34.7%</t>
    </r>
    <r>
      <rPr>
        <sz val="10"/>
        <rFont val="Arial"/>
        <family val="2"/>
      </rPr>
      <t xml:space="preserve"> de población encuestada que se siente muy satisfecha y safisfecha. </t>
    </r>
  </si>
  <si>
    <r>
      <rPr>
        <b/>
        <sz val="11"/>
        <color theme="1"/>
        <rFont val="Arial"/>
        <family val="2"/>
      </rPr>
      <t>IBG:</t>
    </r>
    <r>
      <rPr>
        <sz val="11"/>
        <color theme="1"/>
        <rFont val="Arial"/>
        <family val="2"/>
      </rPr>
      <t xml:space="preserve"> Índice de Buen Gobierno. </t>
    </r>
  </si>
  <si>
    <r>
      <t xml:space="preserve">El Instituto Mexicano para la Competitividad A. C. IMCO actualiza y publica los índices y subíndices cada dos años. </t>
    </r>
    <r>
      <rPr>
        <b/>
        <sz val="10"/>
        <rFont val="Arial"/>
        <family val="2"/>
      </rPr>
      <t>El índice se actualizó en 2022 obteniendo una calificación de 59 puntos.</t>
    </r>
  </si>
  <si>
    <r>
      <rPr>
        <b/>
        <sz val="11"/>
        <color theme="1"/>
        <rFont val="Arial"/>
        <family val="2"/>
      </rPr>
      <t xml:space="preserve">PCDCOP18GM: </t>
    </r>
    <r>
      <rPr>
        <sz val="11"/>
        <color theme="1"/>
        <rFont val="Arial"/>
        <family val="2"/>
      </rPr>
      <t xml:space="preserve">Porcentaje de Calificación de confianza otorgada por la población de 18 años y más al gobierno municipal </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</si>
  <si>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Calificación en escala de 0 a 10</t>
    </r>
  </si>
  <si>
    <r>
      <t xml:space="preserve">El Instituto Nacional de Estadística y Geografía INEGI publica la Encuesta Nacional de Calidad e Impacto Gubernamental de manera bienal con la información relativa a la Confianza de la población de 18 años y más en el Gobierno Municipal.
</t>
    </r>
    <r>
      <rPr>
        <b/>
        <sz val="10"/>
        <rFont val="Arial"/>
        <family val="2"/>
      </rPr>
      <t>En diciembre 2021 se obtuvo la Calificación de Confianza al Gobierno Municipal de 5.0.</t>
    </r>
  </si>
  <si>
    <t>Actividad</t>
  </si>
  <si>
    <t>REVISÓ
Mtro. Enrique E. Encalada Sánchez
Dirección de Planeación de la DGPM</t>
  </si>
  <si>
    <t>SEGUIMIENTO A LA EJECUCIÓN DEL PRESUPUESTO AUTORIZADO</t>
  </si>
  <si>
    <t>CONCENTRADO DE UNIDADES ADMINISTRATIVAS</t>
  </si>
  <si>
    <t>PRESUPUESTO ANUAL AUTORIZADO</t>
  </si>
  <si>
    <t>PLANEACIÓN TRIMESTRAL DE EJECUCIÓN DEL PRESUPUESTO</t>
  </si>
  <si>
    <t>EJECUCIÓN  DEL PRESUPUESTO AUTORIZADO</t>
  </si>
  <si>
    <t>AVANCE TRIMESTRAL EN LA EJECUCIÓN DEL PRESUPUESTO</t>
  </si>
  <si>
    <t>AVANCE ACUMULADO ANUAL DE LA  EJECUCIÓN DEL PRESUPUESTO</t>
  </si>
  <si>
    <t>TRIMESTRE 1 2023</t>
  </si>
  <si>
    <t>TRIMESTRE 2 2023</t>
  </si>
  <si>
    <t>TRIMESTRE 3 2023</t>
  </si>
  <si>
    <t>TRIMESTRE 4 2023</t>
  </si>
  <si>
    <t>EL COLOR DE LA CELDA REPRESENTA QUE NO SE PROGRAMÓ ACTIVIDAD EN ESE TRIMESTRE</t>
  </si>
  <si>
    <t>EL COLOR DE LA CELDA REPRESENTA QUE NO SE HA REPORTADO EL TRIMESTRE O QUE NO SE REALIZÓ POR NO ESTAR PROGRAMADO</t>
  </si>
  <si>
    <t>EJEMPLO PARA REPORTAR SUS AVANCES, SOLO TIENEN QUE REGISTRAR LOS VALORES PROGRAMADOS POR TRIMESTRE Y CONFORME REPORTEN AVANCES REGISTRAR EL AVANCE DEL TRIMESTRE CORRESPONDIENTE POSICIONARSE EN LA CELDA DE ARRIBA Y ARRASTRAR LA CON LA CRUZ NEGRITA HACIA ABAJO PARA OBTENER EL AVANCE CORRESPONDIENTE . VERIFICAR DANDO DOBLE CLIC A LA INFORMACION OBTENIDA.</t>
  </si>
  <si>
    <t>INSTRUCTIVO</t>
  </si>
  <si>
    <t>EJEMPLO</t>
  </si>
  <si>
    <t>JUSTIFICACION TRIMESTRAL DE AVANCE DE RESULTADOS 2023</t>
  </si>
  <si>
    <t>ANUAL</t>
  </si>
  <si>
    <r>
      <t xml:space="preserve">1.01.1.1.1 </t>
    </r>
    <r>
      <rPr>
        <sz val="11"/>
        <color theme="1"/>
        <rFont val="Arial"/>
        <family val="2"/>
      </rPr>
      <t>Agenda pública del Presidente Municipal con la ciudadanía realizada.</t>
    </r>
  </si>
  <si>
    <t>Componente
(Secretaría Particular)</t>
  </si>
  <si>
    <r>
      <t xml:space="preserve">PAPR: </t>
    </r>
    <r>
      <rPr>
        <sz val="11"/>
        <color theme="1"/>
        <rFont val="Arial"/>
        <family val="2"/>
      </rPr>
      <t>Porcentaje de la Agenda Pública Realizada</t>
    </r>
  </si>
  <si>
    <t>Trimestral</t>
  </si>
  <si>
    <r>
      <t xml:space="preserve">1.01.1.1.1.1 </t>
    </r>
    <r>
      <rPr>
        <sz val="11"/>
        <color theme="1"/>
        <rFont val="Arial"/>
        <family val="2"/>
      </rPr>
      <t>Atención y seguimiento a las peticiones ciudadanas e interinstitucionales realizadas al Presidente Municipal.</t>
    </r>
  </si>
  <si>
    <r>
      <t xml:space="preserve">1.01.1.1.1.2 </t>
    </r>
    <r>
      <rPr>
        <sz val="11"/>
        <color theme="1"/>
        <rFont val="Arial"/>
        <family val="2"/>
      </rPr>
      <t>Coordinación de las audiencias otorgadas a la ciudadanía.</t>
    </r>
  </si>
  <si>
    <r>
      <rPr>
        <b/>
        <sz val="11"/>
        <color theme="1"/>
        <rFont val="Arial"/>
        <family val="2"/>
      </rPr>
      <t>PPA:</t>
    </r>
    <r>
      <rPr>
        <sz val="11"/>
        <color theme="1"/>
        <rFont val="Arial"/>
        <family val="2"/>
      </rPr>
      <t xml:space="preserve"> Porcentaje de Peticiones Atendidas</t>
    </r>
  </si>
  <si>
    <r>
      <rPr>
        <b/>
        <sz val="11"/>
        <color theme="1"/>
        <rFont val="Arial"/>
        <family val="2"/>
      </rPr>
      <t xml:space="preserve">PAA: </t>
    </r>
    <r>
      <rPr>
        <sz val="11"/>
        <color theme="1"/>
        <rFont val="Arial"/>
        <family val="2"/>
      </rPr>
      <t>Porcentaje de Audiencias Atendidas</t>
    </r>
  </si>
  <si>
    <t>Componente
( Secretaría Técnica )</t>
  </si>
  <si>
    <r>
      <t xml:space="preserve">1.01.1.2. </t>
    </r>
    <r>
      <rPr>
        <sz val="11"/>
        <color theme="1"/>
        <rFont val="Arial"/>
        <family val="2"/>
      </rPr>
      <t>Proyectos estratégicos de la Secretaría Técnica satisfactoriamente concluidos</t>
    </r>
  </si>
  <si>
    <r>
      <t xml:space="preserve">PPEI: </t>
    </r>
    <r>
      <rPr>
        <sz val="11"/>
        <color theme="1"/>
        <rFont val="Arial"/>
        <family val="2"/>
      </rPr>
      <t>Porcentaje  de Proyectos Estratégicos Implementados.</t>
    </r>
  </si>
  <si>
    <r>
      <t xml:space="preserve">1.01.1.2.1 </t>
    </r>
    <r>
      <rPr>
        <sz val="11"/>
        <color theme="1"/>
        <rFont val="Arial"/>
        <family val="2"/>
      </rPr>
      <t>Implementación de proyectos de gestión pública y proyectos especiales de la Presidencia Municipal.</t>
    </r>
  </si>
  <si>
    <r>
      <rPr>
        <b/>
        <sz val="11"/>
        <color theme="1"/>
        <rFont val="Arial"/>
        <family val="2"/>
      </rPr>
      <t>PEP</t>
    </r>
    <r>
      <rPr>
        <sz val="11"/>
        <color theme="1"/>
        <rFont val="Arial"/>
        <family val="2"/>
      </rPr>
      <t>: Porcentaje de Efectividad de los Proyectos de Gestión pública y Proyectos Especiales.</t>
    </r>
  </si>
  <si>
    <r>
      <t xml:space="preserve">1.01.1.2.2. </t>
    </r>
    <r>
      <rPr>
        <sz val="11"/>
        <color theme="1"/>
        <rFont val="Arial"/>
        <family val="2"/>
      </rPr>
      <t>Vinculación del Gobierno Municipal con la ciudadania, para el diseño, implementación, seguimiento y evaluación de politicas públicas municipales.</t>
    </r>
  </si>
  <si>
    <r>
      <rPr>
        <b/>
        <sz val="11"/>
        <color theme="1"/>
        <rFont val="Arial"/>
        <family val="2"/>
      </rPr>
      <t xml:space="preserve">PAPC: </t>
    </r>
    <r>
      <rPr>
        <sz val="11"/>
        <color theme="1"/>
        <rFont val="Arial"/>
        <family val="2"/>
      </rPr>
      <t>Porcentaje de Actividades con Participación Ciudadana.</t>
    </r>
  </si>
  <si>
    <r>
      <t xml:space="preserve">1.01.1.2.3. </t>
    </r>
    <r>
      <rPr>
        <sz val="11"/>
        <color theme="1"/>
        <rFont val="Arial"/>
        <family val="2"/>
      </rPr>
      <t>Elaboración de informes de gobierno municipal y reportes para la Presidencia Municipal.</t>
    </r>
  </si>
  <si>
    <r>
      <rPr>
        <b/>
        <sz val="11"/>
        <color theme="1"/>
        <rFont val="Arial"/>
        <family val="2"/>
      </rPr>
      <t>PCIGR:</t>
    </r>
    <r>
      <rPr>
        <sz val="11"/>
        <color theme="1"/>
        <rFont val="Arial"/>
        <family val="2"/>
      </rPr>
      <t xml:space="preserve"> Porcentaje de Cumplimiento de Informes de Gobierno y Reportes.</t>
    </r>
  </si>
  <si>
    <r>
      <t xml:space="preserve">1.01.1.2.4. </t>
    </r>
    <r>
      <rPr>
        <sz val="11"/>
        <color theme="1"/>
        <rFont val="Arial"/>
        <family val="2"/>
      </rPr>
      <t>Consolidación del Gobierno Digital (plataforma central de trámites y servicios, tableros de control y aplicaciones informáticas) como instrumento que  fortalece la transparencia y la rendición de cuentas.</t>
    </r>
    <r>
      <rPr>
        <b/>
        <sz val="11"/>
        <color theme="1"/>
        <rFont val="Arial"/>
        <family val="2"/>
      </rPr>
      <t xml:space="preserve"> </t>
    </r>
  </si>
  <si>
    <r>
      <rPr>
        <b/>
        <sz val="11"/>
        <color theme="1"/>
        <rFont val="Arial"/>
        <family val="2"/>
      </rPr>
      <t>PACGD:</t>
    </r>
    <r>
      <rPr>
        <sz val="11"/>
        <color theme="1"/>
        <rFont val="Arial"/>
        <family val="2"/>
      </rPr>
      <t xml:space="preserve"> Porcentaje de Avance en Consolidación del Gobierno Digital.</t>
    </r>
  </si>
  <si>
    <t>Anual</t>
  </si>
  <si>
    <r>
      <t xml:space="preserve">Justificacion Trimestral: </t>
    </r>
    <r>
      <rPr>
        <sz val="11"/>
        <color theme="1"/>
        <rFont val="Arial"/>
        <family val="2"/>
      </rPr>
      <t xml:space="preserve">En el periodo reportado se cumplio con la meta del 100%, realizando el proyecto asignado por la Presidencia Municipal, sobre las Encuestas de Participación Ciudadana del Nuevo Acuerdo por el Bienestar y Desarrollo de Quintana Roo, en el Municipio de Benito Juárez; Este Nuevo Acuerdo se realizo en cada Municipio  como parte de un programa integral del Gobierno del Estado. 
</t>
    </r>
  </si>
  <si>
    <r>
      <t xml:space="preserve">Justificacion Trimestral:  </t>
    </r>
    <r>
      <rPr>
        <sz val="11"/>
        <color theme="1"/>
        <rFont val="Arial"/>
        <family val="2"/>
      </rPr>
      <t xml:space="preserve">En el periodo reportado se cumplio con la meta del 100%, realizando el primer proyecto por parte de esta Secretaría, denominado "Nuevo Acuerdo por el Bienestar y Desarrollo de Quintana Roo, el cual consistio en la aplicación de papeletas con compromisos ciudadanos en los diferentes puntos del Municipio".
</t>
    </r>
  </si>
  <si>
    <r>
      <t xml:space="preserve">Justificacion Trimestral:  </t>
    </r>
    <r>
      <rPr>
        <sz val="11"/>
        <color theme="1"/>
        <rFont val="Arial"/>
        <family val="2"/>
      </rPr>
      <t xml:space="preserve">Durante el primer trimestre no se programo realizar ninguna actividad.
</t>
    </r>
  </si>
  <si>
    <r>
      <t xml:space="preserve">Justificacion Trimestral: </t>
    </r>
    <r>
      <rPr>
        <sz val="11"/>
        <color theme="1"/>
        <rFont val="Arial"/>
        <family val="2"/>
      </rPr>
      <t xml:space="preserve">En el periodo reportado se cumplio con la meta del 100%, realizando  los reportes programados para la Presidencia Municipal. </t>
    </r>
    <r>
      <rPr>
        <b/>
        <sz val="11"/>
        <color theme="1"/>
        <rFont val="Arial"/>
        <family val="2"/>
      </rPr>
      <t xml:space="preserve">
</t>
    </r>
  </si>
  <si>
    <r>
      <t xml:space="preserve">Justificacion Trimestral: </t>
    </r>
    <r>
      <rPr>
        <sz val="11"/>
        <color theme="1"/>
        <rFont val="Arial"/>
        <family val="2"/>
      </rPr>
      <t xml:space="preserve">Durante el primer trimestre no se programo realizar ninguna actividad, </t>
    </r>
  </si>
  <si>
    <t xml:space="preserve">Trimestral: En el p primer trimestre se logro un porcentaje del 100%  comparando lo planeado y ejecutado del presupuesto. 
Anual: En el presupuesto planeado se logro un porcentaje de avance anual de ejecución del 15.77%. </t>
  </si>
  <si>
    <t>Unidad de Gestión Administrativa Distrito Cancún</t>
  </si>
  <si>
    <t>Justificacion Trimestral: no se ejerció el presupuesto en el primer trimestre
Justificación Anual:  no se ejerció el presuepuesto trimestral por lo que no hubo avance en el presupuesto anual.</t>
  </si>
  <si>
    <t>Componente
(Unidad de Gestión Administrativa Distrito Cancún)</t>
  </si>
  <si>
    <r>
      <rPr>
        <b/>
        <sz val="11"/>
        <color theme="1"/>
        <rFont val="Arial"/>
        <family val="2"/>
      </rPr>
      <t>PSZFI:</t>
    </r>
    <r>
      <rPr>
        <sz val="11"/>
        <color theme="1"/>
        <rFont val="Arial"/>
        <family val="2"/>
      </rPr>
      <t xml:space="preserve"> Porcentaje de Supermanzanas de la Zona Fundacional intervenidas</t>
    </r>
  </si>
  <si>
    <r>
      <rPr>
        <b/>
        <sz val="11"/>
        <color theme="1"/>
        <rFont val="Arial"/>
        <family val="2"/>
      </rPr>
      <t>1.01.1.1.3.1</t>
    </r>
    <r>
      <rPr>
        <sz val="11"/>
        <color theme="1"/>
        <rFont val="Arial"/>
        <family val="2"/>
      </rPr>
      <t>. Realización de actividades para la mejora de la imagen urbana de  espacios publicos de la zona fundacional.</t>
    </r>
  </si>
  <si>
    <r>
      <rPr>
        <b/>
        <sz val="11"/>
        <color theme="1"/>
        <rFont val="Arial"/>
        <family val="2"/>
      </rPr>
      <t>PAMIUZF:</t>
    </r>
    <r>
      <rPr>
        <sz val="11"/>
        <color theme="1"/>
        <rFont val="Arial"/>
        <family val="2"/>
      </rPr>
      <t xml:space="preserve"> Porcentaje de actividades para mejorar la imagen urbana de la Zona Fundacional</t>
    </r>
  </si>
  <si>
    <r>
      <rPr>
        <b/>
        <sz val="11"/>
        <color theme="1"/>
        <rFont val="Arial"/>
        <family val="2"/>
      </rPr>
      <t>1.01.1.1.3.2 G</t>
    </r>
    <r>
      <rPr>
        <sz val="11"/>
        <color theme="1"/>
        <rFont val="Arial"/>
        <family val="2"/>
      </rPr>
      <t>eneración de proyectos participativos de infraestructura de la Zona Fundacional.</t>
    </r>
  </si>
  <si>
    <r>
      <rPr>
        <b/>
        <sz val="11"/>
        <color theme="1"/>
        <rFont val="Arial"/>
        <family val="2"/>
      </rPr>
      <t xml:space="preserve">PPIZFG: </t>
    </r>
    <r>
      <rPr>
        <sz val="11"/>
        <color theme="1"/>
        <rFont val="Arial"/>
        <family val="2"/>
      </rPr>
      <t>Porcentaje de proyectos de infraestructura de la Zona Fundacional generados.</t>
    </r>
  </si>
  <si>
    <r>
      <rPr>
        <b/>
        <sz val="11"/>
        <color theme="1"/>
        <rFont val="Arial"/>
        <family val="2"/>
      </rPr>
      <t xml:space="preserve">1.01.1.1.3.3 </t>
    </r>
    <r>
      <rPr>
        <sz val="11"/>
        <color theme="1"/>
        <rFont val="Arial"/>
        <family val="2"/>
      </rPr>
      <t>Realización de acciones  sociales y culturales en la Zona Fundacional</t>
    </r>
  </si>
  <si>
    <r>
      <rPr>
        <b/>
        <sz val="11"/>
        <color theme="1"/>
        <rFont val="Arial"/>
        <family val="2"/>
      </rPr>
      <t xml:space="preserve">PAZF: </t>
    </r>
    <r>
      <rPr>
        <sz val="11"/>
        <color theme="1"/>
        <rFont val="Arial"/>
        <family val="2"/>
      </rPr>
      <t>Porcentaje de acciones realizadas en la zona fundacional</t>
    </r>
  </si>
  <si>
    <r>
      <rPr>
        <b/>
        <sz val="11"/>
        <color theme="1"/>
        <rFont val="Arial"/>
        <family val="2"/>
      </rPr>
      <t>Unidad de medida del Indicador:</t>
    </r>
    <r>
      <rPr>
        <sz val="11"/>
        <color theme="1"/>
        <rFont val="Arial"/>
        <family val="2"/>
      </rPr>
      <t xml:space="preserve">
Porcentaje 
</t>
    </r>
    <r>
      <rPr>
        <b/>
        <sz val="11"/>
        <color theme="1"/>
        <rFont val="Arial"/>
        <family val="2"/>
      </rPr>
      <t xml:space="preserve">Unidad de medida de las variables: </t>
    </r>
    <r>
      <rPr>
        <sz val="11"/>
        <color theme="1"/>
        <rFont val="Arial"/>
        <family val="2"/>
      </rPr>
      <t xml:space="preserve">
Acciones</t>
    </r>
  </si>
  <si>
    <r>
      <rPr>
        <b/>
        <sz val="11"/>
        <color theme="1"/>
        <rFont val="Arial"/>
        <family val="2"/>
      </rPr>
      <t>1.01.1.1.3.4 .</t>
    </r>
    <r>
      <rPr>
        <sz val="11"/>
        <color theme="1"/>
        <rFont val="Arial"/>
        <family val="2"/>
      </rPr>
      <t xml:space="preserve"> Coordinación de actividaes estratégicas para mejora del Medio Ambiente en la Zona Fundacional.</t>
    </r>
  </si>
  <si>
    <r>
      <rPr>
        <b/>
        <sz val="11"/>
        <color theme="1"/>
        <rFont val="Arial"/>
        <family val="2"/>
      </rPr>
      <t xml:space="preserve">PAMAZFC: </t>
    </r>
    <r>
      <rPr>
        <sz val="11"/>
        <color theme="1"/>
        <rFont val="Arial"/>
        <family val="2"/>
      </rPr>
      <t>Porcentaje de actividades de medio ambiente en la zona fundacional coordinadas</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</si>
  <si>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Actividades</t>
    </r>
  </si>
  <si>
    <r>
      <t xml:space="preserve">1.01.1.1.3 </t>
    </r>
    <r>
      <rPr>
        <sz val="11"/>
        <color theme="1"/>
        <rFont val="Arial"/>
        <family val="2"/>
      </rPr>
      <t>Supermanzanas de la zona fundacional del Distrito Cancún intervenidas para su revitalización.</t>
    </r>
  </si>
  <si>
    <r>
      <t xml:space="preserve">1.01.1.1.4.3 </t>
    </r>
    <r>
      <rPr>
        <sz val="11"/>
        <color rgb="FF000000"/>
        <rFont val="Arial"/>
        <family val="2"/>
      </rPr>
      <t>Edicion fotográfico para su publicación</t>
    </r>
  </si>
  <si>
    <r>
      <t xml:space="preserve">1.01.1.1.4.1 </t>
    </r>
    <r>
      <rPr>
        <sz val="11"/>
        <color rgb="FF000000"/>
        <rFont val="Arial"/>
        <family val="2"/>
      </rPr>
      <t>Elaboración de boletines informativos de acciones de gobierno</t>
    </r>
  </si>
  <si>
    <r>
      <rPr>
        <b/>
        <sz val="11"/>
        <color rgb="FF000000"/>
        <rFont val="Arial"/>
        <family val="2"/>
      </rPr>
      <t>PBIE:</t>
    </r>
    <r>
      <rPr>
        <sz val="11"/>
        <color rgb="FF000000"/>
        <rFont val="Arial"/>
        <family val="2"/>
      </rPr>
      <t xml:space="preserve"> Porcentaje de boletines informativos elaborados </t>
    </r>
  </si>
  <si>
    <r>
      <rPr>
        <b/>
        <sz val="11"/>
        <color rgb="FF000000"/>
        <rFont val="Arial"/>
        <family val="2"/>
      </rPr>
      <t xml:space="preserve">PHVG: </t>
    </r>
    <r>
      <rPr>
        <sz val="11"/>
        <color rgb="FF000000"/>
        <rFont val="Arial"/>
        <family val="2"/>
      </rPr>
      <t>Porcentaje de horas de videos grabados</t>
    </r>
  </si>
  <si>
    <r>
      <rPr>
        <b/>
        <sz val="11"/>
        <color rgb="FF000000"/>
        <rFont val="Arial"/>
        <family val="2"/>
      </rPr>
      <t>PFP:</t>
    </r>
    <r>
      <rPr>
        <sz val="11"/>
        <color rgb="FF000000"/>
        <rFont val="Arial"/>
        <family val="2"/>
      </rPr>
      <t xml:space="preserve"> Porcentaje de fotografias publicados</t>
    </r>
  </si>
  <si>
    <r>
      <rPr>
        <b/>
        <sz val="11"/>
        <color rgb="FF000000"/>
        <rFont val="Arial"/>
        <family val="2"/>
      </rPr>
      <t xml:space="preserve">POICPE: </t>
    </r>
    <r>
      <rPr>
        <sz val="11"/>
        <color rgb="FF000000"/>
        <rFont val="Arial"/>
        <family val="2"/>
      </rPr>
      <t>Porcentaje de ordenes de inserción de campañas publicitarias elaborados.</t>
    </r>
  </si>
  <si>
    <r>
      <rPr>
        <b/>
        <sz val="11"/>
        <color rgb="FF000000"/>
        <rFont val="Arial"/>
        <family val="2"/>
      </rPr>
      <t>1.01.1.1.4.2</t>
    </r>
    <r>
      <rPr>
        <sz val="11"/>
        <color rgb="FF000000"/>
        <rFont val="Arial"/>
        <family val="2"/>
      </rPr>
      <t xml:space="preserve"> Grabación de vídeos de eventos y acciones de gobierno</t>
    </r>
  </si>
  <si>
    <r>
      <t xml:space="preserve">PATMCD: </t>
    </r>
    <r>
      <rPr>
        <sz val="11"/>
        <color rgb="FF000000"/>
        <rFont val="Arial"/>
        <family val="2"/>
      </rPr>
      <t xml:space="preserve">Porcentaje de la Agenda de Trabajos con medios de  comunicación difundidas </t>
    </r>
  </si>
  <si>
    <r>
      <t xml:space="preserve">1.01.1.1.4. </t>
    </r>
    <r>
      <rPr>
        <sz val="11"/>
        <color rgb="FF000000"/>
        <rFont val="Arial"/>
        <family val="2"/>
      </rPr>
      <t>Agenda de trabajo en  los diferentes medios de comunicación  (impresos, radiofónicos, televisivos y digitales), cubiertos difundidas</t>
    </r>
  </si>
  <si>
    <t>Componente (Dirección General de Comunicación Social)</t>
  </si>
  <si>
    <t>Dirección General de Comunicación Social</t>
  </si>
  <si>
    <t>Dirección General de Planeación Municipal</t>
  </si>
  <si>
    <t>NO SE EJERCIÓ PRESUPUESTO PORQUE ACTUALMENTE SE NOS PRESTA UN ESPACIO EN LA SECRETARIA DE DESARROLLO SOCIAL Y ECONÓMICO ,ADEMAS DE QUE EL MAYOR PORCENTAJE  ESTA DESTINADO A SERVICIO DE ARRENDAMIENTO, SE SOLICITÓ MODIFICACIÓN PERO NO FUE APROBADA.</t>
  </si>
  <si>
    <t>UVOD</t>
  </si>
  <si>
    <r>
      <rPr>
        <b/>
        <sz val="11"/>
        <color theme="1"/>
        <rFont val="Arial"/>
        <family val="2"/>
      </rPr>
      <t>1.01.1.1.6</t>
    </r>
    <r>
      <rPr>
        <sz val="11"/>
        <color theme="1"/>
        <rFont val="Arial"/>
        <family val="2"/>
      </rPr>
      <t xml:space="preserve"> Atenciones y seguimientos a Organismos Descentralizados del municipio de Benito Juárez.</t>
    </r>
  </si>
  <si>
    <r>
      <rPr>
        <b/>
        <sz val="11"/>
        <color theme="1"/>
        <rFont val="Arial"/>
        <family val="2"/>
      </rPr>
      <t>PASB:</t>
    </r>
    <r>
      <rPr>
        <sz val="11"/>
        <color theme="1"/>
        <rFont val="Arial"/>
        <family val="2"/>
      </rPr>
      <t xml:space="preserve"> Porcentaje de atenciones y seguimientos brindados a Organismos Descentralizados.</t>
    </r>
  </si>
  <si>
    <r>
      <t xml:space="preserve">Unidad de medida del Indicador:
</t>
    </r>
    <r>
      <rPr>
        <sz val="11"/>
        <color theme="1"/>
        <rFont val="Arial"/>
        <family val="2"/>
      </rPr>
      <t xml:space="preserve">Porcentaje. </t>
    </r>
    <r>
      <rPr>
        <b/>
        <sz val="11"/>
        <color theme="1"/>
        <rFont val="Arial"/>
        <family val="2"/>
      </rPr>
      <t xml:space="preserve">
Unidad de medida de las variables:
</t>
    </r>
    <r>
      <rPr>
        <sz val="11"/>
        <color theme="1"/>
        <rFont val="Arial"/>
        <family val="2"/>
      </rPr>
      <t>Atenciones y seguimientos a Organismos Descentralizados.</t>
    </r>
  </si>
  <si>
    <r>
      <t xml:space="preserve">Justificacion Trimestral: </t>
    </r>
    <r>
      <rPr>
        <sz val="11"/>
        <color theme="1"/>
        <rFont val="Arial"/>
        <family val="2"/>
      </rPr>
      <t xml:space="preserve"> Se cumplió al 100% la meta  al brindar 14 atenciones y seguimientos  a los Organismos Descentralizados , de las 14 programadas.</t>
    </r>
  </si>
  <si>
    <r>
      <rPr>
        <b/>
        <sz val="11"/>
        <color theme="1"/>
        <rFont val="Arial"/>
        <family val="2"/>
      </rPr>
      <t>1.01.1.1.6.1</t>
    </r>
    <r>
      <rPr>
        <sz val="11"/>
        <color theme="1"/>
        <rFont val="Arial"/>
        <family val="2"/>
      </rPr>
      <t xml:space="preserve"> Participación como suplencia de la Presidencia Municipal en las Sesiones de Organos Colegiados.</t>
    </r>
  </si>
  <si>
    <r>
      <rPr>
        <b/>
        <sz val="11"/>
        <color theme="1"/>
        <rFont val="Arial"/>
        <family val="2"/>
      </rPr>
      <t>PPSOC</t>
    </r>
    <r>
      <rPr>
        <sz val="11"/>
        <color theme="1"/>
        <rFont val="Arial"/>
        <family val="2"/>
      </rPr>
      <t>: Porcentaje de participación en sesiones de Órganos Colegiados.</t>
    </r>
  </si>
  <si>
    <r>
      <t xml:space="preserve">Unidad de medida del Indicador:
</t>
    </r>
    <r>
      <rPr>
        <sz val="11"/>
        <color theme="1"/>
        <rFont val="Arial"/>
        <family val="2"/>
      </rPr>
      <t xml:space="preserve">Porcentaje. </t>
    </r>
    <r>
      <rPr>
        <b/>
        <sz val="11"/>
        <color theme="1"/>
        <rFont val="Arial"/>
        <family val="2"/>
      </rPr>
      <t xml:space="preserve">
Unidad de medida de las variables:
</t>
    </r>
    <r>
      <rPr>
        <sz val="11"/>
        <color theme="1"/>
        <rFont val="Arial"/>
        <family val="2"/>
      </rPr>
      <t>Sesiones de Órganos.</t>
    </r>
  </si>
  <si>
    <r>
      <t>Justificacion Trimestral:</t>
    </r>
    <r>
      <rPr>
        <sz val="11"/>
        <color theme="1"/>
        <rFont val="Arial"/>
        <family val="2"/>
      </rPr>
      <t>Se alcanzó el 131.25%  de avance trimestral, al realizarse 21  de las 16 participaciones en sesiones programadas al primer trimestre, debido a que algunos organismos descentralizados sometieron a aprobación ciertos puntos ,  realizando 10 sesiones extraordinarias.</t>
    </r>
  </si>
  <si>
    <r>
      <rPr>
        <b/>
        <sz val="11"/>
        <color theme="1"/>
        <rFont val="Arial"/>
        <family val="2"/>
      </rPr>
      <t>1.01.1.1.6.2</t>
    </r>
    <r>
      <rPr>
        <sz val="11"/>
        <color theme="1"/>
        <rFont val="Arial"/>
        <family val="2"/>
      </rPr>
      <t xml:space="preserve"> Elaboración de reportes de actividades de los organismos descentralizados.</t>
    </r>
  </si>
  <si>
    <r>
      <rPr>
        <b/>
        <sz val="11"/>
        <color theme="1"/>
        <rFont val="Arial"/>
        <family val="2"/>
      </rPr>
      <t>PRAE</t>
    </r>
    <r>
      <rPr>
        <sz val="11"/>
        <color theme="1"/>
        <rFont val="Arial"/>
        <family val="2"/>
      </rPr>
      <t>: Porcentaje de Reportes de Actividades de los Organismos Descentralizados elaborados.</t>
    </r>
  </si>
  <si>
    <r>
      <t xml:space="preserve">Unidad de medida del Indicador:
</t>
    </r>
    <r>
      <rPr>
        <sz val="11"/>
        <color theme="1"/>
        <rFont val="Arial"/>
        <family val="2"/>
      </rPr>
      <t xml:space="preserve">Porcentaje. </t>
    </r>
    <r>
      <rPr>
        <b/>
        <sz val="11"/>
        <color theme="1"/>
        <rFont val="Arial"/>
        <family val="2"/>
      </rPr>
      <t xml:space="preserve">
Unidad de medida de las variables:
</t>
    </r>
    <r>
      <rPr>
        <sz val="11"/>
        <color theme="1"/>
        <rFont val="Arial"/>
        <family val="2"/>
      </rPr>
      <t>Reportes de actividades.</t>
    </r>
  </si>
  <si>
    <r>
      <t>Justificacion Trimestral:</t>
    </r>
    <r>
      <rPr>
        <sz val="11"/>
        <color theme="1"/>
        <rFont val="Arial"/>
        <family val="2"/>
      </rPr>
      <t>Se cumplió al 100% la meta en la elaboración de reportes de actividades de los Organismos Descentralizados. (11/11)</t>
    </r>
    <r>
      <rPr>
        <b/>
        <sz val="11"/>
        <color theme="1"/>
        <rFont val="Arial"/>
        <family val="2"/>
      </rPr>
      <t xml:space="preserve">  </t>
    </r>
  </si>
  <si>
    <t>La cantidad proporcionada es un estimado, ya que no se ha aperturado el sistema OPERGOB para poder tener una cifra correcta.</t>
  </si>
  <si>
    <t>Dirección de Relaciones Públicas</t>
  </si>
  <si>
    <t>Componente
(Unidad de Vinculación con Organismos Descentralizados)</t>
  </si>
  <si>
    <r>
      <t xml:space="preserve">PCAGSS: </t>
    </r>
    <r>
      <rPr>
        <sz val="11"/>
        <color theme="1"/>
        <rFont val="Arial"/>
        <family val="2"/>
      </rPr>
      <t>Porcentaje de cumplimiento de los acercamientos con los gobiernos</t>
    </r>
  </si>
  <si>
    <r>
      <t xml:space="preserve">Justificacion Trimestral:
</t>
    </r>
    <r>
      <rPr>
        <sz val="11"/>
        <color theme="1"/>
        <rFont val="Arial"/>
        <family val="2"/>
      </rPr>
      <t>Para este primer trimestre se tenia planeada una meta de 12 acercamientos  (firmas de beneficios) con distintas empresas de la sociedad, todo en beneficio de los colaboradores del municipio de Benito Juárez, se cerro el corte en 65 acercamientos exitosos , derivado de un evento organizado por la dirección con la finalidad de vincular al municipio con el sector empresarial.</t>
    </r>
  </si>
  <si>
    <r>
      <rPr>
        <b/>
        <sz val="11"/>
        <color theme="1"/>
        <rFont val="Arial"/>
        <family val="2"/>
      </rPr>
      <t>PEC:</t>
    </r>
    <r>
      <rPr>
        <sz val="11"/>
        <color theme="1"/>
        <rFont val="Arial"/>
        <family val="2"/>
      </rPr>
      <t xml:space="preserve"> Porcentaje de eventos cubiertos</t>
    </r>
  </si>
  <si>
    <r>
      <t xml:space="preserve">Justificacion Trimestral:
</t>
    </r>
    <r>
      <rPr>
        <sz val="11"/>
        <color theme="1"/>
        <rFont val="Arial"/>
        <family val="2"/>
      </rPr>
      <t>En este primer trimestre la meta que se planeo fue de 2 apoyos o requerimientos en eventos de la Presidencia municipal, en lo cual concluimos el trimeste con 3, teniendo los eventos de: 1. Entrega de reconocimentos a los participantes de "Cancún Nos Une Esta Navidad", 2.- Firma de Beneficios para los colaborados del Municipio de Benito Juárez y 3. Firma de Cartas Compromiso con Aceleradora de Ciudades.</t>
    </r>
  </si>
  <si>
    <r>
      <rPr>
        <b/>
        <sz val="11"/>
        <color theme="1"/>
        <rFont val="Arial"/>
        <family val="2"/>
      </rPr>
      <t xml:space="preserve">PDC: </t>
    </r>
    <r>
      <rPr>
        <sz val="11"/>
        <color theme="1"/>
        <rFont val="Arial"/>
        <family val="2"/>
      </rPr>
      <t>Porcentaje de difusiones cubiertas</t>
    </r>
  </si>
  <si>
    <r>
      <t xml:space="preserve">Justificacion Trimestral:
</t>
    </r>
    <r>
      <rPr>
        <sz val="11"/>
        <color theme="1"/>
        <rFont val="Arial"/>
        <family val="2"/>
      </rPr>
      <t>Para este primer trimestre se tenia planeada una meta de 1200 difusiones,  de las cuales solo se alcanzaron 389 difusiones, una cifra muy baja debido a que en este trimestre no hubo muchos acercamientos de las distintas dependencias del municipio con nuestra dirección para hacer alguna difusion de algún evento o actividad que tuvieran planeada.</t>
    </r>
  </si>
  <si>
    <r>
      <t xml:space="preserve">1.01.1.1.7.2 </t>
    </r>
    <r>
      <rPr>
        <sz val="11"/>
        <color theme="1"/>
        <rFont val="Arial"/>
        <family val="2"/>
      </rPr>
      <t>Difusion de los eventos de vinculacion solicitados por las dependencias y entidades del mbj.</t>
    </r>
  </si>
  <si>
    <r>
      <t xml:space="preserve">1.01.1.1.7.1 </t>
    </r>
    <r>
      <rPr>
        <sz val="11"/>
        <color theme="1"/>
        <rFont val="Arial"/>
        <family val="2"/>
      </rPr>
      <t>Atención y apoyo a los requirimientos de la presidencia municipal en diversos eventos.</t>
    </r>
  </si>
  <si>
    <r>
      <t xml:space="preserve">1.01.1.1.7 </t>
    </r>
    <r>
      <rPr>
        <sz val="11"/>
        <color theme="1"/>
        <rFont val="Arial"/>
        <family val="2"/>
      </rPr>
      <t>Vinculación entre el gobierno municipal y todos los sectores de la sociedad y gobiernos nacionales e internacionales mejoradas.</t>
    </r>
  </si>
  <si>
    <t>Componente
(Dirección de Relaciones Públicas)</t>
  </si>
  <si>
    <t>Dirección de Gestión Social</t>
  </si>
  <si>
    <r>
      <t xml:space="preserve">1.01.1.1.8 </t>
    </r>
    <r>
      <rPr>
        <sz val="11"/>
        <color theme="1"/>
        <rFont val="Arial"/>
        <family val="2"/>
      </rPr>
      <t>Entrega de Ayudas Sociales.</t>
    </r>
  </si>
  <si>
    <r>
      <t xml:space="preserve">PB: </t>
    </r>
    <r>
      <rPr>
        <sz val="11"/>
        <color theme="1"/>
        <rFont val="Arial"/>
        <family val="2"/>
      </rPr>
      <t>Porcentaje de beneficiados con ayuda social.</t>
    </r>
  </si>
  <si>
    <r>
      <t xml:space="preserve">1.01.1.1.8.1  </t>
    </r>
    <r>
      <rPr>
        <sz val="11"/>
        <color theme="1"/>
        <rFont val="Arial"/>
        <family val="2"/>
      </rPr>
      <t xml:space="preserve">Gestión y/o canalización adecuadamente a las demandas ciudadanas para con ello mitigar el impacto económico y social de los grupos más vulnerables. </t>
    </r>
  </si>
  <si>
    <r>
      <t xml:space="preserve">Unidad de medida del indicador: 
</t>
    </r>
    <r>
      <rPr>
        <sz val="11"/>
        <color theme="1"/>
        <rFont val="Arial"/>
        <family val="2"/>
      </rPr>
      <t>Porcentaje.</t>
    </r>
    <r>
      <rPr>
        <b/>
        <sz val="11"/>
        <color theme="1"/>
        <rFont val="Arial"/>
        <family val="2"/>
      </rPr>
      <t xml:space="preserve">
Unidad de medida de las variables: </t>
    </r>
    <r>
      <rPr>
        <sz val="11"/>
        <color theme="1"/>
        <rFont val="Arial"/>
        <family val="2"/>
      </rPr>
      <t>Eventos realizados.</t>
    </r>
  </si>
  <si>
    <r>
      <t>1.01.1.1.8.2</t>
    </r>
    <r>
      <rPr>
        <sz val="11"/>
        <color theme="1"/>
        <rFont val="Arial"/>
        <family val="2"/>
      </rPr>
      <t xml:space="preserve"> Cumplimiento a los eventos que realiza la Dirección de Gestión Social.</t>
    </r>
  </si>
  <si>
    <r>
      <rPr>
        <b/>
        <sz val="11"/>
        <color theme="1"/>
        <rFont val="Arial"/>
        <family val="2"/>
      </rPr>
      <t xml:space="preserve">PGC: </t>
    </r>
    <r>
      <rPr>
        <sz val="11"/>
        <color theme="1"/>
        <rFont val="Arial"/>
        <family val="2"/>
      </rPr>
      <t xml:space="preserve">Porcentaje de beneficiarios con gestiones y/o canalizaciones </t>
    </r>
  </si>
  <si>
    <r>
      <rPr>
        <b/>
        <sz val="11"/>
        <color theme="1"/>
        <rFont val="Arial"/>
        <family val="2"/>
      </rPr>
      <t>PER:</t>
    </r>
    <r>
      <rPr>
        <sz val="11"/>
        <color theme="1"/>
        <rFont val="Arial"/>
        <family val="2"/>
      </rPr>
      <t xml:space="preserve"> Porcentaje de los eventos realizados por la Dirección de Gestión Social</t>
    </r>
  </si>
  <si>
    <r>
      <t xml:space="preserve">Unidad de medida del indicador:
</t>
    </r>
    <r>
      <rPr>
        <sz val="11"/>
        <color theme="1"/>
        <rFont val="Arial"/>
        <family val="2"/>
      </rPr>
      <t>Porcentaje.</t>
    </r>
    <r>
      <rPr>
        <b/>
        <sz val="11"/>
        <color theme="1"/>
        <rFont val="Arial"/>
        <family val="2"/>
      </rPr>
      <t xml:space="preserve">
Unidad de medida de las variables:</t>
    </r>
    <r>
      <rPr>
        <sz val="11"/>
        <color theme="1"/>
        <rFont val="Arial"/>
        <family val="2"/>
      </rPr>
      <t xml:space="preserve"> Gestiones y/o canalizaciones.</t>
    </r>
  </si>
  <si>
    <r>
      <t xml:space="preserve">Unidad de medida del indicador:
</t>
    </r>
    <r>
      <rPr>
        <sz val="11"/>
        <color theme="1"/>
        <rFont val="Arial"/>
        <family val="2"/>
      </rPr>
      <t>Porcentaje.</t>
    </r>
    <r>
      <rPr>
        <b/>
        <sz val="11"/>
        <color theme="1"/>
        <rFont val="Arial"/>
        <family val="2"/>
      </rPr>
      <t xml:space="preserve">
Unidad de medida de las variables:
</t>
    </r>
    <r>
      <rPr>
        <sz val="11"/>
        <color theme="1"/>
        <rFont val="Arial"/>
        <family val="2"/>
      </rPr>
      <t>Beneficiados.</t>
    </r>
  </si>
  <si>
    <t>Componente
(Dirección de Gestión Social)</t>
  </si>
  <si>
    <t xml:space="preserve">No se gasto lo proyectado, por no estar habilitado el sistema OPERGOB, así como no haber autorizado los recursos en tiempo y forma por la Dirección Financiera. </t>
  </si>
  <si>
    <t xml:space="preserve">Trimestral </t>
  </si>
  <si>
    <r>
      <t xml:space="preserve">1.01.1.1.9.1 </t>
    </r>
    <r>
      <rPr>
        <sz val="11"/>
        <color theme="1"/>
        <rFont val="Arial"/>
        <family val="2"/>
      </rPr>
      <t>Realización de reuniones con las dependencias y organismos descentralizados de la Administración Pública Municipal</t>
    </r>
  </si>
  <si>
    <r>
      <rPr>
        <b/>
        <sz val="11"/>
        <color theme="1"/>
        <rFont val="Arial"/>
        <family val="2"/>
      </rPr>
      <t xml:space="preserve">PRAM: </t>
    </r>
    <r>
      <rPr>
        <sz val="11"/>
        <color theme="1"/>
        <rFont val="Arial"/>
        <family val="2"/>
      </rPr>
      <t>Porcentaje de reuniones con la Administración Pública Municipal realizadas.</t>
    </r>
  </si>
  <si>
    <r>
      <t xml:space="preserve">1.01.1.1.9.2 </t>
    </r>
    <r>
      <rPr>
        <sz val="11"/>
        <color theme="1"/>
        <rFont val="Arial"/>
        <family val="2"/>
      </rPr>
      <t>Realización de eventos de prevención de violencia y delincuencia en coordinación con las dependencias y entidades Municipales</t>
    </r>
  </si>
  <si>
    <r>
      <rPr>
        <b/>
        <sz val="11"/>
        <color theme="1"/>
        <rFont val="Arial"/>
        <family val="2"/>
      </rPr>
      <t>PERB:</t>
    </r>
    <r>
      <rPr>
        <sz val="11"/>
        <color theme="1"/>
        <rFont val="Arial"/>
        <family val="2"/>
      </rPr>
      <t>Porcentaje de eventos con actividades de prevención</t>
    </r>
  </si>
  <si>
    <r>
      <t xml:space="preserve">1.01.1.1.9.3 </t>
    </r>
    <r>
      <rPr>
        <sz val="11"/>
        <color theme="1"/>
        <rFont val="Arial"/>
        <family val="2"/>
      </rPr>
      <t>Celebración de Mesas de Trabajo con Cámaras Empresariales y Hoteleras</t>
    </r>
  </si>
  <si>
    <r>
      <rPr>
        <b/>
        <sz val="11"/>
        <color theme="1"/>
        <rFont val="Arial"/>
        <family val="2"/>
      </rPr>
      <t>PMEH:</t>
    </r>
    <r>
      <rPr>
        <sz val="11"/>
        <color theme="1"/>
        <rFont val="Arial"/>
        <family val="2"/>
      </rPr>
      <t xml:space="preserve"> Porcentaje de mesas de trabajo con Cámaras celebradas</t>
    </r>
  </si>
  <si>
    <r>
      <t>1.01.1.1.9.4</t>
    </r>
    <r>
      <rPr>
        <sz val="11"/>
        <color theme="1"/>
        <rFont val="Arial"/>
        <family val="2"/>
      </rPr>
      <t xml:space="preserve"> Realización de reuniones con dependencias estatales y federales</t>
    </r>
  </si>
  <si>
    <r>
      <rPr>
        <b/>
        <sz val="11"/>
        <color theme="1"/>
        <rFont val="Arial"/>
        <family val="2"/>
      </rPr>
      <t xml:space="preserve">POEF: </t>
    </r>
    <r>
      <rPr>
        <sz val="11"/>
        <color theme="1"/>
        <rFont val="Arial"/>
        <family val="2"/>
      </rPr>
      <t>Porcentaje de reuniones con dependencias estatales y federales realizadas</t>
    </r>
  </si>
  <si>
    <r>
      <t xml:space="preserve">1.01.1.1.1.9.5 </t>
    </r>
    <r>
      <rPr>
        <sz val="11"/>
        <color theme="1"/>
        <rFont val="Arial"/>
        <family val="2"/>
      </rPr>
      <t>Realización de reuniones con grupos y organizaciones de la sociedad civil y ciudadana</t>
    </r>
  </si>
  <si>
    <r>
      <rPr>
        <b/>
        <sz val="11"/>
        <color theme="1"/>
        <rFont val="Arial"/>
        <family val="2"/>
      </rPr>
      <t>PRSC:</t>
    </r>
    <r>
      <rPr>
        <sz val="11"/>
        <color theme="1"/>
        <rFont val="Arial"/>
        <family val="2"/>
      </rPr>
      <t xml:space="preserve"> Porcentaje de reuniones con sociedad civil y ciudadana realizadas.</t>
    </r>
  </si>
  <si>
    <r>
      <t xml:space="preserve">1.01.1.1.1.9.6 </t>
    </r>
    <r>
      <rPr>
        <sz val="11"/>
        <color theme="1"/>
        <rFont val="Arial"/>
        <family val="2"/>
      </rPr>
      <t>Ejecución de proyectos estratégicosa a favor de las demandas y necesidades ciudadanas</t>
    </r>
  </si>
  <si>
    <r>
      <rPr>
        <b/>
        <sz val="11"/>
        <color theme="1"/>
        <rFont val="Arial"/>
        <family val="2"/>
      </rPr>
      <t xml:space="preserve">PPEC: </t>
    </r>
    <r>
      <rPr>
        <sz val="11"/>
        <color theme="1"/>
        <rFont val="Arial"/>
        <family val="2"/>
      </rPr>
      <t>Porcentaje de proyectos estratégicos ejecutados.</t>
    </r>
  </si>
  <si>
    <r>
      <t xml:space="preserve">PASO: </t>
    </r>
    <r>
      <rPr>
        <sz val="11"/>
        <color theme="1"/>
        <rFont val="Arial"/>
        <family val="2"/>
      </rPr>
      <t>Porcentaje de Asesorías otorgadas.</t>
    </r>
  </si>
  <si>
    <r>
      <t xml:space="preserve">1.01.1.1.9 </t>
    </r>
    <r>
      <rPr>
        <sz val="11"/>
        <color theme="1"/>
        <rFont val="Arial"/>
        <family val="2"/>
      </rPr>
      <t xml:space="preserve">Asesorías respecto a las demandas y necesidades de la población al Ayuntamiento de Benito Juárez </t>
    </r>
  </si>
  <si>
    <t>Componente (Asesores)</t>
  </si>
  <si>
    <r>
      <rPr>
        <b/>
        <sz val="11"/>
        <color theme="1"/>
        <rFont val="Arial"/>
        <family val="2"/>
      </rPr>
      <t>Justificación Trimestral:</t>
    </r>
    <r>
      <rPr>
        <sz val="11"/>
        <color theme="1"/>
        <rFont val="Arial"/>
        <family val="2"/>
      </rPr>
      <t xml:space="preserve"> Se cubrió la meta trimestral, toda vez que se realizaron al 100% el número de asesorías programadas</t>
    </r>
  </si>
  <si>
    <r>
      <t xml:space="preserve">Justificación Trimestral: </t>
    </r>
    <r>
      <rPr>
        <sz val="11"/>
        <color theme="1"/>
        <rFont val="Arial"/>
        <family val="2"/>
      </rPr>
      <t>Se cuenta con un excedente del 80% sobre la meta programada, toda vez que, por las necesidades operativas del área y proyectos de la misma, el número de reuniones fue mayor en el trimestre a reportar</t>
    </r>
  </si>
  <si>
    <r>
      <t xml:space="preserve">Justificación Trimestral: </t>
    </r>
    <r>
      <rPr>
        <sz val="11"/>
        <color theme="1"/>
        <rFont val="Arial"/>
        <family val="2"/>
      </rPr>
      <t>Se llegó a la meta del 100%, toda vez que, se dio cumplimiento al número exacto de eventos preventivos planificados</t>
    </r>
  </si>
  <si>
    <r>
      <t xml:space="preserve">Justificación Trimestral: </t>
    </r>
    <r>
      <rPr>
        <sz val="11"/>
        <color theme="1"/>
        <rFont val="Arial"/>
        <family val="2"/>
      </rPr>
      <t>Se cuenta con un avance en meta del 100%, toda vez que, se dio cumplimiento al número reuniones programadas para el trimestre a reportar</t>
    </r>
  </si>
  <si>
    <r>
      <t xml:space="preserve">Justificación Trimestral: </t>
    </r>
    <r>
      <rPr>
        <sz val="11"/>
        <color theme="1"/>
        <rFont val="Arial"/>
        <family val="2"/>
      </rPr>
      <t xml:space="preserve">Se cuenta con un excedente  del 100% sobre la meta, dado que se efectuó una reunión más de la programada, en razón de las necesidades de los proyectos del área. </t>
    </r>
  </si>
  <si>
    <r>
      <t xml:space="preserve">Justificación Trimestral: </t>
    </r>
    <r>
      <rPr>
        <sz val="11"/>
        <color theme="1"/>
        <rFont val="Arial"/>
        <family val="2"/>
      </rPr>
      <t xml:space="preserve">Se dio cumplimiento al 100% de la meta en la realización de reuniones con grupos y organizaciones de la sociedad civil y ciudadana. </t>
    </r>
  </si>
  <si>
    <r>
      <t xml:space="preserve">Justificación Trimestral: </t>
    </r>
    <r>
      <rPr>
        <sz val="11"/>
        <color theme="1"/>
        <rFont val="Arial"/>
        <family val="2"/>
      </rPr>
      <t>No se presentan avances toda vez que, está programado para el tercer trimestre del presente ejercicio fiscal</t>
    </r>
    <r>
      <rPr>
        <b/>
        <sz val="11"/>
        <color theme="1"/>
        <rFont val="Arial"/>
        <family val="2"/>
      </rPr>
      <t xml:space="preserve"> </t>
    </r>
  </si>
  <si>
    <t>Coordinación General de Asesores</t>
  </si>
  <si>
    <t>Unidad de Transparencia</t>
  </si>
  <si>
    <r>
      <rPr>
        <b/>
        <sz val="11"/>
        <color theme="1"/>
        <rFont val="Arial Nova Cond"/>
        <family val="2"/>
      </rPr>
      <t>PSAIPR:</t>
    </r>
    <r>
      <rPr>
        <sz val="11"/>
        <color theme="1"/>
        <rFont val="Arial Nova Cond"/>
        <family val="2"/>
      </rPr>
      <t xml:space="preserve"> Porcentaje de Solicitudes de Acceso a la Información Pública Recibidas</t>
    </r>
  </si>
  <si>
    <r>
      <rPr>
        <b/>
        <sz val="11"/>
        <color theme="1"/>
        <rFont val="Arial Nova Cond"/>
        <family val="2"/>
      </rPr>
      <t xml:space="preserve">PCOTP: </t>
    </r>
    <r>
      <rPr>
        <sz val="11"/>
        <color theme="1"/>
        <rFont val="Arial Nova Cond"/>
        <family val="2"/>
      </rPr>
      <t xml:space="preserve">Porcentaje de Cumplimiento de Obligaciones de Transparencia en la PNT </t>
    </r>
  </si>
  <si>
    <r>
      <rPr>
        <b/>
        <sz val="11"/>
        <color theme="1"/>
        <rFont val="Arial"/>
        <family val="2"/>
      </rPr>
      <t>PREPM:</t>
    </r>
    <r>
      <rPr>
        <sz val="11"/>
        <color theme="1"/>
        <rFont val="Arial"/>
        <family val="2"/>
      </rPr>
      <t xml:space="preserve"> Porcentaje de Recepción de Evidencias para el Portal Municipal</t>
    </r>
  </si>
  <si>
    <r>
      <rPr>
        <b/>
        <sz val="11"/>
        <color theme="1"/>
        <rFont val="Arial"/>
        <family val="2"/>
      </rPr>
      <t xml:space="preserve">PAD: </t>
    </r>
    <r>
      <rPr>
        <sz val="11"/>
        <color theme="1"/>
        <rFont val="Arial"/>
        <family val="2"/>
      </rPr>
      <t>Porcentaje de Actividades de Difusión</t>
    </r>
  </si>
  <si>
    <r>
      <rPr>
        <b/>
        <sz val="11"/>
        <color theme="1"/>
        <rFont val="Arial"/>
        <family val="2"/>
      </rPr>
      <t xml:space="preserve">PAC: </t>
    </r>
    <r>
      <rPr>
        <sz val="11"/>
        <color theme="1"/>
        <rFont val="Arial"/>
        <family val="2"/>
      </rPr>
      <t>Porcentaje de Actividades de Capacitación</t>
    </r>
  </si>
  <si>
    <r>
      <rPr>
        <b/>
        <sz val="11"/>
        <color theme="1"/>
        <rFont val="Arial"/>
        <family val="2"/>
      </rPr>
      <t>PI:</t>
    </r>
    <r>
      <rPr>
        <sz val="11"/>
        <color theme="1"/>
        <rFont val="Arial"/>
        <family val="2"/>
      </rPr>
      <t xml:space="preserve"> Porcentaje de Inconformidades</t>
    </r>
  </si>
  <si>
    <r>
      <rPr>
        <b/>
        <sz val="11"/>
        <color theme="1"/>
        <rFont val="Arial"/>
        <family val="2"/>
      </rPr>
      <t>PDSPT:</t>
    </r>
    <r>
      <rPr>
        <sz val="11"/>
        <color theme="1"/>
        <rFont val="Arial"/>
        <family val="2"/>
      </rPr>
      <t xml:space="preserve"> Porcentaje de Denuncias Solventadas en los Portales de Transparencia </t>
    </r>
  </si>
  <si>
    <r>
      <rPr>
        <b/>
        <sz val="11"/>
        <color theme="1"/>
        <rFont val="Arial"/>
        <family val="2"/>
      </rPr>
      <t xml:space="preserve">PDSTI: </t>
    </r>
    <r>
      <rPr>
        <sz val="11"/>
        <color theme="1"/>
        <rFont val="Arial"/>
        <family val="2"/>
      </rPr>
      <t xml:space="preserve">Porcentaje de Denuncias Solventadas por Tratamiento Indebido </t>
    </r>
  </si>
  <si>
    <r>
      <rPr>
        <b/>
        <sz val="11"/>
        <color theme="1"/>
        <rFont val="Arial"/>
        <family val="2"/>
      </rPr>
      <t xml:space="preserve">PSOAP: </t>
    </r>
    <r>
      <rPr>
        <sz val="11"/>
        <color theme="1"/>
        <rFont val="Arial"/>
        <family val="2"/>
      </rPr>
      <t>Porcentaje de Sujetos Obligados con Aviso de Privacidad</t>
    </r>
  </si>
  <si>
    <r>
      <rPr>
        <b/>
        <sz val="11"/>
        <color theme="1"/>
        <rFont val="Arial"/>
        <family val="2"/>
      </rPr>
      <t xml:space="preserve">PASDA: </t>
    </r>
    <r>
      <rPr>
        <sz val="11"/>
        <color theme="1"/>
        <rFont val="Arial"/>
        <family val="2"/>
      </rPr>
      <t>Porcentaje de Atención a Solicitudes de Derecho A.R.C.O.P.</t>
    </r>
  </si>
  <si>
    <r>
      <rPr>
        <b/>
        <sz val="11"/>
        <color theme="1"/>
        <rFont val="Arial"/>
        <family val="2"/>
      </rPr>
      <t>1.01.1.10.1</t>
    </r>
    <r>
      <rPr>
        <sz val="11"/>
        <color theme="1"/>
        <rFont val="Arial"/>
        <family val="2"/>
      </rPr>
      <t xml:space="preserve"> Recepción de las evidencias de la información de parte de las Unidades Admnistrativas</t>
    </r>
  </si>
  <si>
    <r>
      <rPr>
        <b/>
        <sz val="11"/>
        <color theme="1"/>
        <rFont val="Arial"/>
        <family val="2"/>
      </rPr>
      <t>1.01.1.10.2</t>
    </r>
    <r>
      <rPr>
        <sz val="11"/>
        <color theme="1"/>
        <rFont val="Arial"/>
        <family val="2"/>
      </rPr>
      <t xml:space="preserve"> Organización de actividades de difusión</t>
    </r>
  </si>
  <si>
    <r>
      <rPr>
        <b/>
        <sz val="11"/>
        <color theme="1"/>
        <rFont val="Arial"/>
        <family val="2"/>
      </rPr>
      <t>1.01.1.10.3</t>
    </r>
    <r>
      <rPr>
        <sz val="11"/>
        <color theme="1"/>
        <rFont val="Arial"/>
        <family val="2"/>
      </rPr>
      <t xml:space="preserve"> Capacitación de las y los servidores públicos</t>
    </r>
  </si>
  <si>
    <r>
      <t xml:space="preserve">1.01.1.10 </t>
    </r>
    <r>
      <rPr>
        <sz val="11"/>
        <color theme="1"/>
        <rFont val="Arial"/>
        <family val="2"/>
      </rPr>
      <t>Derecho de Acceso a la Información Pública y Protección de Datos Personales garantizados</t>
    </r>
  </si>
  <si>
    <t>Componente
( Unidad de Transparencia )</t>
  </si>
  <si>
    <r>
      <rPr>
        <b/>
        <sz val="11"/>
        <color theme="1"/>
        <rFont val="Arial"/>
        <family val="2"/>
      </rPr>
      <t xml:space="preserve">1.01.1.10.4 </t>
    </r>
    <r>
      <rPr>
        <sz val="11"/>
        <color theme="1"/>
        <rFont val="Arial"/>
        <family val="2"/>
      </rPr>
      <t>Disminución de casos de inconformidad por respuestas de las Solicitudes de Acceso a la Información.</t>
    </r>
  </si>
  <si>
    <r>
      <rPr>
        <b/>
        <sz val="11"/>
        <color theme="1"/>
        <rFont val="Arial"/>
        <family val="2"/>
      </rPr>
      <t>1.01.1.10.5</t>
    </r>
    <r>
      <rPr>
        <sz val="11"/>
        <color theme="1"/>
        <rFont val="Arial"/>
        <family val="2"/>
      </rPr>
      <t xml:space="preserve"> Solventación de Denuncias en el Sistema de Portales de Transparencia</t>
    </r>
  </si>
  <si>
    <r>
      <rPr>
        <b/>
        <sz val="11"/>
        <color theme="1"/>
        <rFont val="Arial"/>
        <family val="2"/>
      </rPr>
      <t>1.01.1.10.6</t>
    </r>
    <r>
      <rPr>
        <sz val="11"/>
        <color theme="1"/>
        <rFont val="Arial"/>
        <family val="2"/>
      </rPr>
      <t xml:space="preserve"> Solventación de las denuncias por el tratamiento indebido de Datos Personales</t>
    </r>
  </si>
  <si>
    <r>
      <rPr>
        <b/>
        <sz val="11"/>
        <color theme="1"/>
        <rFont val="Arial"/>
        <family val="2"/>
      </rPr>
      <t xml:space="preserve">1.01.1.10.7 </t>
    </r>
    <r>
      <rPr>
        <sz val="11"/>
        <color theme="1"/>
        <rFont val="Arial"/>
        <family val="2"/>
      </rPr>
      <t>Actualización de los Avisos de Privacidad por Unidad Administrativa</t>
    </r>
  </si>
  <si>
    <r>
      <rPr>
        <b/>
        <sz val="11"/>
        <color theme="1"/>
        <rFont val="Arial"/>
        <family val="2"/>
      </rPr>
      <t>1.01.1.10.8</t>
    </r>
    <r>
      <rPr>
        <sz val="11"/>
        <color theme="1"/>
        <rFont val="Arial"/>
        <family val="2"/>
      </rPr>
      <t xml:space="preserve"> Atención a las solicitudes de Derecho A.R.C.O.P.</t>
    </r>
  </si>
  <si>
    <r>
      <t xml:space="preserve">Justificacion Trimestral: </t>
    </r>
    <r>
      <rPr>
        <sz val="11"/>
        <color theme="1"/>
        <rFont val="Arial"/>
        <family val="2"/>
      </rPr>
      <t xml:space="preserve">La Unidad de Transparencia depende de la ciudadanía para dar la atencón a la solicitudes de información, a pesar de que se ha hecho difusión del Derecho de Acceso a la Información, esto no ha sido suficiente para lograr la meta planteada. </t>
    </r>
  </si>
  <si>
    <r>
      <t>Justificacion Trimestral:</t>
    </r>
    <r>
      <rPr>
        <sz val="11"/>
        <color theme="1"/>
        <rFont val="Arial"/>
        <family val="2"/>
      </rPr>
      <t xml:space="preserve"> Las Unidades Administrativas han colaborado con su carga de información, y eso ha permitido que se pueda hacer un cumplimiento. </t>
    </r>
  </si>
  <si>
    <r>
      <t xml:space="preserve">Justificacion Trimestral: </t>
    </r>
    <r>
      <rPr>
        <sz val="11"/>
        <color theme="1"/>
        <rFont val="Arial"/>
        <family val="2"/>
      </rPr>
      <t xml:space="preserve">En relación a la carga de información se han podido tener las evidencias en tiempo para lograr la meta. </t>
    </r>
  </si>
  <si>
    <r>
      <t xml:space="preserve">Justificacion Trimestral: </t>
    </r>
    <r>
      <rPr>
        <sz val="11"/>
        <color theme="1"/>
        <rFont val="Arial"/>
        <family val="2"/>
      </rPr>
      <t xml:space="preserve">2023 a significado para la Unidad regresar a los cursos en las pláticas de protección de Datos Personales en las escuelas, lo que ha sucitado que se soliciten más pláticas al tratarse de un tema de interés para las juventudes. </t>
    </r>
  </si>
  <si>
    <r>
      <t xml:space="preserve">Justificacion Trimestral: </t>
    </r>
    <r>
      <rPr>
        <sz val="11"/>
        <color theme="1"/>
        <rFont val="Arial"/>
        <family val="2"/>
      </rPr>
      <t xml:space="preserve">A solicitud de las Unidades Administrativas, los curso se han ido sectorizando a grupos más pequeños y más específicos. Por esa razón incrementamos el número de actividades programadas, además de que existe personal de nuevo ingreso que también han solicitado capacitación.  </t>
    </r>
  </si>
  <si>
    <r>
      <t xml:space="preserve">Justificacion Trimestral: </t>
    </r>
    <r>
      <rPr>
        <sz val="11"/>
        <color theme="1"/>
        <rFont val="Arial"/>
        <family val="2"/>
      </rPr>
      <t>No se alcanzó el estimado durante el primer trimestre toda vez que no se tiene un control acerca de las inconformidades que los solicitantes pudieran tener en contra de las resoluciones emitidas por esta Unidad de Transparencia.</t>
    </r>
  </si>
  <si>
    <r>
      <t xml:space="preserve">Justificacion Trimestral: </t>
    </r>
    <r>
      <rPr>
        <sz val="11"/>
        <color theme="1"/>
        <rFont val="Arial"/>
        <family val="2"/>
      </rPr>
      <t>No se alcanzó el estimado durante el primer trimestre toda vez que no se tiene un control acerca de las denuncias que los usuarios pudieran hacer en contra de las inconsistencias/falta en la información (a su consideración) dentro de  la plataforma</t>
    </r>
  </si>
  <si>
    <r>
      <t xml:space="preserve">Justificacion Trimestral: </t>
    </r>
    <r>
      <rPr>
        <sz val="11"/>
        <color theme="1"/>
        <rFont val="Arial"/>
        <family val="2"/>
      </rPr>
      <t>Se cumplió con el objetivo</t>
    </r>
  </si>
  <si>
    <r>
      <t xml:space="preserve">Justificacion Trimestral: </t>
    </r>
    <r>
      <rPr>
        <sz val="11"/>
        <color theme="1"/>
        <rFont val="Arial"/>
        <family val="2"/>
      </rPr>
      <t>No se alcanzó el estimado durante el primer trimestre toda vez que los avisos de privacidad no es necesario actualizarlos de manera periodica, solo en caso de que exista una modificación o actualización.</t>
    </r>
  </si>
  <si>
    <r>
      <t xml:space="preserve">Justificacion Trimestral: </t>
    </r>
    <r>
      <rPr>
        <sz val="11"/>
        <color theme="1"/>
        <rFont val="Arial"/>
        <family val="2"/>
      </rPr>
      <t>No se alcanzó el estimado durante el primer trimestre toda vez que a pesar de estar a disposición de la ciudadanía, hubo diversos acercamientos por parte de los ciudadanos pero se les dió orientación para presentar su solicitud de Derechos A.R.C.O. ante la autoridad responsable/competente</t>
    </r>
    <r>
      <rPr>
        <b/>
        <sz val="11"/>
        <color theme="1"/>
        <rFont val="Arial"/>
        <family val="2"/>
      </rPr>
      <t xml:space="preserve">	</t>
    </r>
  </si>
  <si>
    <t>Componente
(Delegación Municipal Alfredo  V. Bonfil)</t>
  </si>
  <si>
    <r>
      <t xml:space="preserve">1.01.1.1.11 </t>
    </r>
    <r>
      <rPr>
        <sz val="11"/>
        <color theme="1"/>
        <rFont val="Arial"/>
        <family val="2"/>
      </rPr>
      <t>Servicios Públicos de la Delegación Municipal Alfredo V. Bonfil otorgados.</t>
    </r>
  </si>
  <si>
    <r>
      <t>PSO:</t>
    </r>
    <r>
      <rPr>
        <sz val="11"/>
        <color theme="1"/>
        <rFont val="Arial"/>
        <family val="2"/>
      </rPr>
      <t xml:space="preserve"> Porcentaje de servicios otorgados </t>
    </r>
  </si>
  <si>
    <r>
      <t xml:space="preserve">1.01.1.1.11.1 </t>
    </r>
    <r>
      <rPr>
        <sz val="11"/>
        <color theme="1"/>
        <rFont val="Arial"/>
        <family val="2"/>
      </rPr>
      <t>Realizacion de requerimientos Administrativos, humanos y financieros</t>
    </r>
  </si>
  <si>
    <r>
      <rPr>
        <b/>
        <sz val="11"/>
        <color theme="1"/>
        <rFont val="Arial"/>
        <family val="2"/>
      </rPr>
      <t>PRAR</t>
    </r>
    <r>
      <rPr>
        <sz val="11"/>
        <color theme="1"/>
        <rFont val="Arial"/>
        <family val="2"/>
      </rPr>
      <t>: Porcentaje de Requerimientos Administrativos Realizados</t>
    </r>
  </si>
  <si>
    <r>
      <rPr>
        <b/>
        <sz val="11"/>
        <color theme="1"/>
        <rFont val="Arial"/>
        <family val="2"/>
      </rPr>
      <t>PRHR</t>
    </r>
    <r>
      <rPr>
        <sz val="11"/>
        <color theme="1"/>
        <rFont val="Arial"/>
        <family val="2"/>
      </rPr>
      <t>: Porcentaje de Requerimientos Humanos Realizados</t>
    </r>
  </si>
  <si>
    <r>
      <rPr>
        <b/>
        <sz val="11"/>
        <color theme="1"/>
        <rFont val="Arial"/>
        <family val="2"/>
      </rPr>
      <t>PRFR:</t>
    </r>
    <r>
      <rPr>
        <sz val="11"/>
        <color theme="1"/>
        <rFont val="Arial"/>
        <family val="2"/>
      </rPr>
      <t xml:space="preserve"> Porcentaje de Requerimientos Financieros Realizados</t>
    </r>
  </si>
  <si>
    <r>
      <t xml:space="preserve">1.01.1.1.11.2 </t>
    </r>
    <r>
      <rPr>
        <sz val="11"/>
        <color theme="1"/>
        <rFont val="Arial"/>
        <family val="2"/>
      </rPr>
      <t>Aplicación del programa de ayudas y subsidios asignado a la Delegacion Municipal Alfredo V. Bonfil.</t>
    </r>
  </si>
  <si>
    <r>
      <rPr>
        <b/>
        <sz val="11"/>
        <color theme="1"/>
        <rFont val="Arial"/>
        <family val="2"/>
      </rPr>
      <t>PUBPAYS:</t>
    </r>
    <r>
      <rPr>
        <sz val="11"/>
        <color theme="1"/>
        <rFont val="Arial"/>
        <family val="2"/>
      </rPr>
      <t xml:space="preserve"> Porcentaje de usuarios  beneficiados con el programa</t>
    </r>
  </si>
  <si>
    <r>
      <t>1.01.1.1.11.3</t>
    </r>
    <r>
      <rPr>
        <sz val="11"/>
        <color theme="1"/>
        <rFont val="Arial"/>
        <family val="2"/>
      </rPr>
      <t xml:space="preserve"> Verificación del cumplimiento de los requerimientos jurídicos realizados a la Delegación Municipal.</t>
    </r>
  </si>
  <si>
    <r>
      <rPr>
        <b/>
        <sz val="11"/>
        <color theme="1"/>
        <rFont val="Arial"/>
        <family val="2"/>
      </rPr>
      <t>PRJR:</t>
    </r>
    <r>
      <rPr>
        <sz val="11"/>
        <color theme="1"/>
        <rFont val="Arial"/>
        <family val="2"/>
      </rPr>
      <t xml:space="preserve"> Porcentaje de Requerimientos Jurídicos realizados.</t>
    </r>
  </si>
  <si>
    <r>
      <t xml:space="preserve">1.01.1.1.11.4 </t>
    </r>
    <r>
      <rPr>
        <sz val="11"/>
        <color theme="1"/>
        <rFont val="Arial"/>
        <family val="2"/>
      </rPr>
      <t>Aplicación del beneficio de  ASISTENCIA SOCIAL que lleva a cabo el sistema DIF dentro de la comunidad a través de la Coordinación de Participación Social y la Familia.</t>
    </r>
  </si>
  <si>
    <r>
      <rPr>
        <b/>
        <sz val="11"/>
        <color theme="1"/>
        <rFont val="Arial"/>
        <family val="2"/>
      </rPr>
      <t xml:space="preserve">PASA: </t>
    </r>
    <r>
      <rPr>
        <sz val="11"/>
        <color theme="1"/>
        <rFont val="Arial"/>
        <family val="2"/>
      </rPr>
      <t>Porcentaje de  ASISTENCIA  Social  aplicados.</t>
    </r>
  </si>
  <si>
    <r>
      <t xml:space="preserve">1.01.1.1.11.5 </t>
    </r>
    <r>
      <rPr>
        <sz val="11"/>
        <color theme="1"/>
        <rFont val="Arial"/>
        <family val="2"/>
      </rPr>
      <t>Ejecución de limpieza de calles y areas verdes de la Delegacion.</t>
    </r>
  </si>
  <si>
    <r>
      <rPr>
        <b/>
        <sz val="11"/>
        <color theme="1"/>
        <rFont val="Arial"/>
        <family val="2"/>
      </rPr>
      <t xml:space="preserve">PCAVL: </t>
    </r>
    <r>
      <rPr>
        <sz val="11"/>
        <color theme="1"/>
        <rFont val="Arial"/>
        <family val="2"/>
      </rPr>
      <t>Porcentaje de calles y areas verdes limpias.</t>
    </r>
  </si>
  <si>
    <r>
      <t>1.01.1.1.11.6</t>
    </r>
    <r>
      <rPr>
        <sz val="11"/>
        <color theme="1"/>
        <rFont val="Arial"/>
        <family val="2"/>
      </rPr>
      <t xml:space="preserve"> Atención a usuarios de la biblioteca publica.</t>
    </r>
  </si>
  <si>
    <r>
      <rPr>
        <b/>
        <sz val="11"/>
        <color theme="1"/>
        <rFont val="Arial"/>
        <family val="2"/>
      </rPr>
      <t>PUBPA:</t>
    </r>
    <r>
      <rPr>
        <sz val="11"/>
        <color theme="1"/>
        <rFont val="Arial"/>
        <family val="2"/>
      </rPr>
      <t xml:space="preserve"> Porcentaje de usuarios de la biblioteca publica atendidos</t>
    </r>
  </si>
  <si>
    <r>
      <t xml:space="preserve">1.01.1.1.11.7 </t>
    </r>
    <r>
      <rPr>
        <sz val="11"/>
        <color theme="1"/>
        <rFont val="Arial"/>
        <family val="2"/>
      </rPr>
      <t>Atención a los reportes realizacion por la ciudadania ante la Coordinacion de Protección Civil</t>
    </r>
  </si>
  <si>
    <r>
      <rPr>
        <b/>
        <sz val="11"/>
        <color theme="1"/>
        <rFont val="Arial"/>
        <family val="2"/>
      </rPr>
      <t>PRCA:</t>
    </r>
    <r>
      <rPr>
        <sz val="11"/>
        <color theme="1"/>
        <rFont val="Arial"/>
        <family val="2"/>
      </rPr>
      <t xml:space="preserve"> Porcentaje de reportes ciudadanos atendidos</t>
    </r>
  </si>
  <si>
    <r>
      <t xml:space="preserve">1.01.1.1.11.8 </t>
    </r>
    <r>
      <rPr>
        <sz val="11"/>
        <color theme="1"/>
        <rFont val="Arial"/>
        <family val="2"/>
      </rPr>
      <t xml:space="preserve"> Realización de Eventos Cívicos, Culturales y Deportivos.</t>
    </r>
  </si>
  <si>
    <r>
      <rPr>
        <b/>
        <sz val="11"/>
        <color theme="1"/>
        <rFont val="Arial"/>
        <family val="2"/>
      </rPr>
      <t xml:space="preserve">PECCDR: </t>
    </r>
    <r>
      <rPr>
        <sz val="11"/>
        <color theme="1"/>
        <rFont val="Arial"/>
        <family val="2"/>
      </rPr>
      <t>Porcentaje de eventos cívicos, culturales y deportivos realizados.</t>
    </r>
  </si>
  <si>
    <t>Delegación Municipal Alfredo  V. Bonfil</t>
  </si>
  <si>
    <t>Subdelegación Puerto Juárez</t>
  </si>
  <si>
    <t>Secretaría Particular</t>
  </si>
  <si>
    <t>Secretaría Técnica</t>
  </si>
  <si>
    <t>Componente
(Subdelegación Puerto Juárez)</t>
  </si>
  <si>
    <r>
      <t xml:space="preserve">1.01.1.1.12 </t>
    </r>
    <r>
      <rPr>
        <sz val="11"/>
        <color theme="1"/>
        <rFont val="Arial"/>
        <family val="2"/>
      </rPr>
      <t>Gestiones ciudadanas brindadas en la Subdelegacion Puerto Juarez.</t>
    </r>
  </si>
  <si>
    <r>
      <t xml:space="preserve">PGCB: </t>
    </r>
    <r>
      <rPr>
        <sz val="11"/>
        <color theme="1"/>
        <rFont val="Arial"/>
        <family val="2"/>
      </rPr>
      <t>Porcentaje de gestiones ciudadanas brindadas</t>
    </r>
  </si>
  <si>
    <r>
      <t xml:space="preserve">1.01.1.1.12.1 </t>
    </r>
    <r>
      <rPr>
        <sz val="11"/>
        <color theme="1"/>
        <rFont val="Arial"/>
        <family val="2"/>
      </rPr>
      <t>Difusión de programas sociales de los tres niveles de gobierno.</t>
    </r>
  </si>
  <si>
    <r>
      <rPr>
        <b/>
        <sz val="11"/>
        <color theme="1"/>
        <rFont val="Arial"/>
        <family val="2"/>
      </rPr>
      <t>PDPS:</t>
    </r>
    <r>
      <rPr>
        <sz val="11"/>
        <color theme="1"/>
        <rFont val="Arial"/>
        <family val="2"/>
      </rPr>
      <t xml:space="preserve"> Porcentaje de programas sociales difundidos.</t>
    </r>
  </si>
  <si>
    <r>
      <t xml:space="preserve">1.01.1.1.12.2 </t>
    </r>
    <r>
      <rPr>
        <sz val="11"/>
        <color theme="1"/>
        <rFont val="Arial"/>
        <family val="2"/>
      </rPr>
      <t>Promoción de Capacitación Comunitaria.</t>
    </r>
  </si>
  <si>
    <r>
      <rPr>
        <b/>
        <sz val="11"/>
        <color theme="1"/>
        <rFont val="Arial"/>
        <family val="2"/>
      </rPr>
      <t>PCAP</t>
    </r>
    <r>
      <rPr>
        <sz val="11"/>
        <color theme="1"/>
        <rFont val="Arial"/>
        <family val="2"/>
      </rPr>
      <t xml:space="preserve">: Porcentaje de capacitaciones comunitaria </t>
    </r>
  </si>
  <si>
    <r>
      <t xml:space="preserve">1.01.1.1.12.3 </t>
    </r>
    <r>
      <rPr>
        <sz val="11"/>
        <color theme="1"/>
        <rFont val="Arial"/>
        <family val="2"/>
      </rPr>
      <t>Coordinación de Brigadas de limpieza en la Subdelegación de Puerto Juárez</t>
    </r>
  </si>
  <si>
    <r>
      <rPr>
        <b/>
        <sz val="11"/>
        <color theme="1"/>
        <rFont val="Arial"/>
        <family val="2"/>
      </rPr>
      <t xml:space="preserve">PBLC: </t>
    </r>
    <r>
      <rPr>
        <sz val="11"/>
        <color theme="1"/>
        <rFont val="Arial"/>
        <family val="2"/>
      </rPr>
      <t>Porcentaje de brigadas de limpieza coordinadas</t>
    </r>
  </si>
  <si>
    <r>
      <t xml:space="preserve">1.01.1.1.12.4 </t>
    </r>
    <r>
      <rPr>
        <sz val="11"/>
        <color theme="1"/>
        <rFont val="Arial"/>
        <family val="2"/>
      </rPr>
      <t>Realización de Eventos cívicos , culturales y deportivos</t>
    </r>
  </si>
  <si>
    <r>
      <rPr>
        <b/>
        <sz val="11"/>
        <color theme="1"/>
        <rFont val="Arial"/>
        <family val="2"/>
      </rPr>
      <t>PECCD:</t>
    </r>
    <r>
      <rPr>
        <sz val="11"/>
        <color theme="1"/>
        <rFont val="Arial"/>
        <family val="2"/>
      </rPr>
      <t xml:space="preserve"> Porcentaje de eventos Cívicos,Culturales y Deportivos realizados</t>
    </r>
  </si>
  <si>
    <r>
      <rPr>
        <b/>
        <sz val="11"/>
        <color theme="1"/>
        <rFont val="Arial"/>
        <family val="2"/>
      </rPr>
      <t>Justificacion Trimestral:</t>
    </r>
    <r>
      <rPr>
        <sz val="11"/>
        <color theme="1"/>
        <rFont val="Arial"/>
        <family val="2"/>
      </rPr>
      <t xml:space="preserve"> Los eventos Cìvicos, Culturales y Deportivos realizados  se vio incrementada debido a las diferentes actividades realizadas en  cuanto a la participaciòn de la Subdelegaciòn de Puerto Juàrez al Carnaval 2023 de Benito Juàrez, Quintana Roo, en donde la ciudadanìa y personal de la Subdelegaciòn de Puerto Juàrez participaròn en el desfile. Lo que provocó que se realizara un evento cultural  extra a lo considerado.  En este periodo se  vio incrementada  la meta trazada de los eventos Cìvicos, Culturales y Deportivos realizados.                                                                                                                                               Este peridodo se vio incrementada la meta trazada al llegar al 100% de los eventos realizados.</t>
    </r>
  </si>
  <si>
    <r>
      <rPr>
        <b/>
        <sz val="11"/>
        <color theme="1"/>
        <rFont val="Arial"/>
        <family val="2"/>
      </rPr>
      <t xml:space="preserve">Justificacion Trimestral: </t>
    </r>
    <r>
      <rPr>
        <sz val="11"/>
        <color theme="1"/>
        <rFont val="Arial"/>
        <family val="2"/>
      </rPr>
      <t xml:space="preserve"> La brigadas de limpieza coordinadas  se vio incrementada debido a las diferentes actividades realizadas en  cuanto a los programas de acopio de recolecciòn de los residuos por parte de SIRESOL, el programa de descacharrizaciòn  y la brigada de limpieza del Manglar que se relizaron en la Subdelegaciòn de Puerto Juàrez. lo que provocó que se realizaran brigadas de limpieza extras a lo considerado.  En este periodo se  vio incrementada  la meta trazada de brigadas de limpieza.                                                                  Este periodo se vio incrementada la meta trazada al llegar al 300% de las brigadas de limpieza coordinadas.</t>
    </r>
  </si>
  <si>
    <r>
      <t xml:space="preserve"> </t>
    </r>
    <r>
      <rPr>
        <b/>
        <sz val="11"/>
        <color theme="1"/>
        <rFont val="Arial"/>
        <family val="2"/>
      </rPr>
      <t xml:space="preserve">Justificaciòn Trimestral: </t>
    </r>
    <r>
      <rPr>
        <sz val="11"/>
        <color theme="1"/>
        <rFont val="Arial"/>
        <family val="2"/>
      </rPr>
      <t>Los programas sociales difundidos  se vio incrementada debido a las direfentes actividades realizadas en cuanto al programa de ¨Mujer es vida¨ y  ¨Encuesta Nuevo Acuerdo¨   lo que provocó que se difundiera  programas extras a lo considerado.                                                                                                                                                                                Este periodo se vio incrementada la meta trazada al llegar al 100% de los programas sociales difundidos .</t>
    </r>
  </si>
  <si>
    <r>
      <t>Justificacion Trimestral:</t>
    </r>
    <r>
      <rPr>
        <sz val="11"/>
        <color theme="1"/>
        <rFont val="Arial"/>
        <family val="2"/>
      </rPr>
      <t xml:space="preserve">Se logra una meta en un 600.00 %, debido al buen gobierno y el buen funcionamiento en las áreas.   </t>
    </r>
    <r>
      <rPr>
        <b/>
        <sz val="11"/>
        <color theme="1"/>
        <rFont val="Arial"/>
        <family val="2"/>
      </rPr>
      <t xml:space="preserve">                        </t>
    </r>
  </si>
  <si>
    <r>
      <t>Justificacion Trimestral:</t>
    </r>
    <r>
      <rPr>
        <sz val="11"/>
        <color theme="1"/>
        <rFont val="Arial"/>
        <family val="2"/>
      </rPr>
      <t xml:space="preserve">Se logra una meta en un 115.15 %, debido al buen gobierno y el buen funcionamiento en las áreas.   </t>
    </r>
    <r>
      <rPr>
        <b/>
        <sz val="11"/>
        <color theme="1"/>
        <rFont val="Arial"/>
        <family val="2"/>
      </rPr>
      <t xml:space="preserve">                       </t>
    </r>
  </si>
  <si>
    <r>
      <t>Justificacion Trimestral:</t>
    </r>
    <r>
      <rPr>
        <sz val="11"/>
        <color theme="1"/>
        <rFont val="Arial"/>
        <family val="2"/>
      </rPr>
      <t xml:space="preserve">Se logra una meta en un 220.80 %, debido al buen gobierno y el buen funcionamiento en las áreas.    </t>
    </r>
    <r>
      <rPr>
        <b/>
        <sz val="11"/>
        <color theme="1"/>
        <rFont val="Arial"/>
        <family val="2"/>
      </rPr>
      <t xml:space="preserve">                        </t>
    </r>
  </si>
  <si>
    <r>
      <t>Justificacion Trimestral:</t>
    </r>
    <r>
      <rPr>
        <sz val="11"/>
        <color theme="1"/>
        <rFont val="Arial"/>
        <family val="2"/>
      </rPr>
      <t xml:space="preserve">Se logra una meta en un 244.86 %, debido al buen gobierno y el buen funcionamiento en las áreas.  </t>
    </r>
    <r>
      <rPr>
        <b/>
        <sz val="11"/>
        <color theme="1"/>
        <rFont val="Arial"/>
        <family val="2"/>
      </rPr>
      <t xml:space="preserve">                </t>
    </r>
  </si>
  <si>
    <r>
      <t>Justificacion Trimestral:</t>
    </r>
    <r>
      <rPr>
        <sz val="11"/>
        <color theme="1"/>
        <rFont val="Arial"/>
        <family val="2"/>
      </rPr>
      <t xml:space="preserve">Se logra una meta en un 195.00 %, debido al buen gobierno y el buen funcionamiento en las áreas.   </t>
    </r>
    <r>
      <rPr>
        <b/>
        <sz val="11"/>
        <color theme="1"/>
        <rFont val="Arial"/>
        <family val="2"/>
      </rPr>
      <t xml:space="preserve">                 </t>
    </r>
  </si>
  <si>
    <r>
      <t>Justificacion Trimestral:</t>
    </r>
    <r>
      <rPr>
        <sz val="11"/>
        <color theme="1"/>
        <rFont val="Arial"/>
        <family val="2"/>
      </rPr>
      <t xml:space="preserve">Se logra en un 100.00%.         </t>
    </r>
    <r>
      <rPr>
        <b/>
        <sz val="11"/>
        <color theme="1"/>
        <rFont val="Arial"/>
        <family val="2"/>
      </rPr>
      <t xml:space="preserve">   </t>
    </r>
  </si>
  <si>
    <r>
      <t>Justificacion Trimestral:</t>
    </r>
    <r>
      <rPr>
        <sz val="11"/>
        <color theme="1"/>
        <rFont val="Arial"/>
        <family val="2"/>
      </rPr>
      <t>Se cumplió con la meta programada para este trimestral alcanzando el avance en el cumplimiento en un 100%, pues se ha mantenido constantemente la ayuda a los usuarios beneficiados en ayudas y subsidios que otorga la Delegación.</t>
    </r>
  </si>
  <si>
    <r>
      <t xml:space="preserve">Justificacion Trimestral: </t>
    </r>
    <r>
      <rPr>
        <sz val="11"/>
        <color theme="1"/>
        <rFont val="Arial"/>
        <family val="2"/>
      </rPr>
      <t xml:space="preserve">Se rebasa la meta proyectada en un 375.00 %. Pues ha habido constantes requerimientos  ante las áreas municipales.   </t>
    </r>
  </si>
  <si>
    <r>
      <t xml:space="preserve">Justificacion Trimestral: </t>
    </r>
    <r>
      <rPr>
        <sz val="11"/>
        <color theme="1"/>
        <rFont val="Arial"/>
        <family val="2"/>
      </rPr>
      <t xml:space="preserve">Se rebasa la meta proyectada en un 130.19 %. Pues ha habido constantes requerimientos  ante las áreas municipales.   </t>
    </r>
  </si>
  <si>
    <r>
      <t xml:space="preserve">Justificacion Trimestral: </t>
    </r>
    <r>
      <rPr>
        <sz val="11"/>
        <color theme="1"/>
        <rFont val="Arial"/>
        <family val="2"/>
      </rPr>
      <t xml:space="preserve">Se rebasa la meta proyectada en un 722.22 %. Pues ha habido constantes requerimientos  ante las áreas municipales.   </t>
    </r>
  </si>
  <si>
    <r>
      <t>Justificacion Trimestral:</t>
    </r>
    <r>
      <rPr>
        <sz val="11"/>
        <color theme="1"/>
        <rFont val="Arial"/>
        <family val="2"/>
      </rPr>
      <t xml:space="preserve">Se logra una meta en un 206.51 %, debido al buen gobierno y el buen funcionamiento en las áreas.     </t>
    </r>
  </si>
  <si>
    <r>
      <rPr>
        <b/>
        <sz val="11"/>
        <color theme="1"/>
        <rFont val="Arial"/>
        <family val="2"/>
      </rPr>
      <t>Justificación Trimestral:</t>
    </r>
    <r>
      <rPr>
        <sz val="11"/>
        <color theme="1"/>
        <rFont val="Arial"/>
        <family val="2"/>
      </rPr>
      <t xml:space="preserve"> Semaforización verde, se cumplio con lo programado en el 1er trimestre de 2023, superando lo proyectado, a traves de la realización de brigadas sociales en coordinación de asociaciones civiles, en diversas colonias del Municipio de Benito Juárez, gracias a la participación de las y los benitojuarenses.  </t>
    </r>
  </si>
  <si>
    <r>
      <rPr>
        <b/>
        <sz val="11"/>
        <color theme="1"/>
        <rFont val="Arial"/>
        <family val="2"/>
      </rPr>
      <t>Justificación Trimestral:</t>
    </r>
    <r>
      <rPr>
        <sz val="11"/>
        <color theme="1"/>
        <rFont val="Arial"/>
        <family val="2"/>
      </rPr>
      <t xml:space="preserve"> Semaforización verde, se cumplió con lo programado en el 1er. trimestre de 2023, duplicando lo proyectado, gracias a la participación ciudadana, a las instituciones Gubernamentales y las OSC´S, que trabajaron en coordinación para la canalización y resolución de las solicitudes de la ciudadanía.</t>
    </r>
  </si>
  <si>
    <r>
      <rPr>
        <b/>
        <sz val="11"/>
        <color theme="1"/>
        <rFont val="Arial"/>
        <family val="2"/>
      </rPr>
      <t xml:space="preserve">Justificación Trimestral: </t>
    </r>
    <r>
      <rPr>
        <sz val="11"/>
        <color theme="1"/>
        <rFont val="Arial"/>
        <family val="2"/>
      </rPr>
      <t xml:space="preserve">Semaforización verde, se cumplio con lo programado en el 1er. trimestre de 2023, toda vez que se conto con la participación ciudadana, las instituciones Gubernamentales y las OSC´S,  para la entrega de apoyos a los grupos vulnerables del Municipio de Benito Juárez. </t>
    </r>
  </si>
  <si>
    <r>
      <t xml:space="preserve">Justificacion Trimestral: </t>
    </r>
    <r>
      <rPr>
        <sz val="11"/>
        <color theme="1"/>
        <rFont val="Arial"/>
        <family val="2"/>
      </rPr>
      <t>de acuerdo a lo programado para este trimestre 2023, se llegó a la meta deseada .</t>
    </r>
    <r>
      <rPr>
        <b/>
        <sz val="11"/>
        <color theme="1"/>
        <rFont val="Arial"/>
        <family val="2"/>
      </rPr>
      <t xml:space="preserve">
</t>
    </r>
  </si>
  <si>
    <r>
      <t xml:space="preserve">Justificacion Trimestral: </t>
    </r>
    <r>
      <rPr>
        <sz val="11"/>
        <color theme="1"/>
        <rFont val="Arial"/>
        <family val="2"/>
      </rPr>
      <t>se realizaron 4 actidadedes  programadas de foma trimestral llegando al procentaje deseado del 100 %.</t>
    </r>
    <r>
      <rPr>
        <b/>
        <sz val="11"/>
        <color theme="1"/>
        <rFont val="Arial"/>
        <family val="2"/>
      </rPr>
      <t xml:space="preserve">
</t>
    </r>
  </si>
  <si>
    <r>
      <t xml:space="preserve">Justificacion Trimestral: </t>
    </r>
    <r>
      <rPr>
        <sz val="11"/>
        <color theme="1"/>
        <rFont val="Arial"/>
        <family val="2"/>
      </rPr>
      <t>No se contemplo ningúna actividad del medio ambiente para este trimestre y por lo cual no se llevó a cabo.</t>
    </r>
    <r>
      <rPr>
        <b/>
        <sz val="11"/>
        <color theme="1"/>
        <rFont val="Arial"/>
        <family val="2"/>
      </rPr>
      <t xml:space="preserve">
</t>
    </r>
  </si>
  <si>
    <r>
      <t xml:space="preserve">Justificacion Trimestral: </t>
    </r>
    <r>
      <rPr>
        <sz val="11"/>
        <color theme="1"/>
        <rFont val="Arial"/>
        <family val="2"/>
      </rPr>
      <t>se programaron 6 actividades para mejorar la imagen urbana de la Zona Fundacional, los cuales si se realizaron llegando al cumplimiento trimestral del 100%</t>
    </r>
    <r>
      <rPr>
        <b/>
        <sz val="11"/>
        <color theme="1"/>
        <rFont val="Arial"/>
        <family val="2"/>
      </rPr>
      <t xml:space="preserve">
</t>
    </r>
  </si>
  <si>
    <r>
      <t xml:space="preserve">Justificacion Trimestral: </t>
    </r>
    <r>
      <rPr>
        <sz val="11"/>
        <color theme="1"/>
        <rFont val="Arial"/>
        <family val="2"/>
      </rPr>
      <t>se llevaron a cabo las activiadades culturales programadas llegando en cumplimiento al 100% de la meta trimestral</t>
    </r>
    <r>
      <rPr>
        <b/>
        <sz val="11"/>
        <color theme="1"/>
        <rFont val="Arial"/>
        <family val="2"/>
      </rPr>
      <t xml:space="preserve">
</t>
    </r>
  </si>
  <si>
    <r>
      <t xml:space="preserve">Meta Trimestral: </t>
    </r>
    <r>
      <rPr>
        <sz val="11"/>
        <color theme="1"/>
        <rFont val="Arial"/>
        <family val="2"/>
      </rPr>
      <t>El resultado obtenido del 112.40%  se derivó de la implementación de las Jornadas de Atención Ciudadana, donde los ciudadanos acuden para tener una audiencia directa con la presidente municipal.</t>
    </r>
  </si>
  <si>
    <r>
      <t xml:space="preserve">Justificacion Trimestral: </t>
    </r>
    <r>
      <rPr>
        <sz val="11"/>
        <color theme="1"/>
        <rFont val="Arial"/>
        <family val="2"/>
      </rPr>
      <t>El resultado obtenido de 119.06  %  fue resultada de un aumento en la carga de trabajo  y de solicitudes en gestiones por parte de la ciudadania.</t>
    </r>
  </si>
  <si>
    <r>
      <rPr>
        <b/>
        <sz val="11"/>
        <color theme="1"/>
        <rFont val="Arial"/>
        <family val="2"/>
      </rPr>
      <t xml:space="preserve">Justificacion Trimestral:  </t>
    </r>
    <r>
      <rPr>
        <sz val="11"/>
        <color theme="1"/>
        <rFont val="Arial"/>
        <family val="2"/>
      </rPr>
      <t>La capacitaciòn comunitaria  se vio incrementada debido a las diferentes actividades realizadas en  cuanto  al taller de capacitaciòn brindada  al comite vecinal y la  Capacitaciòn  brindada al Comite Deportivo de Puerto Juàrez, lo que provocó que se realizaran capacitaciones  extras a lo considerado.  En este periodo se  vio incrementada  la meta trazada de la promociòn de capacitaciòn comunitaria.                                                                                                                                                                                                                  Este periodo se vio incrementada la meta trazada al llegar al 100% de las capitaciones comunitarias.</t>
    </r>
  </si>
  <si>
    <r>
      <rPr>
        <b/>
        <sz val="11"/>
        <color theme="1"/>
        <rFont val="Arial"/>
        <family val="2"/>
      </rPr>
      <t>Justificacion Trimestral:</t>
    </r>
    <r>
      <rPr>
        <sz val="11"/>
        <color theme="1"/>
        <rFont val="Arial"/>
        <family val="2"/>
      </rPr>
      <t xml:space="preserve">  Las Gestiones ciudadanas brindades en la Subdelegaciòn de Puerto Juàrez  se vio incrementada debido a las direfentes actividades realizadas en cuanto al programa de ¨Mujer es vida¨, donde se les brindo el apoyo a las mujeres portojuareances en su inscripcciòn al sistema. Asi mismo se atendio las peticiones ciudadanas  recibidas en cuanto a la realizaciòn de las obras de pavimentaciòn, banquetas, guarniciones y alumbrado en la reg.85 y 84 de la Subdelegaciòn de Puerto Juàrez.                                                En este periodo se vio incrementada la meta trazada al llegar al 185% de las gestiones ciudadanas brindadas .</t>
    </r>
  </si>
  <si>
    <r>
      <rPr>
        <b/>
        <sz val="11"/>
        <color rgb="FF000000"/>
        <rFont val="Arial"/>
        <family val="2"/>
      </rPr>
      <t xml:space="preserve">1.01.1.1.4.4 </t>
    </r>
    <r>
      <rPr>
        <sz val="11"/>
        <color rgb="FF000000"/>
        <rFont val="Arial"/>
        <family val="2"/>
      </rPr>
      <t xml:space="preserve">Elaboración de ordenes de insercion de campañas públicitarias </t>
    </r>
  </si>
  <si>
    <t>Componente
( Dirección Gral Planeación Municipal  )</t>
  </si>
  <si>
    <r>
      <rPr>
        <b/>
        <sz val="11"/>
        <color theme="1"/>
        <rFont val="Arial"/>
        <family val="2"/>
      </rPr>
      <t>1.01.1.1.5</t>
    </r>
    <r>
      <rPr>
        <sz val="11"/>
        <color theme="1"/>
        <rFont val="Arial"/>
        <family val="2"/>
      </rPr>
      <t xml:space="preserve"> Informes  de los Programas Presupuestarios y Proyectos de Inversión con enfoque de inclusión generados.</t>
    </r>
  </si>
  <si>
    <r>
      <rPr>
        <b/>
        <sz val="11"/>
        <color theme="1"/>
        <rFont val="Arial"/>
        <family val="2"/>
      </rPr>
      <t xml:space="preserve">PIFE: </t>
    </r>
    <r>
      <rPr>
        <sz val="11"/>
        <color theme="1"/>
        <rFont val="Arial"/>
        <family val="2"/>
      </rPr>
      <t xml:space="preserve">Porcentaje del ingreso del FAISMUN ejercido
</t>
    </r>
    <r>
      <rPr>
        <b/>
        <sz val="11"/>
        <color theme="1"/>
        <rFont val="Arial"/>
        <family val="2"/>
      </rPr>
      <t xml:space="preserve">FAISMUN: </t>
    </r>
    <r>
      <rPr>
        <sz val="11"/>
        <color theme="1"/>
        <rFont val="Arial"/>
        <family val="2"/>
      </rPr>
      <t xml:space="preserve">Fondo de Aportación para la Infraestructura Social Municipal.
</t>
    </r>
  </si>
  <si>
    <r>
      <rPr>
        <b/>
        <sz val="11"/>
        <color theme="1"/>
        <rFont val="Arial"/>
        <family val="2"/>
      </rPr>
      <t>PIF:</t>
    </r>
    <r>
      <rPr>
        <sz val="11"/>
        <color theme="1"/>
        <rFont val="Arial"/>
        <family val="2"/>
      </rPr>
      <t xml:space="preserve"> porcentaje de ingreso del FORTAMUN ejercido
</t>
    </r>
    <r>
      <rPr>
        <b/>
        <sz val="11"/>
        <color theme="1"/>
        <rFont val="Arial"/>
        <family val="2"/>
      </rPr>
      <t>FORTAMUN:</t>
    </r>
    <r>
      <rPr>
        <sz val="11"/>
        <color theme="1"/>
        <rFont val="Arial"/>
        <family val="2"/>
      </rPr>
      <t xml:space="preserve"> Fondo de Aportaciones para el Fortalecimiento de los Municipios</t>
    </r>
  </si>
  <si>
    <r>
      <rPr>
        <b/>
        <sz val="11"/>
        <color theme="1"/>
        <rFont val="Arial"/>
        <family val="2"/>
      </rPr>
      <t xml:space="preserve">IC: </t>
    </r>
    <r>
      <rPr>
        <sz val="11"/>
        <color theme="1"/>
        <rFont val="Arial"/>
        <family val="2"/>
      </rPr>
      <t>Índice de Consolidación del modelo PbR-SED.</t>
    </r>
  </si>
  <si>
    <r>
      <rPr>
        <b/>
        <sz val="11"/>
        <color theme="1"/>
        <rFont val="Arial"/>
        <family val="2"/>
      </rPr>
      <t>1.01.1.1.5.1</t>
    </r>
    <r>
      <rPr>
        <sz val="11"/>
        <color theme="1"/>
        <rFont val="Arial"/>
        <family val="2"/>
      </rPr>
      <t xml:space="preserve"> Generación de informes de avance en el cumplimiento de objetivos y metas de los PPA de las dependencias y entidades municipales</t>
    </r>
  </si>
  <si>
    <r>
      <rPr>
        <b/>
        <sz val="11"/>
        <color theme="1"/>
        <rFont val="Arial"/>
        <family val="2"/>
      </rPr>
      <t>PACMO:</t>
    </r>
    <r>
      <rPr>
        <sz val="11"/>
        <color theme="1"/>
        <rFont val="Arial"/>
        <family val="2"/>
      </rPr>
      <t xml:space="preserve"> Porcentaje de avance en cumplimiento de objetivos y metas del Plan Municipal de Desarrollo y sus Programas Derivados</t>
    </r>
  </si>
  <si>
    <r>
      <rPr>
        <b/>
        <sz val="11"/>
        <color theme="1"/>
        <rFont val="Arial"/>
        <family val="2"/>
      </rPr>
      <t>1.01.1.1.5.2</t>
    </r>
    <r>
      <rPr>
        <sz val="11"/>
        <color theme="1"/>
        <rFont val="Arial"/>
        <family val="2"/>
      </rPr>
      <t xml:space="preserve"> Seguimiento a evaluaciones externas, internas de los Programas Presupuestarios y Programas Federales.</t>
    </r>
  </si>
  <si>
    <r>
      <rPr>
        <b/>
        <sz val="11"/>
        <color theme="1"/>
        <rFont val="Arial"/>
        <family val="2"/>
      </rPr>
      <t xml:space="preserve">PASMI: </t>
    </r>
    <r>
      <rPr>
        <sz val="11"/>
        <color theme="1"/>
        <rFont val="Arial"/>
        <family val="2"/>
      </rPr>
      <t>Porcentaje de aspectos susceptibles de mejora implementados</t>
    </r>
  </si>
  <si>
    <r>
      <rPr>
        <b/>
        <sz val="11"/>
        <color theme="1"/>
        <rFont val="Arial"/>
        <family val="2"/>
      </rPr>
      <t xml:space="preserve">1.01.1.1.5.3 </t>
    </r>
    <r>
      <rPr>
        <sz val="11"/>
        <color theme="1"/>
        <rFont val="Arial"/>
        <family val="2"/>
      </rPr>
      <t>Promoción del Protocolo de Atención a usuarios con Discapacidad desde el servicio público.</t>
    </r>
  </si>
  <si>
    <r>
      <rPr>
        <b/>
        <sz val="11"/>
        <color theme="1"/>
        <rFont val="Arial"/>
        <family val="2"/>
      </rPr>
      <t>PDSI:</t>
    </r>
    <r>
      <rPr>
        <sz val="11"/>
        <color theme="1"/>
        <rFont val="Arial"/>
        <family val="2"/>
      </rPr>
      <t xml:space="preserve"> Porcentaje de dependencias municipales sensibilizadas en materia de Inclusión de las Personas con Discapacidad</t>
    </r>
  </si>
  <si>
    <r>
      <rPr>
        <b/>
        <sz val="11"/>
        <color theme="1"/>
        <rFont val="Arial"/>
        <family val="2"/>
      </rPr>
      <t>PCSP:</t>
    </r>
    <r>
      <rPr>
        <sz val="11"/>
        <color theme="1"/>
        <rFont val="Arial"/>
        <family val="2"/>
      </rPr>
      <t xml:space="preserve"> Porcentaje de capacitaciones a servidores(as) públicos(as)  en Cultura de Discapacidad y Lengua de Señas Mexicana </t>
    </r>
  </si>
  <si>
    <r>
      <rPr>
        <b/>
        <sz val="11"/>
        <color theme="1"/>
        <rFont val="Arial"/>
        <family val="2"/>
      </rPr>
      <t>1.01.1.1.5.4</t>
    </r>
    <r>
      <rPr>
        <sz val="11"/>
        <color theme="1"/>
        <rFont val="Arial"/>
        <family val="2"/>
      </rPr>
      <t xml:space="preserve"> Interpretación de lengua de señas mexicana en las sesiones de cabildo y en eventos del Municipio</t>
    </r>
  </si>
  <si>
    <r>
      <rPr>
        <b/>
        <sz val="11"/>
        <color theme="1"/>
        <rFont val="Arial"/>
        <family val="2"/>
      </rPr>
      <t xml:space="preserve">PSILS: </t>
    </r>
    <r>
      <rPr>
        <sz val="11"/>
        <color theme="1"/>
        <rFont val="Arial"/>
        <family val="2"/>
      </rPr>
      <t>Porcentaje de solicitudes de interpretacion de lengua de señas</t>
    </r>
  </si>
  <si>
    <r>
      <rPr>
        <b/>
        <sz val="11"/>
        <color theme="1"/>
        <rFont val="Arial"/>
        <family val="2"/>
      </rPr>
      <t>1.01.1.1.5.5</t>
    </r>
    <r>
      <rPr>
        <sz val="11"/>
        <color theme="1"/>
        <rFont val="Arial"/>
        <family val="2"/>
      </rPr>
      <t xml:space="preserve"> Realización de actividades inclusivas con las Dependencias Municipales, Estatales y Federales.</t>
    </r>
  </si>
  <si>
    <r>
      <rPr>
        <b/>
        <sz val="11"/>
        <color theme="1"/>
        <rFont val="Arial"/>
        <family val="2"/>
      </rPr>
      <t xml:space="preserve">PAIR: </t>
    </r>
    <r>
      <rPr>
        <sz val="11"/>
        <color theme="1"/>
        <rFont val="Arial"/>
        <family val="2"/>
      </rPr>
      <t>Porcentaje de actividades inclusivas realizadas</t>
    </r>
  </si>
  <si>
    <t>Propósito
( Dirección Planeación Municipal )</t>
  </si>
  <si>
    <r>
      <t xml:space="preserve">1.01.1.1. </t>
    </r>
    <r>
      <rPr>
        <sz val="11"/>
        <color theme="0"/>
        <rFont val="Arial"/>
        <family val="2"/>
      </rPr>
      <t>Las dependencias y entidades del municipio de Benito Juárez dependientes directas de la Presidencia Municipal fortalecen la vinculación secuencial entre las etapas de planeación, programación y presupuestación.</t>
    </r>
  </si>
  <si>
    <r>
      <rPr>
        <b/>
        <sz val="11"/>
        <color theme="0"/>
        <rFont val="Arial"/>
        <family val="2"/>
      </rPr>
      <t>IAG =</t>
    </r>
    <r>
      <rPr>
        <sz val="11"/>
        <color theme="0"/>
        <rFont val="Arial"/>
        <family val="2"/>
      </rPr>
      <t xml:space="preserve"> Índice de Avance General en PbR-SED.
</t>
    </r>
    <r>
      <rPr>
        <b/>
        <sz val="11"/>
        <color theme="0"/>
        <rFont val="Arial"/>
        <family val="2"/>
      </rPr>
      <t xml:space="preserve">PbR-SED: </t>
    </r>
    <r>
      <rPr>
        <sz val="11"/>
        <color theme="0"/>
        <rFont val="Arial"/>
        <family val="2"/>
      </rPr>
      <t>Presupuesto basado en Resultados, PbR, y Sistema de Evaluación del Desempeño, SED.</t>
    </r>
  </si>
  <si>
    <r>
      <t xml:space="preserve">Justificacion Trimestral: </t>
    </r>
    <r>
      <rPr>
        <sz val="11"/>
        <color theme="0"/>
        <rFont val="Arial"/>
        <family val="2"/>
      </rPr>
      <t>El resultado obtenido en el Diagnóstico PBR-SED 2022  representó un avance del 87.3% en el Índice de Avance General conforme al modelo definido por la SHCP, posicionando en 1er lugar a nivel nacional al Municipio de Benito Juárez, reportado desde el 2do trimestre 2022. Es anual por lo que se mantiene hasta el mes de abril 2023.</t>
    </r>
  </si>
  <si>
    <r>
      <t xml:space="preserve">Justificacion Trimestral: </t>
    </r>
    <r>
      <rPr>
        <sz val="11"/>
        <color theme="1"/>
        <rFont val="Arial"/>
        <family val="2"/>
      </rPr>
      <t>Al cierre del trimestre sigue en procedimiento de elaboración de expedientes técnicos, por lo que no se pudo dar cumplimiento.</t>
    </r>
  </si>
  <si>
    <r>
      <t xml:space="preserve">Justificacion Trimestral:  </t>
    </r>
    <r>
      <rPr>
        <sz val="11"/>
        <color theme="1"/>
        <rFont val="Arial"/>
        <family val="2"/>
      </rPr>
      <t>Se cumplió con lo planeado respecto de: saneamiento financiero, nomina seguridad publica y nominas. Se siguen elaborando los expedientes técnicos para la ejecución de obras. Por lo que solo se alcanzó el 68.37% en el trimestre.</t>
    </r>
  </si>
  <si>
    <r>
      <t xml:space="preserve">Justificacion Trimestral: </t>
    </r>
    <r>
      <rPr>
        <sz val="11"/>
        <color theme="1"/>
        <rFont val="Arial"/>
        <family val="2"/>
      </rPr>
      <t>El resultado obtenido en el Diagnóstico PBR-SED 2022  representó un avance del 75% en el Índice de Consolidación, reportado desde el 2do trimestre 2022. Es anual por lo que se mantiene hasta el mes de abril 2023.</t>
    </r>
  </si>
  <si>
    <r>
      <rPr>
        <b/>
        <sz val="11"/>
        <color theme="1"/>
        <rFont val="Arial"/>
        <family val="2"/>
      </rPr>
      <t>Justificacion Trimestral:</t>
    </r>
    <r>
      <rPr>
        <sz val="11"/>
        <color theme="1"/>
        <rFont val="Arial"/>
        <family val="2"/>
      </rPr>
      <t xml:space="preserve">  El avance resportado es el resultado  respecto del cierre 2022 debido a que al cierre del 1er trimestre 2023 aún no se cuenta con la información.</t>
    </r>
  </si>
  <si>
    <r>
      <t xml:space="preserve">Justificacion Trimestral: </t>
    </r>
    <r>
      <rPr>
        <sz val="11"/>
        <color theme="1"/>
        <rFont val="Arial"/>
        <family val="2"/>
      </rPr>
      <t>Se realizarón 2 aspectos suceptibles de mejora en las herramientas de Planeación, el Formato de Seguimiento de avance en cumplimiento de metas y objetivos 2023 y la Cédula de avance de cumplimiento de los objetivos y metas 2023</t>
    </r>
  </si>
  <si>
    <r>
      <rPr>
        <b/>
        <sz val="11"/>
        <rFont val="Arial"/>
        <family val="2"/>
      </rPr>
      <t xml:space="preserve">Justificación trimestral: </t>
    </r>
    <r>
      <rPr>
        <sz val="11"/>
        <rFont val="Arial"/>
        <family val="2"/>
      </rPr>
      <t xml:space="preserve"> Se diseñó el Sistema Estadístico de Inclusión a las Personas con discapacidad y accesibilidad universal, con el objetivo de establecer actividades acordes a su quehacer institucional que contribuyan a favorecer a esta población en materia de atención y accesibilidad universal con base en la Metodología Marco Lógico.  Por lo que se crea la red de enlaces con servidoras y servidores públicos, quienes participaron en 3 capacitaciones distintas.                    </t>
    </r>
  </si>
  <si>
    <r>
      <rPr>
        <b/>
        <sz val="11"/>
        <rFont val="Arial"/>
        <family val="2"/>
      </rPr>
      <t xml:space="preserve">Justifación  trimestral: </t>
    </r>
    <r>
      <rPr>
        <sz val="11"/>
        <rFont val="Arial"/>
        <family val="2"/>
      </rPr>
      <t xml:space="preserve">La Unidad de Transparencia, Dirección de Tránsito Municipal, realizaron campañas con perspectiva de inclusión, en el cual se incluyeron videos en Lengua de Señas Mexicana.             
  </t>
    </r>
  </si>
  <si>
    <r>
      <rPr>
        <b/>
        <sz val="11"/>
        <rFont val="Arial"/>
        <family val="2"/>
      </rPr>
      <t xml:space="preserve">Justificación trimestral: </t>
    </r>
    <r>
      <rPr>
        <sz val="11"/>
        <rFont val="Arial"/>
        <family val="2"/>
      </rPr>
      <t xml:space="preserve">Se realizaron en sinergia con las dependencias e institituciones educativas, diferentes eventos beneficiando a comunidades estudiantiles y ciudadanos. 
    </t>
    </r>
    <r>
      <rPr>
        <b/>
        <sz val="11"/>
        <color rgb="FF7030A0"/>
        <rFont val="Arial"/>
        <family val="2"/>
      </rPr>
      <t xml:space="preserve">  </t>
    </r>
  </si>
  <si>
    <r>
      <rPr>
        <b/>
        <sz val="11"/>
        <color theme="1"/>
        <rFont val="Arial"/>
        <family val="2"/>
      </rPr>
      <t xml:space="preserve">1.01.1 </t>
    </r>
    <r>
      <rPr>
        <sz val="11"/>
        <color theme="1"/>
        <rFont val="Arial"/>
        <family val="2"/>
      </rPr>
      <t>Contribuir a la renovación de los mecanismos de gestión, flexibilizando nuestras estructuras y procedimientos administrativos con calidad, innovación tecnológica y combate a la corrupción mediante el fortalecimiento de  la vinculación secuencial de las etapas de planeación estratégica para el logro de los objetivos establecidos en el Plan Municipal de Desarrollo.</t>
    </r>
  </si>
  <si>
    <t>P-PPA 1.01 PROGRAMA DE CONSOLIDACIÓN DE LA GESTIÓN MUNICIPAL</t>
  </si>
  <si>
    <t>PRESIDENCIA MUNICIPAL</t>
  </si>
  <si>
    <r>
      <t xml:space="preserve">Unidad de medida del Indicador:
</t>
    </r>
    <r>
      <rPr>
        <sz val="11"/>
        <color theme="1"/>
        <rFont val="Arial"/>
        <family val="2"/>
      </rPr>
      <t xml:space="preserve">Porcentaje </t>
    </r>
    <r>
      <rPr>
        <b/>
        <sz val="11"/>
        <color theme="1"/>
        <rFont val="Arial"/>
        <family val="2"/>
      </rPr>
      <t xml:space="preserve">
UNIDAD DE MEDIDA DE LAS VARIABLES: </t>
    </r>
    <r>
      <rPr>
        <sz val="11"/>
        <color theme="1"/>
        <rFont val="Arial"/>
        <family val="2"/>
      </rPr>
      <t>Proyectos</t>
    </r>
  </si>
  <si>
    <r>
      <t xml:space="preserve">Unidad de medida del Indicador:
</t>
    </r>
    <r>
      <rPr>
        <sz val="11"/>
        <color theme="0"/>
        <rFont val="Arial"/>
        <family val="2"/>
      </rPr>
      <t>Índice</t>
    </r>
    <r>
      <rPr>
        <b/>
        <sz val="11"/>
        <color theme="0"/>
        <rFont val="Arial"/>
        <family val="2"/>
      </rPr>
      <t xml:space="preserve">
Unidad de medida de las variables:
</t>
    </r>
    <r>
      <rPr>
        <sz val="11"/>
        <color theme="0"/>
        <rFont val="Arial"/>
        <family val="2"/>
      </rPr>
      <t>Puntuación</t>
    </r>
  </si>
  <si>
    <r>
      <t xml:space="preserve">Unidad de medida del Indicador:
</t>
    </r>
    <r>
      <rPr>
        <sz val="11"/>
        <color theme="1"/>
        <rFont val="Arial"/>
        <family val="2"/>
      </rPr>
      <t xml:space="preserve">Porcentaje
</t>
    </r>
    <r>
      <rPr>
        <b/>
        <sz val="11"/>
        <color theme="1"/>
        <rFont val="Arial"/>
        <family val="2"/>
      </rPr>
      <t xml:space="preserve">
Unidad de medida de las variables: 
</t>
    </r>
    <r>
      <rPr>
        <sz val="11"/>
        <color theme="1"/>
        <rFont val="Arial"/>
        <family val="2"/>
      </rPr>
      <t>Eventos</t>
    </r>
  </si>
  <si>
    <r>
      <t xml:space="preserve">Unidad de medida del Indicador:
</t>
    </r>
    <r>
      <rPr>
        <sz val="11"/>
        <color theme="1"/>
        <rFont val="Arial"/>
        <family val="2"/>
      </rPr>
      <t>Porcentaje</t>
    </r>
    <r>
      <rPr>
        <b/>
        <sz val="11"/>
        <color theme="1"/>
        <rFont val="Arial"/>
        <family val="2"/>
      </rPr>
      <t xml:space="preserve">
Unidad de medida de las variables:
</t>
    </r>
    <r>
      <rPr>
        <sz val="11"/>
        <color theme="1"/>
        <rFont val="Arial"/>
        <family val="2"/>
      </rPr>
      <t>Peticiones</t>
    </r>
  </si>
  <si>
    <r>
      <t xml:space="preserve">Unidad de medida del Indicador:
</t>
    </r>
    <r>
      <rPr>
        <sz val="11"/>
        <color theme="1"/>
        <rFont val="Arial"/>
        <family val="2"/>
      </rPr>
      <t>Porcentaje</t>
    </r>
    <r>
      <rPr>
        <b/>
        <sz val="11"/>
        <color theme="1"/>
        <rFont val="Arial"/>
        <family val="2"/>
      </rPr>
      <t xml:space="preserve">
Unidad de medida de las variables:
</t>
    </r>
    <r>
      <rPr>
        <sz val="11"/>
        <color theme="1"/>
        <rFont val="Arial"/>
        <family val="2"/>
      </rPr>
      <t>Audiencias</t>
    </r>
  </si>
  <si>
    <r>
      <t xml:space="preserve">Unidad de medida del Indicador:
</t>
    </r>
    <r>
      <rPr>
        <sz val="11"/>
        <color theme="1"/>
        <rFont val="Arial"/>
        <family val="2"/>
      </rPr>
      <t xml:space="preserve">Porcentaje 
</t>
    </r>
    <r>
      <rPr>
        <b/>
        <sz val="11"/>
        <color theme="1"/>
        <rFont val="Arial"/>
        <family val="2"/>
      </rPr>
      <t xml:space="preserve">
Unidad de medida de las variables:
</t>
    </r>
    <r>
      <rPr>
        <sz val="11"/>
        <color theme="1"/>
        <rFont val="Arial"/>
        <family val="2"/>
      </rPr>
      <t>Proyectos</t>
    </r>
  </si>
  <si>
    <r>
      <t xml:space="preserve">Unidad de medida del Indicador:
</t>
    </r>
    <r>
      <rPr>
        <sz val="11"/>
        <color theme="1"/>
        <rFont val="Arial"/>
        <family val="2"/>
      </rPr>
      <t xml:space="preserve">Porcentaje 
</t>
    </r>
    <r>
      <rPr>
        <b/>
        <sz val="11"/>
        <color theme="1"/>
        <rFont val="Arial"/>
        <family val="2"/>
      </rPr>
      <t xml:space="preserve">
Unidad de medida de las variables:
</t>
    </r>
    <r>
      <rPr>
        <sz val="11"/>
        <color theme="1"/>
        <rFont val="Arial"/>
        <family val="2"/>
      </rPr>
      <t>Actividades</t>
    </r>
  </si>
  <si>
    <r>
      <t xml:space="preserve">Unidad de medida del Indicador:
</t>
    </r>
    <r>
      <rPr>
        <sz val="11"/>
        <color theme="1"/>
        <rFont val="Arial"/>
        <family val="2"/>
      </rPr>
      <t xml:space="preserve">Porcentaje
</t>
    </r>
    <r>
      <rPr>
        <b/>
        <sz val="11"/>
        <color theme="1"/>
        <rFont val="Arial"/>
        <family val="2"/>
      </rPr>
      <t xml:space="preserve">
Unidad de medida de las variables:  
</t>
    </r>
    <r>
      <rPr>
        <sz val="11"/>
        <color theme="1"/>
        <rFont val="Arial"/>
        <family val="2"/>
      </rPr>
      <t>Documentos</t>
    </r>
  </si>
  <si>
    <r>
      <t xml:space="preserve">Unidad de medida del Indicador:
</t>
    </r>
    <r>
      <rPr>
        <sz val="11"/>
        <color theme="1"/>
        <rFont val="Arial"/>
        <family val="2"/>
      </rPr>
      <t xml:space="preserve">Porcentaje 
</t>
    </r>
    <r>
      <rPr>
        <b/>
        <sz val="11"/>
        <color theme="1"/>
        <rFont val="Arial"/>
        <family val="2"/>
      </rPr>
      <t xml:space="preserve">
Unidad de medida de las variables:
</t>
    </r>
    <r>
      <rPr>
        <sz val="11"/>
        <color theme="1"/>
        <rFont val="Arial"/>
        <family val="2"/>
      </rPr>
      <t>Etapas</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</si>
  <si>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Supermanzanas </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</si>
  <si>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Activiades</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</si>
  <si>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Proyectos de Infraestructura</t>
    </r>
  </si>
  <si>
    <r>
      <t xml:space="preserve">Unidad de medida del Indicador: 
</t>
    </r>
    <r>
      <rPr>
        <sz val="11"/>
        <color rgb="FF000000"/>
        <rFont val="Arial"/>
        <family val="2"/>
      </rPr>
      <t xml:space="preserve">Porcentaje 
</t>
    </r>
    <r>
      <rPr>
        <b/>
        <sz val="11"/>
        <color rgb="FF000000"/>
        <rFont val="Arial"/>
        <family val="2"/>
      </rPr>
      <t>Unidad de medida de las variables:</t>
    </r>
    <r>
      <rPr>
        <sz val="11"/>
        <color rgb="FF000000"/>
        <rFont val="Arial"/>
        <family val="2"/>
      </rPr>
      <t xml:space="preserve">
Agenda de trabajo</t>
    </r>
  </si>
  <si>
    <r>
      <rPr>
        <b/>
        <sz val="11"/>
        <color rgb="FF000000"/>
        <rFont val="Arial"/>
        <family val="2"/>
      </rPr>
      <t xml:space="preserve">Unidad de medida del Indicador: </t>
    </r>
    <r>
      <rPr>
        <sz val="11"/>
        <color rgb="FF000000"/>
        <rFont val="Arial"/>
        <family val="2"/>
      </rPr>
      <t xml:space="preserve">
Porcentaje 
</t>
    </r>
    <r>
      <rPr>
        <b/>
        <sz val="11"/>
        <color rgb="FF000000"/>
        <rFont val="Arial"/>
        <family val="2"/>
      </rPr>
      <t>Unidad de medida de las variables:</t>
    </r>
    <r>
      <rPr>
        <sz val="11"/>
        <color rgb="FF000000"/>
        <rFont val="Arial"/>
        <family val="2"/>
      </rPr>
      <t xml:space="preserve">
Boletines</t>
    </r>
  </si>
  <si>
    <r>
      <rPr>
        <b/>
        <sz val="11"/>
        <color rgb="FF000000"/>
        <rFont val="Arial"/>
        <family val="2"/>
      </rPr>
      <t>Unidad de medida del Indicador:</t>
    </r>
    <r>
      <rPr>
        <sz val="11"/>
        <color rgb="FF000000"/>
        <rFont val="Arial"/>
        <family val="2"/>
      </rPr>
      <t xml:space="preserve">
 Porcentaje  
</t>
    </r>
    <r>
      <rPr>
        <b/>
        <sz val="11"/>
        <color rgb="FF000000"/>
        <rFont val="Arial"/>
        <family val="2"/>
      </rPr>
      <t>Unidad de medida de las variables:</t>
    </r>
    <r>
      <rPr>
        <sz val="11"/>
        <color rgb="FF000000"/>
        <rFont val="Arial"/>
        <family val="2"/>
      </rPr>
      <t xml:space="preserve"> 
Vídeos</t>
    </r>
  </si>
  <si>
    <r>
      <t xml:space="preserve">Unidad de medida del Indicador:
</t>
    </r>
    <r>
      <rPr>
        <sz val="11"/>
        <color rgb="FF000000"/>
        <rFont val="Arial"/>
        <family val="2"/>
      </rPr>
      <t xml:space="preserve">Porcentaje 
</t>
    </r>
    <r>
      <rPr>
        <b/>
        <sz val="11"/>
        <color rgb="FF000000"/>
        <rFont val="Arial"/>
        <family val="2"/>
      </rPr>
      <t>Unidad de medida de las variables:</t>
    </r>
    <r>
      <rPr>
        <sz val="11"/>
        <color rgb="FF000000"/>
        <rFont val="Arial"/>
        <family val="2"/>
      </rPr>
      <t xml:space="preserve">
Publicaciones Fotograficas</t>
    </r>
  </si>
  <si>
    <r>
      <rPr>
        <b/>
        <sz val="11"/>
        <color rgb="FF000000"/>
        <rFont val="Arial"/>
        <family val="2"/>
      </rPr>
      <t>Unidad de medida del Indicador:</t>
    </r>
    <r>
      <rPr>
        <sz val="11"/>
        <color rgb="FF000000"/>
        <rFont val="Arial"/>
        <family val="2"/>
      </rPr>
      <t xml:space="preserve">
Porcentaje  
</t>
    </r>
    <r>
      <rPr>
        <b/>
        <sz val="11"/>
        <color rgb="FF000000"/>
        <rFont val="Arial"/>
        <family val="2"/>
      </rPr>
      <t>Unidad de medida de las variables:</t>
    </r>
    <r>
      <rPr>
        <sz val="11"/>
        <color rgb="FF000000"/>
        <rFont val="Arial"/>
        <family val="2"/>
      </rPr>
      <t xml:space="preserve"> 
Registro de ordenes</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</si>
  <si>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Ingresos</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</si>
  <si>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Índice</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</si>
  <si>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Porcentaje</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</si>
  <si>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Aspectos Susceptibles de Mejora</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</si>
  <si>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Dependencias </t>
    </r>
  </si>
  <si>
    <r>
      <rPr>
        <b/>
        <sz val="11"/>
        <color theme="1"/>
        <rFont val="Arial"/>
        <family val="2"/>
      </rPr>
      <t xml:space="preserve">Unidad de medida del Indicador: </t>
    </r>
    <r>
      <rPr>
        <sz val="11"/>
        <color theme="1"/>
        <rFont val="Arial"/>
        <family val="2"/>
      </rPr>
      <t xml:space="preserve">
Porcentaje 
</t>
    </r>
    <r>
      <rPr>
        <b/>
        <sz val="11"/>
        <color theme="1"/>
        <rFont val="Arial"/>
        <family val="2"/>
      </rPr>
      <t xml:space="preserve">Unidad de medida de las variables: </t>
    </r>
    <r>
      <rPr>
        <sz val="11"/>
        <color theme="1"/>
        <rFont val="Arial"/>
        <family val="2"/>
      </rPr>
      <t xml:space="preserve">
Capacitaciones</t>
    </r>
  </si>
  <si>
    <r>
      <rPr>
        <b/>
        <sz val="11"/>
        <color theme="1"/>
        <rFont val="Arial"/>
        <family val="2"/>
      </rPr>
      <t xml:space="preserve">Unidad de medida del Indicador: </t>
    </r>
    <r>
      <rPr>
        <sz val="11"/>
        <color theme="1"/>
        <rFont val="Arial"/>
        <family val="2"/>
      </rPr>
      <t xml:space="preserve">
Porcentaje 
</t>
    </r>
    <r>
      <rPr>
        <b/>
        <sz val="11"/>
        <color theme="1"/>
        <rFont val="Arial"/>
        <family val="2"/>
      </rPr>
      <t xml:space="preserve">Unidad de medida de las variables: </t>
    </r>
    <r>
      <rPr>
        <sz val="11"/>
        <color theme="1"/>
        <rFont val="Arial"/>
        <family val="2"/>
      </rPr>
      <t xml:space="preserve">
Solicitudes de Interpretacion</t>
    </r>
  </si>
  <si>
    <r>
      <rPr>
        <b/>
        <sz val="11"/>
        <color theme="1"/>
        <rFont val="Arial"/>
        <family val="2"/>
      </rPr>
      <t xml:space="preserve">Unidad de medida del Indicador: </t>
    </r>
    <r>
      <rPr>
        <sz val="11"/>
        <color theme="1"/>
        <rFont val="Arial"/>
        <family val="2"/>
      </rPr>
      <t xml:space="preserve">
Porcentaje 
</t>
    </r>
    <r>
      <rPr>
        <b/>
        <sz val="11"/>
        <color theme="1"/>
        <rFont val="Arial"/>
        <family val="2"/>
      </rPr>
      <t>Unidad de medida de las variables:</t>
    </r>
    <r>
      <rPr>
        <sz val="11"/>
        <color theme="1"/>
        <rFont val="Arial"/>
        <family val="2"/>
      </rPr>
      <t xml:space="preserve">
Actividades</t>
    </r>
  </si>
  <si>
    <r>
      <t xml:space="preserve">Unidad de medida del Indicador: 
</t>
    </r>
    <r>
      <rPr>
        <sz val="11"/>
        <color theme="1"/>
        <rFont val="Arial"/>
        <family val="2"/>
      </rPr>
      <t>Porcentaje</t>
    </r>
    <r>
      <rPr>
        <b/>
        <sz val="11"/>
        <color theme="1"/>
        <rFont val="Arial"/>
        <family val="2"/>
      </rPr>
      <t xml:space="preserve">
Unidad de medida de las variables:
</t>
    </r>
    <r>
      <rPr>
        <sz val="11"/>
        <color theme="1"/>
        <rFont val="Arial"/>
        <family val="2"/>
      </rPr>
      <t>Acercamientos</t>
    </r>
  </si>
  <si>
    <r>
      <t xml:space="preserve">Unidad de medida del Indicador:
</t>
    </r>
    <r>
      <rPr>
        <sz val="11"/>
        <color theme="1"/>
        <rFont val="Arial"/>
        <family val="2"/>
      </rPr>
      <t>Porcentaje</t>
    </r>
    <r>
      <rPr>
        <b/>
        <sz val="11"/>
        <color theme="1"/>
        <rFont val="Arial"/>
        <family val="2"/>
      </rPr>
      <t xml:space="preserve">
Unidad de medida de las variables:
</t>
    </r>
    <r>
      <rPr>
        <sz val="11"/>
        <color theme="1"/>
        <rFont val="Arial"/>
        <family val="2"/>
      </rPr>
      <t>Eventos</t>
    </r>
  </si>
  <si>
    <r>
      <t xml:space="preserve">Unidad de medida del Indicador:
</t>
    </r>
    <r>
      <rPr>
        <sz val="11"/>
        <color theme="1"/>
        <rFont val="Arial"/>
        <family val="2"/>
      </rPr>
      <t>Porcentaje</t>
    </r>
    <r>
      <rPr>
        <b/>
        <sz val="11"/>
        <color theme="1"/>
        <rFont val="Arial"/>
        <family val="2"/>
      </rPr>
      <t xml:space="preserve">
Unidad de medida de las variables:
</t>
    </r>
    <r>
      <rPr>
        <sz val="11"/>
        <color theme="1"/>
        <rFont val="Arial"/>
        <family val="2"/>
      </rPr>
      <t>Difusiones</t>
    </r>
  </si>
  <si>
    <r>
      <t xml:space="preserve">Unidad de medida del Indicador:
</t>
    </r>
    <r>
      <rPr>
        <sz val="11"/>
        <color theme="1"/>
        <rFont val="Arial"/>
        <family val="2"/>
      </rPr>
      <t>Porcentaje</t>
    </r>
    <r>
      <rPr>
        <b/>
        <sz val="11"/>
        <color theme="1"/>
        <rFont val="Arial"/>
        <family val="2"/>
      </rPr>
      <t xml:space="preserve">
Unidad de medida de las variables:
</t>
    </r>
    <r>
      <rPr>
        <sz val="11"/>
        <color theme="1"/>
        <rFont val="Arial"/>
        <family val="2"/>
      </rPr>
      <t xml:space="preserve">Asesorías  </t>
    </r>
  </si>
  <si>
    <r>
      <rPr>
        <b/>
        <sz val="11"/>
        <color theme="1"/>
        <rFont val="Arial"/>
        <family val="2"/>
      </rPr>
      <t>Unidad de medida del Indicador:</t>
    </r>
    <r>
      <rPr>
        <sz val="11"/>
        <color theme="1"/>
        <rFont val="Arial"/>
        <family val="2"/>
      </rPr>
      <t xml:space="preserve">
Porcentaje
</t>
    </r>
    <r>
      <rPr>
        <b/>
        <sz val="11"/>
        <color theme="1"/>
        <rFont val="Arial"/>
        <family val="2"/>
      </rPr>
      <t xml:space="preserve">
Unidad de medida de las variables:
</t>
    </r>
    <r>
      <rPr>
        <sz val="11"/>
        <color theme="1"/>
        <rFont val="Arial"/>
        <family val="2"/>
      </rPr>
      <t>Reuniones con la Administración Pública Municipal</t>
    </r>
    <r>
      <rPr>
        <b/>
        <sz val="11"/>
        <color theme="1"/>
        <rFont val="Arial"/>
        <family val="2"/>
      </rPr>
      <t xml:space="preserve">
</t>
    </r>
  </si>
  <si>
    <r>
      <rPr>
        <b/>
        <sz val="11"/>
        <color theme="1"/>
        <rFont val="Arial"/>
        <family val="2"/>
      </rPr>
      <t>Unidad de medida del Indicador:</t>
    </r>
    <r>
      <rPr>
        <sz val="11"/>
        <color theme="1"/>
        <rFont val="Arial"/>
        <family val="2"/>
      </rPr>
      <t xml:space="preserve"> Porcentaje
</t>
    </r>
    <r>
      <rPr>
        <b/>
        <sz val="11"/>
        <color theme="1"/>
        <rFont val="Arial"/>
        <family val="2"/>
      </rPr>
      <t xml:space="preserve">Unidad de medida de las variables:
</t>
    </r>
    <r>
      <rPr>
        <sz val="11"/>
        <color theme="1"/>
        <rFont val="Arial"/>
        <family val="2"/>
      </rPr>
      <t>Eventos de prevención realizados</t>
    </r>
  </si>
  <si>
    <r>
      <rPr>
        <b/>
        <sz val="11"/>
        <color theme="1"/>
        <rFont val="Arial"/>
        <family val="2"/>
      </rPr>
      <t>Unidad de medida del Indicador:</t>
    </r>
    <r>
      <rPr>
        <sz val="11"/>
        <color theme="1"/>
        <rFont val="Arial"/>
        <family val="2"/>
      </rPr>
      <t xml:space="preserve">
Porcentaje</t>
    </r>
    <r>
      <rPr>
        <b/>
        <sz val="11"/>
        <color theme="1"/>
        <rFont val="Arial"/>
        <family val="2"/>
      </rPr>
      <t xml:space="preserve"> 
Unidad de medida de las variables:
</t>
    </r>
    <r>
      <rPr>
        <sz val="11"/>
        <color theme="1"/>
        <rFont val="Arial"/>
        <family val="2"/>
      </rPr>
      <t>Mesas de trabajo con Cámaras</t>
    </r>
  </si>
  <si>
    <r>
      <rPr>
        <b/>
        <sz val="11"/>
        <color theme="1"/>
        <rFont val="Arial"/>
        <family val="2"/>
      </rPr>
      <t>Unidad de medida del Indicador:</t>
    </r>
    <r>
      <rPr>
        <sz val="11"/>
        <color theme="1"/>
        <rFont val="Arial"/>
        <family val="2"/>
      </rPr>
      <t xml:space="preserve">
Porcentaje 
</t>
    </r>
    <r>
      <rPr>
        <b/>
        <sz val="11"/>
        <color theme="1"/>
        <rFont val="Arial"/>
        <family val="2"/>
      </rPr>
      <t xml:space="preserve">Unidad de medida de las variables:
</t>
    </r>
    <r>
      <rPr>
        <sz val="11"/>
        <color theme="1"/>
        <rFont val="Arial"/>
        <family val="2"/>
      </rPr>
      <t>Reuniones con dependencias estatles y federales</t>
    </r>
  </si>
  <si>
    <r>
      <rPr>
        <b/>
        <sz val="11"/>
        <color theme="1"/>
        <rFont val="Arial"/>
        <family val="2"/>
      </rPr>
      <t>Unidad de medida del Indicador:</t>
    </r>
    <r>
      <rPr>
        <sz val="11"/>
        <color theme="1"/>
        <rFont val="Arial"/>
        <family val="2"/>
      </rPr>
      <t xml:space="preserve">
Porcentaje 
</t>
    </r>
    <r>
      <rPr>
        <b/>
        <sz val="11"/>
        <color theme="1"/>
        <rFont val="Arial"/>
        <family val="2"/>
      </rPr>
      <t xml:space="preserve">Unidad de medida de las variables:
</t>
    </r>
    <r>
      <rPr>
        <sz val="11"/>
        <color theme="1"/>
        <rFont val="Arial"/>
        <family val="2"/>
      </rPr>
      <t xml:space="preserve">Reuniones con Sociedad Civil y Ciudadana </t>
    </r>
  </si>
  <si>
    <r>
      <rPr>
        <b/>
        <sz val="11"/>
        <color theme="1"/>
        <rFont val="Arial"/>
        <family val="2"/>
      </rPr>
      <t>Unidad de medida del Indicador:</t>
    </r>
    <r>
      <rPr>
        <sz val="11"/>
        <color theme="1"/>
        <rFont val="Arial"/>
        <family val="2"/>
      </rPr>
      <t xml:space="preserve">
Porcentaje 
</t>
    </r>
    <r>
      <rPr>
        <b/>
        <sz val="11"/>
        <color theme="1"/>
        <rFont val="Arial"/>
        <family val="2"/>
      </rPr>
      <t xml:space="preserve">Unidad de medida de las variables:
</t>
    </r>
    <r>
      <rPr>
        <sz val="11"/>
        <color theme="1"/>
        <rFont val="Arial"/>
        <family val="2"/>
      </rPr>
      <t>Proyectos Estratégicos</t>
    </r>
  </si>
  <si>
    <r>
      <t>Unidad de medida del Indicador:</t>
    </r>
    <r>
      <rPr>
        <sz val="11"/>
        <color theme="1"/>
        <rFont val="Arial Nova Cond"/>
        <family val="2"/>
      </rPr>
      <t xml:space="preserve">
Porcentaje
</t>
    </r>
    <r>
      <rPr>
        <b/>
        <sz val="11"/>
        <color theme="1"/>
        <rFont val="Arial Nova Cond"/>
        <family val="2"/>
      </rPr>
      <t xml:space="preserve">
Unidad de medida de las variables:
</t>
    </r>
    <r>
      <rPr>
        <sz val="11"/>
        <color theme="1"/>
        <rFont val="Arial Nova Cond"/>
        <family val="2"/>
      </rPr>
      <t>Solictudes</t>
    </r>
  </si>
  <si>
    <r>
      <t>Unidad de medida del Indicador:</t>
    </r>
    <r>
      <rPr>
        <sz val="11"/>
        <color theme="1"/>
        <rFont val="Arial Nova Cond"/>
        <family val="2"/>
      </rPr>
      <t xml:space="preserve">
Porcentaje
</t>
    </r>
    <r>
      <rPr>
        <b/>
        <sz val="11"/>
        <color theme="1"/>
        <rFont val="Arial Nova Cond"/>
        <family val="2"/>
      </rPr>
      <t>Unidad de medida de las variables:</t>
    </r>
    <r>
      <rPr>
        <sz val="11"/>
        <color theme="1"/>
        <rFont val="Arial Nova Cond"/>
        <family val="2"/>
      </rPr>
      <t xml:space="preserve">
Cumplimiento de Obligaciones</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</si>
  <si>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Recepción de evidencias</t>
    </r>
  </si>
  <si>
    <r>
      <rPr>
        <b/>
        <sz val="11"/>
        <color theme="1"/>
        <rFont val="Arial"/>
        <family val="2"/>
      </rPr>
      <t>Unidad de medida del Indicador:</t>
    </r>
    <r>
      <rPr>
        <sz val="11"/>
        <color theme="1"/>
        <rFont val="Arial"/>
        <family val="2"/>
      </rPr>
      <t xml:space="preserve">
Porcentaje
</t>
    </r>
    <r>
      <rPr>
        <b/>
        <sz val="11"/>
        <color theme="1"/>
        <rFont val="Arial"/>
        <family val="2"/>
      </rPr>
      <t xml:space="preserve">
Unidad de medida de las variables:
</t>
    </r>
    <r>
      <rPr>
        <sz val="11"/>
        <color theme="1"/>
        <rFont val="Arial"/>
        <family val="2"/>
      </rPr>
      <t>Actividades de Difusión</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</si>
  <si>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Capacitaciones</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</si>
  <si>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Inconformidades</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</si>
  <si>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Denuncias Solventadas </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</si>
  <si>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Sujetos Obligados con Avisos de Privacidad</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</si>
  <si>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Solicitudes Derechos A.R.C.O.P.</t>
    </r>
  </si>
  <si>
    <r>
      <t xml:space="preserve">Unidad de medida del Indicador:
</t>
    </r>
    <r>
      <rPr>
        <sz val="11"/>
        <color theme="1"/>
        <rFont val="Arial"/>
        <family val="2"/>
      </rPr>
      <t>Porcentaje</t>
    </r>
    <r>
      <rPr>
        <b/>
        <sz val="11"/>
        <color theme="1"/>
        <rFont val="Arial"/>
        <family val="2"/>
      </rPr>
      <t xml:space="preserve">
Unidad de medida de las variables:
</t>
    </r>
    <r>
      <rPr>
        <sz val="11"/>
        <color theme="1"/>
        <rFont val="Arial"/>
        <family val="2"/>
      </rPr>
      <t>Servicios</t>
    </r>
  </si>
  <si>
    <r>
      <t xml:space="preserve">Unidad de medida del Indicador:
</t>
    </r>
    <r>
      <rPr>
        <sz val="11"/>
        <color theme="1"/>
        <rFont val="Arial"/>
        <family val="2"/>
      </rPr>
      <t>Porcentaje</t>
    </r>
    <r>
      <rPr>
        <b/>
        <sz val="11"/>
        <color theme="1"/>
        <rFont val="Arial"/>
        <family val="2"/>
      </rPr>
      <t xml:space="preserve">  
Unidad de medida de las variables:
</t>
    </r>
    <r>
      <rPr>
        <sz val="11"/>
        <color theme="1"/>
        <rFont val="Arial"/>
        <family val="2"/>
      </rPr>
      <t>Requerimientos</t>
    </r>
  </si>
  <si>
    <r>
      <t xml:space="preserve">Unidad de medida del Indicador:
</t>
    </r>
    <r>
      <rPr>
        <sz val="11"/>
        <color theme="1"/>
        <rFont val="Arial"/>
        <family val="2"/>
      </rPr>
      <t>Porcentaje</t>
    </r>
    <r>
      <rPr>
        <b/>
        <sz val="11"/>
        <color theme="1"/>
        <rFont val="Arial"/>
        <family val="2"/>
      </rPr>
      <t xml:space="preserve">
Unidad de medida de las variables:
</t>
    </r>
    <r>
      <rPr>
        <sz val="11"/>
        <color theme="1"/>
        <rFont val="Arial"/>
        <family val="2"/>
      </rPr>
      <t>Usuarios beneficiados</t>
    </r>
  </si>
  <si>
    <r>
      <t xml:space="preserve">Unidad de medida del Indicador:
</t>
    </r>
    <r>
      <rPr>
        <sz val="11"/>
        <color theme="1"/>
        <rFont val="Arial"/>
        <family val="2"/>
      </rPr>
      <t>Porcentaje</t>
    </r>
    <r>
      <rPr>
        <b/>
        <sz val="11"/>
        <color theme="1"/>
        <rFont val="Arial"/>
        <family val="2"/>
      </rPr>
      <t xml:space="preserve">
Unidad de medida de las variables:     </t>
    </r>
    <r>
      <rPr>
        <sz val="11"/>
        <color theme="1"/>
        <rFont val="Arial"/>
        <family val="2"/>
      </rPr>
      <t xml:space="preserve">              Requerimientos</t>
    </r>
  </si>
  <si>
    <r>
      <t xml:space="preserve">Unidad de medida del Indicador:
</t>
    </r>
    <r>
      <rPr>
        <sz val="11"/>
        <color theme="1"/>
        <rFont val="Arial"/>
        <family val="2"/>
      </rPr>
      <t>Porcentaje</t>
    </r>
    <r>
      <rPr>
        <b/>
        <sz val="11"/>
        <color theme="1"/>
        <rFont val="Arial"/>
        <family val="2"/>
      </rPr>
      <t xml:space="preserve">
Unidad de medida de las variables:
</t>
    </r>
    <r>
      <rPr>
        <sz val="11"/>
        <color theme="1"/>
        <rFont val="Arial"/>
        <family val="2"/>
      </rPr>
      <t>Ciudadanos Atendidos</t>
    </r>
  </si>
  <si>
    <r>
      <t xml:space="preserve">Unidad de medida del Indicador:
</t>
    </r>
    <r>
      <rPr>
        <sz val="11"/>
        <color theme="1"/>
        <rFont val="Arial"/>
        <family val="2"/>
      </rPr>
      <t>Porcentaje</t>
    </r>
    <r>
      <rPr>
        <b/>
        <sz val="11"/>
        <color theme="1"/>
        <rFont val="Arial"/>
        <family val="2"/>
      </rPr>
      <t xml:space="preserve">
Unidad de medida de las variables:
</t>
    </r>
    <r>
      <rPr>
        <sz val="11"/>
        <color theme="1"/>
        <rFont val="Arial"/>
        <family val="2"/>
      </rPr>
      <t>Calles</t>
    </r>
  </si>
  <si>
    <r>
      <t xml:space="preserve">Unidad de medida del Indicador:
</t>
    </r>
    <r>
      <rPr>
        <sz val="11"/>
        <color theme="1"/>
        <rFont val="Arial"/>
        <family val="2"/>
      </rPr>
      <t>Porcentaje</t>
    </r>
    <r>
      <rPr>
        <b/>
        <sz val="11"/>
        <color theme="1"/>
        <rFont val="Arial"/>
        <family val="2"/>
      </rPr>
      <t xml:space="preserve">
Unidad de medida de las variables:
 </t>
    </r>
    <r>
      <rPr>
        <sz val="11"/>
        <color theme="1"/>
        <rFont val="Arial"/>
        <family val="2"/>
      </rPr>
      <t>Usuarios</t>
    </r>
  </si>
  <si>
    <r>
      <t xml:space="preserve">Unidad de medida del Indicador:
</t>
    </r>
    <r>
      <rPr>
        <sz val="11"/>
        <color theme="1"/>
        <rFont val="Arial"/>
        <family val="2"/>
      </rPr>
      <t>Porcentaje</t>
    </r>
    <r>
      <rPr>
        <b/>
        <sz val="11"/>
        <color theme="1"/>
        <rFont val="Arial"/>
        <family val="2"/>
      </rPr>
      <t xml:space="preserve">
Unidad de medida de las variables:
</t>
    </r>
    <r>
      <rPr>
        <sz val="11"/>
        <color theme="1"/>
        <rFont val="Arial"/>
        <family val="2"/>
      </rPr>
      <t>Reportes ciudadanos</t>
    </r>
  </si>
  <si>
    <r>
      <t xml:space="preserve">Unidad de medida del Indicador:
</t>
    </r>
    <r>
      <rPr>
        <sz val="11"/>
        <color theme="1"/>
        <rFont val="Arial"/>
        <family val="2"/>
      </rPr>
      <t>Porcentaje</t>
    </r>
    <r>
      <rPr>
        <b/>
        <sz val="11"/>
        <color theme="1"/>
        <rFont val="Arial"/>
        <family val="2"/>
      </rPr>
      <t xml:space="preserve">
Unidad de medida de las variables:</t>
    </r>
    <r>
      <rPr>
        <sz val="11"/>
        <color theme="1"/>
        <rFont val="Arial"/>
        <family val="2"/>
      </rPr>
      <t xml:space="preserve">
Gestiones ciudadanas</t>
    </r>
  </si>
  <si>
    <r>
      <t xml:space="preserve">Unidad de medida del Indicador:
</t>
    </r>
    <r>
      <rPr>
        <sz val="11"/>
        <color theme="1"/>
        <rFont val="Arial"/>
        <family val="2"/>
      </rPr>
      <t>Porcentaje</t>
    </r>
    <r>
      <rPr>
        <b/>
        <sz val="11"/>
        <color theme="1"/>
        <rFont val="Arial"/>
        <family val="2"/>
      </rPr>
      <t xml:space="preserve">
Unidad de medida de las variables:
</t>
    </r>
    <r>
      <rPr>
        <sz val="11"/>
        <color theme="1"/>
        <rFont val="Arial"/>
        <family val="2"/>
      </rPr>
      <t>Programas Sociales</t>
    </r>
  </si>
  <si>
    <r>
      <t xml:space="preserve">Unidad de medida del Indicador:
 </t>
    </r>
    <r>
      <rPr>
        <sz val="11"/>
        <color theme="1"/>
        <rFont val="Arial"/>
        <family val="2"/>
      </rPr>
      <t xml:space="preserve">Porcentaje   </t>
    </r>
    <r>
      <rPr>
        <b/>
        <sz val="11"/>
        <color theme="1"/>
        <rFont val="Arial"/>
        <family val="2"/>
      </rPr>
      <t xml:space="preserve">                                                                               
Unidad de medida de las variables:      
</t>
    </r>
    <r>
      <rPr>
        <sz val="11"/>
        <color theme="1"/>
        <rFont val="Arial"/>
        <family val="2"/>
      </rPr>
      <t>Capacitaciones comunitarias</t>
    </r>
  </si>
  <si>
    <r>
      <t xml:space="preserve">Unidad de medida del Indicador:                 
</t>
    </r>
    <r>
      <rPr>
        <sz val="11"/>
        <color theme="1"/>
        <rFont val="Arial"/>
        <family val="2"/>
      </rPr>
      <t>Porcentaje</t>
    </r>
    <r>
      <rPr>
        <b/>
        <sz val="11"/>
        <color theme="1"/>
        <rFont val="Arial"/>
        <family val="2"/>
      </rPr>
      <t xml:space="preserve">
Unidad de medida de las variables:   
</t>
    </r>
    <r>
      <rPr>
        <sz val="11"/>
        <color theme="1"/>
        <rFont val="Arial"/>
        <family val="2"/>
      </rPr>
      <t xml:space="preserve">Brigadas de limpieza </t>
    </r>
  </si>
  <si>
    <r>
      <t xml:space="preserve">Unidad de medida del Indicador:                 
</t>
    </r>
    <r>
      <rPr>
        <sz val="11"/>
        <color theme="1"/>
        <rFont val="Arial"/>
        <family val="2"/>
      </rPr>
      <t xml:space="preserve">Porcentaje     </t>
    </r>
    <r>
      <rPr>
        <b/>
        <sz val="11"/>
        <color theme="1"/>
        <rFont val="Arial"/>
        <family val="2"/>
      </rPr>
      <t xml:space="preserve">                             
Unidad de medida de las variables:       
</t>
    </r>
    <r>
      <rPr>
        <sz val="11"/>
        <color theme="1"/>
        <rFont val="Arial"/>
        <family val="2"/>
      </rPr>
      <t>Eventos cívicos, culturales y deportivos.</t>
    </r>
  </si>
  <si>
    <t>ELABORÓ
Lic. Jonathan Brunner Eissenvenn
Coordinador Administrativo de la Presidencia Municipal</t>
  </si>
  <si>
    <t>AUTORIZÓ
Lic. Berenice Penélope Polanco Córdova
Secretaria Particular</t>
  </si>
  <si>
    <r>
      <rPr>
        <b/>
        <sz val="11"/>
        <color theme="1"/>
        <rFont val="Arial"/>
        <family val="2"/>
      </rPr>
      <t xml:space="preserve">Justificacion Trimestral: </t>
    </r>
    <r>
      <rPr>
        <sz val="11"/>
        <color theme="1"/>
        <rFont val="Arial"/>
        <family val="2"/>
      </rPr>
      <t>El resultado obtenido de 134.40  %  fue resultada de un aumento en la carga de trabajo  y de una agenda mas cercana a la ciudadania.</t>
    </r>
  </si>
  <si>
    <r>
      <t xml:space="preserve">Justificacion Trimestral: </t>
    </r>
    <r>
      <rPr>
        <sz val="11"/>
        <color theme="1"/>
        <rFont val="Arial"/>
        <family val="2"/>
      </rPr>
      <t xml:space="preserve"> Se cumplio al 100% con la meta programada para este trimestre.</t>
    </r>
  </si>
  <si>
    <r>
      <t xml:space="preserve">Justificacion Trimestral: </t>
    </r>
    <r>
      <rPr>
        <sz val="11"/>
        <color theme="1"/>
        <rFont val="Arial"/>
        <family val="2"/>
      </rPr>
      <t>Se cumplio al 75.14% con la meta programada para este trimestre.</t>
    </r>
  </si>
  <si>
    <r>
      <t xml:space="preserve">Justificacion Trimestral: </t>
    </r>
    <r>
      <rPr>
        <sz val="11"/>
        <color theme="1"/>
        <rFont val="Arial"/>
        <family val="2"/>
      </rPr>
      <t>Se cumplio al 104.35% con la meta programada para este trimestre.</t>
    </r>
  </si>
  <si>
    <r>
      <t xml:space="preserve">Justificacion Trimestral: </t>
    </r>
    <r>
      <rPr>
        <sz val="11"/>
        <color theme="1"/>
        <rFont val="Arial"/>
        <family val="2"/>
      </rPr>
      <t>Se cumplio al 100% con la meta programada para este trimestre.</t>
    </r>
  </si>
  <si>
    <t>Por cuestiones en el sistema OPERGOB que no se ha aperturado no tenemos la información requerida, pero se reportara en el segundo trimestre lo ejecutado en los primeros dos trimestres.</t>
  </si>
  <si>
    <r>
      <rPr>
        <b/>
        <sz val="11"/>
        <color theme="1"/>
        <rFont val="Calibri"/>
        <family val="2"/>
        <scheme val="minor"/>
      </rPr>
      <t>Justificacion Trimestral:</t>
    </r>
    <r>
      <rPr>
        <sz val="11"/>
        <color theme="1"/>
        <rFont val="Calibri"/>
        <family val="2"/>
        <scheme val="minor"/>
      </rPr>
      <t xml:space="preserve">  Este periodo no se alcanzo la meta trazada al llegar al 55.21%  del presupuesto.debido que no se realizo gastos operativos.                                                                                                                                                                            </t>
    </r>
    <r>
      <rPr>
        <b/>
        <sz val="11"/>
        <color theme="1"/>
        <rFont val="Calibri"/>
        <family val="2"/>
        <scheme val="minor"/>
      </rPr>
      <t xml:space="preserve">Meta Anual: </t>
    </r>
    <r>
      <rPr>
        <sz val="11"/>
        <color theme="1"/>
        <rFont val="Calibri"/>
        <family val="2"/>
        <scheme val="minor"/>
      </rPr>
      <t>En este periodo se cumplio el 5.96% del presupuestp programanado</t>
    </r>
  </si>
  <si>
    <t>Derivado que el sistema OPERGOB no se apertura de manera oficial no se cuenta con el monto ejercido en el primer trimestre. Por lo cual, en el segundo trimestre se reportará lo ejercido en los dos primeros trimestres del año.</t>
  </si>
  <si>
    <t>Este rubro refleja un aproximado de lo que se lleva ejercido durante el primer trimestre debido a que el sistema OPERGOB se encuentra en proceso de captura de pagos, mismo que en segundo trimestre reflejará lo ejercido en el primer trimestre</t>
  </si>
  <si>
    <r>
      <rPr>
        <b/>
        <sz val="11"/>
        <rFont val="Arial"/>
        <family val="2"/>
      </rPr>
      <t>Justificación trimestral:</t>
    </r>
    <r>
      <rPr>
        <sz val="11"/>
        <rFont val="Arial"/>
        <family val="2"/>
      </rPr>
      <t xml:space="preserve"> Se incrementaron las mesas de trabajo y reuiones con diversas dependencias, para dar a conocer y trabajar iniciativas de reformas a reglamentos internos y armonizarlos en materia de inclusión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</si>
</sst>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164" formatCode="&quot;$&quot;#,##0.00"/>
    <numFmt numFmtId="165" formatCode="0.0%"/>
  </numFmts>
  <fonts count="24" x14ac:knownFonts="1">
    <font>
      <sz val="11"/>
      <color theme="1"/>
      <name val="Calibri"/>
      <family val="2"/>
      <scheme val="minor"/>
    </font>
    <font>
      <b/>
      <sz val="11"/>
      <color theme="1"/>
      <name val="Arial"/>
      <family val="2"/>
    </font>
    <font>
      <sz val="11"/>
      <color theme="1"/>
      <name val="Arial"/>
      <family val="2"/>
    </font>
    <font>
      <b/>
      <sz val="11"/>
      <color rgb="FF000000"/>
      <name val="Arial"/>
      <family val="2"/>
    </font>
    <font>
      <sz val="11"/>
      <name val="Arial"/>
      <family val="2"/>
    </font>
    <font>
      <b/>
      <sz val="11"/>
      <color theme="0"/>
      <name val="Arial"/>
      <family val="2"/>
    </font>
    <font>
      <sz val="11"/>
      <color theme="1"/>
      <name val="Calibri"/>
      <family val="2"/>
      <scheme val="minor"/>
    </font>
    <font>
      <b/>
      <sz val="14"/>
      <name val="Arial"/>
      <family val="2"/>
    </font>
    <font>
      <b/>
      <sz val="11"/>
      <name val="Arial"/>
      <family val="2"/>
    </font>
    <font>
      <b/>
      <sz val="14"/>
      <color rgb="FFFFFFFF"/>
      <name val="Arial"/>
      <family val="2"/>
    </font>
    <font>
      <b/>
      <sz val="14"/>
      <color theme="0"/>
      <name val="Arial"/>
      <family val="2"/>
    </font>
    <font>
      <b/>
      <sz val="22"/>
      <color theme="0"/>
      <name val="Arial"/>
      <family val="2"/>
    </font>
    <font>
      <sz val="10"/>
      <name val="Arial"/>
      <family val="2"/>
    </font>
    <font>
      <b/>
      <sz val="10"/>
      <name val="Arial"/>
      <family val="2"/>
    </font>
    <font>
      <b/>
      <sz val="12"/>
      <color rgb="FFFFFFFF"/>
      <name val="Arial"/>
      <family val="2"/>
    </font>
    <font>
      <b/>
      <sz val="16"/>
      <color theme="0"/>
      <name val="Arial"/>
      <family val="2"/>
    </font>
    <font>
      <b/>
      <sz val="12"/>
      <color theme="1"/>
      <name val="Calibri"/>
      <family val="2"/>
      <scheme val="minor"/>
    </font>
    <font>
      <b/>
      <sz val="11"/>
      <color theme="1"/>
      <name val="Calibri"/>
      <family val="2"/>
      <scheme val="minor"/>
    </font>
    <font>
      <b/>
      <sz val="14"/>
      <color theme="0"/>
      <name val="Calibri"/>
      <family val="2"/>
      <scheme val="minor"/>
    </font>
    <font>
      <sz val="11"/>
      <color rgb="FF000000"/>
      <name val="Arial"/>
      <family val="2"/>
    </font>
    <font>
      <sz val="11"/>
      <color theme="1"/>
      <name val="Arial Nova Cond"/>
      <family val="2"/>
    </font>
    <font>
      <b/>
      <sz val="11"/>
      <color theme="1"/>
      <name val="Arial Nova Cond"/>
      <family val="2"/>
    </font>
    <font>
      <sz val="11"/>
      <color theme="0"/>
      <name val="Arial"/>
      <family val="2"/>
    </font>
    <font>
      <b/>
      <sz val="11"/>
      <color rgb="FF7030A0"/>
      <name val="Arial"/>
      <family val="2"/>
    </font>
  </fonts>
  <fills count="15">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
      <patternFill patternType="solid">
        <fgColor theme="0" tint="-0.499984740745262"/>
        <bgColor indexed="64"/>
      </patternFill>
    </fill>
    <fill>
      <patternFill patternType="solid">
        <fgColor rgb="FFF2F2F2"/>
        <bgColor rgb="FFF2F2F2"/>
      </patternFill>
    </fill>
    <fill>
      <patternFill patternType="solid">
        <fgColor theme="0" tint="-0.499984740745262"/>
        <bgColor rgb="FF000000"/>
      </patternFill>
    </fill>
    <fill>
      <patternFill patternType="solid">
        <fgColor theme="0" tint="-4.9989318521683403E-2"/>
        <bgColor indexed="64"/>
      </patternFill>
    </fill>
    <fill>
      <patternFill patternType="solid">
        <fgColor rgb="FFC7EFCE"/>
        <bgColor indexed="64"/>
      </patternFill>
    </fill>
    <fill>
      <patternFill patternType="solid">
        <fgColor rgb="FFFFEB9C"/>
        <bgColor indexed="64"/>
      </patternFill>
    </fill>
    <fill>
      <patternFill patternType="solid">
        <fgColor rgb="FFFFEB9C"/>
        <bgColor rgb="FFF2F2F2"/>
      </patternFill>
    </fill>
    <fill>
      <patternFill patternType="solid">
        <fgColor rgb="FFD9D9D9"/>
        <bgColor rgb="FF000000"/>
      </patternFill>
    </fill>
    <fill>
      <patternFill patternType="solid">
        <fgColor rgb="FFF2F2F2"/>
        <bgColor rgb="FF000000"/>
      </patternFill>
    </fill>
    <fill>
      <patternFill patternType="solid">
        <fgColor theme="0" tint="-4.9989318521683403E-2"/>
        <bgColor rgb="FFFBE4D5"/>
      </patternFill>
    </fill>
  </fills>
  <borders count="130">
    <border>
      <left/>
      <right/>
      <top/>
      <bottom/>
      <diagonal/>
    </border>
    <border>
      <left style="dashed">
        <color theme="1"/>
      </left>
      <right style="dashed">
        <color theme="1"/>
      </right>
      <top style="dashed">
        <color theme="1"/>
      </top>
      <bottom style="dashed">
        <color theme="1"/>
      </bottom>
      <diagonal/>
    </border>
    <border>
      <left style="dashed">
        <color theme="1"/>
      </left>
      <right style="dashed">
        <color theme="1"/>
      </right>
      <top/>
      <bottom style="dashed">
        <color theme="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dashed">
        <color theme="1"/>
      </right>
      <top style="dashed">
        <color theme="1"/>
      </top>
      <bottom style="dashed">
        <color theme="1"/>
      </bottom>
      <diagonal/>
    </border>
    <border>
      <left style="dashed">
        <color theme="1"/>
      </left>
      <right style="medium">
        <color indexed="64"/>
      </right>
      <top style="dashed">
        <color theme="1"/>
      </top>
      <bottom style="dashed">
        <color theme="1"/>
      </bottom>
      <diagonal/>
    </border>
    <border>
      <left style="medium">
        <color indexed="64"/>
      </left>
      <right style="dashed">
        <color theme="1"/>
      </right>
      <top style="dashed">
        <color theme="1"/>
      </top>
      <bottom style="medium">
        <color indexed="64"/>
      </bottom>
      <diagonal/>
    </border>
    <border>
      <left style="dashed">
        <color theme="1"/>
      </left>
      <right style="dashed">
        <color theme="1"/>
      </right>
      <top style="dashed">
        <color theme="1"/>
      </top>
      <bottom style="medium">
        <color indexed="64"/>
      </bottom>
      <diagonal/>
    </border>
    <border>
      <left style="dashed">
        <color theme="1"/>
      </left>
      <right style="medium">
        <color indexed="64"/>
      </right>
      <top style="dashed">
        <color theme="1"/>
      </top>
      <bottom style="medium">
        <color indexed="64"/>
      </bottom>
      <diagonal/>
    </border>
    <border>
      <left style="dashed">
        <color theme="1"/>
      </left>
      <right/>
      <top style="dashed">
        <color theme="1"/>
      </top>
      <bottom style="dashed">
        <color theme="1"/>
      </bottom>
      <diagonal/>
    </border>
    <border>
      <left style="dashed">
        <color theme="1"/>
      </left>
      <right/>
      <top style="dashed">
        <color theme="1"/>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dotted">
        <color indexed="64"/>
      </top>
      <bottom style="dotted">
        <color indexed="64"/>
      </bottom>
      <diagonal/>
    </border>
    <border>
      <left style="medium">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medium">
        <color indexed="64"/>
      </right>
      <top style="dotted">
        <color indexed="64"/>
      </top>
      <bottom style="dotted">
        <color indexed="64"/>
      </bottom>
      <diagonal/>
    </border>
    <border>
      <left style="medium">
        <color indexed="64"/>
      </left>
      <right style="medium">
        <color indexed="64"/>
      </right>
      <top style="dotted">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dotted">
        <color indexed="64"/>
      </right>
      <top style="dotted">
        <color indexed="64"/>
      </top>
      <bottom style="dashed">
        <color theme="1"/>
      </bottom>
      <diagonal/>
    </border>
    <border>
      <left style="dotted">
        <color indexed="64"/>
      </left>
      <right style="dotted">
        <color indexed="64"/>
      </right>
      <top style="dotted">
        <color indexed="64"/>
      </top>
      <bottom style="dashed">
        <color theme="1"/>
      </bottom>
      <diagonal/>
    </border>
    <border>
      <left style="dashed">
        <color theme="1"/>
      </left>
      <right style="dashed">
        <color theme="1"/>
      </right>
      <top/>
      <bottom/>
      <diagonal/>
    </border>
    <border>
      <left style="dashed">
        <color theme="1"/>
      </left>
      <right style="dashed">
        <color theme="1"/>
      </right>
      <top style="dotted">
        <color theme="1"/>
      </top>
      <bottom style="dotted">
        <color theme="1"/>
      </bottom>
      <diagonal/>
    </border>
    <border>
      <left style="dashed">
        <color theme="1"/>
      </left>
      <right style="dashed">
        <color theme="1"/>
      </right>
      <top style="dotted">
        <color theme="1"/>
      </top>
      <bottom style="dashed">
        <color theme="1"/>
      </bottom>
      <diagonal/>
    </border>
    <border>
      <left style="medium">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dotted">
        <color indexed="64"/>
      </top>
      <bottom style="medium">
        <color indexed="64"/>
      </bottom>
      <diagonal/>
    </border>
    <border>
      <left style="dotted">
        <color indexed="64"/>
      </left>
      <right style="dotted">
        <color indexed="64"/>
      </right>
      <top style="medium">
        <color indexed="64"/>
      </top>
      <bottom style="medium">
        <color indexed="64"/>
      </bottom>
      <diagonal/>
    </border>
    <border>
      <left style="dotted">
        <color indexed="64"/>
      </left>
      <right/>
      <top style="medium">
        <color indexed="64"/>
      </top>
      <bottom style="medium">
        <color indexed="64"/>
      </bottom>
      <diagonal/>
    </border>
    <border>
      <left/>
      <right/>
      <top/>
      <bottom style="medium">
        <color indexed="64"/>
      </bottom>
      <diagonal/>
    </border>
    <border>
      <left style="medium">
        <color indexed="64"/>
      </left>
      <right/>
      <top/>
      <bottom/>
      <diagonal/>
    </border>
    <border>
      <left style="medium">
        <color indexed="64"/>
      </left>
      <right/>
      <top/>
      <bottom style="medium">
        <color indexed="64"/>
      </bottom>
      <diagonal/>
    </border>
    <border>
      <left/>
      <right/>
      <top style="thin">
        <color indexed="64"/>
      </top>
      <bottom/>
      <diagonal/>
    </border>
    <border>
      <left/>
      <right/>
      <top style="dotted">
        <color indexed="64"/>
      </top>
      <bottom/>
      <diagonal/>
    </border>
    <border>
      <left/>
      <right style="medium">
        <color indexed="64"/>
      </right>
      <top style="medium">
        <color indexed="64"/>
      </top>
      <bottom style="dotted">
        <color indexed="64"/>
      </bottom>
      <diagonal/>
    </border>
    <border>
      <left style="thin">
        <color indexed="64"/>
      </left>
      <right style="thin">
        <color indexed="64"/>
      </right>
      <top style="thin">
        <color indexed="64"/>
      </top>
      <bottom style="thin">
        <color indexed="64"/>
      </bottom>
      <diagonal/>
    </border>
    <border>
      <left style="medium">
        <color indexed="64"/>
      </left>
      <right/>
      <top style="dashed">
        <color theme="1"/>
      </top>
      <bottom style="dashed">
        <color theme="1"/>
      </bottom>
      <diagonal/>
    </border>
    <border>
      <left/>
      <right/>
      <top style="dashed">
        <color theme="1"/>
      </top>
      <bottom style="dashed">
        <color theme="1"/>
      </bottom>
      <diagonal/>
    </border>
    <border>
      <left/>
      <right style="thin">
        <color indexed="64"/>
      </right>
      <top style="thin">
        <color indexed="64"/>
      </top>
      <bottom style="thin">
        <color indexed="64"/>
      </bottom>
      <diagonal/>
    </border>
    <border>
      <left style="medium">
        <color indexed="64"/>
      </left>
      <right style="dashed">
        <color theme="1"/>
      </right>
      <top style="medium">
        <color indexed="64"/>
      </top>
      <bottom style="dashed">
        <color theme="1"/>
      </bottom>
      <diagonal/>
    </border>
    <border>
      <left style="dashed">
        <color theme="1"/>
      </left>
      <right style="dashed">
        <color theme="1"/>
      </right>
      <top style="medium">
        <color indexed="64"/>
      </top>
      <bottom style="dashed">
        <color theme="1"/>
      </bottom>
      <diagonal/>
    </border>
    <border>
      <left style="dashed">
        <color theme="1"/>
      </left>
      <right style="medium">
        <color indexed="64"/>
      </right>
      <top style="medium">
        <color indexed="64"/>
      </top>
      <bottom style="dashed">
        <color theme="1"/>
      </bottom>
      <diagonal/>
    </border>
    <border>
      <left style="slantDashDot">
        <color theme="1"/>
      </left>
      <right style="dashed">
        <color theme="1"/>
      </right>
      <top style="dashed">
        <color theme="1"/>
      </top>
      <bottom style="dashed">
        <color theme="1"/>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dashed">
        <color theme="1"/>
      </left>
      <right/>
      <top style="dashed">
        <color theme="1"/>
      </top>
      <bottom style="dotted">
        <color theme="1"/>
      </bottom>
      <diagonal/>
    </border>
    <border>
      <left style="medium">
        <color theme="1"/>
      </left>
      <right style="dashed">
        <color theme="1"/>
      </right>
      <top style="dashed">
        <color theme="1"/>
      </top>
      <bottom style="dashed">
        <color theme="1"/>
      </bottom>
      <diagonal/>
    </border>
    <border>
      <left style="medium">
        <color theme="1"/>
      </left>
      <right style="dashed">
        <color theme="1"/>
      </right>
      <top style="dashed">
        <color theme="1"/>
      </top>
      <bottom style="medium">
        <color indexed="64"/>
      </bottom>
      <diagonal/>
    </border>
    <border>
      <left style="dotted">
        <color theme="1"/>
      </left>
      <right style="dotted">
        <color theme="1"/>
      </right>
      <top style="dashed">
        <color theme="1"/>
      </top>
      <bottom style="dashed">
        <color theme="1"/>
      </bottom>
      <diagonal/>
    </border>
    <border>
      <left style="thin">
        <color indexed="64"/>
      </left>
      <right style="medium">
        <color indexed="64"/>
      </right>
      <top style="thin">
        <color indexed="64"/>
      </top>
      <bottom style="thin">
        <color indexed="64"/>
      </bottom>
      <diagonal/>
    </border>
    <border>
      <left style="dashed">
        <color theme="1"/>
      </left>
      <right style="dashed">
        <color theme="1"/>
      </right>
      <top style="medium">
        <color indexed="64"/>
      </top>
      <bottom style="dotted">
        <color theme="1"/>
      </bottom>
      <diagonal/>
    </border>
    <border>
      <left style="dashed">
        <color theme="1"/>
      </left>
      <right style="medium">
        <color indexed="64"/>
      </right>
      <top style="medium">
        <color indexed="64"/>
      </top>
      <bottom style="dotted">
        <color theme="1"/>
      </bottom>
      <diagonal/>
    </border>
    <border>
      <left style="dashed">
        <color theme="1"/>
      </left>
      <right style="medium">
        <color indexed="64"/>
      </right>
      <top style="dotted">
        <color theme="1"/>
      </top>
      <bottom style="dotted">
        <color theme="1"/>
      </bottom>
      <diagonal/>
    </border>
    <border>
      <left style="dashed">
        <color theme="1"/>
      </left>
      <right style="dashed">
        <color theme="1"/>
      </right>
      <top style="dotted">
        <color theme="1"/>
      </top>
      <bottom style="medium">
        <color indexed="64"/>
      </bottom>
      <diagonal/>
    </border>
    <border>
      <left style="dashed">
        <color theme="1"/>
      </left>
      <right style="medium">
        <color indexed="64"/>
      </right>
      <top style="dotted">
        <color theme="1"/>
      </top>
      <bottom style="medium">
        <color indexed="64"/>
      </bottom>
      <diagonal/>
    </border>
    <border>
      <left style="medium">
        <color indexed="64"/>
      </left>
      <right/>
      <top style="thin">
        <color indexed="64"/>
      </top>
      <bottom style="thin">
        <color indexed="64"/>
      </bottom>
      <diagonal/>
    </border>
    <border>
      <left style="dotted">
        <color indexed="64"/>
      </left>
      <right style="dotted">
        <color indexed="64"/>
      </right>
      <top style="dashed">
        <color theme="1"/>
      </top>
      <bottom style="dashed">
        <color theme="1"/>
      </bottom>
      <diagonal/>
    </border>
    <border>
      <left/>
      <right style="dashed">
        <color theme="1"/>
      </right>
      <top style="dashed">
        <color theme="1"/>
      </top>
      <bottom style="dashed">
        <color theme="1"/>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right style="dotted">
        <color indexed="64"/>
      </right>
      <top style="dotted">
        <color indexed="64"/>
      </top>
      <bottom style="dotted">
        <color indexed="64"/>
      </bottom>
      <diagonal/>
    </border>
    <border>
      <left/>
      <right style="dashed">
        <color theme="1"/>
      </right>
      <top style="dashed">
        <color theme="1"/>
      </top>
      <bottom style="medium">
        <color indexed="64"/>
      </bottom>
      <diagonal/>
    </border>
    <border>
      <left style="medium">
        <color indexed="64"/>
      </left>
      <right style="medium">
        <color indexed="64"/>
      </right>
      <top style="dashed">
        <color theme="1"/>
      </top>
      <bottom style="medium">
        <color indexed="64"/>
      </bottom>
      <diagonal/>
    </border>
    <border>
      <left style="medium">
        <color indexed="64"/>
      </left>
      <right style="dotted">
        <color indexed="64"/>
      </right>
      <top/>
      <bottom style="dotted">
        <color indexed="64"/>
      </bottom>
      <diagonal/>
    </border>
    <border>
      <left style="dotted">
        <color indexed="64"/>
      </left>
      <right style="dotted">
        <color indexed="64"/>
      </right>
      <top/>
      <bottom style="dotted">
        <color indexed="64"/>
      </bottom>
      <diagonal/>
    </border>
    <border>
      <left style="dashed">
        <color theme="1"/>
      </left>
      <right/>
      <top/>
      <bottom style="dotted">
        <color theme="1"/>
      </bottom>
      <diagonal/>
    </border>
    <border>
      <left style="medium">
        <color indexed="64"/>
      </left>
      <right style="thin">
        <color rgb="FF000000"/>
      </right>
      <top style="medium">
        <color indexed="64"/>
      </top>
      <bottom style="thin">
        <color rgb="FF000000"/>
      </bottom>
      <diagonal/>
    </border>
    <border>
      <left style="medium">
        <color indexed="64"/>
      </left>
      <right style="thin">
        <color rgb="FF000000"/>
      </right>
      <top style="thin">
        <color rgb="FF000000"/>
      </top>
      <bottom style="medium">
        <color indexed="64"/>
      </bottom>
      <diagonal/>
    </border>
    <border>
      <left style="thin">
        <color rgb="FF000000"/>
      </left>
      <right/>
      <top style="medium">
        <color indexed="64"/>
      </top>
      <bottom style="thin">
        <color rgb="FF000000"/>
      </bottom>
      <diagonal/>
    </border>
    <border>
      <left style="medium">
        <color indexed="64"/>
      </left>
      <right style="thin">
        <color rgb="FF000000"/>
      </right>
      <top style="medium">
        <color indexed="64"/>
      </top>
      <bottom style="medium">
        <color indexed="64"/>
      </bottom>
      <diagonal/>
    </border>
    <border>
      <left style="thin">
        <color rgb="FF000000"/>
      </left>
      <right style="thin">
        <color rgb="FF000000"/>
      </right>
      <top style="medium">
        <color indexed="64"/>
      </top>
      <bottom style="medium">
        <color indexed="64"/>
      </bottom>
      <diagonal/>
    </border>
    <border>
      <left style="thin">
        <color rgb="FF000000"/>
      </left>
      <right style="medium">
        <color indexed="64"/>
      </right>
      <top style="medium">
        <color indexed="64"/>
      </top>
      <bottom style="medium">
        <color indexed="64"/>
      </bottom>
      <diagonal/>
    </border>
    <border>
      <left style="thin">
        <color rgb="FF000000"/>
      </left>
      <right/>
      <top style="thin">
        <color rgb="FF000000"/>
      </top>
      <bottom style="medium">
        <color indexed="64"/>
      </bottom>
      <diagonal/>
    </border>
    <border>
      <left/>
      <right style="dashed">
        <color theme="1"/>
      </right>
      <top/>
      <bottom style="dashed">
        <color theme="1"/>
      </bottom>
      <diagonal/>
    </border>
    <border>
      <left style="dashed">
        <color theme="1"/>
      </left>
      <right/>
      <top/>
      <bottom style="dashed">
        <color theme="1"/>
      </bottom>
      <diagonal/>
    </border>
    <border>
      <left style="medium">
        <color theme="1"/>
      </left>
      <right style="dashed">
        <color theme="1"/>
      </right>
      <top/>
      <bottom style="dashed">
        <color theme="1"/>
      </bottom>
      <diagonal/>
    </border>
    <border>
      <left style="dashed">
        <color theme="1"/>
      </left>
      <right style="medium">
        <color indexed="64"/>
      </right>
      <top/>
      <bottom style="dashed">
        <color theme="1"/>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medium">
        <color indexed="64"/>
      </top>
      <bottom style="medium">
        <color indexed="64"/>
      </bottom>
      <diagonal/>
    </border>
    <border>
      <left style="medium">
        <color indexed="64"/>
      </left>
      <right style="medium">
        <color indexed="64"/>
      </right>
      <top style="dotted">
        <color indexed="64"/>
      </top>
      <bottom style="dashed">
        <color theme="1"/>
      </bottom>
      <diagonal/>
    </border>
    <border>
      <left style="medium">
        <color indexed="64"/>
      </left>
      <right style="medium">
        <color indexed="64"/>
      </right>
      <top style="dotted">
        <color indexed="64"/>
      </top>
      <bottom/>
      <diagonal/>
    </border>
    <border>
      <left style="medium">
        <color indexed="64"/>
      </left>
      <right style="dashed">
        <color theme="1"/>
      </right>
      <top style="dashed">
        <color theme="1"/>
      </top>
      <bottom/>
      <diagonal/>
    </border>
    <border>
      <left style="dashed">
        <color theme="1"/>
      </left>
      <right style="dashed">
        <color theme="1"/>
      </right>
      <top style="dashed">
        <color theme="1"/>
      </top>
      <bottom/>
      <diagonal/>
    </border>
    <border>
      <left style="dashed">
        <color theme="1"/>
      </left>
      <right/>
      <top style="dashed">
        <color theme="1"/>
      </top>
      <bottom/>
      <diagonal/>
    </border>
    <border>
      <left/>
      <right style="dashed">
        <color theme="1"/>
      </right>
      <top style="dashed">
        <color theme="1"/>
      </top>
      <bottom/>
      <diagonal/>
    </border>
    <border>
      <left style="medium">
        <color theme="1"/>
      </left>
      <right style="dashed">
        <color theme="1"/>
      </right>
      <top style="dashed">
        <color theme="1"/>
      </top>
      <bottom/>
      <diagonal/>
    </border>
    <border>
      <left style="dashed">
        <color theme="1"/>
      </left>
      <right style="medium">
        <color indexed="64"/>
      </right>
      <top style="dashed">
        <color theme="1"/>
      </top>
      <bottom/>
      <diagonal/>
    </border>
    <border>
      <left style="medium">
        <color indexed="64"/>
      </left>
      <right style="medium">
        <color indexed="64"/>
      </right>
      <top style="dashed">
        <color theme="1"/>
      </top>
      <bottom style="dashed">
        <color theme="1"/>
      </bottom>
      <diagonal/>
    </border>
    <border>
      <left style="dashed">
        <color theme="1"/>
      </left>
      <right style="dashed">
        <color theme="1"/>
      </right>
      <top style="dotted">
        <color theme="1"/>
      </top>
      <bottom/>
      <diagonal/>
    </border>
    <border>
      <left style="dashed">
        <color theme="1"/>
      </left>
      <right style="medium">
        <color indexed="64"/>
      </right>
      <top style="dotted">
        <color theme="1"/>
      </top>
      <bottom/>
      <diagonal/>
    </border>
    <border>
      <left style="medium">
        <color indexed="64"/>
      </left>
      <right/>
      <top style="dashed">
        <color rgb="FF000000"/>
      </top>
      <bottom/>
      <diagonal/>
    </border>
    <border>
      <left style="dotted">
        <color rgb="FF000000"/>
      </left>
      <right style="dotted">
        <color rgb="FF000000"/>
      </right>
      <top style="dashed">
        <color rgb="FF000000"/>
      </top>
      <bottom/>
      <diagonal/>
    </border>
    <border>
      <left style="dashed">
        <color rgb="FF000000"/>
      </left>
      <right style="dashed">
        <color rgb="FF000000"/>
      </right>
      <top style="dashed">
        <color rgb="FF000000"/>
      </top>
      <bottom style="dashed">
        <color rgb="FF000000"/>
      </bottom>
      <diagonal/>
    </border>
    <border>
      <left style="dashed">
        <color rgb="FF000000"/>
      </left>
      <right/>
      <top style="dashed">
        <color rgb="FF000000"/>
      </top>
      <bottom style="dashed">
        <color rgb="FF000000"/>
      </bottom>
      <diagonal/>
    </border>
    <border>
      <left style="medium">
        <color indexed="64"/>
      </left>
      <right style="dashed">
        <color rgb="FF000000"/>
      </right>
      <top style="dashed">
        <color rgb="FF000000"/>
      </top>
      <bottom style="dashed">
        <color rgb="FF000000"/>
      </bottom>
      <diagonal/>
    </border>
    <border>
      <left style="dotted">
        <color rgb="FF000000"/>
      </left>
      <right style="dashed">
        <color rgb="FF000000"/>
      </right>
      <top style="dashed">
        <color rgb="FF000000"/>
      </top>
      <bottom/>
      <diagonal/>
    </border>
    <border>
      <left style="dashed">
        <color rgb="FF000000"/>
      </left>
      <right style="dashed">
        <color rgb="FF000000"/>
      </right>
      <top style="dashed">
        <color theme="1"/>
      </top>
      <bottom/>
      <diagonal/>
    </border>
    <border>
      <left style="dashed">
        <color rgb="FF000000"/>
      </left>
      <right style="medium">
        <color indexed="64"/>
      </right>
      <top style="dashed">
        <color rgb="FF000000"/>
      </top>
      <bottom/>
      <diagonal/>
    </border>
    <border>
      <left/>
      <right style="dotted">
        <color theme="1"/>
      </right>
      <top style="dotted">
        <color theme="1"/>
      </top>
      <bottom style="dotted">
        <color theme="1"/>
      </bottom>
      <diagonal/>
    </border>
    <border>
      <left style="dotted">
        <color theme="1"/>
      </left>
      <right style="dotted">
        <color indexed="64"/>
      </right>
      <top style="dashed">
        <color theme="1"/>
      </top>
      <bottom/>
      <diagonal/>
    </border>
    <border>
      <left style="dotted">
        <color theme="1"/>
      </left>
      <right style="dotted">
        <color indexed="64"/>
      </right>
      <top/>
      <bottom style="dashed">
        <color theme="1"/>
      </bottom>
      <diagonal/>
    </border>
    <border>
      <left style="dotted">
        <color indexed="64"/>
      </left>
      <right style="dotted">
        <color indexed="64"/>
      </right>
      <top style="dashed">
        <color indexed="64"/>
      </top>
      <bottom style="dotted">
        <color indexed="64"/>
      </bottom>
      <diagonal/>
    </border>
    <border>
      <left style="dotted">
        <color indexed="64"/>
      </left>
      <right style="dotted">
        <color indexed="64"/>
      </right>
      <top style="dotted">
        <color indexed="64"/>
      </top>
      <bottom/>
      <diagonal/>
    </border>
    <border>
      <left style="medium">
        <color indexed="64"/>
      </left>
      <right style="dotted">
        <color theme="1"/>
      </right>
      <top style="dashed">
        <color theme="1"/>
      </top>
      <bottom/>
      <diagonal/>
    </border>
    <border>
      <left style="medium">
        <color indexed="64"/>
      </left>
      <right style="dotted">
        <color theme="1"/>
      </right>
      <top/>
      <bottom style="dashed">
        <color theme="1"/>
      </bottom>
      <diagonal/>
    </border>
    <border>
      <left style="dashed">
        <color theme="1"/>
      </left>
      <right style="medium">
        <color theme="1"/>
      </right>
      <top style="dotted">
        <color indexed="64"/>
      </top>
      <bottom/>
      <diagonal/>
    </border>
    <border>
      <left style="dashed">
        <color theme="1"/>
      </left>
      <right style="medium">
        <color theme="1"/>
      </right>
      <top/>
      <bottom/>
      <diagonal/>
    </border>
    <border>
      <left style="dashed">
        <color theme="1"/>
      </left>
      <right style="medium">
        <color theme="1"/>
      </right>
      <top/>
      <bottom style="medium">
        <color indexed="64"/>
      </bottom>
      <diagonal/>
    </border>
    <border>
      <left style="medium">
        <color indexed="64"/>
      </left>
      <right/>
      <top style="thin">
        <color indexed="64"/>
      </top>
      <bottom style="medium">
        <color indexed="64"/>
      </bottom>
      <diagonal/>
    </border>
    <border>
      <left/>
      <right/>
      <top style="dashed">
        <color theme="1"/>
      </top>
      <bottom/>
      <diagonal/>
    </border>
    <border>
      <left style="medium">
        <color indexed="64"/>
      </left>
      <right/>
      <top style="dashed">
        <color theme="1"/>
      </top>
      <bottom/>
      <diagonal/>
    </border>
    <border>
      <left style="medium">
        <color indexed="64"/>
      </left>
      <right/>
      <top/>
      <bottom style="dashed">
        <color theme="1"/>
      </bottom>
      <diagonal/>
    </border>
    <border>
      <left/>
      <right/>
      <top/>
      <bottom style="dashed">
        <color theme="1"/>
      </bottom>
      <diagonal/>
    </border>
    <border>
      <left style="dashed">
        <color theme="1"/>
      </left>
      <right style="dashed">
        <color theme="1"/>
      </right>
      <top style="dashed">
        <color theme="1"/>
      </top>
      <bottom style="dotted">
        <color theme="1"/>
      </bottom>
      <diagonal/>
    </border>
    <border>
      <left style="medium">
        <color indexed="64"/>
      </left>
      <right style="dashed">
        <color theme="1"/>
      </right>
      <top/>
      <bottom style="dashed">
        <color theme="1"/>
      </bottom>
      <diagonal/>
    </border>
    <border>
      <left style="medium">
        <color indexed="64"/>
      </left>
      <right style="dashed">
        <color theme="1"/>
      </right>
      <top style="dashed">
        <color theme="1"/>
      </top>
      <bottom style="dotted">
        <color indexed="64"/>
      </bottom>
      <diagonal/>
    </border>
    <border>
      <left style="dashed">
        <color theme="1"/>
      </left>
      <right style="dashed">
        <color theme="1"/>
      </right>
      <top style="dotted">
        <color theme="1"/>
      </top>
      <bottom style="dotted">
        <color indexed="64"/>
      </bottom>
      <diagonal/>
    </border>
    <border>
      <left style="dashed">
        <color theme="1"/>
      </left>
      <right style="dashed">
        <color theme="1"/>
      </right>
      <top style="dashed">
        <color theme="1"/>
      </top>
      <bottom style="dotted">
        <color indexed="64"/>
      </bottom>
      <diagonal/>
    </border>
    <border>
      <left style="dashed">
        <color theme="1"/>
      </left>
      <right style="medium">
        <color indexed="64"/>
      </right>
      <top style="dashed">
        <color theme="1"/>
      </top>
      <bottom style="dotted">
        <color indexed="64"/>
      </bottom>
      <diagonal/>
    </border>
    <border>
      <left style="medium">
        <color indexed="64"/>
      </left>
      <right style="medium">
        <color indexed="64"/>
      </right>
      <top style="dashed">
        <color theme="1"/>
      </top>
      <bottom style="dotted">
        <color indexed="64"/>
      </bottom>
      <diagonal/>
    </border>
    <border>
      <left style="thin">
        <color indexed="64"/>
      </left>
      <right style="medium">
        <color indexed="64"/>
      </right>
      <top style="medium">
        <color indexed="64"/>
      </top>
      <bottom style="dotted">
        <color indexed="64"/>
      </bottom>
      <diagonal/>
    </border>
  </borders>
  <cellStyleXfs count="3">
    <xf numFmtId="0" fontId="0" fillId="0" borderId="0"/>
    <xf numFmtId="9" fontId="6" fillId="0" borderId="0" applyFont="0" applyFill="0" applyBorder="0" applyAlignment="0" applyProtection="0"/>
    <xf numFmtId="44" fontId="6" fillId="0" borderId="0" applyFont="0" applyFill="0" applyBorder="0" applyAlignment="0" applyProtection="0"/>
  </cellStyleXfs>
  <cellXfs count="298">
    <xf numFmtId="0" fontId="0" fillId="0" borderId="0" xfId="0"/>
    <xf numFmtId="3" fontId="2" fillId="2" borderId="1" xfId="0" applyNumberFormat="1" applyFont="1" applyFill="1" applyBorder="1" applyAlignment="1">
      <alignment horizontal="center" vertical="center" wrapText="1"/>
    </xf>
    <xf numFmtId="3" fontId="2" fillId="2" borderId="7" xfId="0" applyNumberFormat="1" applyFont="1" applyFill="1" applyBorder="1" applyAlignment="1">
      <alignment horizontal="center" vertical="center" wrapText="1"/>
    </xf>
    <xf numFmtId="0" fontId="1" fillId="8" borderId="6" xfId="0" applyFont="1" applyFill="1" applyBorder="1" applyAlignment="1">
      <alignment horizontal="center" vertical="center" wrapText="1"/>
    </xf>
    <xf numFmtId="0" fontId="1" fillId="8" borderId="1" xfId="0" applyFont="1" applyFill="1" applyBorder="1" applyAlignment="1">
      <alignment horizontal="justify" vertical="center" wrapText="1"/>
    </xf>
    <xf numFmtId="0" fontId="2" fillId="8" borderId="1" xfId="0" applyFont="1" applyFill="1" applyBorder="1" applyAlignment="1">
      <alignment horizontal="justify" vertical="center" wrapText="1"/>
    </xf>
    <xf numFmtId="0" fontId="2" fillId="8" borderId="1" xfId="0" applyFont="1" applyFill="1" applyBorder="1" applyAlignment="1">
      <alignment horizontal="center" vertical="center" wrapText="1"/>
    </xf>
    <xf numFmtId="0" fontId="1" fillId="8" borderId="11" xfId="0" applyFont="1" applyFill="1" applyBorder="1" applyAlignment="1">
      <alignment horizontal="left" vertical="center" wrapText="1"/>
    </xf>
    <xf numFmtId="0" fontId="1" fillId="8" borderId="8" xfId="0" applyFont="1" applyFill="1" applyBorder="1" applyAlignment="1">
      <alignment horizontal="center" vertical="center" wrapText="1"/>
    </xf>
    <xf numFmtId="0" fontId="1" fillId="8" borderId="9" xfId="0" applyFont="1" applyFill="1" applyBorder="1" applyAlignment="1">
      <alignment horizontal="justify" vertical="center" wrapText="1"/>
    </xf>
    <xf numFmtId="0" fontId="2" fillId="8" borderId="9" xfId="0" applyFont="1" applyFill="1" applyBorder="1" applyAlignment="1">
      <alignment horizontal="justify" vertical="center" wrapText="1"/>
    </xf>
    <xf numFmtId="0" fontId="2" fillId="8" borderId="9" xfId="0" applyFont="1" applyFill="1" applyBorder="1" applyAlignment="1">
      <alignment horizontal="center" vertical="center" wrapText="1"/>
    </xf>
    <xf numFmtId="0" fontId="1" fillId="8" borderId="12" xfId="0" applyFont="1" applyFill="1" applyBorder="1" applyAlignment="1">
      <alignment horizontal="left" vertical="center" wrapText="1"/>
    </xf>
    <xf numFmtId="0" fontId="2" fillId="8" borderId="18" xfId="0" applyFont="1" applyFill="1" applyBorder="1" applyAlignment="1">
      <alignment horizontal="center" vertical="center" wrapText="1"/>
    </xf>
    <xf numFmtId="0" fontId="2" fillId="8" borderId="24" xfId="0" applyFont="1" applyFill="1" applyBorder="1" applyAlignment="1">
      <alignment horizontal="center" vertical="center" wrapText="1"/>
    </xf>
    <xf numFmtId="2" fontId="2" fillId="2" borderId="18" xfId="1" applyNumberFormat="1" applyFont="1" applyFill="1" applyBorder="1" applyAlignment="1">
      <alignment horizontal="center" vertical="center" wrapText="1"/>
    </xf>
    <xf numFmtId="2" fontId="2" fillId="2" borderId="19" xfId="1" applyNumberFormat="1" applyFont="1" applyFill="1" applyBorder="1" applyAlignment="1">
      <alignment horizontal="center" vertical="center" wrapText="1"/>
    </xf>
    <xf numFmtId="0" fontId="2" fillId="2" borderId="18" xfId="0" applyFont="1" applyFill="1" applyBorder="1" applyAlignment="1">
      <alignment horizontal="center" vertical="center" wrapText="1"/>
    </xf>
    <xf numFmtId="0" fontId="4" fillId="8" borderId="18" xfId="0" applyFont="1" applyFill="1" applyBorder="1" applyAlignment="1">
      <alignment horizontal="center" vertical="center" wrapText="1"/>
    </xf>
    <xf numFmtId="0" fontId="2" fillId="2" borderId="19" xfId="0" applyFont="1" applyFill="1" applyBorder="1" applyAlignment="1">
      <alignment horizontal="center" vertical="center" wrapText="1"/>
    </xf>
    <xf numFmtId="2" fontId="4" fillId="8" borderId="18" xfId="1" applyNumberFormat="1" applyFont="1" applyFill="1" applyBorder="1" applyAlignment="1">
      <alignment horizontal="center" vertical="center" wrapText="1"/>
    </xf>
    <xf numFmtId="0" fontId="2" fillId="8" borderId="26" xfId="0" applyFont="1" applyFill="1" applyBorder="1" applyAlignment="1">
      <alignment vertical="center" wrapText="1"/>
    </xf>
    <xf numFmtId="0" fontId="2" fillId="8" borderId="27" xfId="0" applyFont="1" applyFill="1" applyBorder="1" applyAlignment="1">
      <alignment vertical="center" wrapText="1"/>
    </xf>
    <xf numFmtId="0" fontId="4" fillId="8" borderId="29" xfId="0" applyFont="1" applyFill="1" applyBorder="1" applyAlignment="1">
      <alignment horizontal="center" vertical="center" wrapText="1"/>
    </xf>
    <xf numFmtId="0" fontId="2" fillId="3" borderId="30" xfId="0" applyFont="1" applyFill="1" applyBorder="1" applyAlignment="1">
      <alignment horizontal="center" vertical="center" wrapText="1"/>
    </xf>
    <xf numFmtId="0" fontId="4" fillId="8" borderId="30" xfId="0" applyFont="1" applyFill="1" applyBorder="1" applyAlignment="1">
      <alignment horizontal="center" vertical="center" wrapText="1"/>
    </xf>
    <xf numFmtId="0" fontId="2" fillId="3" borderId="31" xfId="0" applyFont="1" applyFill="1" applyBorder="1" applyAlignment="1">
      <alignment horizontal="center" vertical="center" wrapText="1"/>
    </xf>
    <xf numFmtId="0" fontId="2" fillId="3" borderId="34" xfId="0" applyFont="1" applyFill="1" applyBorder="1" applyAlignment="1">
      <alignment horizontal="left" vertical="center" wrapText="1"/>
    </xf>
    <xf numFmtId="0" fontId="4" fillId="4" borderId="30" xfId="0" applyFont="1" applyFill="1" applyBorder="1" applyAlignment="1">
      <alignment horizontal="center" vertical="center" wrapText="1"/>
    </xf>
    <xf numFmtId="0" fontId="2" fillId="3" borderId="35" xfId="0" applyFont="1" applyFill="1" applyBorder="1" applyAlignment="1">
      <alignment horizontal="left" vertical="center" wrapText="1"/>
    </xf>
    <xf numFmtId="0" fontId="4" fillId="4" borderId="29" xfId="0" applyFont="1" applyFill="1" applyBorder="1" applyAlignment="1">
      <alignment horizontal="center" vertical="center" wrapText="1"/>
    </xf>
    <xf numFmtId="0" fontId="2" fillId="3" borderId="34" xfId="0" applyFont="1" applyFill="1" applyBorder="1" applyAlignment="1">
      <alignment horizontal="center" vertical="center" wrapText="1"/>
    </xf>
    <xf numFmtId="164" fontId="1" fillId="8" borderId="28" xfId="0" applyNumberFormat="1" applyFont="1" applyFill="1" applyBorder="1" applyAlignment="1">
      <alignment horizontal="center" vertical="center" wrapText="1"/>
    </xf>
    <xf numFmtId="164" fontId="1" fillId="8" borderId="16" xfId="0" applyNumberFormat="1" applyFont="1" applyFill="1" applyBorder="1" applyAlignment="1">
      <alignment horizontal="center" vertical="center" wrapText="1"/>
    </xf>
    <xf numFmtId="0" fontId="12" fillId="8" borderId="32" xfId="0" applyFont="1" applyFill="1" applyBorder="1" applyAlignment="1">
      <alignment horizontal="justify" vertical="center" wrapText="1"/>
    </xf>
    <xf numFmtId="0" fontId="5" fillId="5" borderId="32" xfId="0" applyFont="1" applyFill="1" applyBorder="1" applyAlignment="1">
      <alignment horizontal="left" vertical="center" wrapText="1"/>
    </xf>
    <xf numFmtId="0" fontId="1" fillId="3" borderId="32" xfId="0" applyFont="1" applyFill="1" applyBorder="1" applyAlignment="1">
      <alignment horizontal="left" vertical="center" wrapText="1"/>
    </xf>
    <xf numFmtId="0" fontId="1" fillId="8" borderId="32" xfId="0" applyFont="1" applyFill="1" applyBorder="1" applyAlignment="1">
      <alignment horizontal="left" vertical="center" wrapText="1"/>
    </xf>
    <xf numFmtId="0" fontId="16" fillId="0" borderId="40" xfId="0" applyFont="1" applyBorder="1" applyAlignment="1">
      <alignment vertical="center"/>
    </xf>
    <xf numFmtId="0" fontId="1" fillId="8" borderId="28" xfId="0" applyFont="1" applyFill="1" applyBorder="1" applyAlignment="1">
      <alignment horizontal="center" vertical="center" wrapText="1"/>
    </xf>
    <xf numFmtId="0" fontId="1" fillId="8" borderId="16" xfId="0" applyFont="1" applyFill="1" applyBorder="1" applyAlignment="1">
      <alignment horizontal="center" vertical="center" wrapText="1"/>
    </xf>
    <xf numFmtId="0" fontId="1" fillId="8" borderId="20" xfId="0" applyFont="1" applyFill="1" applyBorder="1" applyAlignment="1">
      <alignment horizontal="center" vertical="center" wrapText="1"/>
    </xf>
    <xf numFmtId="164" fontId="1" fillId="8" borderId="20" xfId="0" applyNumberFormat="1" applyFont="1" applyFill="1" applyBorder="1" applyAlignment="1">
      <alignment horizontal="center" vertical="center" wrapText="1"/>
    </xf>
    <xf numFmtId="0" fontId="2" fillId="0" borderId="41" xfId="0" applyFont="1" applyBorder="1" applyAlignment="1">
      <alignment horizontal="center" vertical="center" wrapText="1"/>
    </xf>
    <xf numFmtId="0" fontId="0" fillId="9" borderId="0" xfId="0" applyFill="1"/>
    <xf numFmtId="0" fontId="0" fillId="10" borderId="0" xfId="0" applyFill="1"/>
    <xf numFmtId="10" fontId="0" fillId="6" borderId="42" xfId="0" applyNumberFormat="1" applyFill="1" applyBorder="1" applyAlignment="1">
      <alignment horizontal="center" vertical="center" wrapText="1"/>
    </xf>
    <xf numFmtId="3" fontId="2" fillId="2" borderId="11" xfId="0" applyNumberFormat="1" applyFont="1" applyFill="1" applyBorder="1" applyAlignment="1">
      <alignment horizontal="center" vertical="center" wrapText="1"/>
    </xf>
    <xf numFmtId="0" fontId="0" fillId="0" borderId="0" xfId="0" applyAlignment="1">
      <alignment horizontal="center" vertical="center"/>
    </xf>
    <xf numFmtId="10" fontId="0" fillId="6" borderId="45" xfId="0" applyNumberFormat="1" applyFill="1" applyBorder="1" applyAlignment="1">
      <alignment horizontal="center" vertical="center" wrapText="1"/>
    </xf>
    <xf numFmtId="3" fontId="2" fillId="2" borderId="9" xfId="0" applyNumberFormat="1" applyFont="1" applyFill="1" applyBorder="1" applyAlignment="1">
      <alignment horizontal="center" vertical="center" wrapText="1"/>
    </xf>
    <xf numFmtId="3" fontId="2" fillId="2" borderId="10" xfId="0" applyNumberFormat="1" applyFont="1" applyFill="1" applyBorder="1" applyAlignment="1">
      <alignment horizontal="center" vertical="center" wrapText="1"/>
    </xf>
    <xf numFmtId="3" fontId="2" fillId="2" borderId="49" xfId="0" applyNumberFormat="1" applyFont="1" applyFill="1" applyBorder="1" applyAlignment="1">
      <alignment horizontal="center" vertical="center" wrapText="1"/>
    </xf>
    <xf numFmtId="10" fontId="0" fillId="6" borderId="50" xfId="0" applyNumberFormat="1" applyFill="1" applyBorder="1" applyAlignment="1">
      <alignment horizontal="center" vertical="center" wrapText="1"/>
    </xf>
    <xf numFmtId="4" fontId="2" fillId="2" borderId="49" xfId="0" applyNumberFormat="1" applyFont="1" applyFill="1" applyBorder="1" applyAlignment="1">
      <alignment horizontal="center" vertical="center" wrapText="1"/>
    </xf>
    <xf numFmtId="0" fontId="1" fillId="2" borderId="43" xfId="0" applyFont="1" applyFill="1" applyBorder="1" applyAlignment="1">
      <alignment horizontal="center" vertical="center" wrapText="1"/>
    </xf>
    <xf numFmtId="0" fontId="2" fillId="8" borderId="52" xfId="0" applyFont="1" applyFill="1" applyBorder="1" applyAlignment="1">
      <alignment vertical="center" wrapText="1"/>
    </xf>
    <xf numFmtId="3" fontId="2" fillId="2" borderId="53" xfId="0" applyNumberFormat="1" applyFont="1" applyFill="1" applyBorder="1" applyAlignment="1">
      <alignment horizontal="center" vertical="center" wrapText="1"/>
    </xf>
    <xf numFmtId="0" fontId="0" fillId="0" borderId="0" xfId="0" applyAlignment="1">
      <alignment wrapText="1"/>
    </xf>
    <xf numFmtId="0" fontId="17" fillId="0" borderId="0" xfId="0" applyFont="1"/>
    <xf numFmtId="3" fontId="2" fillId="2" borderId="54" xfId="0" applyNumberFormat="1" applyFont="1" applyFill="1" applyBorder="1" applyAlignment="1">
      <alignment horizontal="center" vertical="center" wrapText="1"/>
    </xf>
    <xf numFmtId="3" fontId="2" fillId="2" borderId="12" xfId="0" applyNumberFormat="1" applyFont="1" applyFill="1" applyBorder="1" applyAlignment="1">
      <alignment horizontal="center" vertical="center" wrapText="1"/>
    </xf>
    <xf numFmtId="0" fontId="1" fillId="2" borderId="44" xfId="0" applyFont="1" applyFill="1" applyBorder="1" applyAlignment="1">
      <alignment vertical="center" wrapText="1"/>
    </xf>
    <xf numFmtId="0" fontId="1" fillId="2" borderId="55" xfId="0" applyFont="1" applyFill="1" applyBorder="1" applyAlignment="1">
      <alignment vertical="center" wrapText="1"/>
    </xf>
    <xf numFmtId="44" fontId="2" fillId="2" borderId="46" xfId="2" applyFont="1" applyFill="1" applyBorder="1" applyAlignment="1">
      <alignment horizontal="center" vertical="center" wrapText="1"/>
    </xf>
    <xf numFmtId="44" fontId="2" fillId="2" borderId="47" xfId="2" applyFont="1" applyFill="1" applyBorder="1" applyAlignment="1">
      <alignment horizontal="center" vertical="center" wrapText="1"/>
    </xf>
    <xf numFmtId="44" fontId="2" fillId="2" borderId="48" xfId="2" applyFont="1" applyFill="1" applyBorder="1" applyAlignment="1">
      <alignment horizontal="center" vertical="center" wrapText="1"/>
    </xf>
    <xf numFmtId="44" fontId="2" fillId="2" borderId="57" xfId="2" applyFont="1" applyFill="1" applyBorder="1" applyAlignment="1">
      <alignment horizontal="center" vertical="center" wrapText="1"/>
    </xf>
    <xf numFmtId="44" fontId="2" fillId="2" borderId="58" xfId="2" applyFont="1" applyFill="1" applyBorder="1" applyAlignment="1">
      <alignment horizontal="center" vertical="center" wrapText="1"/>
    </xf>
    <xf numFmtId="44" fontId="2" fillId="2" borderId="6" xfId="2" applyFont="1" applyFill="1" applyBorder="1" applyAlignment="1">
      <alignment horizontal="center" vertical="center" wrapText="1"/>
    </xf>
    <xf numFmtId="44" fontId="2" fillId="2" borderId="1" xfId="2" applyFont="1" applyFill="1" applyBorder="1" applyAlignment="1">
      <alignment horizontal="center" vertical="center" wrapText="1"/>
    </xf>
    <xf numFmtId="44" fontId="2" fillId="2" borderId="7" xfId="2" applyFont="1" applyFill="1" applyBorder="1" applyAlignment="1">
      <alignment horizontal="center" vertical="center" wrapText="1"/>
    </xf>
    <xf numFmtId="44" fontId="2" fillId="2" borderId="26" xfId="2" applyFont="1" applyFill="1" applyBorder="1" applyAlignment="1">
      <alignment horizontal="center" vertical="center" wrapText="1"/>
    </xf>
    <xf numFmtId="44" fontId="2" fillId="2" borderId="59" xfId="2" applyFont="1" applyFill="1" applyBorder="1" applyAlignment="1">
      <alignment horizontal="center" vertical="center" wrapText="1"/>
    </xf>
    <xf numFmtId="44" fontId="2" fillId="2" borderId="8" xfId="2" applyFont="1" applyFill="1" applyBorder="1" applyAlignment="1">
      <alignment horizontal="center" vertical="center" wrapText="1"/>
    </xf>
    <xf numFmtId="44" fontId="2" fillId="2" borderId="9" xfId="2" applyFont="1" applyFill="1" applyBorder="1" applyAlignment="1">
      <alignment horizontal="center" vertical="center" wrapText="1"/>
    </xf>
    <xf numFmtId="44" fontId="2" fillId="2" borderId="10" xfId="2" applyFont="1" applyFill="1" applyBorder="1" applyAlignment="1">
      <alignment horizontal="center" vertical="center" wrapText="1"/>
    </xf>
    <xf numFmtId="44" fontId="2" fillId="2" borderId="60" xfId="2" applyFont="1" applyFill="1" applyBorder="1" applyAlignment="1">
      <alignment horizontal="center" vertical="center" wrapText="1"/>
    </xf>
    <xf numFmtId="44" fontId="2" fillId="2" borderId="61" xfId="2" applyFont="1" applyFill="1" applyBorder="1" applyAlignment="1">
      <alignment horizontal="center" vertical="center" wrapText="1"/>
    </xf>
    <xf numFmtId="10" fontId="0" fillId="6" borderId="56" xfId="0" applyNumberFormat="1" applyFill="1" applyBorder="1" applyAlignment="1">
      <alignment horizontal="center" vertical="center" wrapText="1"/>
    </xf>
    <xf numFmtId="10" fontId="0" fillId="6" borderId="62" xfId="0" applyNumberFormat="1" applyFill="1" applyBorder="1" applyAlignment="1">
      <alignment horizontal="center" vertical="center" wrapText="1"/>
    </xf>
    <xf numFmtId="3" fontId="2" fillId="4" borderId="53" xfId="0" applyNumberFormat="1" applyFont="1" applyFill="1" applyBorder="1" applyAlignment="1">
      <alignment horizontal="center" vertical="center" wrapText="1"/>
    </xf>
    <xf numFmtId="3" fontId="2" fillId="4" borderId="1" xfId="0" applyNumberFormat="1" applyFont="1" applyFill="1" applyBorder="1" applyAlignment="1">
      <alignment horizontal="center" vertical="center" wrapText="1"/>
    </xf>
    <xf numFmtId="3" fontId="2" fillId="4" borderId="11" xfId="0" applyNumberFormat="1" applyFont="1" applyFill="1" applyBorder="1" applyAlignment="1">
      <alignment horizontal="center" vertical="center" wrapText="1"/>
    </xf>
    <xf numFmtId="3" fontId="2" fillId="4" borderId="7" xfId="0" applyNumberFormat="1" applyFont="1" applyFill="1" applyBorder="1" applyAlignment="1">
      <alignment horizontal="center" vertical="center" wrapText="1"/>
    </xf>
    <xf numFmtId="10" fontId="18" fillId="5" borderId="42" xfId="0" applyNumberFormat="1" applyFont="1" applyFill="1" applyBorder="1" applyAlignment="1">
      <alignment horizontal="center" vertical="center"/>
    </xf>
    <xf numFmtId="0" fontId="5" fillId="5" borderId="43" xfId="0" applyFont="1" applyFill="1" applyBorder="1" applyAlignment="1">
      <alignment horizontal="center" vertical="center" wrapText="1"/>
    </xf>
    <xf numFmtId="10" fontId="0" fillId="11" borderId="62" xfId="0" applyNumberFormat="1" applyFill="1" applyBorder="1" applyAlignment="1">
      <alignment horizontal="center" vertical="center" wrapText="1"/>
    </xf>
    <xf numFmtId="10" fontId="0" fillId="11" borderId="42" xfId="0" applyNumberFormat="1" applyFill="1" applyBorder="1" applyAlignment="1">
      <alignment horizontal="center" vertical="center" wrapText="1"/>
    </xf>
    <xf numFmtId="10" fontId="0" fillId="11" borderId="45" xfId="0" applyNumberFormat="1" applyFill="1" applyBorder="1" applyAlignment="1">
      <alignment horizontal="center" vertical="center" wrapText="1"/>
    </xf>
    <xf numFmtId="0" fontId="5" fillId="4" borderId="32" xfId="0" applyFont="1" applyFill="1" applyBorder="1" applyAlignment="1">
      <alignment horizontal="left" vertical="center" wrapText="1"/>
    </xf>
    <xf numFmtId="0" fontId="5" fillId="4" borderId="65" xfId="0" applyFont="1" applyFill="1" applyBorder="1" applyAlignment="1">
      <alignment horizontal="center" vertical="center" wrapText="1"/>
    </xf>
    <xf numFmtId="0" fontId="0" fillId="0" borderId="0" xfId="0" applyAlignment="1">
      <alignment horizontal="center"/>
    </xf>
    <xf numFmtId="0" fontId="16" fillId="0" borderId="0" xfId="0" applyFont="1" applyAlignment="1">
      <alignment vertical="center"/>
    </xf>
    <xf numFmtId="0" fontId="4" fillId="8" borderId="67" xfId="0" applyFont="1" applyFill="1" applyBorder="1" applyAlignment="1">
      <alignment horizontal="center" vertical="center" wrapText="1"/>
    </xf>
    <xf numFmtId="2" fontId="4" fillId="8" borderId="67" xfId="1" applyNumberFormat="1" applyFont="1" applyFill="1" applyBorder="1" applyAlignment="1">
      <alignment horizontal="center" vertical="center" wrapText="1"/>
    </xf>
    <xf numFmtId="3" fontId="2" fillId="4" borderId="64" xfId="0" applyNumberFormat="1" applyFont="1" applyFill="1" applyBorder="1" applyAlignment="1">
      <alignment horizontal="center" vertical="center" wrapText="1"/>
    </xf>
    <xf numFmtId="3" fontId="2" fillId="2" borderId="64" xfId="0" applyNumberFormat="1" applyFont="1" applyFill="1" applyBorder="1" applyAlignment="1">
      <alignment horizontal="center" vertical="center" wrapText="1"/>
    </xf>
    <xf numFmtId="3" fontId="2" fillId="2" borderId="68" xfId="0" applyNumberFormat="1" applyFont="1" applyFill="1" applyBorder="1" applyAlignment="1">
      <alignment horizontal="center" vertical="center" wrapText="1"/>
    </xf>
    <xf numFmtId="0" fontId="2" fillId="8" borderId="25" xfId="0" applyFont="1" applyFill="1" applyBorder="1" applyAlignment="1">
      <alignment horizontal="justify" vertical="center" wrapText="1"/>
    </xf>
    <xf numFmtId="0" fontId="2" fillId="8" borderId="71" xfId="0" applyFont="1" applyFill="1" applyBorder="1" applyAlignment="1">
      <alignment horizontal="center" vertical="center" wrapText="1"/>
    </xf>
    <xf numFmtId="0" fontId="2" fillId="8" borderId="72" xfId="0" applyFont="1" applyFill="1" applyBorder="1" applyAlignment="1">
      <alignment vertical="center" wrapText="1"/>
    </xf>
    <xf numFmtId="0" fontId="14" fillId="7" borderId="66" xfId="0" applyFont="1" applyFill="1" applyBorder="1" applyAlignment="1">
      <alignment horizontal="center" vertical="center" wrapText="1"/>
    </xf>
    <xf numFmtId="4" fontId="2" fillId="8" borderId="80" xfId="0" applyNumberFormat="1" applyFont="1" applyFill="1" applyBorder="1" applyAlignment="1">
      <alignment horizontal="center" vertical="center" wrapText="1"/>
    </xf>
    <xf numFmtId="4" fontId="2" fillId="2" borderId="2" xfId="0" applyNumberFormat="1" applyFont="1" applyFill="1" applyBorder="1" applyAlignment="1">
      <alignment horizontal="center" vertical="center" wrapText="1"/>
    </xf>
    <xf numFmtId="4" fontId="2" fillId="8" borderId="2" xfId="0" applyNumberFormat="1" applyFont="1" applyFill="1" applyBorder="1" applyAlignment="1">
      <alignment horizontal="center" vertical="center" wrapText="1"/>
    </xf>
    <xf numFmtId="4" fontId="2" fillId="2" borderId="81" xfId="0" applyNumberFormat="1" applyFont="1" applyFill="1" applyBorder="1" applyAlignment="1">
      <alignment horizontal="center" vertical="center" wrapText="1"/>
    </xf>
    <xf numFmtId="4" fontId="2" fillId="2" borderId="82" xfId="0" applyNumberFormat="1" applyFont="1" applyFill="1" applyBorder="1" applyAlignment="1">
      <alignment horizontal="center" vertical="center" wrapText="1"/>
    </xf>
    <xf numFmtId="4" fontId="2" fillId="2" borderId="83" xfId="0" applyNumberFormat="1" applyFont="1" applyFill="1" applyBorder="1" applyAlignment="1">
      <alignment horizontal="center" vertical="center" wrapText="1"/>
    </xf>
    <xf numFmtId="10" fontId="0" fillId="6" borderId="84" xfId="0" applyNumberFormat="1" applyFill="1" applyBorder="1" applyAlignment="1">
      <alignment horizontal="center" vertical="center" wrapText="1"/>
    </xf>
    <xf numFmtId="10" fontId="0" fillId="6" borderId="85" xfId="0" applyNumberFormat="1" applyFill="1" applyBorder="1" applyAlignment="1">
      <alignment horizontal="center" vertical="center" wrapText="1"/>
    </xf>
    <xf numFmtId="10" fontId="0" fillId="6" borderId="86" xfId="0" applyNumberFormat="1" applyFill="1" applyBorder="1" applyAlignment="1">
      <alignment horizontal="center" vertical="center" wrapText="1"/>
    </xf>
    <xf numFmtId="2" fontId="0" fillId="6" borderId="84" xfId="0" applyNumberFormat="1" applyFill="1" applyBorder="1" applyAlignment="1">
      <alignment horizontal="center" vertical="center" wrapText="1"/>
    </xf>
    <xf numFmtId="2" fontId="0" fillId="6" borderId="85" xfId="0" applyNumberFormat="1" applyFill="1" applyBorder="1" applyAlignment="1">
      <alignment horizontal="center" vertical="center" wrapText="1"/>
    </xf>
    <xf numFmtId="0" fontId="1" fillId="2" borderId="29" xfId="0" applyFont="1" applyFill="1" applyBorder="1" applyAlignment="1">
      <alignment horizontal="center" vertical="center" wrapText="1"/>
    </xf>
    <xf numFmtId="0" fontId="8" fillId="8" borderId="87" xfId="0" applyFont="1" applyFill="1" applyBorder="1" applyAlignment="1">
      <alignment horizontal="center" vertical="center" wrapText="1"/>
    </xf>
    <xf numFmtId="0" fontId="1" fillId="2" borderId="30" xfId="0" applyFont="1" applyFill="1" applyBorder="1" applyAlignment="1">
      <alignment horizontal="center" vertical="center" wrapText="1"/>
    </xf>
    <xf numFmtId="0" fontId="8" fillId="8" borderId="30" xfId="0" applyFont="1" applyFill="1" applyBorder="1" applyAlignment="1">
      <alignment horizontal="center" vertical="center" wrapText="1"/>
    </xf>
    <xf numFmtId="0" fontId="1" fillId="2" borderId="31" xfId="0" applyFont="1" applyFill="1" applyBorder="1" applyAlignment="1">
      <alignment horizontal="center" vertical="center" wrapText="1"/>
    </xf>
    <xf numFmtId="0" fontId="8" fillId="8" borderId="29" xfId="0" applyFont="1" applyFill="1" applyBorder="1" applyAlignment="1">
      <alignment horizontal="center" vertical="center" wrapText="1"/>
    </xf>
    <xf numFmtId="0" fontId="8" fillId="2" borderId="29" xfId="0" applyFont="1" applyFill="1" applyBorder="1" applyAlignment="1">
      <alignment horizontal="center" vertical="center" wrapText="1"/>
    </xf>
    <xf numFmtId="0" fontId="8" fillId="4" borderId="30" xfId="0" applyFont="1" applyFill="1" applyBorder="1" applyAlignment="1">
      <alignment horizontal="center" vertical="center" wrapText="1"/>
    </xf>
    <xf numFmtId="0" fontId="8" fillId="2" borderId="30" xfId="0" applyFont="1" applyFill="1" applyBorder="1" applyAlignment="1">
      <alignment horizontal="center" vertical="center" wrapText="1"/>
    </xf>
    <xf numFmtId="0" fontId="8" fillId="4" borderId="31" xfId="0" applyFont="1" applyFill="1" applyBorder="1" applyAlignment="1">
      <alignment horizontal="center" vertical="center" wrapText="1"/>
    </xf>
    <xf numFmtId="0" fontId="8" fillId="4" borderId="16"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1" fillId="8" borderId="90" xfId="0" applyFont="1" applyFill="1" applyBorder="1" applyAlignment="1">
      <alignment horizontal="center" vertical="center" wrapText="1"/>
    </xf>
    <xf numFmtId="0" fontId="1" fillId="8" borderId="91" xfId="0" applyFont="1" applyFill="1" applyBorder="1" applyAlignment="1">
      <alignment horizontal="justify" vertical="center" wrapText="1"/>
    </xf>
    <xf numFmtId="0" fontId="2" fillId="8" borderId="91" xfId="0" applyFont="1" applyFill="1" applyBorder="1" applyAlignment="1">
      <alignment horizontal="justify" vertical="center" wrapText="1"/>
    </xf>
    <xf numFmtId="0" fontId="2" fillId="8" borderId="91" xfId="0" applyFont="1" applyFill="1" applyBorder="1" applyAlignment="1">
      <alignment horizontal="center" vertical="center" wrapText="1"/>
    </xf>
    <xf numFmtId="0" fontId="1" fillId="8" borderId="92" xfId="0" applyFont="1" applyFill="1" applyBorder="1" applyAlignment="1">
      <alignment horizontal="left" vertical="center" wrapText="1"/>
    </xf>
    <xf numFmtId="3" fontId="2" fillId="2" borderId="93" xfId="0" applyNumberFormat="1" applyFont="1" applyFill="1" applyBorder="1" applyAlignment="1">
      <alignment horizontal="center" vertical="center" wrapText="1"/>
    </xf>
    <xf numFmtId="3" fontId="2" fillId="2" borderId="91" xfId="0" applyNumberFormat="1" applyFont="1" applyFill="1" applyBorder="1" applyAlignment="1">
      <alignment horizontal="center" vertical="center" wrapText="1"/>
    </xf>
    <xf numFmtId="3" fontId="2" fillId="2" borderId="92" xfId="0" applyNumberFormat="1" applyFont="1" applyFill="1" applyBorder="1" applyAlignment="1">
      <alignment horizontal="center" vertical="center" wrapText="1"/>
    </xf>
    <xf numFmtId="3" fontId="2" fillId="2" borderId="94" xfId="0" applyNumberFormat="1" applyFont="1" applyFill="1" applyBorder="1" applyAlignment="1">
      <alignment horizontal="center" vertical="center" wrapText="1"/>
    </xf>
    <xf numFmtId="3" fontId="2" fillId="2" borderId="95"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3" fontId="1" fillId="2" borderId="96" xfId="0" applyNumberFormat="1" applyFont="1" applyFill="1" applyBorder="1" applyAlignment="1">
      <alignment horizontal="center" vertical="center" wrapText="1"/>
    </xf>
    <xf numFmtId="0" fontId="1" fillId="8" borderId="89" xfId="0" applyFont="1" applyFill="1" applyBorder="1" applyAlignment="1">
      <alignment horizontal="center" vertical="center" wrapText="1"/>
    </xf>
    <xf numFmtId="164" fontId="1" fillId="8" borderId="89" xfId="0" applyNumberFormat="1" applyFont="1" applyFill="1" applyBorder="1" applyAlignment="1">
      <alignment horizontal="center" vertical="center" wrapText="1"/>
    </xf>
    <xf numFmtId="44" fontId="2" fillId="2" borderId="90" xfId="2" applyFont="1" applyFill="1" applyBorder="1" applyAlignment="1">
      <alignment horizontal="center" vertical="center" wrapText="1"/>
    </xf>
    <xf numFmtId="44" fontId="2" fillId="2" borderId="91" xfId="2" applyFont="1" applyFill="1" applyBorder="1" applyAlignment="1">
      <alignment horizontal="center" vertical="center" wrapText="1"/>
    </xf>
    <xf numFmtId="44" fontId="2" fillId="2" borderId="95" xfId="2" applyFont="1" applyFill="1" applyBorder="1" applyAlignment="1">
      <alignment horizontal="center" vertical="center" wrapText="1"/>
    </xf>
    <xf numFmtId="44" fontId="2" fillId="2" borderId="97" xfId="2" applyFont="1" applyFill="1" applyBorder="1" applyAlignment="1">
      <alignment horizontal="center" vertical="center" wrapText="1"/>
    </xf>
    <xf numFmtId="44" fontId="2" fillId="2" borderId="98" xfId="2" applyFont="1" applyFill="1" applyBorder="1" applyAlignment="1">
      <alignment horizontal="center" vertical="center" wrapText="1"/>
    </xf>
    <xf numFmtId="0" fontId="1" fillId="2" borderId="1" xfId="0" applyFont="1" applyFill="1" applyBorder="1" applyAlignment="1">
      <alignment horizontal="center" vertical="center" wrapText="1"/>
    </xf>
    <xf numFmtId="0" fontId="2" fillId="2" borderId="44" xfId="0" applyFont="1" applyFill="1" applyBorder="1" applyAlignment="1">
      <alignment vertical="center" wrapText="1"/>
    </xf>
    <xf numFmtId="0" fontId="1" fillId="8" borderId="1" xfId="0" applyFont="1" applyFill="1" applyBorder="1" applyAlignment="1">
      <alignment horizontal="center" vertical="center" wrapText="1"/>
    </xf>
    <xf numFmtId="0" fontId="2" fillId="8" borderId="11" xfId="0" applyFont="1" applyFill="1" applyBorder="1" applyAlignment="1">
      <alignment horizontal="left" vertical="center" wrapText="1"/>
    </xf>
    <xf numFmtId="0" fontId="2" fillId="8" borderId="92" xfId="0" applyFont="1" applyFill="1" applyBorder="1" applyAlignment="1">
      <alignment horizontal="left" vertical="center" wrapText="1"/>
    </xf>
    <xf numFmtId="0" fontId="3" fillId="12" borderId="99" xfId="0" applyFont="1" applyFill="1" applyBorder="1" applyAlignment="1">
      <alignment horizontal="center" vertical="center" wrapText="1"/>
    </xf>
    <xf numFmtId="0" fontId="3" fillId="12" borderId="100" xfId="0" applyFont="1" applyFill="1" applyBorder="1" applyAlignment="1">
      <alignment vertical="center" wrapText="1"/>
    </xf>
    <xf numFmtId="0" fontId="3" fillId="13" borderId="103" xfId="0" applyFont="1" applyFill="1" applyBorder="1" applyAlignment="1">
      <alignment horizontal="center" vertical="center" wrapText="1"/>
    </xf>
    <xf numFmtId="0" fontId="3" fillId="13" borderId="101" xfId="0" applyFont="1" applyFill="1" applyBorder="1" applyAlignment="1">
      <alignment horizontal="justify" vertical="center" wrapText="1"/>
    </xf>
    <xf numFmtId="0" fontId="19" fillId="13" borderId="101" xfId="0" applyFont="1" applyFill="1" applyBorder="1" applyAlignment="1">
      <alignment horizontal="justify" vertical="center" wrapText="1"/>
    </xf>
    <xf numFmtId="0" fontId="19" fillId="13" borderId="101" xfId="0" applyFont="1" applyFill="1" applyBorder="1" applyAlignment="1">
      <alignment horizontal="center" vertical="center" wrapText="1"/>
    </xf>
    <xf numFmtId="0" fontId="3" fillId="13" borderId="102" xfId="0" applyFont="1" applyFill="1" applyBorder="1" applyAlignment="1">
      <alignment horizontal="left" vertical="center" wrapText="1"/>
    </xf>
    <xf numFmtId="0" fontId="3" fillId="12" borderId="106" xfId="0" applyFont="1" applyFill="1" applyBorder="1" applyAlignment="1">
      <alignment vertical="center" wrapText="1"/>
    </xf>
    <xf numFmtId="0" fontId="3" fillId="12" borderId="104" xfId="0" applyFont="1" applyFill="1" applyBorder="1" applyAlignment="1">
      <alignment vertical="center" wrapText="1"/>
    </xf>
    <xf numFmtId="0" fontId="19" fillId="12" borderId="105" xfId="0" applyFont="1" applyFill="1" applyBorder="1" applyAlignment="1">
      <alignment horizontal="center" vertical="center" wrapText="1"/>
    </xf>
    <xf numFmtId="0" fontId="2" fillId="2" borderId="1" xfId="0" applyFont="1" applyFill="1" applyBorder="1" applyAlignment="1">
      <alignment horizontal="justify" vertical="center" wrapText="1"/>
    </xf>
    <xf numFmtId="0" fontId="1" fillId="3" borderId="32" xfId="0" applyFont="1" applyFill="1" applyBorder="1" applyAlignment="1">
      <alignment horizontal="justify" vertical="center" wrapText="1"/>
    </xf>
    <xf numFmtId="0" fontId="1" fillId="8" borderId="88" xfId="0" applyFont="1" applyFill="1" applyBorder="1" applyAlignment="1">
      <alignment horizontal="center" vertical="center" wrapText="1"/>
    </xf>
    <xf numFmtId="0" fontId="2" fillId="8" borderId="88" xfId="0" applyFont="1" applyFill="1" applyBorder="1" applyAlignment="1">
      <alignment horizontal="center" vertical="center" wrapText="1"/>
    </xf>
    <xf numFmtId="0" fontId="2" fillId="8" borderId="69" xfId="0" applyFont="1" applyFill="1" applyBorder="1" applyAlignment="1">
      <alignment horizontal="center" vertical="center" wrapText="1"/>
    </xf>
    <xf numFmtId="0" fontId="2" fillId="3" borderId="32" xfId="0" applyFont="1" applyFill="1" applyBorder="1" applyAlignment="1">
      <alignment horizontal="left" vertical="center" wrapText="1"/>
    </xf>
    <xf numFmtId="0" fontId="2" fillId="8" borderId="32" xfId="0" applyFont="1" applyFill="1" applyBorder="1" applyAlignment="1">
      <alignment horizontal="left" vertical="center" wrapText="1"/>
    </xf>
    <xf numFmtId="0" fontId="2" fillId="8" borderId="33" xfId="0" applyFont="1" applyFill="1" applyBorder="1" applyAlignment="1">
      <alignment horizontal="left" vertical="center" wrapText="1"/>
    </xf>
    <xf numFmtId="3" fontId="1" fillId="8" borderId="88" xfId="0" applyNumberFormat="1" applyFont="1" applyFill="1" applyBorder="1" applyAlignment="1">
      <alignment horizontal="center" vertical="center" wrapText="1"/>
    </xf>
    <xf numFmtId="0" fontId="2" fillId="8" borderId="1" xfId="0" applyFont="1" applyFill="1" applyBorder="1" applyAlignment="1">
      <alignment horizontal="left" vertical="center" wrapText="1"/>
    </xf>
    <xf numFmtId="0" fontId="2" fillId="14" borderId="107" xfId="0" applyFont="1" applyFill="1" applyBorder="1" applyAlignment="1">
      <alignment horizontal="left" vertical="center" wrapText="1"/>
    </xf>
    <xf numFmtId="0" fontId="2" fillId="14" borderId="110" xfId="0" applyFont="1" applyFill="1" applyBorder="1" applyAlignment="1">
      <alignment vertical="center" wrapText="1"/>
    </xf>
    <xf numFmtId="0" fontId="2" fillId="14" borderId="111" xfId="0" applyFont="1" applyFill="1" applyBorder="1" applyAlignment="1">
      <alignment vertical="center" wrapText="1"/>
    </xf>
    <xf numFmtId="0" fontId="1" fillId="2" borderId="44" xfId="0" applyFont="1" applyFill="1" applyBorder="1" applyAlignment="1">
      <alignment horizontal="center" vertical="center" wrapText="1"/>
    </xf>
    <xf numFmtId="0" fontId="2" fillId="8" borderId="91" xfId="0" applyFont="1" applyFill="1" applyBorder="1" applyAlignment="1">
      <alignment horizontal="left" vertical="center" wrapText="1"/>
    </xf>
    <xf numFmtId="0" fontId="0" fillId="0" borderId="114" xfId="0" applyBorder="1" applyAlignment="1">
      <alignment wrapText="1"/>
    </xf>
    <xf numFmtId="0" fontId="0" fillId="0" borderId="115" xfId="0" applyBorder="1" applyAlignment="1">
      <alignment wrapText="1"/>
    </xf>
    <xf numFmtId="0" fontId="2" fillId="8" borderId="65" xfId="0" applyFont="1" applyFill="1" applyBorder="1" applyAlignment="1">
      <alignment horizontal="center" vertical="center" wrapText="1"/>
    </xf>
    <xf numFmtId="10" fontId="0" fillId="6" borderId="117" xfId="0" applyNumberFormat="1" applyFill="1" applyBorder="1" applyAlignment="1">
      <alignment horizontal="center" vertical="center" wrapText="1"/>
    </xf>
    <xf numFmtId="10" fontId="0" fillId="6" borderId="51" xfId="0" applyNumberFormat="1" applyFill="1" applyBorder="1" applyAlignment="1">
      <alignment horizontal="center" vertical="center" wrapText="1"/>
    </xf>
    <xf numFmtId="3" fontId="1" fillId="2" borderId="16" xfId="0" applyNumberFormat="1" applyFont="1" applyFill="1" applyBorder="1" applyAlignment="1">
      <alignment horizontal="center" vertical="center" wrapText="1"/>
    </xf>
    <xf numFmtId="0" fontId="2" fillId="2" borderId="1" xfId="0" applyFont="1" applyFill="1" applyBorder="1" applyAlignment="1">
      <alignment vertical="center" wrapText="1"/>
    </xf>
    <xf numFmtId="0" fontId="1" fillId="2" borderId="120" xfId="0" applyFont="1" applyFill="1" applyBorder="1" applyAlignment="1">
      <alignment horizontal="center" vertical="center" wrapText="1"/>
    </xf>
    <xf numFmtId="0" fontId="2" fillId="8" borderId="1" xfId="0" applyFont="1" applyFill="1" applyBorder="1" applyAlignment="1">
      <alignment vertical="center" wrapText="1"/>
    </xf>
    <xf numFmtId="0" fontId="2" fillId="8" borderId="122" xfId="0" applyFont="1" applyFill="1" applyBorder="1" applyAlignment="1">
      <alignment horizontal="justify" vertical="center" wrapText="1"/>
    </xf>
    <xf numFmtId="0" fontId="2" fillId="8" borderId="26" xfId="0" applyFont="1" applyFill="1" applyBorder="1" applyAlignment="1">
      <alignment horizontal="justify" vertical="center" wrapText="1"/>
    </xf>
    <xf numFmtId="0" fontId="2" fillId="8" borderId="91" xfId="0" applyFont="1" applyFill="1" applyBorder="1" applyAlignment="1">
      <alignment vertical="center" wrapText="1"/>
    </xf>
    <xf numFmtId="0" fontId="2" fillId="2" borderId="2" xfId="0" applyFont="1" applyFill="1" applyBorder="1" applyAlignment="1">
      <alignment horizontal="justify" vertical="center" wrapText="1"/>
    </xf>
    <xf numFmtId="0" fontId="2" fillId="2" borderId="2" xfId="0" applyFont="1" applyFill="1" applyBorder="1" applyAlignment="1">
      <alignment horizontal="center" vertical="center" wrapText="1"/>
    </xf>
    <xf numFmtId="0" fontId="1" fillId="2" borderId="81" xfId="0" applyFont="1" applyFill="1" applyBorder="1" applyAlignment="1">
      <alignment horizontal="left" vertical="center" wrapText="1"/>
    </xf>
    <xf numFmtId="0" fontId="1" fillId="8" borderId="124" xfId="0" applyFont="1" applyFill="1" applyBorder="1" applyAlignment="1">
      <alignment horizontal="center" vertical="center" wrapText="1"/>
    </xf>
    <xf numFmtId="0" fontId="2" fillId="8" borderId="125" xfId="0" applyFont="1" applyFill="1" applyBorder="1" applyAlignment="1">
      <alignment horizontal="justify" vertical="center" wrapText="1"/>
    </xf>
    <xf numFmtId="0" fontId="2" fillId="8" borderId="126" xfId="0" applyFont="1" applyFill="1" applyBorder="1" applyAlignment="1">
      <alignment horizontal="center" vertical="center" wrapText="1"/>
    </xf>
    <xf numFmtId="0" fontId="2" fillId="8" borderId="127" xfId="0" applyFont="1" applyFill="1" applyBorder="1" applyAlignment="1">
      <alignment vertical="center" wrapText="1"/>
    </xf>
    <xf numFmtId="164" fontId="2" fillId="2" borderId="1" xfId="0" applyNumberFormat="1" applyFont="1" applyFill="1" applyBorder="1" applyAlignment="1">
      <alignment horizontal="center" vertical="center" wrapText="1"/>
    </xf>
    <xf numFmtId="164" fontId="2" fillId="2" borderId="11" xfId="0" applyNumberFormat="1" applyFont="1" applyFill="1" applyBorder="1" applyAlignment="1">
      <alignment horizontal="center" vertical="center" wrapText="1"/>
    </xf>
    <xf numFmtId="164" fontId="2" fillId="2" borderId="53" xfId="0" applyNumberFormat="1" applyFont="1" applyFill="1" applyBorder="1" applyAlignment="1">
      <alignment horizontal="center" vertical="center" wrapText="1"/>
    </xf>
    <xf numFmtId="10" fontId="2" fillId="8" borderId="64" xfId="1" applyNumberFormat="1" applyFont="1" applyFill="1" applyBorder="1" applyAlignment="1">
      <alignment horizontal="center" vertical="center" wrapText="1"/>
    </xf>
    <xf numFmtId="10" fontId="2" fillId="2" borderId="1" xfId="1" applyNumberFormat="1" applyFont="1" applyFill="1" applyBorder="1" applyAlignment="1">
      <alignment horizontal="center" vertical="center" wrapText="1"/>
    </xf>
    <xf numFmtId="10" fontId="2" fillId="8" borderId="1" xfId="1" applyNumberFormat="1" applyFont="1" applyFill="1" applyBorder="1" applyAlignment="1">
      <alignment horizontal="center" vertical="center" wrapText="1"/>
    </xf>
    <xf numFmtId="10" fontId="2" fillId="2" borderId="11" xfId="1" applyNumberFormat="1" applyFont="1" applyFill="1" applyBorder="1" applyAlignment="1">
      <alignment horizontal="center" vertical="center" wrapText="1"/>
    </xf>
    <xf numFmtId="165" fontId="2" fillId="2" borderId="53" xfId="1" applyNumberFormat="1" applyFont="1" applyFill="1" applyBorder="1" applyAlignment="1">
      <alignment horizontal="center" vertical="center" wrapText="1"/>
    </xf>
    <xf numFmtId="164" fontId="2" fillId="2" borderId="64" xfId="0" applyNumberFormat="1" applyFont="1" applyFill="1" applyBorder="1" applyAlignment="1">
      <alignment horizontal="center" vertical="center" wrapText="1"/>
    </xf>
    <xf numFmtId="164" fontId="2" fillId="2" borderId="7" xfId="0" applyNumberFormat="1" applyFont="1" applyFill="1" applyBorder="1" applyAlignment="1">
      <alignment horizontal="center" vertical="center" wrapText="1"/>
    </xf>
    <xf numFmtId="164" fontId="2" fillId="2" borderId="93" xfId="0" applyNumberFormat="1" applyFont="1" applyFill="1" applyBorder="1" applyAlignment="1">
      <alignment horizontal="center" vertical="center" wrapText="1"/>
    </xf>
    <xf numFmtId="164" fontId="2" fillId="2" borderId="91" xfId="0" applyNumberFormat="1" applyFont="1" applyFill="1" applyBorder="1" applyAlignment="1">
      <alignment horizontal="center" vertical="center" wrapText="1"/>
    </xf>
    <xf numFmtId="164" fontId="2" fillId="2" borderId="92" xfId="0" applyNumberFormat="1" applyFont="1" applyFill="1" applyBorder="1" applyAlignment="1">
      <alignment horizontal="center" vertical="center" wrapText="1"/>
    </xf>
    <xf numFmtId="164" fontId="2" fillId="2" borderId="94" xfId="0" applyNumberFormat="1" applyFont="1" applyFill="1" applyBorder="1" applyAlignment="1">
      <alignment horizontal="center" vertical="center" wrapText="1"/>
    </xf>
    <xf numFmtId="164" fontId="2" fillId="2" borderId="95" xfId="0" applyNumberFormat="1" applyFont="1" applyFill="1" applyBorder="1" applyAlignment="1">
      <alignment horizontal="center" vertical="center" wrapText="1"/>
    </xf>
    <xf numFmtId="10" fontId="2" fillId="2" borderId="93" xfId="0" applyNumberFormat="1" applyFont="1" applyFill="1" applyBorder="1" applyAlignment="1">
      <alignment horizontal="center" vertical="center" wrapText="1"/>
    </xf>
    <xf numFmtId="10" fontId="2" fillId="2" borderId="91" xfId="0" applyNumberFormat="1" applyFont="1" applyFill="1" applyBorder="1" applyAlignment="1">
      <alignment horizontal="center" vertical="center" wrapText="1"/>
    </xf>
    <xf numFmtId="10" fontId="2" fillId="2" borderId="92" xfId="0" applyNumberFormat="1" applyFont="1" applyFill="1" applyBorder="1" applyAlignment="1">
      <alignment horizontal="center" vertical="center" wrapText="1"/>
    </xf>
    <xf numFmtId="10" fontId="2" fillId="2" borderId="94" xfId="0" applyNumberFormat="1" applyFont="1" applyFill="1" applyBorder="1" applyAlignment="1">
      <alignment horizontal="center" vertical="center" wrapText="1"/>
    </xf>
    <xf numFmtId="0" fontId="5" fillId="5" borderId="63" xfId="0" applyFont="1" applyFill="1" applyBorder="1" applyAlignment="1">
      <alignment horizontal="justify" vertical="center" wrapText="1"/>
    </xf>
    <xf numFmtId="0" fontId="22" fillId="5" borderId="63" xfId="0" applyFont="1" applyFill="1" applyBorder="1" applyAlignment="1">
      <alignment horizontal="left" vertical="center" wrapText="1"/>
    </xf>
    <xf numFmtId="0" fontId="22" fillId="5" borderId="63" xfId="0" applyFont="1" applyFill="1" applyBorder="1" applyAlignment="1">
      <alignment horizontal="center" vertical="center" wrapText="1"/>
    </xf>
    <xf numFmtId="0" fontId="5" fillId="5" borderId="44" xfId="0" applyFont="1" applyFill="1" applyBorder="1" applyAlignment="1">
      <alignment horizontal="left" vertical="center" wrapText="1"/>
    </xf>
    <xf numFmtId="10" fontId="5" fillId="5" borderId="16" xfId="0" applyNumberFormat="1" applyFont="1" applyFill="1" applyBorder="1" applyAlignment="1">
      <alignment horizontal="center" vertical="center" wrapText="1"/>
    </xf>
    <xf numFmtId="0" fontId="2" fillId="8" borderId="32" xfId="0" applyFont="1" applyFill="1" applyBorder="1" applyAlignment="1">
      <alignment horizontal="justify" vertical="center" wrapText="1"/>
    </xf>
    <xf numFmtId="0" fontId="4" fillId="6" borderId="32" xfId="0" applyFont="1" applyFill="1" applyBorder="1" applyAlignment="1">
      <alignment horizontal="justify" vertical="center" wrapText="1"/>
    </xf>
    <xf numFmtId="164" fontId="1" fillId="2" borderId="128" xfId="0" applyNumberFormat="1" applyFont="1" applyFill="1" applyBorder="1" applyAlignment="1">
      <alignment horizontal="center" vertical="center" wrapText="1"/>
    </xf>
    <xf numFmtId="164" fontId="1" fillId="2" borderId="16" xfId="0" applyNumberFormat="1" applyFont="1" applyFill="1" applyBorder="1" applyAlignment="1">
      <alignment horizontal="center" vertical="center" wrapText="1"/>
    </xf>
    <xf numFmtId="10" fontId="1" fillId="2" borderId="16" xfId="1" applyNumberFormat="1" applyFont="1" applyFill="1" applyBorder="1" applyAlignment="1">
      <alignment horizontal="center" vertical="center" wrapText="1"/>
    </xf>
    <xf numFmtId="10" fontId="1" fillId="8" borderId="16" xfId="0" applyNumberFormat="1" applyFont="1" applyFill="1" applyBorder="1" applyAlignment="1">
      <alignment horizontal="center" vertical="center" wrapText="1"/>
    </xf>
    <xf numFmtId="3" fontId="1" fillId="2" borderId="88" xfId="0" applyNumberFormat="1" applyFont="1" applyFill="1" applyBorder="1" applyAlignment="1">
      <alignment horizontal="center" vertical="center" wrapText="1"/>
    </xf>
    <xf numFmtId="0" fontId="12" fillId="8" borderId="129" xfId="0" applyFont="1" applyFill="1" applyBorder="1" applyAlignment="1">
      <alignment horizontal="justify" vertical="center" wrapText="1"/>
    </xf>
    <xf numFmtId="0" fontId="19" fillId="13" borderId="102" xfId="0" applyFont="1" applyFill="1" applyBorder="1" applyAlignment="1">
      <alignment horizontal="left" vertical="center" wrapText="1"/>
    </xf>
    <xf numFmtId="0" fontId="21" fillId="2" borderId="44" xfId="0" applyFont="1" applyFill="1" applyBorder="1" applyAlignment="1">
      <alignment vertical="center" wrapText="1"/>
    </xf>
    <xf numFmtId="0" fontId="0" fillId="0" borderId="115" xfId="0" applyBorder="1" applyAlignment="1">
      <alignment vertical="center" wrapText="1"/>
    </xf>
    <xf numFmtId="0" fontId="0" fillId="0" borderId="116" xfId="0" applyBorder="1" applyAlignment="1">
      <alignment vertical="center" wrapText="1"/>
    </xf>
    <xf numFmtId="0" fontId="7" fillId="5" borderId="15" xfId="0" applyFont="1" applyFill="1" applyBorder="1" applyAlignment="1">
      <alignment horizontal="center" vertical="center" wrapText="1"/>
    </xf>
    <xf numFmtId="0" fontId="7" fillId="5" borderId="13" xfId="0" applyFont="1" applyFill="1" applyBorder="1" applyAlignment="1">
      <alignment horizontal="center" vertical="center" wrapText="1"/>
    </xf>
    <xf numFmtId="0" fontId="7" fillId="5" borderId="14" xfId="0" applyFont="1" applyFill="1" applyBorder="1" applyAlignment="1">
      <alignment horizontal="center" vertical="center" wrapText="1"/>
    </xf>
    <xf numFmtId="0" fontId="14" fillId="7" borderId="73" xfId="0" applyFont="1" applyFill="1" applyBorder="1" applyAlignment="1">
      <alignment horizontal="center" vertical="center" wrapText="1"/>
    </xf>
    <xf numFmtId="0" fontId="14" fillId="7" borderId="74" xfId="0" applyFont="1" applyFill="1" applyBorder="1" applyAlignment="1">
      <alignment horizontal="center" vertical="center" wrapText="1"/>
    </xf>
    <xf numFmtId="0" fontId="14" fillId="7" borderId="75" xfId="0" applyFont="1" applyFill="1" applyBorder="1" applyAlignment="1">
      <alignment horizontal="center" vertical="center" wrapText="1"/>
    </xf>
    <xf numFmtId="0" fontId="14" fillId="7" borderId="79" xfId="0" applyFont="1" applyFill="1" applyBorder="1" applyAlignment="1">
      <alignment horizontal="center" vertical="center" wrapText="1"/>
    </xf>
    <xf numFmtId="0" fontId="14" fillId="7" borderId="76" xfId="0" applyFont="1" applyFill="1" applyBorder="1" applyAlignment="1">
      <alignment horizontal="center" vertical="center" wrapText="1"/>
    </xf>
    <xf numFmtId="0" fontId="14" fillId="7" borderId="77" xfId="0" applyFont="1" applyFill="1" applyBorder="1" applyAlignment="1">
      <alignment horizontal="center" vertical="center" wrapText="1"/>
    </xf>
    <xf numFmtId="0" fontId="14" fillId="7" borderId="78" xfId="0" applyFont="1" applyFill="1" applyBorder="1" applyAlignment="1">
      <alignment horizontal="center" vertical="center" wrapText="1"/>
    </xf>
    <xf numFmtId="0" fontId="9" fillId="7" borderId="13" xfId="0" applyFont="1" applyFill="1" applyBorder="1" applyAlignment="1">
      <alignment horizontal="center" vertical="center"/>
    </xf>
    <xf numFmtId="0" fontId="9" fillId="7" borderId="14" xfId="0" applyFont="1" applyFill="1" applyBorder="1" applyAlignment="1">
      <alignment horizontal="center" vertical="center"/>
    </xf>
    <xf numFmtId="0" fontId="16" fillId="0" borderId="39" xfId="0" applyFont="1" applyBorder="1" applyAlignment="1">
      <alignment horizontal="center" vertical="center" wrapText="1"/>
    </xf>
    <xf numFmtId="0" fontId="16" fillId="0" borderId="39" xfId="0" applyFont="1" applyBorder="1" applyAlignment="1">
      <alignment horizontal="center" vertical="center"/>
    </xf>
    <xf numFmtId="0" fontId="16" fillId="0" borderId="39" xfId="0" applyFont="1" applyBorder="1" applyAlignment="1">
      <alignment horizontal="center" vertical="top" wrapText="1"/>
    </xf>
    <xf numFmtId="0" fontId="16" fillId="0" borderId="39" xfId="0" applyFont="1" applyBorder="1" applyAlignment="1">
      <alignment horizontal="center" vertical="top"/>
    </xf>
    <xf numFmtId="0" fontId="2" fillId="8" borderId="25" xfId="0" applyFont="1" applyFill="1" applyBorder="1" applyAlignment="1">
      <alignment horizontal="justify" vertical="center" wrapText="1"/>
    </xf>
    <xf numFmtId="0" fontId="2" fillId="8" borderId="2" xfId="0" applyFont="1" applyFill="1" applyBorder="1" applyAlignment="1">
      <alignment horizontal="justify" vertical="center" wrapText="1"/>
    </xf>
    <xf numFmtId="0" fontId="0" fillId="0" borderId="4" xfId="0" applyBorder="1" applyAlignment="1">
      <alignment horizontal="center"/>
    </xf>
    <xf numFmtId="0" fontId="8" fillId="4" borderId="43" xfId="0" applyFont="1" applyFill="1" applyBorder="1" applyAlignment="1">
      <alignment horizontal="center" vertical="center" wrapText="1"/>
    </xf>
    <xf numFmtId="0" fontId="8" fillId="4" borderId="44" xfId="0" applyFont="1" applyFill="1" applyBorder="1" applyAlignment="1">
      <alignment horizontal="center" vertical="center" wrapText="1"/>
    </xf>
    <xf numFmtId="0" fontId="3" fillId="8" borderId="70" xfId="0" applyFont="1" applyFill="1" applyBorder="1" applyAlignment="1">
      <alignment horizontal="center" vertical="center" wrapText="1"/>
    </xf>
    <xf numFmtId="0" fontId="3" fillId="8" borderId="17" xfId="0" applyFont="1" applyFill="1" applyBorder="1" applyAlignment="1">
      <alignment horizontal="center" vertical="center" wrapText="1"/>
    </xf>
    <xf numFmtId="0" fontId="3" fillId="8" borderId="23" xfId="0" applyFont="1" applyFill="1" applyBorder="1" applyAlignment="1">
      <alignment horizontal="center" vertical="center" wrapText="1"/>
    </xf>
    <xf numFmtId="0" fontId="1" fillId="2" borderId="119" xfId="0" applyFont="1" applyFill="1" applyBorder="1" applyAlignment="1">
      <alignment horizontal="center" vertical="center" wrapText="1"/>
    </xf>
    <xf numFmtId="0" fontId="1" fillId="2" borderId="37" xfId="0" applyFont="1" applyFill="1" applyBorder="1" applyAlignment="1">
      <alignment horizontal="center" vertical="center" wrapText="1"/>
    </xf>
    <xf numFmtId="0" fontId="1" fillId="2" borderId="120" xfId="0" applyFont="1" applyFill="1" applyBorder="1" applyAlignment="1">
      <alignment horizontal="center" vertical="center" wrapText="1"/>
    </xf>
    <xf numFmtId="0" fontId="2" fillId="2" borderId="118" xfId="0" applyFont="1" applyFill="1" applyBorder="1" applyAlignment="1">
      <alignment horizontal="justify" vertical="center" wrapText="1"/>
    </xf>
    <xf numFmtId="0" fontId="2" fillId="2" borderId="0" xfId="0" applyFont="1" applyFill="1" applyAlignment="1">
      <alignment horizontal="justify" vertical="center" wrapText="1"/>
    </xf>
    <xf numFmtId="0" fontId="2" fillId="2" borderId="121" xfId="0" applyFont="1" applyFill="1" applyBorder="1" applyAlignment="1">
      <alignment horizontal="justify" vertical="center" wrapText="1"/>
    </xf>
    <xf numFmtId="0" fontId="1" fillId="8" borderId="90" xfId="0" applyFont="1" applyFill="1" applyBorder="1" applyAlignment="1">
      <alignment horizontal="center" vertical="center" wrapText="1"/>
    </xf>
    <xf numFmtId="0" fontId="1" fillId="8" borderId="123" xfId="0" applyFont="1" applyFill="1" applyBorder="1" applyAlignment="1">
      <alignment horizontal="center" vertical="center" wrapText="1"/>
    </xf>
    <xf numFmtId="0" fontId="2" fillId="8" borderId="122" xfId="0" applyFont="1" applyFill="1" applyBorder="1" applyAlignment="1">
      <alignment horizontal="justify" vertical="center" wrapText="1"/>
    </xf>
    <xf numFmtId="0" fontId="2" fillId="8" borderId="26" xfId="0" applyFont="1" applyFill="1" applyBorder="1" applyAlignment="1">
      <alignment horizontal="justify" vertical="center" wrapText="1"/>
    </xf>
    <xf numFmtId="0" fontId="1" fillId="2" borderId="108" xfId="0" applyFont="1" applyFill="1" applyBorder="1" applyAlignment="1">
      <alignment horizontal="center" vertical="center" wrapText="1"/>
    </xf>
    <xf numFmtId="0" fontId="1" fillId="2" borderId="109" xfId="0" applyFont="1" applyFill="1" applyBorder="1" applyAlignment="1">
      <alignment horizontal="center" vertical="center" wrapText="1"/>
    </xf>
    <xf numFmtId="0" fontId="1" fillId="2" borderId="112" xfId="0" applyFont="1" applyFill="1" applyBorder="1" applyAlignment="1">
      <alignment horizontal="center" vertical="center" wrapText="1"/>
    </xf>
    <xf numFmtId="0" fontId="1" fillId="2" borderId="113" xfId="0" applyFont="1" applyFill="1" applyBorder="1" applyAlignment="1">
      <alignment horizontal="center" vertical="center" wrapText="1"/>
    </xf>
    <xf numFmtId="0" fontId="5" fillId="4" borderId="15" xfId="0" applyFont="1" applyFill="1" applyBorder="1" applyAlignment="1">
      <alignment horizontal="center" vertical="center" wrapText="1"/>
    </xf>
    <xf numFmtId="0" fontId="5" fillId="4" borderId="14" xfId="0" applyFont="1" applyFill="1" applyBorder="1" applyAlignment="1">
      <alignment horizontal="center" vertical="center" wrapText="1"/>
    </xf>
    <xf numFmtId="0" fontId="11" fillId="5" borderId="3" xfId="0" applyFont="1" applyFill="1" applyBorder="1" applyAlignment="1">
      <alignment horizontal="center" vertical="center" wrapText="1"/>
    </xf>
    <xf numFmtId="0" fontId="11" fillId="5" borderId="4" xfId="0" applyFont="1" applyFill="1" applyBorder="1" applyAlignment="1">
      <alignment horizontal="center" vertical="center" wrapText="1"/>
    </xf>
    <xf numFmtId="0" fontId="11" fillId="5" borderId="37" xfId="0" applyFont="1" applyFill="1" applyBorder="1" applyAlignment="1">
      <alignment horizontal="center" vertical="center" wrapText="1"/>
    </xf>
    <xf numFmtId="0" fontId="11" fillId="5" borderId="0" xfId="0" applyFont="1" applyFill="1" applyAlignment="1">
      <alignment horizontal="center" vertical="center" wrapText="1"/>
    </xf>
    <xf numFmtId="0" fontId="9" fillId="7" borderId="13" xfId="0" applyFont="1" applyFill="1" applyBorder="1" applyAlignment="1">
      <alignment horizontal="center" vertical="center" wrapText="1"/>
    </xf>
    <xf numFmtId="0" fontId="9" fillId="7" borderId="14" xfId="0" applyFont="1" applyFill="1" applyBorder="1" applyAlignment="1">
      <alignment horizontal="center" vertical="center" wrapText="1"/>
    </xf>
    <xf numFmtId="0" fontId="11" fillId="5" borderId="38" xfId="0" applyFont="1" applyFill="1" applyBorder="1" applyAlignment="1">
      <alignment horizontal="center" vertical="center" wrapText="1"/>
    </xf>
    <xf numFmtId="0" fontId="11" fillId="5" borderId="36"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1" fillId="3" borderId="4" xfId="0" applyFont="1" applyFill="1" applyBorder="1" applyAlignment="1">
      <alignment horizontal="center" vertical="center" wrapText="1"/>
    </xf>
    <xf numFmtId="0" fontId="1" fillId="3" borderId="5" xfId="0" applyFont="1" applyFill="1" applyBorder="1" applyAlignment="1">
      <alignment horizontal="center" vertical="center" wrapText="1"/>
    </xf>
    <xf numFmtId="0" fontId="1" fillId="3" borderId="15" xfId="0" applyFont="1" applyFill="1" applyBorder="1" applyAlignment="1">
      <alignment horizontal="center" vertical="center" wrapText="1"/>
    </xf>
    <xf numFmtId="0" fontId="1" fillId="3" borderId="13" xfId="0" applyFont="1" applyFill="1" applyBorder="1" applyAlignment="1">
      <alignment horizontal="center" vertical="center" wrapText="1"/>
    </xf>
    <xf numFmtId="0" fontId="1" fillId="3" borderId="14" xfId="0" applyFont="1" applyFill="1" applyBorder="1" applyAlignment="1">
      <alignment horizontal="center" vertical="center" wrapText="1"/>
    </xf>
    <xf numFmtId="0" fontId="5" fillId="5" borderId="15" xfId="0" applyFont="1" applyFill="1" applyBorder="1" applyAlignment="1">
      <alignment horizontal="center" vertical="center" wrapText="1"/>
    </xf>
    <xf numFmtId="0" fontId="5" fillId="5" borderId="13" xfId="0" applyFont="1" applyFill="1" applyBorder="1" applyAlignment="1">
      <alignment horizontal="center" vertical="center" wrapText="1"/>
    </xf>
    <xf numFmtId="0" fontId="5" fillId="5" borderId="14" xfId="0" applyFont="1" applyFill="1" applyBorder="1" applyAlignment="1">
      <alignment horizontal="center" vertical="center" wrapText="1"/>
    </xf>
    <xf numFmtId="0" fontId="1" fillId="2" borderId="21" xfId="0" applyFont="1" applyFill="1" applyBorder="1" applyAlignment="1">
      <alignment horizontal="center" vertical="center" wrapText="1"/>
    </xf>
    <xf numFmtId="0" fontId="1" fillId="2" borderId="22" xfId="0" applyFont="1" applyFill="1" applyBorder="1" applyAlignment="1">
      <alignment horizontal="center" vertical="center" wrapText="1"/>
    </xf>
    <xf numFmtId="0" fontId="1" fillId="3" borderId="21" xfId="0" applyFont="1" applyFill="1" applyBorder="1" applyAlignment="1">
      <alignment horizontal="center" vertical="center" wrapText="1"/>
    </xf>
    <xf numFmtId="0" fontId="1" fillId="3" borderId="22" xfId="0" applyFont="1" applyFill="1" applyBorder="1" applyAlignment="1">
      <alignment horizontal="center" vertical="center" wrapText="1"/>
    </xf>
    <xf numFmtId="0" fontId="15" fillId="5" borderId="15" xfId="0" applyFont="1" applyFill="1" applyBorder="1" applyAlignment="1">
      <alignment horizontal="center" vertical="center"/>
    </xf>
    <xf numFmtId="0" fontId="15" fillId="5" borderId="13" xfId="0" applyFont="1" applyFill="1" applyBorder="1" applyAlignment="1">
      <alignment horizontal="center" vertical="center"/>
    </xf>
    <xf numFmtId="0" fontId="15" fillId="5" borderId="14" xfId="0" applyFont="1" applyFill="1" applyBorder="1" applyAlignment="1">
      <alignment horizontal="center" vertical="center"/>
    </xf>
    <xf numFmtId="0" fontId="10" fillId="5" borderId="28" xfId="0" applyFont="1" applyFill="1" applyBorder="1" applyAlignment="1">
      <alignment horizontal="center" vertical="center" wrapText="1"/>
    </xf>
    <xf numFmtId="0" fontId="10" fillId="5" borderId="20" xfId="0" applyFont="1" applyFill="1" applyBorder="1" applyAlignment="1">
      <alignment horizontal="center" vertical="center" wrapText="1"/>
    </xf>
    <xf numFmtId="0" fontId="0" fillId="0" borderId="0" xfId="0" applyAlignment="1">
      <alignment horizontal="justify" vertical="center" wrapText="1"/>
    </xf>
  </cellXfs>
  <cellStyles count="3">
    <cellStyle name="Moneda" xfId="2" builtinId="4"/>
    <cellStyle name="Normal" xfId="0" builtinId="0"/>
    <cellStyle name="Porcentaje" xfId="1" builtinId="5"/>
  </cellStyles>
  <dxfs count="71">
    <dxf>
      <font>
        <color rgb="FF9C5700"/>
      </font>
      <fill>
        <patternFill>
          <bgColor rgb="FFFFEB9C"/>
        </patternFill>
      </fill>
    </dxf>
    <dxf>
      <font>
        <color rgb="FF9C5700"/>
      </font>
      <fill>
        <patternFill>
          <bgColor rgb="FFFFEB9C"/>
        </patternFill>
      </fill>
    </dxf>
    <dxf>
      <fill>
        <patternFill>
          <bgColor rgb="FF00B050"/>
        </patternFill>
      </fill>
    </dxf>
    <dxf>
      <fill>
        <patternFill>
          <bgColor rgb="FFFF0000"/>
        </patternFill>
      </fill>
    </dxf>
    <dxf>
      <fill>
        <patternFill>
          <bgColor rgb="FF00B050"/>
        </patternFill>
      </fill>
    </dxf>
    <dxf>
      <fill>
        <patternFill>
          <bgColor rgb="FF00B050"/>
        </patternFill>
      </fill>
    </dxf>
    <dxf>
      <font>
        <color rgb="FF9C5700"/>
      </font>
      <fill>
        <patternFill>
          <bgColor rgb="FFFFEB9C"/>
        </patternFill>
      </fill>
    </dxf>
    <dxf>
      <fill>
        <patternFill>
          <bgColor rgb="FFFFFF00"/>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0000"/>
        </patternFill>
      </fill>
    </dxf>
    <dxf>
      <fill>
        <patternFill>
          <bgColor rgb="FFFFFF00"/>
        </patternFill>
      </fill>
    </dxf>
    <dxf>
      <fill>
        <patternFill>
          <bgColor rgb="FF00B050"/>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9C5700"/>
      </font>
      <fill>
        <patternFill>
          <bgColor rgb="FFFFEB9C"/>
        </patternFill>
      </fill>
    </dxf>
    <dxf>
      <fill>
        <patternFill>
          <bgColor rgb="FFFFFF00"/>
        </patternFill>
      </fill>
    </dxf>
    <dxf>
      <font>
        <color rgb="FF9C5700"/>
      </font>
      <fill>
        <patternFill>
          <bgColor rgb="FFFFEB9C"/>
        </patternFill>
      </fill>
    </dxf>
    <dxf>
      <fill>
        <patternFill>
          <bgColor rgb="FF00B050"/>
        </patternFill>
      </fill>
    </dxf>
    <dxf>
      <fill>
        <patternFill>
          <bgColor rgb="FF00B050"/>
        </patternFill>
      </fill>
    </dxf>
    <dxf>
      <fill>
        <patternFill>
          <bgColor rgb="FFFF0000"/>
        </patternFill>
      </fill>
    </dxf>
    <dxf>
      <fill>
        <patternFill>
          <bgColor rgb="FF00B050"/>
        </patternFill>
      </fill>
    </dxf>
    <dxf>
      <fill>
        <patternFill>
          <bgColor rgb="FFFFFF00"/>
        </patternFill>
      </fill>
    </dxf>
    <dxf>
      <fill>
        <patternFill>
          <bgColor rgb="FF00B050"/>
        </patternFill>
      </fill>
    </dxf>
    <dxf>
      <fill>
        <patternFill>
          <bgColor rgb="FF00B050"/>
        </patternFill>
      </fill>
    </dxf>
    <dxf>
      <font>
        <color rgb="FF9C5700"/>
      </font>
      <fill>
        <patternFill>
          <bgColor rgb="FFFFEB9C"/>
        </patternFill>
      </fill>
    </dxf>
    <dxf>
      <fill>
        <patternFill>
          <bgColor rgb="FF00B050"/>
        </patternFill>
      </fill>
    </dxf>
    <dxf>
      <fill>
        <patternFill>
          <bgColor rgb="FFFF0000"/>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ont>
        <color rgb="FF9C5700"/>
      </font>
      <fill>
        <patternFill>
          <bgColor rgb="FFFFEB9C"/>
        </patternFill>
      </fill>
    </dxf>
    <dxf>
      <fill>
        <patternFill>
          <bgColor rgb="FF00B050"/>
        </patternFill>
      </fill>
    </dxf>
    <dxf>
      <fill>
        <patternFill>
          <bgColor rgb="FF00B050"/>
        </patternFill>
      </fill>
    </dxf>
    <dxf>
      <font>
        <color rgb="FF9C5700"/>
      </font>
      <fill>
        <patternFill>
          <bgColor rgb="FFFFEB9C"/>
        </patternFill>
      </fill>
    </dxf>
    <dxf>
      <fill>
        <patternFill>
          <bgColor rgb="FF00B050"/>
        </patternFill>
      </fill>
    </dxf>
    <dxf>
      <fill>
        <patternFill>
          <bgColor rgb="FFFF0000"/>
        </patternFill>
      </fill>
    </dxf>
    <dxf>
      <fill>
        <patternFill>
          <bgColor rgb="FFFFFF00"/>
        </patternFill>
      </fill>
    </dxf>
    <dxf>
      <fill>
        <patternFill>
          <bgColor rgb="FF00B050"/>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00B050"/>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s>
  <tableStyles count="0" defaultTableStyle="TableStyleMedium2" defaultPivotStyle="PivotStyleLight16"/>
  <colors>
    <mruColors>
      <color rgb="FFFFEB9C"/>
      <color rgb="FFC7EFCE"/>
      <color rgb="FF942C2C"/>
      <color rgb="FFC84043"/>
      <color rgb="FFD56D6F"/>
      <color rgb="FF611D1D"/>
      <color rgb="FFD3676A"/>
      <color rgb="FF611C1D"/>
      <color rgb="FF8E000F"/>
      <color rgb="FF285AF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115660</xdr:colOff>
      <xdr:row>0</xdr:row>
      <xdr:rowOff>54429</xdr:rowOff>
    </xdr:from>
    <xdr:to>
      <xdr:col>2</xdr:col>
      <xdr:colOff>1632145</xdr:colOff>
      <xdr:row>8</xdr:row>
      <xdr:rowOff>19844</xdr:rowOff>
    </xdr:to>
    <xdr:pic>
      <xdr:nvPicPr>
        <xdr:cNvPr id="3" name="Imagen 2">
          <a:extLst>
            <a:ext uri="{FF2B5EF4-FFF2-40B4-BE49-F238E27FC236}">
              <a16:creationId xmlns:a16="http://schemas.microsoft.com/office/drawing/2014/main" id="{95E8EF9C-D18D-4A41-A459-E543F96DC1A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77660" y="54429"/>
          <a:ext cx="2887027" cy="2231571"/>
        </a:xfrm>
        <a:prstGeom prst="rect">
          <a:avLst/>
        </a:prstGeom>
      </xdr:spPr>
    </xdr:pic>
    <xdr:clientData/>
  </xdr:twoCellAnchor>
  <xdr:twoCellAnchor editAs="oneCell">
    <xdr:from>
      <xdr:col>2</xdr:col>
      <xdr:colOff>1976437</xdr:colOff>
      <xdr:row>0</xdr:row>
      <xdr:rowOff>166687</xdr:rowOff>
    </xdr:from>
    <xdr:to>
      <xdr:col>3</xdr:col>
      <xdr:colOff>1690688</xdr:colOff>
      <xdr:row>8</xdr:row>
      <xdr:rowOff>8732</xdr:rowOff>
    </xdr:to>
    <xdr:pic>
      <xdr:nvPicPr>
        <xdr:cNvPr id="4" name="Imagen 3">
          <a:extLst>
            <a:ext uri="{FF2B5EF4-FFF2-40B4-BE49-F238E27FC236}">
              <a16:creationId xmlns:a16="http://schemas.microsoft.com/office/drawing/2014/main" id="{3583FE28-1A59-4BE0-97AE-7D51A8F41DD1}"/>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905250" y="166687"/>
          <a:ext cx="2095501" cy="2095501"/>
        </a:xfrm>
        <a:prstGeom prst="rect">
          <a:avLst/>
        </a:prstGeom>
      </xdr:spPr>
    </xdr:pic>
    <xdr:clientData/>
  </xdr:twoCellAnchor>
  <xdr:oneCellAnchor>
    <xdr:from>
      <xdr:col>4</xdr:col>
      <xdr:colOff>1645627</xdr:colOff>
      <xdr:row>60</xdr:row>
      <xdr:rowOff>0</xdr:rowOff>
    </xdr:from>
    <xdr:ext cx="65" cy="172227"/>
    <xdr:sp macro="" textlink="">
      <xdr:nvSpPr>
        <xdr:cNvPr id="9" name="CuadroTexto 8">
          <a:extLst>
            <a:ext uri="{FF2B5EF4-FFF2-40B4-BE49-F238E27FC236}">
              <a16:creationId xmlns:a16="http://schemas.microsoft.com/office/drawing/2014/main" id="{CFBAB9DC-955B-4D40-8CEE-2E373F574989}"/>
            </a:ext>
          </a:extLst>
        </xdr:cNvPr>
        <xdr:cNvSpPr txBox="1"/>
      </xdr:nvSpPr>
      <xdr:spPr>
        <a:xfrm>
          <a:off x="8255977" y="63817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MX" sz="1100"/>
        </a:p>
      </xdr:txBody>
    </xdr:sp>
    <xdr:clientData/>
  </xdr:oneCellAnchor>
  <xdr:oneCellAnchor>
    <xdr:from>
      <xdr:col>4</xdr:col>
      <xdr:colOff>1645627</xdr:colOff>
      <xdr:row>60</xdr:row>
      <xdr:rowOff>0</xdr:rowOff>
    </xdr:from>
    <xdr:ext cx="65" cy="172227"/>
    <xdr:sp macro="" textlink="">
      <xdr:nvSpPr>
        <xdr:cNvPr id="10" name="CuadroTexto 9">
          <a:extLst>
            <a:ext uri="{FF2B5EF4-FFF2-40B4-BE49-F238E27FC236}">
              <a16:creationId xmlns:a16="http://schemas.microsoft.com/office/drawing/2014/main" id="{864B74C3-A198-41A6-81C0-454007E21B32}"/>
            </a:ext>
          </a:extLst>
        </xdr:cNvPr>
        <xdr:cNvSpPr txBox="1"/>
      </xdr:nvSpPr>
      <xdr:spPr>
        <a:xfrm>
          <a:off x="8255977" y="63817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MX" sz="1100"/>
        </a:p>
      </xdr:txBody>
    </xdr:sp>
    <xdr:clientData/>
  </xdr:oneCellAnchor>
  <xdr:oneCellAnchor>
    <xdr:from>
      <xdr:col>4</xdr:col>
      <xdr:colOff>1645627</xdr:colOff>
      <xdr:row>60</xdr:row>
      <xdr:rowOff>0</xdr:rowOff>
    </xdr:from>
    <xdr:ext cx="65" cy="172227"/>
    <xdr:sp macro="" textlink="">
      <xdr:nvSpPr>
        <xdr:cNvPr id="11" name="CuadroTexto 10">
          <a:extLst>
            <a:ext uri="{FF2B5EF4-FFF2-40B4-BE49-F238E27FC236}">
              <a16:creationId xmlns:a16="http://schemas.microsoft.com/office/drawing/2014/main" id="{91DD8397-7FA8-48CB-806A-6F8758E22B30}"/>
            </a:ext>
          </a:extLst>
        </xdr:cNvPr>
        <xdr:cNvSpPr txBox="1"/>
      </xdr:nvSpPr>
      <xdr:spPr>
        <a:xfrm>
          <a:off x="8255977" y="63817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MX" sz="1100"/>
        </a:p>
      </xdr:txBody>
    </xdr:sp>
    <xdr:clientData/>
  </xdr:oneCellAnchor>
  <xdr:oneCellAnchor>
    <xdr:from>
      <xdr:col>4</xdr:col>
      <xdr:colOff>1645627</xdr:colOff>
      <xdr:row>60</xdr:row>
      <xdr:rowOff>0</xdr:rowOff>
    </xdr:from>
    <xdr:ext cx="65" cy="172227"/>
    <xdr:sp macro="" textlink="">
      <xdr:nvSpPr>
        <xdr:cNvPr id="12" name="CuadroTexto 11">
          <a:extLst>
            <a:ext uri="{FF2B5EF4-FFF2-40B4-BE49-F238E27FC236}">
              <a16:creationId xmlns:a16="http://schemas.microsoft.com/office/drawing/2014/main" id="{47F67139-C256-47C9-919D-6C034FCF9461}"/>
            </a:ext>
          </a:extLst>
        </xdr:cNvPr>
        <xdr:cNvSpPr txBox="1"/>
      </xdr:nvSpPr>
      <xdr:spPr>
        <a:xfrm>
          <a:off x="8255977" y="63817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MX" sz="1100"/>
        </a:p>
      </xdr:txBody>
    </xdr:sp>
    <xdr:clientData/>
  </xdr:oneCellAnchor>
  <xdr:oneCellAnchor>
    <xdr:from>
      <xdr:col>4</xdr:col>
      <xdr:colOff>1645627</xdr:colOff>
      <xdr:row>35</xdr:row>
      <xdr:rowOff>0</xdr:rowOff>
    </xdr:from>
    <xdr:ext cx="65" cy="172227"/>
    <xdr:sp macro="" textlink="">
      <xdr:nvSpPr>
        <xdr:cNvPr id="33" name="CuadroTexto 32">
          <a:extLst>
            <a:ext uri="{FF2B5EF4-FFF2-40B4-BE49-F238E27FC236}">
              <a16:creationId xmlns:a16="http://schemas.microsoft.com/office/drawing/2014/main" id="{667D4A05-AB3E-4E07-A2D6-3B2D67F361B4}"/>
            </a:ext>
          </a:extLst>
        </xdr:cNvPr>
        <xdr:cNvSpPr txBox="1"/>
      </xdr:nvSpPr>
      <xdr:spPr>
        <a:xfrm>
          <a:off x="8503627" y="125825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MX" sz="1100"/>
        </a:p>
      </xdr:txBody>
    </xdr:sp>
    <xdr:clientData/>
  </xdr:oneCellAnchor>
  <xdr:oneCellAnchor>
    <xdr:from>
      <xdr:col>4</xdr:col>
      <xdr:colOff>1645627</xdr:colOff>
      <xdr:row>35</xdr:row>
      <xdr:rowOff>0</xdr:rowOff>
    </xdr:from>
    <xdr:ext cx="65" cy="172227"/>
    <xdr:sp macro="" textlink="">
      <xdr:nvSpPr>
        <xdr:cNvPr id="34" name="CuadroTexto 33">
          <a:extLst>
            <a:ext uri="{FF2B5EF4-FFF2-40B4-BE49-F238E27FC236}">
              <a16:creationId xmlns:a16="http://schemas.microsoft.com/office/drawing/2014/main" id="{0EEEC88F-7655-45C3-AD7D-6F56E18D2E74}"/>
            </a:ext>
          </a:extLst>
        </xdr:cNvPr>
        <xdr:cNvSpPr txBox="1"/>
      </xdr:nvSpPr>
      <xdr:spPr>
        <a:xfrm>
          <a:off x="8503627" y="125825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MX" sz="1100"/>
        </a:p>
      </xdr:txBody>
    </xdr:sp>
    <xdr:clientData/>
  </xdr:oneCellAnchor>
  <xdr:oneCellAnchor>
    <xdr:from>
      <xdr:col>4</xdr:col>
      <xdr:colOff>1645627</xdr:colOff>
      <xdr:row>35</xdr:row>
      <xdr:rowOff>0</xdr:rowOff>
    </xdr:from>
    <xdr:ext cx="65" cy="172227"/>
    <xdr:sp macro="" textlink="">
      <xdr:nvSpPr>
        <xdr:cNvPr id="35" name="CuadroTexto 34">
          <a:extLst>
            <a:ext uri="{FF2B5EF4-FFF2-40B4-BE49-F238E27FC236}">
              <a16:creationId xmlns:a16="http://schemas.microsoft.com/office/drawing/2014/main" id="{1BDB4EA3-4225-47F9-9C60-D38E60642E28}"/>
            </a:ext>
          </a:extLst>
        </xdr:cNvPr>
        <xdr:cNvSpPr txBox="1"/>
      </xdr:nvSpPr>
      <xdr:spPr>
        <a:xfrm>
          <a:off x="8503627" y="125825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MX" sz="1100"/>
        </a:p>
      </xdr:txBody>
    </xdr:sp>
    <xdr:clientData/>
  </xdr:oneCellAnchor>
  <xdr:oneCellAnchor>
    <xdr:from>
      <xdr:col>4</xdr:col>
      <xdr:colOff>1645627</xdr:colOff>
      <xdr:row>35</xdr:row>
      <xdr:rowOff>0</xdr:rowOff>
    </xdr:from>
    <xdr:ext cx="65" cy="172227"/>
    <xdr:sp macro="" textlink="">
      <xdr:nvSpPr>
        <xdr:cNvPr id="36" name="CuadroTexto 35">
          <a:extLst>
            <a:ext uri="{FF2B5EF4-FFF2-40B4-BE49-F238E27FC236}">
              <a16:creationId xmlns:a16="http://schemas.microsoft.com/office/drawing/2014/main" id="{74773CF3-E024-4126-9D75-941182E93C49}"/>
            </a:ext>
          </a:extLst>
        </xdr:cNvPr>
        <xdr:cNvSpPr txBox="1"/>
      </xdr:nvSpPr>
      <xdr:spPr>
        <a:xfrm>
          <a:off x="8503627" y="125825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MX" sz="1100"/>
        </a:p>
      </xdr:txBody>
    </xdr:sp>
    <xdr:clientData/>
  </xdr:oneCellAnchor>
  <xdr:oneCellAnchor>
    <xdr:from>
      <xdr:col>4</xdr:col>
      <xdr:colOff>1645627</xdr:colOff>
      <xdr:row>35</xdr:row>
      <xdr:rowOff>0</xdr:rowOff>
    </xdr:from>
    <xdr:ext cx="65" cy="172227"/>
    <xdr:sp macro="" textlink="">
      <xdr:nvSpPr>
        <xdr:cNvPr id="37" name="CuadroTexto 36">
          <a:extLst>
            <a:ext uri="{FF2B5EF4-FFF2-40B4-BE49-F238E27FC236}">
              <a16:creationId xmlns:a16="http://schemas.microsoft.com/office/drawing/2014/main" id="{DE1BCFF2-372C-4EFE-88EC-323963D23B98}"/>
            </a:ext>
          </a:extLst>
        </xdr:cNvPr>
        <xdr:cNvSpPr txBox="1"/>
      </xdr:nvSpPr>
      <xdr:spPr>
        <a:xfrm>
          <a:off x="8503627" y="125825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MX" sz="1100"/>
        </a:p>
      </xdr:txBody>
    </xdr:sp>
    <xdr:clientData/>
  </xdr:oneCellAnchor>
  <xdr:oneCellAnchor>
    <xdr:from>
      <xdr:col>4</xdr:col>
      <xdr:colOff>1645627</xdr:colOff>
      <xdr:row>35</xdr:row>
      <xdr:rowOff>0</xdr:rowOff>
    </xdr:from>
    <xdr:ext cx="65" cy="172227"/>
    <xdr:sp macro="" textlink="">
      <xdr:nvSpPr>
        <xdr:cNvPr id="38" name="CuadroTexto 37">
          <a:extLst>
            <a:ext uri="{FF2B5EF4-FFF2-40B4-BE49-F238E27FC236}">
              <a16:creationId xmlns:a16="http://schemas.microsoft.com/office/drawing/2014/main" id="{4490C975-F62C-4C47-B46A-8575CEBF1F67}"/>
            </a:ext>
          </a:extLst>
        </xdr:cNvPr>
        <xdr:cNvSpPr txBox="1"/>
      </xdr:nvSpPr>
      <xdr:spPr>
        <a:xfrm>
          <a:off x="8503627" y="125825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MX" sz="1100"/>
        </a:p>
      </xdr:txBody>
    </xdr:sp>
    <xdr:clientData/>
  </xdr:oneCellAnchor>
  <xdr:oneCellAnchor>
    <xdr:from>
      <xdr:col>4</xdr:col>
      <xdr:colOff>1645627</xdr:colOff>
      <xdr:row>35</xdr:row>
      <xdr:rowOff>0</xdr:rowOff>
    </xdr:from>
    <xdr:ext cx="65" cy="172227"/>
    <xdr:sp macro="" textlink="">
      <xdr:nvSpPr>
        <xdr:cNvPr id="39" name="CuadroTexto 38">
          <a:extLst>
            <a:ext uri="{FF2B5EF4-FFF2-40B4-BE49-F238E27FC236}">
              <a16:creationId xmlns:a16="http://schemas.microsoft.com/office/drawing/2014/main" id="{29356DC2-9E1C-4C29-A0AC-36453A0A2990}"/>
            </a:ext>
          </a:extLst>
        </xdr:cNvPr>
        <xdr:cNvSpPr txBox="1"/>
      </xdr:nvSpPr>
      <xdr:spPr>
        <a:xfrm>
          <a:off x="8503627" y="125825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MX" sz="1100"/>
        </a:p>
      </xdr:txBody>
    </xdr:sp>
    <xdr:clientData/>
  </xdr:oneCellAnchor>
  <xdr:oneCellAnchor>
    <xdr:from>
      <xdr:col>4</xdr:col>
      <xdr:colOff>1645627</xdr:colOff>
      <xdr:row>35</xdr:row>
      <xdr:rowOff>0</xdr:rowOff>
    </xdr:from>
    <xdr:ext cx="65" cy="172227"/>
    <xdr:sp macro="" textlink="">
      <xdr:nvSpPr>
        <xdr:cNvPr id="40" name="CuadroTexto 39">
          <a:extLst>
            <a:ext uri="{FF2B5EF4-FFF2-40B4-BE49-F238E27FC236}">
              <a16:creationId xmlns:a16="http://schemas.microsoft.com/office/drawing/2014/main" id="{FE7E44D5-05FB-4AA1-8069-4807E97AC9FD}"/>
            </a:ext>
          </a:extLst>
        </xdr:cNvPr>
        <xdr:cNvSpPr txBox="1"/>
      </xdr:nvSpPr>
      <xdr:spPr>
        <a:xfrm>
          <a:off x="8503627" y="125825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MX" sz="1100"/>
        </a:p>
      </xdr:txBody>
    </xdr:sp>
    <xdr:clientData/>
  </xdr:oneCellAnchor>
  <xdr:oneCellAnchor>
    <xdr:from>
      <xdr:col>4</xdr:col>
      <xdr:colOff>1645627</xdr:colOff>
      <xdr:row>35</xdr:row>
      <xdr:rowOff>0</xdr:rowOff>
    </xdr:from>
    <xdr:ext cx="65" cy="172227"/>
    <xdr:sp macro="" textlink="">
      <xdr:nvSpPr>
        <xdr:cNvPr id="41" name="CuadroTexto 40">
          <a:extLst>
            <a:ext uri="{FF2B5EF4-FFF2-40B4-BE49-F238E27FC236}">
              <a16:creationId xmlns:a16="http://schemas.microsoft.com/office/drawing/2014/main" id="{0B4E8641-D753-4EB0-9472-EF0558E4B861}"/>
            </a:ext>
          </a:extLst>
        </xdr:cNvPr>
        <xdr:cNvSpPr txBox="1"/>
      </xdr:nvSpPr>
      <xdr:spPr>
        <a:xfrm>
          <a:off x="8503627" y="125825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MX" sz="1100"/>
        </a:p>
      </xdr:txBody>
    </xdr:sp>
    <xdr:clientData/>
  </xdr:oneCellAnchor>
  <xdr:oneCellAnchor>
    <xdr:from>
      <xdr:col>4</xdr:col>
      <xdr:colOff>1645627</xdr:colOff>
      <xdr:row>35</xdr:row>
      <xdr:rowOff>0</xdr:rowOff>
    </xdr:from>
    <xdr:ext cx="65" cy="172227"/>
    <xdr:sp macro="" textlink="">
      <xdr:nvSpPr>
        <xdr:cNvPr id="42" name="CuadroTexto 41">
          <a:extLst>
            <a:ext uri="{FF2B5EF4-FFF2-40B4-BE49-F238E27FC236}">
              <a16:creationId xmlns:a16="http://schemas.microsoft.com/office/drawing/2014/main" id="{A25381CC-3D2A-4277-A34A-AAFFDA0B1091}"/>
            </a:ext>
          </a:extLst>
        </xdr:cNvPr>
        <xdr:cNvSpPr txBox="1"/>
      </xdr:nvSpPr>
      <xdr:spPr>
        <a:xfrm>
          <a:off x="8503627" y="125825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MX" sz="1100"/>
        </a:p>
      </xdr:txBody>
    </xdr:sp>
    <xdr:clientData/>
  </xdr:oneCellAnchor>
  <xdr:oneCellAnchor>
    <xdr:from>
      <xdr:col>4</xdr:col>
      <xdr:colOff>1645627</xdr:colOff>
      <xdr:row>35</xdr:row>
      <xdr:rowOff>0</xdr:rowOff>
    </xdr:from>
    <xdr:ext cx="65" cy="172227"/>
    <xdr:sp macro="" textlink="">
      <xdr:nvSpPr>
        <xdr:cNvPr id="43" name="CuadroTexto 42">
          <a:extLst>
            <a:ext uri="{FF2B5EF4-FFF2-40B4-BE49-F238E27FC236}">
              <a16:creationId xmlns:a16="http://schemas.microsoft.com/office/drawing/2014/main" id="{B66904F3-83F1-48BA-B846-522589BC9084}"/>
            </a:ext>
          </a:extLst>
        </xdr:cNvPr>
        <xdr:cNvSpPr txBox="1"/>
      </xdr:nvSpPr>
      <xdr:spPr>
        <a:xfrm>
          <a:off x="8503627" y="125825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MX" sz="1100"/>
        </a:p>
      </xdr:txBody>
    </xdr:sp>
    <xdr:clientData/>
  </xdr:oneCellAnchor>
  <xdr:oneCellAnchor>
    <xdr:from>
      <xdr:col>4</xdr:col>
      <xdr:colOff>1645627</xdr:colOff>
      <xdr:row>35</xdr:row>
      <xdr:rowOff>0</xdr:rowOff>
    </xdr:from>
    <xdr:ext cx="65" cy="172227"/>
    <xdr:sp macro="" textlink="">
      <xdr:nvSpPr>
        <xdr:cNvPr id="44" name="CuadroTexto 43">
          <a:extLst>
            <a:ext uri="{FF2B5EF4-FFF2-40B4-BE49-F238E27FC236}">
              <a16:creationId xmlns:a16="http://schemas.microsoft.com/office/drawing/2014/main" id="{250A9E0B-0770-422C-8B89-7073B3295C48}"/>
            </a:ext>
          </a:extLst>
        </xdr:cNvPr>
        <xdr:cNvSpPr txBox="1"/>
      </xdr:nvSpPr>
      <xdr:spPr>
        <a:xfrm>
          <a:off x="8503627" y="125825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MX" sz="1100"/>
        </a:p>
      </xdr:txBody>
    </xdr:sp>
    <xdr:clientData/>
  </xdr:oneCellAnchor>
  <xdr:oneCellAnchor>
    <xdr:from>
      <xdr:col>4</xdr:col>
      <xdr:colOff>1645627</xdr:colOff>
      <xdr:row>35</xdr:row>
      <xdr:rowOff>0</xdr:rowOff>
    </xdr:from>
    <xdr:ext cx="65" cy="172227"/>
    <xdr:sp macro="" textlink="">
      <xdr:nvSpPr>
        <xdr:cNvPr id="45" name="CuadroTexto 44">
          <a:extLst>
            <a:ext uri="{FF2B5EF4-FFF2-40B4-BE49-F238E27FC236}">
              <a16:creationId xmlns:a16="http://schemas.microsoft.com/office/drawing/2014/main" id="{5A59AF51-ECD0-43CF-84A4-19660E1C90A3}"/>
            </a:ext>
          </a:extLst>
        </xdr:cNvPr>
        <xdr:cNvSpPr txBox="1"/>
      </xdr:nvSpPr>
      <xdr:spPr>
        <a:xfrm>
          <a:off x="8503627" y="125825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MX" sz="1100"/>
        </a:p>
      </xdr:txBody>
    </xdr:sp>
    <xdr:clientData/>
  </xdr:oneCellAnchor>
  <xdr:oneCellAnchor>
    <xdr:from>
      <xdr:col>4</xdr:col>
      <xdr:colOff>1645627</xdr:colOff>
      <xdr:row>35</xdr:row>
      <xdr:rowOff>0</xdr:rowOff>
    </xdr:from>
    <xdr:ext cx="65" cy="172227"/>
    <xdr:sp macro="" textlink="">
      <xdr:nvSpPr>
        <xdr:cNvPr id="46" name="CuadroTexto 45">
          <a:extLst>
            <a:ext uri="{FF2B5EF4-FFF2-40B4-BE49-F238E27FC236}">
              <a16:creationId xmlns:a16="http://schemas.microsoft.com/office/drawing/2014/main" id="{4BB87BA7-5D62-48C1-A661-F8C212630917}"/>
            </a:ext>
          </a:extLst>
        </xdr:cNvPr>
        <xdr:cNvSpPr txBox="1"/>
      </xdr:nvSpPr>
      <xdr:spPr>
        <a:xfrm>
          <a:off x="8503627" y="125825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MX" sz="1100"/>
        </a:p>
      </xdr:txBody>
    </xdr:sp>
    <xdr:clientData/>
  </xdr:oneCellAnchor>
  <xdr:oneCellAnchor>
    <xdr:from>
      <xdr:col>4</xdr:col>
      <xdr:colOff>1645627</xdr:colOff>
      <xdr:row>35</xdr:row>
      <xdr:rowOff>0</xdr:rowOff>
    </xdr:from>
    <xdr:ext cx="65" cy="172227"/>
    <xdr:sp macro="" textlink="">
      <xdr:nvSpPr>
        <xdr:cNvPr id="47" name="CuadroTexto 46">
          <a:extLst>
            <a:ext uri="{FF2B5EF4-FFF2-40B4-BE49-F238E27FC236}">
              <a16:creationId xmlns:a16="http://schemas.microsoft.com/office/drawing/2014/main" id="{91C8FC2E-0CFE-4654-831D-2E4F1ADA4D44}"/>
            </a:ext>
          </a:extLst>
        </xdr:cNvPr>
        <xdr:cNvSpPr txBox="1"/>
      </xdr:nvSpPr>
      <xdr:spPr>
        <a:xfrm>
          <a:off x="8503627" y="125825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MX" sz="1100"/>
        </a:p>
      </xdr:txBody>
    </xdr:sp>
    <xdr:clientData/>
  </xdr:oneCellAnchor>
  <xdr:oneCellAnchor>
    <xdr:from>
      <xdr:col>4</xdr:col>
      <xdr:colOff>1645627</xdr:colOff>
      <xdr:row>35</xdr:row>
      <xdr:rowOff>0</xdr:rowOff>
    </xdr:from>
    <xdr:ext cx="65" cy="172227"/>
    <xdr:sp macro="" textlink="">
      <xdr:nvSpPr>
        <xdr:cNvPr id="48" name="CuadroTexto 47">
          <a:extLst>
            <a:ext uri="{FF2B5EF4-FFF2-40B4-BE49-F238E27FC236}">
              <a16:creationId xmlns:a16="http://schemas.microsoft.com/office/drawing/2014/main" id="{FA759004-1C18-4C8A-A349-00AF12091A09}"/>
            </a:ext>
          </a:extLst>
        </xdr:cNvPr>
        <xdr:cNvSpPr txBox="1"/>
      </xdr:nvSpPr>
      <xdr:spPr>
        <a:xfrm>
          <a:off x="8503627" y="125825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MX" sz="1100"/>
        </a:p>
      </xdr:txBody>
    </xdr:sp>
    <xdr:clientData/>
  </xdr:oneCellAnchor>
  <xdr:oneCellAnchor>
    <xdr:from>
      <xdr:col>4</xdr:col>
      <xdr:colOff>1645627</xdr:colOff>
      <xdr:row>35</xdr:row>
      <xdr:rowOff>0</xdr:rowOff>
    </xdr:from>
    <xdr:ext cx="65" cy="172227"/>
    <xdr:sp macro="" textlink="">
      <xdr:nvSpPr>
        <xdr:cNvPr id="49" name="CuadroTexto 48">
          <a:extLst>
            <a:ext uri="{FF2B5EF4-FFF2-40B4-BE49-F238E27FC236}">
              <a16:creationId xmlns:a16="http://schemas.microsoft.com/office/drawing/2014/main" id="{DE3D79D3-9DD0-4BE2-A0AA-54B8E795E9E9}"/>
            </a:ext>
          </a:extLst>
        </xdr:cNvPr>
        <xdr:cNvSpPr txBox="1"/>
      </xdr:nvSpPr>
      <xdr:spPr>
        <a:xfrm>
          <a:off x="8503627" y="125825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MX" sz="1100"/>
        </a:p>
      </xdr:txBody>
    </xdr:sp>
    <xdr:clientData/>
  </xdr:oneCellAnchor>
  <xdr:oneCellAnchor>
    <xdr:from>
      <xdr:col>4</xdr:col>
      <xdr:colOff>1645627</xdr:colOff>
      <xdr:row>35</xdr:row>
      <xdr:rowOff>0</xdr:rowOff>
    </xdr:from>
    <xdr:ext cx="65" cy="172227"/>
    <xdr:sp macro="" textlink="">
      <xdr:nvSpPr>
        <xdr:cNvPr id="50" name="CuadroTexto 49">
          <a:extLst>
            <a:ext uri="{FF2B5EF4-FFF2-40B4-BE49-F238E27FC236}">
              <a16:creationId xmlns:a16="http://schemas.microsoft.com/office/drawing/2014/main" id="{8DC0E8B6-9C24-4760-8353-35133F1A7BBD}"/>
            </a:ext>
          </a:extLst>
        </xdr:cNvPr>
        <xdr:cNvSpPr txBox="1"/>
      </xdr:nvSpPr>
      <xdr:spPr>
        <a:xfrm>
          <a:off x="8503627" y="125825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MX" sz="1100"/>
        </a:p>
      </xdr:txBody>
    </xdr:sp>
    <xdr:clientData/>
  </xdr:oneCellAnchor>
  <xdr:oneCellAnchor>
    <xdr:from>
      <xdr:col>4</xdr:col>
      <xdr:colOff>1645627</xdr:colOff>
      <xdr:row>35</xdr:row>
      <xdr:rowOff>0</xdr:rowOff>
    </xdr:from>
    <xdr:ext cx="65" cy="172227"/>
    <xdr:sp macro="" textlink="">
      <xdr:nvSpPr>
        <xdr:cNvPr id="51" name="CuadroTexto 50">
          <a:extLst>
            <a:ext uri="{FF2B5EF4-FFF2-40B4-BE49-F238E27FC236}">
              <a16:creationId xmlns:a16="http://schemas.microsoft.com/office/drawing/2014/main" id="{7617EA02-6559-4FBD-9ABA-4B62BAA75963}"/>
            </a:ext>
          </a:extLst>
        </xdr:cNvPr>
        <xdr:cNvSpPr txBox="1"/>
      </xdr:nvSpPr>
      <xdr:spPr>
        <a:xfrm>
          <a:off x="8503627" y="125825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MX" sz="1100"/>
        </a:p>
      </xdr:txBody>
    </xdr:sp>
    <xdr:clientData/>
  </xdr:oneCellAnchor>
  <xdr:oneCellAnchor>
    <xdr:from>
      <xdr:col>4</xdr:col>
      <xdr:colOff>1645627</xdr:colOff>
      <xdr:row>35</xdr:row>
      <xdr:rowOff>0</xdr:rowOff>
    </xdr:from>
    <xdr:ext cx="65" cy="172227"/>
    <xdr:sp macro="" textlink="">
      <xdr:nvSpPr>
        <xdr:cNvPr id="52" name="CuadroTexto 51">
          <a:extLst>
            <a:ext uri="{FF2B5EF4-FFF2-40B4-BE49-F238E27FC236}">
              <a16:creationId xmlns:a16="http://schemas.microsoft.com/office/drawing/2014/main" id="{8A00DF5D-07B0-432F-8F93-2BFB6D6F3E06}"/>
            </a:ext>
          </a:extLst>
        </xdr:cNvPr>
        <xdr:cNvSpPr txBox="1"/>
      </xdr:nvSpPr>
      <xdr:spPr>
        <a:xfrm>
          <a:off x="8503627" y="125825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MX" sz="1100"/>
        </a:p>
      </xdr:txBody>
    </xdr:sp>
    <xdr:clientData/>
  </xdr:oneCellAnchor>
  <xdr:oneCellAnchor>
    <xdr:from>
      <xdr:col>4</xdr:col>
      <xdr:colOff>1645627</xdr:colOff>
      <xdr:row>35</xdr:row>
      <xdr:rowOff>0</xdr:rowOff>
    </xdr:from>
    <xdr:ext cx="65" cy="172227"/>
    <xdr:sp macro="" textlink="">
      <xdr:nvSpPr>
        <xdr:cNvPr id="53" name="CuadroTexto 52">
          <a:extLst>
            <a:ext uri="{FF2B5EF4-FFF2-40B4-BE49-F238E27FC236}">
              <a16:creationId xmlns:a16="http://schemas.microsoft.com/office/drawing/2014/main" id="{B39C5680-B749-4FFB-BB19-C7775AF4CE1B}"/>
            </a:ext>
          </a:extLst>
        </xdr:cNvPr>
        <xdr:cNvSpPr txBox="1"/>
      </xdr:nvSpPr>
      <xdr:spPr>
        <a:xfrm>
          <a:off x="8503627" y="125825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MX" sz="1100"/>
        </a:p>
      </xdr:txBody>
    </xdr:sp>
    <xdr:clientData/>
  </xdr:oneCellAnchor>
  <xdr:oneCellAnchor>
    <xdr:from>
      <xdr:col>4</xdr:col>
      <xdr:colOff>1645627</xdr:colOff>
      <xdr:row>35</xdr:row>
      <xdr:rowOff>0</xdr:rowOff>
    </xdr:from>
    <xdr:ext cx="65" cy="172227"/>
    <xdr:sp macro="" textlink="">
      <xdr:nvSpPr>
        <xdr:cNvPr id="54" name="CuadroTexto 53">
          <a:extLst>
            <a:ext uri="{FF2B5EF4-FFF2-40B4-BE49-F238E27FC236}">
              <a16:creationId xmlns:a16="http://schemas.microsoft.com/office/drawing/2014/main" id="{584CE64B-0ED4-43EC-907F-C35662585705}"/>
            </a:ext>
          </a:extLst>
        </xdr:cNvPr>
        <xdr:cNvSpPr txBox="1"/>
      </xdr:nvSpPr>
      <xdr:spPr>
        <a:xfrm>
          <a:off x="8503627" y="125825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MX" sz="1100"/>
        </a:p>
      </xdr:txBody>
    </xdr:sp>
    <xdr:clientData/>
  </xdr:oneCellAnchor>
  <xdr:oneCellAnchor>
    <xdr:from>
      <xdr:col>4</xdr:col>
      <xdr:colOff>1645627</xdr:colOff>
      <xdr:row>35</xdr:row>
      <xdr:rowOff>0</xdr:rowOff>
    </xdr:from>
    <xdr:ext cx="65" cy="172227"/>
    <xdr:sp macro="" textlink="">
      <xdr:nvSpPr>
        <xdr:cNvPr id="55" name="CuadroTexto 54">
          <a:extLst>
            <a:ext uri="{FF2B5EF4-FFF2-40B4-BE49-F238E27FC236}">
              <a16:creationId xmlns:a16="http://schemas.microsoft.com/office/drawing/2014/main" id="{5348CBBB-195C-4BA4-91D2-6F2F452E12A6}"/>
            </a:ext>
          </a:extLst>
        </xdr:cNvPr>
        <xdr:cNvSpPr txBox="1"/>
      </xdr:nvSpPr>
      <xdr:spPr>
        <a:xfrm>
          <a:off x="8503627" y="125825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MX" sz="1100"/>
        </a:p>
      </xdr:txBody>
    </xdr:sp>
    <xdr:clientData/>
  </xdr:oneCellAnchor>
  <xdr:oneCellAnchor>
    <xdr:from>
      <xdr:col>4</xdr:col>
      <xdr:colOff>1645627</xdr:colOff>
      <xdr:row>35</xdr:row>
      <xdr:rowOff>0</xdr:rowOff>
    </xdr:from>
    <xdr:ext cx="65" cy="172227"/>
    <xdr:sp macro="" textlink="">
      <xdr:nvSpPr>
        <xdr:cNvPr id="56" name="CuadroTexto 55">
          <a:extLst>
            <a:ext uri="{FF2B5EF4-FFF2-40B4-BE49-F238E27FC236}">
              <a16:creationId xmlns:a16="http://schemas.microsoft.com/office/drawing/2014/main" id="{5370434B-7129-4725-ADD5-CE251AA114AD}"/>
            </a:ext>
          </a:extLst>
        </xdr:cNvPr>
        <xdr:cNvSpPr txBox="1"/>
      </xdr:nvSpPr>
      <xdr:spPr>
        <a:xfrm>
          <a:off x="8503627" y="125825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MX" sz="1100"/>
        </a:p>
      </xdr:txBody>
    </xdr:sp>
    <xdr:clientData/>
  </xdr:oneCellAnchor>
  <xdr:twoCellAnchor editAs="oneCell">
    <xdr:from>
      <xdr:col>20</xdr:col>
      <xdr:colOff>971550</xdr:colOff>
      <xdr:row>0</xdr:row>
      <xdr:rowOff>114301</xdr:rowOff>
    </xdr:from>
    <xdr:to>
      <xdr:col>22</xdr:col>
      <xdr:colOff>3924300</xdr:colOff>
      <xdr:row>8</xdr:row>
      <xdr:rowOff>70017</xdr:rowOff>
    </xdr:to>
    <xdr:pic>
      <xdr:nvPicPr>
        <xdr:cNvPr id="57" name="Imagen 56">
          <a:extLst>
            <a:ext uri="{FF2B5EF4-FFF2-40B4-BE49-F238E27FC236}">
              <a16:creationId xmlns:a16="http://schemas.microsoft.com/office/drawing/2014/main" id="{BA20FDF7-54DF-EE64-81BF-2285B7EE3EF0}"/>
            </a:ext>
          </a:extLst>
        </xdr:cNvPr>
        <xdr:cNvPicPr>
          <a:picLocks noChangeAspect="1"/>
        </xdr:cNvPicPr>
      </xdr:nvPicPr>
      <xdr:blipFill>
        <a:blip xmlns:r="http://schemas.openxmlformats.org/officeDocument/2006/relationships" r:embed="rId3"/>
        <a:stretch>
          <a:fillRect/>
        </a:stretch>
      </xdr:blipFill>
      <xdr:spPr>
        <a:xfrm>
          <a:off x="28060650" y="114301"/>
          <a:ext cx="5543550" cy="2241716"/>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W115"/>
  <sheetViews>
    <sheetView tabSelected="1" topLeftCell="A87" zoomScale="60" zoomScaleNormal="60" workbookViewId="0">
      <selection activeCell="A97" sqref="A97:XFD115"/>
    </sheetView>
  </sheetViews>
  <sheetFormatPr baseColWidth="10" defaultColWidth="11.42578125" defaultRowHeight="15" x14ac:dyDescent="0.25"/>
  <cols>
    <col min="2" max="2" width="20.5703125" customWidth="1"/>
    <col min="3" max="3" width="35.85546875" customWidth="1"/>
    <col min="4" max="4" width="31.42578125" customWidth="1"/>
    <col min="5" max="5" width="29.85546875" customWidth="1"/>
    <col min="6" max="6" width="33.28515625" customWidth="1"/>
    <col min="7" max="7" width="23.140625" customWidth="1"/>
    <col min="8" max="8" width="17.7109375" customWidth="1"/>
    <col min="9" max="9" width="18.85546875" customWidth="1"/>
    <col min="10" max="10" width="20.140625" customWidth="1"/>
    <col min="11" max="11" width="19.28515625" customWidth="1"/>
    <col min="12" max="19" width="16.85546875" customWidth="1"/>
    <col min="20" max="22" width="19.28515625" customWidth="1"/>
    <col min="23" max="23" width="67.28515625" customWidth="1"/>
  </cols>
  <sheetData>
    <row r="1" spans="2:23" ht="15.75" thickBot="1" x14ac:dyDescent="0.3"/>
    <row r="2" spans="2:23" ht="30" customHeight="1" x14ac:dyDescent="0.25">
      <c r="E2" s="271" t="s">
        <v>0</v>
      </c>
      <c r="F2" s="272"/>
      <c r="G2" s="272"/>
      <c r="H2" s="272"/>
      <c r="I2" s="272"/>
      <c r="J2" s="272"/>
      <c r="K2" s="272"/>
      <c r="L2" s="272"/>
      <c r="M2" s="272"/>
      <c r="N2" s="272"/>
      <c r="O2" s="272"/>
      <c r="P2" s="272"/>
      <c r="Q2" s="272"/>
      <c r="R2" s="272"/>
      <c r="S2" s="272"/>
    </row>
    <row r="3" spans="2:23" ht="30" customHeight="1" x14ac:dyDescent="0.25">
      <c r="E3" s="273" t="s">
        <v>1</v>
      </c>
      <c r="F3" s="274"/>
      <c r="G3" s="274"/>
      <c r="H3" s="274"/>
      <c r="I3" s="274"/>
      <c r="J3" s="274"/>
      <c r="K3" s="274"/>
      <c r="L3" s="274"/>
      <c r="M3" s="274"/>
      <c r="N3" s="274"/>
      <c r="O3" s="274"/>
      <c r="P3" s="274"/>
      <c r="Q3" s="274"/>
      <c r="R3" s="274"/>
      <c r="S3" s="274"/>
    </row>
    <row r="4" spans="2:23" ht="30" customHeight="1" x14ac:dyDescent="0.25">
      <c r="E4" s="273" t="s">
        <v>287</v>
      </c>
      <c r="F4" s="274"/>
      <c r="G4" s="274"/>
      <c r="H4" s="274"/>
      <c r="I4" s="274"/>
      <c r="J4" s="274"/>
      <c r="K4" s="274"/>
      <c r="L4" s="274"/>
      <c r="M4" s="274"/>
      <c r="N4" s="274"/>
      <c r="O4" s="274"/>
      <c r="P4" s="274"/>
      <c r="Q4" s="274"/>
      <c r="R4" s="274"/>
      <c r="S4" s="274"/>
    </row>
    <row r="5" spans="2:23" ht="28.5" thickBot="1" x14ac:dyDescent="0.3">
      <c r="E5" s="277" t="s">
        <v>288</v>
      </c>
      <c r="F5" s="278"/>
      <c r="G5" s="278"/>
      <c r="H5" s="278"/>
      <c r="I5" s="278"/>
      <c r="J5" s="278"/>
      <c r="K5" s="278"/>
      <c r="L5" s="278"/>
      <c r="M5" s="278"/>
      <c r="N5" s="278"/>
      <c r="O5" s="278"/>
      <c r="P5" s="278"/>
      <c r="Q5" s="278"/>
      <c r="R5" s="278"/>
      <c r="S5" s="278"/>
    </row>
    <row r="9" spans="2:23" ht="15.75" thickBot="1" x14ac:dyDescent="0.3"/>
    <row r="10" spans="2:23" ht="33.6" customHeight="1" thickBot="1" x14ac:dyDescent="0.3">
      <c r="G10" s="292" t="s">
        <v>2</v>
      </c>
      <c r="H10" s="293"/>
      <c r="I10" s="293"/>
      <c r="J10" s="293"/>
      <c r="K10" s="293"/>
      <c r="L10" s="293"/>
      <c r="M10" s="293"/>
      <c r="N10" s="293"/>
      <c r="O10" s="293"/>
      <c r="P10" s="293"/>
      <c r="Q10" s="293"/>
      <c r="R10" s="293"/>
      <c r="S10" s="293"/>
      <c r="T10" s="293"/>
      <c r="U10" s="293"/>
      <c r="V10" s="294"/>
    </row>
    <row r="11" spans="2:23" ht="43.15" customHeight="1" thickBot="1" x14ac:dyDescent="0.3">
      <c r="B11" s="234" t="s">
        <v>3</v>
      </c>
      <c r="C11" s="236" t="s">
        <v>4</v>
      </c>
      <c r="D11" s="238" t="s">
        <v>5</v>
      </c>
      <c r="E11" s="239"/>
      <c r="F11" s="240"/>
      <c r="G11" s="241" t="s">
        <v>6</v>
      </c>
      <c r="H11" s="241"/>
      <c r="I11" s="241"/>
      <c r="J11" s="241"/>
      <c r="K11" s="242"/>
      <c r="L11" s="275" t="s">
        <v>7</v>
      </c>
      <c r="M11" s="275"/>
      <c r="N11" s="275"/>
      <c r="O11" s="276"/>
      <c r="P11" s="231" t="s">
        <v>8</v>
      </c>
      <c r="Q11" s="232"/>
      <c r="R11" s="232"/>
      <c r="S11" s="233"/>
      <c r="T11" s="232" t="s">
        <v>9</v>
      </c>
      <c r="U11" s="232"/>
      <c r="V11" s="232"/>
      <c r="W11" s="295" t="s">
        <v>46</v>
      </c>
    </row>
    <row r="12" spans="2:23" ht="122.45" customHeight="1" thickBot="1" x14ac:dyDescent="0.3">
      <c r="B12" s="235"/>
      <c r="C12" s="237"/>
      <c r="D12" s="102" t="s">
        <v>11</v>
      </c>
      <c r="E12" s="102" t="s">
        <v>12</v>
      </c>
      <c r="F12" s="102" t="s">
        <v>13</v>
      </c>
      <c r="G12" s="114" t="s">
        <v>47</v>
      </c>
      <c r="H12" s="115" t="s">
        <v>14</v>
      </c>
      <c r="I12" s="116" t="s">
        <v>15</v>
      </c>
      <c r="J12" s="117" t="s">
        <v>16</v>
      </c>
      <c r="K12" s="118" t="s">
        <v>17</v>
      </c>
      <c r="L12" s="119" t="s">
        <v>14</v>
      </c>
      <c r="M12" s="116" t="s">
        <v>15</v>
      </c>
      <c r="N12" s="117" t="s">
        <v>16</v>
      </c>
      <c r="O12" s="118" t="s">
        <v>17</v>
      </c>
      <c r="P12" s="120" t="s">
        <v>14</v>
      </c>
      <c r="Q12" s="121" t="s">
        <v>15</v>
      </c>
      <c r="R12" s="122" t="s">
        <v>16</v>
      </c>
      <c r="S12" s="123" t="s">
        <v>17</v>
      </c>
      <c r="T12" s="121" t="s">
        <v>15</v>
      </c>
      <c r="U12" s="122" t="s">
        <v>16</v>
      </c>
      <c r="V12" s="123" t="s">
        <v>17</v>
      </c>
      <c r="W12" s="296"/>
    </row>
    <row r="13" spans="2:23" ht="153" customHeight="1" x14ac:dyDescent="0.25">
      <c r="B13" s="252" t="s">
        <v>18</v>
      </c>
      <c r="C13" s="247" t="s">
        <v>286</v>
      </c>
      <c r="D13" s="99" t="s">
        <v>19</v>
      </c>
      <c r="E13" s="100" t="s">
        <v>20</v>
      </c>
      <c r="F13" s="101" t="s">
        <v>21</v>
      </c>
      <c r="G13" s="125">
        <v>37.01</v>
      </c>
      <c r="H13" s="103">
        <v>37.01</v>
      </c>
      <c r="I13" s="104">
        <v>37.01</v>
      </c>
      <c r="J13" s="105">
        <v>37.01</v>
      </c>
      <c r="K13" s="106">
        <v>37.01</v>
      </c>
      <c r="L13" s="107">
        <v>34.700000000000003</v>
      </c>
      <c r="M13" s="104"/>
      <c r="N13" s="104"/>
      <c r="O13" s="108"/>
      <c r="P13" s="109">
        <f>IFERROR(L13/H13,"100%")</f>
        <v>0.93758443663874647</v>
      </c>
      <c r="Q13" s="110"/>
      <c r="R13" s="110"/>
      <c r="S13" s="111"/>
      <c r="T13" s="112"/>
      <c r="U13" s="113"/>
      <c r="V13" s="113"/>
      <c r="W13" s="226" t="s">
        <v>22</v>
      </c>
    </row>
    <row r="14" spans="2:23" ht="116.25" customHeight="1" x14ac:dyDescent="0.25">
      <c r="B14" s="253"/>
      <c r="C14" s="247"/>
      <c r="D14" s="21" t="s">
        <v>23</v>
      </c>
      <c r="E14" s="13" t="s">
        <v>20</v>
      </c>
      <c r="F14" s="56" t="s">
        <v>21</v>
      </c>
      <c r="G14" s="126">
        <v>70.5</v>
      </c>
      <c r="H14" s="94">
        <v>70.5</v>
      </c>
      <c r="I14" s="17">
        <v>70.5</v>
      </c>
      <c r="J14" s="18">
        <v>70.5</v>
      </c>
      <c r="K14" s="19">
        <v>70.5</v>
      </c>
      <c r="L14" s="52">
        <v>59</v>
      </c>
      <c r="M14" s="1"/>
      <c r="N14" s="1"/>
      <c r="O14" s="2"/>
      <c r="P14" s="53">
        <f>IFERROR(L14/H14,"100%")</f>
        <v>0.83687943262411346</v>
      </c>
      <c r="Q14" s="46"/>
      <c r="R14" s="46"/>
      <c r="S14" s="79"/>
      <c r="T14" s="53"/>
      <c r="U14" s="46"/>
      <c r="V14" s="46"/>
      <c r="W14" s="34" t="s">
        <v>24</v>
      </c>
    </row>
    <row r="15" spans="2:23" ht="112.5" customHeight="1" x14ac:dyDescent="0.25">
      <c r="B15" s="254"/>
      <c r="C15" s="248"/>
      <c r="D15" s="22" t="s">
        <v>25</v>
      </c>
      <c r="E15" s="14" t="s">
        <v>20</v>
      </c>
      <c r="F15" s="56" t="s">
        <v>26</v>
      </c>
      <c r="G15" s="126">
        <v>5.8</v>
      </c>
      <c r="H15" s="95">
        <v>5.8</v>
      </c>
      <c r="I15" s="15">
        <v>5.8</v>
      </c>
      <c r="J15" s="20">
        <v>5.8</v>
      </c>
      <c r="K15" s="16">
        <v>5.8</v>
      </c>
      <c r="L15" s="54">
        <v>5.08</v>
      </c>
      <c r="M15" s="1"/>
      <c r="N15" s="1"/>
      <c r="O15" s="2"/>
      <c r="P15" s="53">
        <f>IFERROR(L15/H15,"100%")</f>
        <v>0.87586206896551733</v>
      </c>
      <c r="Q15" s="46"/>
      <c r="R15" s="46"/>
      <c r="S15" s="79"/>
      <c r="T15" s="53"/>
      <c r="U15" s="46"/>
      <c r="V15" s="46"/>
      <c r="W15" s="34" t="s">
        <v>27</v>
      </c>
    </row>
    <row r="16" spans="2:23" ht="54.75" hidden="1" customHeight="1" x14ac:dyDescent="0.25">
      <c r="B16" s="250" t="s">
        <v>45</v>
      </c>
      <c r="C16" s="251"/>
      <c r="D16" s="251"/>
      <c r="E16" s="251"/>
      <c r="F16" s="251"/>
      <c r="G16" s="124"/>
      <c r="H16" s="96"/>
      <c r="I16" s="82"/>
      <c r="J16" s="82"/>
      <c r="K16" s="83"/>
      <c r="L16" s="81"/>
      <c r="M16" s="82"/>
      <c r="N16" s="82"/>
      <c r="O16" s="84"/>
      <c r="P16" s="80" t="str">
        <f>IFERROR((L16/H16),"100%")</f>
        <v>100%</v>
      </c>
      <c r="Q16" s="46" t="str">
        <f>IFERROR((M16/I16),"100%")</f>
        <v>100%</v>
      </c>
      <c r="R16" s="46" t="str">
        <f>IFERROR((N16/J16),"100%")</f>
        <v>100%</v>
      </c>
      <c r="S16" s="49" t="str">
        <f>IFERROR((O16/K16),"100%")</f>
        <v>100%</v>
      </c>
      <c r="T16" s="80" t="str">
        <f>IFERROR(((L16+M16)/(H16+I16)),"100%")</f>
        <v>100%</v>
      </c>
      <c r="U16" s="46" t="str">
        <f>IFERROR(((L16+M16+N16)/(H16+I16+J16)),"100%")</f>
        <v>100%</v>
      </c>
      <c r="V16" s="49" t="str">
        <f>IFERROR(((L16+M16+N16+O16)/(H16+I16+J16+K16)),"100%")</f>
        <v>100%</v>
      </c>
      <c r="W16" s="90"/>
    </row>
    <row r="17" spans="2:23" ht="129.75" customHeight="1" x14ac:dyDescent="0.25">
      <c r="B17" s="86" t="s">
        <v>274</v>
      </c>
      <c r="C17" s="214" t="s">
        <v>275</v>
      </c>
      <c r="D17" s="215" t="s">
        <v>276</v>
      </c>
      <c r="E17" s="216" t="s">
        <v>67</v>
      </c>
      <c r="F17" s="217" t="s">
        <v>290</v>
      </c>
      <c r="G17" s="218">
        <v>0.9</v>
      </c>
      <c r="H17" s="198">
        <v>0.9</v>
      </c>
      <c r="I17" s="199">
        <v>0.9</v>
      </c>
      <c r="J17" s="200">
        <v>0.9</v>
      </c>
      <c r="K17" s="201">
        <v>0.9</v>
      </c>
      <c r="L17" s="202">
        <v>0.873</v>
      </c>
      <c r="M17" s="1"/>
      <c r="N17" s="1"/>
      <c r="O17" s="2"/>
      <c r="P17" s="80">
        <f t="shared" ref="P17" si="0">IFERROR((L17/H17),"100%")</f>
        <v>0.97</v>
      </c>
      <c r="Q17" s="88"/>
      <c r="R17" s="88"/>
      <c r="S17" s="89"/>
      <c r="T17" s="87"/>
      <c r="U17" s="88"/>
      <c r="V17" s="89"/>
      <c r="W17" s="35" t="s">
        <v>277</v>
      </c>
    </row>
    <row r="18" spans="2:23" ht="115.5" customHeight="1" x14ac:dyDescent="0.25">
      <c r="B18" s="55" t="s">
        <v>49</v>
      </c>
      <c r="C18" s="63" t="s">
        <v>48</v>
      </c>
      <c r="D18" s="62" t="s">
        <v>50</v>
      </c>
      <c r="E18" s="137" t="s">
        <v>51</v>
      </c>
      <c r="F18" s="62" t="s">
        <v>291</v>
      </c>
      <c r="G18" s="181">
        <f>SUM(H18:K18)</f>
        <v>500</v>
      </c>
      <c r="H18" s="97">
        <v>125</v>
      </c>
      <c r="I18" s="1">
        <v>125</v>
      </c>
      <c r="J18" s="1">
        <v>125</v>
      </c>
      <c r="K18" s="47">
        <v>125</v>
      </c>
      <c r="L18" s="57">
        <v>168</v>
      </c>
      <c r="M18" s="1"/>
      <c r="N18" s="1"/>
      <c r="O18" s="2"/>
      <c r="P18" s="80">
        <f>IFERROR((L18/H18),"100%")</f>
        <v>1.3440000000000001</v>
      </c>
      <c r="Q18" s="88"/>
      <c r="R18" s="88"/>
      <c r="S18" s="89"/>
      <c r="T18" s="87"/>
      <c r="U18" s="88"/>
      <c r="V18" s="89"/>
      <c r="W18" s="166" t="s">
        <v>348</v>
      </c>
    </row>
    <row r="19" spans="2:23" ht="115.5" customHeight="1" x14ac:dyDescent="0.25">
      <c r="B19" s="3" t="s">
        <v>28</v>
      </c>
      <c r="C19" s="4" t="s">
        <v>52</v>
      </c>
      <c r="D19" s="5" t="s">
        <v>54</v>
      </c>
      <c r="E19" s="6" t="s">
        <v>51</v>
      </c>
      <c r="F19" s="7" t="s">
        <v>292</v>
      </c>
      <c r="G19" s="169">
        <f>SUM(H19:K19)</f>
        <v>2290</v>
      </c>
      <c r="H19" s="97">
        <v>572</v>
      </c>
      <c r="I19" s="1">
        <v>572</v>
      </c>
      <c r="J19" s="1">
        <v>572</v>
      </c>
      <c r="K19" s="47">
        <v>574</v>
      </c>
      <c r="L19" s="57">
        <v>681</v>
      </c>
      <c r="M19" s="1"/>
      <c r="N19" s="1"/>
      <c r="O19" s="2"/>
      <c r="P19" s="80">
        <f t="shared" ref="P19:P25" si="1">IFERROR((L19/H19),"100%")</f>
        <v>1.1905594405594406</v>
      </c>
      <c r="Q19" s="88"/>
      <c r="R19" s="88"/>
      <c r="S19" s="89"/>
      <c r="T19" s="87"/>
      <c r="U19" s="88"/>
      <c r="V19" s="89"/>
      <c r="W19" s="37" t="s">
        <v>254</v>
      </c>
    </row>
    <row r="20" spans="2:23" ht="126" customHeight="1" x14ac:dyDescent="0.25">
      <c r="B20" s="3" t="s">
        <v>28</v>
      </c>
      <c r="C20" s="128" t="s">
        <v>53</v>
      </c>
      <c r="D20" s="129" t="s">
        <v>55</v>
      </c>
      <c r="E20" s="130" t="s">
        <v>51</v>
      </c>
      <c r="F20" s="131" t="s">
        <v>293</v>
      </c>
      <c r="G20" s="169">
        <f>SUM(H20:K20)</f>
        <v>1386</v>
      </c>
      <c r="H20" s="132">
        <v>363</v>
      </c>
      <c r="I20" s="133">
        <v>363</v>
      </c>
      <c r="J20" s="133">
        <v>330</v>
      </c>
      <c r="K20" s="134">
        <v>330</v>
      </c>
      <c r="L20" s="135">
        <v>408</v>
      </c>
      <c r="M20" s="133"/>
      <c r="N20" s="133"/>
      <c r="O20" s="136"/>
      <c r="P20" s="80">
        <f t="shared" si="1"/>
        <v>1.1239669421487604</v>
      </c>
      <c r="Q20" s="88"/>
      <c r="R20" s="88"/>
      <c r="S20" s="89"/>
      <c r="T20" s="87"/>
      <c r="U20" s="88"/>
      <c r="V20" s="89"/>
      <c r="W20" s="37" t="s">
        <v>253</v>
      </c>
    </row>
    <row r="21" spans="2:23" ht="161.25" customHeight="1" x14ac:dyDescent="0.25">
      <c r="B21" s="55" t="s">
        <v>56</v>
      </c>
      <c r="C21" s="63" t="s">
        <v>57</v>
      </c>
      <c r="D21" s="62" t="s">
        <v>58</v>
      </c>
      <c r="E21" s="137" t="s">
        <v>51</v>
      </c>
      <c r="F21" s="62" t="s">
        <v>294</v>
      </c>
      <c r="G21" s="138">
        <f>SUM(H21:K21)</f>
        <v>6</v>
      </c>
      <c r="H21" s="97">
        <v>1</v>
      </c>
      <c r="I21" s="1">
        <v>1</v>
      </c>
      <c r="J21" s="1">
        <v>3</v>
      </c>
      <c r="K21" s="47">
        <v>1</v>
      </c>
      <c r="L21" s="57">
        <v>1</v>
      </c>
      <c r="M21" s="1"/>
      <c r="N21" s="1"/>
      <c r="O21" s="2"/>
      <c r="P21" s="80">
        <f t="shared" si="1"/>
        <v>1</v>
      </c>
      <c r="Q21" s="88"/>
      <c r="R21" s="88"/>
      <c r="S21" s="89"/>
      <c r="T21" s="87"/>
      <c r="U21" s="88"/>
      <c r="V21" s="89"/>
      <c r="W21" s="36" t="s">
        <v>68</v>
      </c>
    </row>
    <row r="22" spans="2:23" ht="143.25" customHeight="1" x14ac:dyDescent="0.25">
      <c r="B22" s="3" t="s">
        <v>28</v>
      </c>
      <c r="C22" s="4" t="s">
        <v>59</v>
      </c>
      <c r="D22" s="5" t="s">
        <v>60</v>
      </c>
      <c r="E22" s="6" t="s">
        <v>51</v>
      </c>
      <c r="F22" s="7" t="s">
        <v>289</v>
      </c>
      <c r="G22" s="163">
        <f>SUM(H22:K22)</f>
        <v>3</v>
      </c>
      <c r="H22" s="97">
        <v>1</v>
      </c>
      <c r="I22" s="1"/>
      <c r="J22" s="1">
        <v>1</v>
      </c>
      <c r="K22" s="47">
        <v>1</v>
      </c>
      <c r="L22" s="57">
        <v>1</v>
      </c>
      <c r="M22" s="1"/>
      <c r="N22" s="1"/>
      <c r="O22" s="2"/>
      <c r="P22" s="80">
        <f t="shared" si="1"/>
        <v>1</v>
      </c>
      <c r="Q22" s="88"/>
      <c r="R22" s="88"/>
      <c r="S22" s="89"/>
      <c r="T22" s="87"/>
      <c r="U22" s="88"/>
      <c r="V22" s="89"/>
      <c r="W22" s="37" t="s">
        <v>69</v>
      </c>
    </row>
    <row r="23" spans="2:23" ht="135" customHeight="1" x14ac:dyDescent="0.25">
      <c r="B23" s="3" t="s">
        <v>28</v>
      </c>
      <c r="C23" s="4" t="s">
        <v>61</v>
      </c>
      <c r="D23" s="5" t="s">
        <v>62</v>
      </c>
      <c r="E23" s="6" t="s">
        <v>51</v>
      </c>
      <c r="F23" s="7" t="s">
        <v>295</v>
      </c>
      <c r="G23" s="163">
        <f t="shared" ref="G23:G24" si="2">SUM(H23:K23)</f>
        <v>4</v>
      </c>
      <c r="H23" s="97"/>
      <c r="I23" s="1">
        <v>1</v>
      </c>
      <c r="J23" s="1">
        <v>1</v>
      </c>
      <c r="K23" s="47">
        <v>2</v>
      </c>
      <c r="L23" s="57"/>
      <c r="M23" s="133"/>
      <c r="N23" s="133"/>
      <c r="O23" s="136"/>
      <c r="P23" s="80" t="str">
        <f t="shared" si="1"/>
        <v>100%</v>
      </c>
      <c r="Q23" s="88"/>
      <c r="R23" s="88"/>
      <c r="S23" s="89"/>
      <c r="T23" s="87"/>
      <c r="U23" s="88"/>
      <c r="V23" s="89"/>
      <c r="W23" s="37" t="s">
        <v>70</v>
      </c>
    </row>
    <row r="24" spans="2:23" ht="118.5" customHeight="1" x14ac:dyDescent="0.25">
      <c r="B24" s="3" t="s">
        <v>28</v>
      </c>
      <c r="C24" s="4" t="s">
        <v>63</v>
      </c>
      <c r="D24" s="5" t="s">
        <v>64</v>
      </c>
      <c r="E24" s="6" t="s">
        <v>51</v>
      </c>
      <c r="F24" s="7" t="s">
        <v>296</v>
      </c>
      <c r="G24" s="163">
        <f t="shared" si="2"/>
        <v>45</v>
      </c>
      <c r="H24" s="97">
        <v>11</v>
      </c>
      <c r="I24" s="1">
        <v>11</v>
      </c>
      <c r="J24" s="1">
        <v>12</v>
      </c>
      <c r="K24" s="47">
        <v>11</v>
      </c>
      <c r="L24" s="57">
        <v>11</v>
      </c>
      <c r="M24" s="133"/>
      <c r="N24" s="133"/>
      <c r="O24" s="136"/>
      <c r="P24" s="80">
        <f t="shared" si="1"/>
        <v>1</v>
      </c>
      <c r="Q24" s="88"/>
      <c r="R24" s="88"/>
      <c r="S24" s="89"/>
      <c r="T24" s="87"/>
      <c r="U24" s="88"/>
      <c r="V24" s="89"/>
      <c r="W24" s="37" t="s">
        <v>71</v>
      </c>
    </row>
    <row r="25" spans="2:23" ht="120" customHeight="1" x14ac:dyDescent="0.25">
      <c r="B25" s="3" t="s">
        <v>28</v>
      </c>
      <c r="C25" s="4" t="s">
        <v>65</v>
      </c>
      <c r="D25" s="5" t="s">
        <v>66</v>
      </c>
      <c r="E25" s="6" t="s">
        <v>67</v>
      </c>
      <c r="F25" s="7" t="s">
        <v>297</v>
      </c>
      <c r="G25" s="163">
        <f t="shared" ref="G25:G30" si="3">SUM(H25:K25)</f>
        <v>1</v>
      </c>
      <c r="H25" s="97"/>
      <c r="I25" s="97"/>
      <c r="J25" s="1">
        <v>1</v>
      </c>
      <c r="K25" s="97"/>
      <c r="L25" s="57"/>
      <c r="M25" s="133"/>
      <c r="N25" s="133"/>
      <c r="O25" s="136"/>
      <c r="P25" s="80" t="str">
        <f t="shared" si="1"/>
        <v>100%</v>
      </c>
      <c r="Q25" s="88"/>
      <c r="R25" s="88"/>
      <c r="S25" s="89"/>
      <c r="T25" s="87"/>
      <c r="U25" s="88"/>
      <c r="V25" s="89"/>
      <c r="W25" s="37" t="s">
        <v>72</v>
      </c>
    </row>
    <row r="26" spans="2:23" ht="115.5" customHeight="1" x14ac:dyDescent="0.25">
      <c r="B26" s="55" t="s">
        <v>76</v>
      </c>
      <c r="C26" s="63" t="s">
        <v>88</v>
      </c>
      <c r="D26" s="63" t="s">
        <v>77</v>
      </c>
      <c r="E26" s="146" t="s">
        <v>51</v>
      </c>
      <c r="F26" s="147" t="s">
        <v>298</v>
      </c>
      <c r="G26" s="138">
        <f t="shared" si="3"/>
        <v>4</v>
      </c>
      <c r="H26" s="1">
        <v>1</v>
      </c>
      <c r="I26" s="1">
        <v>1</v>
      </c>
      <c r="J26" s="1">
        <v>1</v>
      </c>
      <c r="K26" s="47">
        <v>1</v>
      </c>
      <c r="L26" s="57">
        <v>1</v>
      </c>
      <c r="M26" s="1"/>
      <c r="N26" s="1"/>
      <c r="O26" s="2"/>
      <c r="P26" s="80">
        <f t="shared" ref="P26:P29" si="4">IFERROR((L26/H26),"100%")</f>
        <v>1</v>
      </c>
      <c r="Q26" s="88"/>
      <c r="R26" s="88"/>
      <c r="S26" s="89"/>
      <c r="T26" s="87"/>
      <c r="U26" s="88"/>
      <c r="V26" s="89"/>
      <c r="W26" s="36" t="s">
        <v>248</v>
      </c>
    </row>
    <row r="27" spans="2:23" ht="111.75" customHeight="1" x14ac:dyDescent="0.25">
      <c r="B27" s="3" t="s">
        <v>28</v>
      </c>
      <c r="C27" s="5" t="s">
        <v>78</v>
      </c>
      <c r="D27" s="5" t="s">
        <v>79</v>
      </c>
      <c r="E27" s="148" t="s">
        <v>51</v>
      </c>
      <c r="F27" s="149" t="s">
        <v>299</v>
      </c>
      <c r="G27" s="163">
        <f t="shared" si="3"/>
        <v>16</v>
      </c>
      <c r="H27" s="1">
        <v>4</v>
      </c>
      <c r="I27" s="1">
        <v>4</v>
      </c>
      <c r="J27" s="1">
        <v>4</v>
      </c>
      <c r="K27" s="47">
        <v>4</v>
      </c>
      <c r="L27" s="57">
        <v>4</v>
      </c>
      <c r="M27" s="1"/>
      <c r="N27" s="1"/>
      <c r="O27" s="2"/>
      <c r="P27" s="80">
        <f t="shared" si="4"/>
        <v>1</v>
      </c>
      <c r="Q27" s="88"/>
      <c r="R27" s="88"/>
      <c r="S27" s="89"/>
      <c r="T27" s="87"/>
      <c r="U27" s="88"/>
      <c r="V27" s="89"/>
      <c r="W27" s="37" t="s">
        <v>249</v>
      </c>
    </row>
    <row r="28" spans="2:23" ht="114" customHeight="1" x14ac:dyDescent="0.25">
      <c r="B28" s="3" t="s">
        <v>28</v>
      </c>
      <c r="C28" s="129" t="s">
        <v>80</v>
      </c>
      <c r="D28" s="5" t="s">
        <v>81</v>
      </c>
      <c r="E28" s="148" t="s">
        <v>51</v>
      </c>
      <c r="F28" s="150" t="s">
        <v>300</v>
      </c>
      <c r="G28" s="163">
        <f t="shared" si="3"/>
        <v>5</v>
      </c>
      <c r="H28" s="97"/>
      <c r="I28" s="133">
        <v>2</v>
      </c>
      <c r="J28" s="133">
        <v>2</v>
      </c>
      <c r="K28" s="1">
        <v>1</v>
      </c>
      <c r="L28" s="135"/>
      <c r="M28" s="133"/>
      <c r="N28" s="133"/>
      <c r="O28" s="136"/>
      <c r="P28" s="80" t="str">
        <f t="shared" si="4"/>
        <v>100%</v>
      </c>
      <c r="Q28" s="88"/>
      <c r="R28" s="88"/>
      <c r="S28" s="89"/>
      <c r="T28" s="87"/>
      <c r="U28" s="88"/>
      <c r="V28" s="89"/>
      <c r="W28" s="37" t="s">
        <v>250</v>
      </c>
    </row>
    <row r="29" spans="2:23" ht="132.75" customHeight="1" x14ac:dyDescent="0.25">
      <c r="B29" s="3" t="s">
        <v>28</v>
      </c>
      <c r="C29" s="129" t="s">
        <v>82</v>
      </c>
      <c r="D29" s="129" t="s">
        <v>83</v>
      </c>
      <c r="E29" s="148" t="s">
        <v>51</v>
      </c>
      <c r="F29" s="150" t="s">
        <v>84</v>
      </c>
      <c r="G29" s="163">
        <f t="shared" si="3"/>
        <v>24</v>
      </c>
      <c r="H29" s="133">
        <v>6</v>
      </c>
      <c r="I29" s="133">
        <v>6</v>
      </c>
      <c r="J29" s="1">
        <v>6</v>
      </c>
      <c r="K29" s="47">
        <v>6</v>
      </c>
      <c r="L29" s="135">
        <v>6</v>
      </c>
      <c r="M29" s="133"/>
      <c r="N29" s="133"/>
      <c r="O29" s="136"/>
      <c r="P29" s="80">
        <f t="shared" si="4"/>
        <v>1</v>
      </c>
      <c r="Q29" s="88"/>
      <c r="R29" s="88"/>
      <c r="S29" s="89"/>
      <c r="T29" s="87"/>
      <c r="U29" s="88"/>
      <c r="V29" s="89"/>
      <c r="W29" s="37" t="s">
        <v>251</v>
      </c>
    </row>
    <row r="30" spans="2:23" ht="121.5" customHeight="1" x14ac:dyDescent="0.25">
      <c r="B30" s="3" t="s">
        <v>28</v>
      </c>
      <c r="C30" s="129" t="s">
        <v>85</v>
      </c>
      <c r="D30" s="129" t="s">
        <v>86</v>
      </c>
      <c r="E30" s="148" t="s">
        <v>51</v>
      </c>
      <c r="F30" s="150" t="s">
        <v>87</v>
      </c>
      <c r="G30" s="163">
        <f t="shared" si="3"/>
        <v>16</v>
      </c>
      <c r="H30" s="1">
        <v>4</v>
      </c>
      <c r="I30" s="1">
        <v>4</v>
      </c>
      <c r="J30" s="1">
        <v>4</v>
      </c>
      <c r="K30" s="47">
        <v>4</v>
      </c>
      <c r="L30" s="135">
        <v>4</v>
      </c>
      <c r="M30" s="133"/>
      <c r="N30" s="133"/>
      <c r="O30" s="136"/>
      <c r="P30" s="80">
        <f>IFERROR((L30/H30),"100%")</f>
        <v>1</v>
      </c>
      <c r="Q30" s="88"/>
      <c r="R30" s="88"/>
      <c r="S30" s="89"/>
      <c r="T30" s="87"/>
      <c r="U30" s="88"/>
      <c r="V30" s="89"/>
      <c r="W30" s="37" t="s">
        <v>252</v>
      </c>
    </row>
    <row r="31" spans="2:23" ht="131.25" customHeight="1" x14ac:dyDescent="0.25">
      <c r="B31" s="151" t="s">
        <v>98</v>
      </c>
      <c r="C31" s="152" t="s">
        <v>97</v>
      </c>
      <c r="D31" s="159" t="s">
        <v>96</v>
      </c>
      <c r="E31" s="160" t="s">
        <v>51</v>
      </c>
      <c r="F31" s="158" t="s">
        <v>301</v>
      </c>
      <c r="G31" s="138">
        <f t="shared" ref="G31:G34" si="5">SUM(H31:K31)</f>
        <v>4440</v>
      </c>
      <c r="H31" s="1">
        <v>1110</v>
      </c>
      <c r="I31" s="1">
        <v>1110</v>
      </c>
      <c r="J31" s="1">
        <v>1110</v>
      </c>
      <c r="K31" s="1">
        <v>1110</v>
      </c>
      <c r="L31" s="135">
        <v>1110</v>
      </c>
      <c r="M31" s="1"/>
      <c r="N31" s="1"/>
      <c r="O31" s="2"/>
      <c r="P31" s="80">
        <f t="shared" ref="P31:P44" si="6">IFERROR((L31/H31),"100%")</f>
        <v>1</v>
      </c>
      <c r="Q31" s="88"/>
      <c r="R31" s="88"/>
      <c r="S31" s="89"/>
      <c r="T31" s="87"/>
      <c r="U31" s="88"/>
      <c r="V31" s="89"/>
      <c r="W31" s="36" t="s">
        <v>349</v>
      </c>
    </row>
    <row r="32" spans="2:23" ht="118.5" customHeight="1" x14ac:dyDescent="0.25">
      <c r="B32" s="153" t="s">
        <v>28</v>
      </c>
      <c r="C32" s="154" t="s">
        <v>90</v>
      </c>
      <c r="D32" s="155" t="s">
        <v>91</v>
      </c>
      <c r="E32" s="156" t="s">
        <v>51</v>
      </c>
      <c r="F32" s="227" t="s">
        <v>302</v>
      </c>
      <c r="G32" s="163">
        <f t="shared" si="5"/>
        <v>1480</v>
      </c>
      <c r="H32" s="1">
        <v>370</v>
      </c>
      <c r="I32" s="1">
        <v>370</v>
      </c>
      <c r="J32" s="1">
        <v>370</v>
      </c>
      <c r="K32" s="1">
        <v>370</v>
      </c>
      <c r="L32" s="135">
        <v>278</v>
      </c>
      <c r="M32" s="133"/>
      <c r="N32" s="133"/>
      <c r="O32" s="136"/>
      <c r="P32" s="80">
        <f>IFERROR((L32/H32),"100%")</f>
        <v>0.75135135135135134</v>
      </c>
      <c r="Q32" s="88"/>
      <c r="R32" s="88"/>
      <c r="S32" s="89"/>
      <c r="T32" s="87"/>
      <c r="U32" s="88"/>
      <c r="V32" s="89"/>
      <c r="W32" s="37" t="s">
        <v>350</v>
      </c>
    </row>
    <row r="33" spans="2:23" ht="114" customHeight="1" x14ac:dyDescent="0.25">
      <c r="B33" s="153" t="s">
        <v>28</v>
      </c>
      <c r="C33" s="155" t="s">
        <v>95</v>
      </c>
      <c r="D33" s="155" t="s">
        <v>92</v>
      </c>
      <c r="E33" s="156" t="s">
        <v>51</v>
      </c>
      <c r="F33" s="155" t="s">
        <v>303</v>
      </c>
      <c r="G33" s="163">
        <f t="shared" si="5"/>
        <v>276</v>
      </c>
      <c r="H33" s="1">
        <v>69</v>
      </c>
      <c r="I33" s="1">
        <v>69</v>
      </c>
      <c r="J33" s="1">
        <v>69</v>
      </c>
      <c r="K33" s="1">
        <v>69</v>
      </c>
      <c r="L33" s="135">
        <v>72</v>
      </c>
      <c r="M33" s="133"/>
      <c r="N33" s="133"/>
      <c r="O33" s="136"/>
      <c r="P33" s="80">
        <f t="shared" si="6"/>
        <v>1.0434782608695652</v>
      </c>
      <c r="Q33" s="88"/>
      <c r="R33" s="88"/>
      <c r="S33" s="89"/>
      <c r="T33" s="87"/>
      <c r="U33" s="88"/>
      <c r="V33" s="89"/>
      <c r="W33" s="37" t="s">
        <v>351</v>
      </c>
    </row>
    <row r="34" spans="2:23" ht="120.75" customHeight="1" x14ac:dyDescent="0.25">
      <c r="B34" s="153" t="s">
        <v>28</v>
      </c>
      <c r="C34" s="154" t="s">
        <v>89</v>
      </c>
      <c r="D34" s="155" t="s">
        <v>93</v>
      </c>
      <c r="E34" s="156" t="s">
        <v>51</v>
      </c>
      <c r="F34" s="157" t="s">
        <v>304</v>
      </c>
      <c r="G34" s="163">
        <f t="shared" si="5"/>
        <v>33200</v>
      </c>
      <c r="H34" s="1">
        <v>8300</v>
      </c>
      <c r="I34" s="1">
        <v>8300</v>
      </c>
      <c r="J34" s="1">
        <v>8300</v>
      </c>
      <c r="K34" s="1">
        <v>8300</v>
      </c>
      <c r="L34" s="135">
        <v>8300</v>
      </c>
      <c r="M34" s="133"/>
      <c r="N34" s="133"/>
      <c r="O34" s="136"/>
      <c r="P34" s="80">
        <f t="shared" si="6"/>
        <v>1</v>
      </c>
      <c r="Q34" s="88"/>
      <c r="R34" s="88"/>
      <c r="S34" s="89"/>
      <c r="T34" s="87"/>
      <c r="U34" s="88"/>
      <c r="V34" s="89"/>
      <c r="W34" s="37" t="s">
        <v>352</v>
      </c>
    </row>
    <row r="35" spans="2:23" ht="111.75" customHeight="1" x14ac:dyDescent="0.25">
      <c r="B35" s="153" t="s">
        <v>28</v>
      </c>
      <c r="C35" s="155" t="s">
        <v>257</v>
      </c>
      <c r="D35" s="155" t="s">
        <v>94</v>
      </c>
      <c r="E35" s="156" t="s">
        <v>51</v>
      </c>
      <c r="F35" s="155" t="s">
        <v>305</v>
      </c>
      <c r="G35" s="163">
        <f>SUM(H35:K35)</f>
        <v>1440</v>
      </c>
      <c r="H35" s="1">
        <v>360</v>
      </c>
      <c r="I35" s="1">
        <v>360</v>
      </c>
      <c r="J35" s="1">
        <v>360</v>
      </c>
      <c r="K35" s="1">
        <v>360</v>
      </c>
      <c r="L35" s="135">
        <v>360</v>
      </c>
      <c r="M35" s="1"/>
      <c r="N35" s="1"/>
      <c r="O35" s="2"/>
      <c r="P35" s="80">
        <f t="shared" si="6"/>
        <v>1</v>
      </c>
      <c r="Q35" s="88"/>
      <c r="R35" s="88"/>
      <c r="S35" s="89"/>
      <c r="T35" s="87"/>
      <c r="U35" s="88"/>
      <c r="V35" s="89"/>
      <c r="W35" s="37" t="s">
        <v>352</v>
      </c>
    </row>
    <row r="36" spans="2:23" ht="123.75" customHeight="1" x14ac:dyDescent="0.25">
      <c r="B36" s="255" t="s">
        <v>258</v>
      </c>
      <c r="C36" s="258" t="s">
        <v>259</v>
      </c>
      <c r="D36" s="161" t="s">
        <v>260</v>
      </c>
      <c r="E36" s="137" t="s">
        <v>51</v>
      </c>
      <c r="F36" s="182" t="s">
        <v>306</v>
      </c>
      <c r="G36" s="221">
        <v>279493481</v>
      </c>
      <c r="H36" s="203">
        <v>83848044.299999997</v>
      </c>
      <c r="I36" s="195">
        <v>83848044.299999997</v>
      </c>
      <c r="J36" s="195">
        <v>83848044.299999997</v>
      </c>
      <c r="K36" s="196">
        <v>27949348.100000001</v>
      </c>
      <c r="L36" s="197"/>
      <c r="M36" s="195"/>
      <c r="N36" s="195"/>
      <c r="O36" s="204"/>
      <c r="P36" s="80">
        <f t="shared" si="6"/>
        <v>0</v>
      </c>
      <c r="Q36" s="88"/>
      <c r="R36" s="88"/>
      <c r="S36" s="89"/>
      <c r="T36" s="87"/>
      <c r="U36" s="88"/>
      <c r="V36" s="89"/>
      <c r="W36" s="36" t="s">
        <v>278</v>
      </c>
    </row>
    <row r="37" spans="2:23" ht="123.75" customHeight="1" x14ac:dyDescent="0.25">
      <c r="B37" s="256"/>
      <c r="C37" s="259"/>
      <c r="D37" s="161" t="s">
        <v>261</v>
      </c>
      <c r="E37" s="137" t="s">
        <v>51</v>
      </c>
      <c r="F37" s="182" t="s">
        <v>306</v>
      </c>
      <c r="G37" s="222">
        <v>818421240</v>
      </c>
      <c r="H37" s="205">
        <v>204605310</v>
      </c>
      <c r="I37" s="206">
        <v>204605310</v>
      </c>
      <c r="J37" s="206">
        <v>204605310</v>
      </c>
      <c r="K37" s="207">
        <v>204605310</v>
      </c>
      <c r="L37" s="208">
        <v>139879319.99000001</v>
      </c>
      <c r="M37" s="206"/>
      <c r="N37" s="206"/>
      <c r="O37" s="209"/>
      <c r="P37" s="80">
        <f t="shared" si="6"/>
        <v>0.68365439777687109</v>
      </c>
      <c r="Q37" s="88"/>
      <c r="R37" s="88"/>
      <c r="S37" s="89"/>
      <c r="T37" s="87"/>
      <c r="U37" s="88"/>
      <c r="V37" s="89"/>
      <c r="W37" s="36" t="s">
        <v>279</v>
      </c>
    </row>
    <row r="38" spans="2:23" ht="123.75" customHeight="1" x14ac:dyDescent="0.25">
      <c r="B38" s="257"/>
      <c r="C38" s="260"/>
      <c r="D38" s="161" t="s">
        <v>262</v>
      </c>
      <c r="E38" s="137" t="s">
        <v>67</v>
      </c>
      <c r="F38" s="182" t="s">
        <v>307</v>
      </c>
      <c r="G38" s="223">
        <v>0.81659999999999999</v>
      </c>
      <c r="H38" s="132">
        <v>0.81659999999999999</v>
      </c>
      <c r="I38" s="133">
        <v>0.81659999999999999</v>
      </c>
      <c r="J38" s="133">
        <v>0.81659999999999999</v>
      </c>
      <c r="K38" s="134">
        <v>0.81659999999999999</v>
      </c>
      <c r="L38" s="135">
        <v>0.75</v>
      </c>
      <c r="M38" s="133"/>
      <c r="N38" s="133"/>
      <c r="O38" s="136"/>
      <c r="P38" s="80">
        <f t="shared" si="6"/>
        <v>0.91844232182218954</v>
      </c>
      <c r="Q38" s="88"/>
      <c r="R38" s="88"/>
      <c r="S38" s="89"/>
      <c r="T38" s="87"/>
      <c r="U38" s="88"/>
      <c r="V38" s="89"/>
      <c r="W38" s="36" t="s">
        <v>280</v>
      </c>
    </row>
    <row r="39" spans="2:23" ht="130.5" customHeight="1" x14ac:dyDescent="0.25">
      <c r="B39" s="3" t="s">
        <v>28</v>
      </c>
      <c r="C39" s="5" t="s">
        <v>263</v>
      </c>
      <c r="D39" s="5" t="s">
        <v>264</v>
      </c>
      <c r="E39" s="6" t="s">
        <v>51</v>
      </c>
      <c r="F39" s="184" t="s">
        <v>308</v>
      </c>
      <c r="G39" s="224">
        <v>0.9</v>
      </c>
      <c r="H39" s="210">
        <v>0.9</v>
      </c>
      <c r="I39" s="211">
        <v>0.9</v>
      </c>
      <c r="J39" s="211">
        <v>0.9</v>
      </c>
      <c r="K39" s="212">
        <v>0.9</v>
      </c>
      <c r="L39" s="213">
        <v>0.83130000000000004</v>
      </c>
      <c r="M39" s="133"/>
      <c r="N39" s="133"/>
      <c r="O39" s="136"/>
      <c r="P39" s="80">
        <f t="shared" si="6"/>
        <v>0.92366666666666664</v>
      </c>
      <c r="Q39" s="88"/>
      <c r="R39" s="88"/>
      <c r="S39" s="89"/>
      <c r="T39" s="87"/>
      <c r="U39" s="88"/>
      <c r="V39" s="89"/>
      <c r="W39" s="219" t="s">
        <v>281</v>
      </c>
    </row>
    <row r="40" spans="2:23" ht="135" customHeight="1" x14ac:dyDescent="0.25">
      <c r="B40" s="3" t="s">
        <v>28</v>
      </c>
      <c r="C40" s="5" t="s">
        <v>265</v>
      </c>
      <c r="D40" s="5" t="s">
        <v>266</v>
      </c>
      <c r="E40" s="6" t="s">
        <v>51</v>
      </c>
      <c r="F40" s="184" t="s">
        <v>309</v>
      </c>
      <c r="G40" s="40">
        <v>8</v>
      </c>
      <c r="H40" s="132">
        <v>2</v>
      </c>
      <c r="I40" s="133">
        <v>3</v>
      </c>
      <c r="J40" s="133">
        <v>2</v>
      </c>
      <c r="K40" s="134">
        <v>1</v>
      </c>
      <c r="L40" s="135">
        <v>2</v>
      </c>
      <c r="M40" s="133"/>
      <c r="N40" s="133"/>
      <c r="O40" s="136"/>
      <c r="P40" s="80">
        <f t="shared" si="6"/>
        <v>1</v>
      </c>
      <c r="Q40" s="88"/>
      <c r="R40" s="88"/>
      <c r="S40" s="89"/>
      <c r="T40" s="87"/>
      <c r="U40" s="88"/>
      <c r="V40" s="89"/>
      <c r="W40" s="37" t="s">
        <v>282</v>
      </c>
    </row>
    <row r="41" spans="2:23" ht="125.25" customHeight="1" x14ac:dyDescent="0.25">
      <c r="B41" s="261" t="s">
        <v>28</v>
      </c>
      <c r="C41" s="263" t="s">
        <v>267</v>
      </c>
      <c r="D41" s="185" t="s">
        <v>268</v>
      </c>
      <c r="E41" s="6" t="s">
        <v>51</v>
      </c>
      <c r="F41" s="184" t="s">
        <v>310</v>
      </c>
      <c r="G41" s="40">
        <v>7</v>
      </c>
      <c r="H41" s="132">
        <v>1</v>
      </c>
      <c r="I41" s="133">
        <v>3</v>
      </c>
      <c r="J41" s="133">
        <v>2</v>
      </c>
      <c r="K41" s="134">
        <v>1</v>
      </c>
      <c r="L41" s="135">
        <v>20</v>
      </c>
      <c r="M41" s="133"/>
      <c r="N41" s="133"/>
      <c r="O41" s="136"/>
      <c r="P41" s="80">
        <f t="shared" si="6"/>
        <v>20</v>
      </c>
      <c r="Q41" s="88"/>
      <c r="R41" s="88"/>
      <c r="S41" s="89"/>
      <c r="T41" s="87"/>
      <c r="U41" s="88"/>
      <c r="V41" s="89"/>
      <c r="W41" s="220" t="s">
        <v>357</v>
      </c>
    </row>
    <row r="42" spans="2:23" ht="120.75" customHeight="1" x14ac:dyDescent="0.25">
      <c r="B42" s="262"/>
      <c r="C42" s="264"/>
      <c r="D42" s="186" t="s">
        <v>269</v>
      </c>
      <c r="E42" s="130" t="s">
        <v>51</v>
      </c>
      <c r="F42" s="187" t="s">
        <v>311</v>
      </c>
      <c r="G42" s="40">
        <v>10</v>
      </c>
      <c r="H42" s="132">
        <v>2</v>
      </c>
      <c r="I42" s="133">
        <v>3</v>
      </c>
      <c r="J42" s="133">
        <v>3</v>
      </c>
      <c r="K42" s="134">
        <v>2</v>
      </c>
      <c r="L42" s="135">
        <v>4</v>
      </c>
      <c r="M42" s="133"/>
      <c r="N42" s="133"/>
      <c r="O42" s="136"/>
      <c r="P42" s="80">
        <f t="shared" si="6"/>
        <v>2</v>
      </c>
      <c r="Q42" s="88"/>
      <c r="R42" s="88"/>
      <c r="S42" s="89"/>
      <c r="T42" s="87"/>
      <c r="U42" s="88"/>
      <c r="V42" s="89"/>
      <c r="W42" s="220" t="s">
        <v>283</v>
      </c>
    </row>
    <row r="43" spans="2:23" ht="127.5" customHeight="1" x14ac:dyDescent="0.25">
      <c r="B43" s="3" t="s">
        <v>28</v>
      </c>
      <c r="C43" s="186" t="s">
        <v>270</v>
      </c>
      <c r="D43" s="186" t="s">
        <v>271</v>
      </c>
      <c r="E43" s="130" t="s">
        <v>51</v>
      </c>
      <c r="F43" s="187" t="s">
        <v>312</v>
      </c>
      <c r="G43" s="40">
        <v>32</v>
      </c>
      <c r="H43" s="132">
        <v>8</v>
      </c>
      <c r="I43" s="133">
        <v>8</v>
      </c>
      <c r="J43" s="133">
        <v>8</v>
      </c>
      <c r="K43" s="134">
        <v>8</v>
      </c>
      <c r="L43" s="135">
        <v>21</v>
      </c>
      <c r="M43" s="133"/>
      <c r="N43" s="133"/>
      <c r="O43" s="136"/>
      <c r="P43" s="80">
        <f t="shared" si="6"/>
        <v>2.625</v>
      </c>
      <c r="Q43" s="88"/>
      <c r="R43" s="88"/>
      <c r="S43" s="89"/>
      <c r="T43" s="87"/>
      <c r="U43" s="88"/>
      <c r="V43" s="89"/>
      <c r="W43" s="220" t="s">
        <v>284</v>
      </c>
    </row>
    <row r="44" spans="2:23" ht="133.5" customHeight="1" x14ac:dyDescent="0.25">
      <c r="B44" s="191" t="s">
        <v>28</v>
      </c>
      <c r="C44" s="192" t="s">
        <v>272</v>
      </c>
      <c r="D44" s="192" t="s">
        <v>273</v>
      </c>
      <c r="E44" s="193" t="s">
        <v>51</v>
      </c>
      <c r="F44" s="194" t="s">
        <v>313</v>
      </c>
      <c r="G44" s="40">
        <v>21</v>
      </c>
      <c r="H44" s="132">
        <v>4</v>
      </c>
      <c r="I44" s="133">
        <v>6</v>
      </c>
      <c r="J44" s="133">
        <v>6</v>
      </c>
      <c r="K44" s="134">
        <v>5</v>
      </c>
      <c r="L44" s="135">
        <v>34</v>
      </c>
      <c r="M44" s="133"/>
      <c r="N44" s="133"/>
      <c r="O44" s="136"/>
      <c r="P44" s="80">
        <f t="shared" si="6"/>
        <v>8.5</v>
      </c>
      <c r="Q44" s="88"/>
      <c r="R44" s="88"/>
      <c r="S44" s="89"/>
      <c r="T44" s="87"/>
      <c r="U44" s="88"/>
      <c r="V44" s="89"/>
      <c r="W44" s="220" t="s">
        <v>285</v>
      </c>
    </row>
    <row r="45" spans="2:23" ht="147" customHeight="1" x14ac:dyDescent="0.25">
      <c r="B45" s="183" t="s">
        <v>117</v>
      </c>
      <c r="C45" s="188" t="s">
        <v>103</v>
      </c>
      <c r="D45" s="188" t="s">
        <v>104</v>
      </c>
      <c r="E45" s="189" t="s">
        <v>51</v>
      </c>
      <c r="F45" s="190" t="s">
        <v>105</v>
      </c>
      <c r="G45" s="225">
        <f t="shared" ref="G45:G50" si="7">SUM(H45:K45)</f>
        <v>56</v>
      </c>
      <c r="H45" s="97">
        <v>14</v>
      </c>
      <c r="I45" s="1">
        <v>14</v>
      </c>
      <c r="J45" s="1">
        <v>14</v>
      </c>
      <c r="K45" s="47">
        <v>14</v>
      </c>
      <c r="L45" s="57">
        <v>14</v>
      </c>
      <c r="M45" s="1"/>
      <c r="N45" s="1"/>
      <c r="O45" s="2"/>
      <c r="P45" s="80">
        <f t="shared" ref="P45:P47" si="8">IFERROR((L45/H45),"100%")</f>
        <v>1</v>
      </c>
      <c r="Q45" s="88"/>
      <c r="R45" s="88"/>
      <c r="S45" s="89"/>
      <c r="T45" s="87"/>
      <c r="U45" s="88"/>
      <c r="V45" s="89"/>
      <c r="W45" s="162" t="s">
        <v>106</v>
      </c>
    </row>
    <row r="46" spans="2:23" ht="122.25" customHeight="1" x14ac:dyDescent="0.25">
      <c r="B46" s="3" t="s">
        <v>28</v>
      </c>
      <c r="C46" s="5" t="s">
        <v>107</v>
      </c>
      <c r="D46" s="5" t="s">
        <v>108</v>
      </c>
      <c r="E46" s="6" t="s">
        <v>51</v>
      </c>
      <c r="F46" s="7" t="s">
        <v>109</v>
      </c>
      <c r="G46" s="163">
        <f t="shared" si="7"/>
        <v>77</v>
      </c>
      <c r="H46" s="97">
        <v>16</v>
      </c>
      <c r="I46" s="1">
        <v>17</v>
      </c>
      <c r="J46" s="1">
        <v>20</v>
      </c>
      <c r="K46" s="47">
        <v>24</v>
      </c>
      <c r="L46" s="57">
        <v>21</v>
      </c>
      <c r="M46" s="1"/>
      <c r="N46" s="1"/>
      <c r="O46" s="2"/>
      <c r="P46" s="80">
        <f t="shared" si="8"/>
        <v>1.3125</v>
      </c>
      <c r="Q46" s="88"/>
      <c r="R46" s="88"/>
      <c r="S46" s="89"/>
      <c r="T46" s="87"/>
      <c r="U46" s="88"/>
      <c r="V46" s="89"/>
      <c r="W46" s="37" t="s">
        <v>110</v>
      </c>
    </row>
    <row r="47" spans="2:23" ht="130.5" customHeight="1" x14ac:dyDescent="0.25">
      <c r="B47" s="3" t="s">
        <v>28</v>
      </c>
      <c r="C47" s="128" t="s">
        <v>111</v>
      </c>
      <c r="D47" s="129" t="s">
        <v>112</v>
      </c>
      <c r="E47" s="130" t="s">
        <v>51</v>
      </c>
      <c r="F47" s="131" t="s">
        <v>113</v>
      </c>
      <c r="G47" s="163">
        <f t="shared" si="7"/>
        <v>44</v>
      </c>
      <c r="H47" s="97">
        <v>11</v>
      </c>
      <c r="I47" s="1">
        <v>11</v>
      </c>
      <c r="J47" s="1">
        <v>11</v>
      </c>
      <c r="K47" s="47">
        <v>11</v>
      </c>
      <c r="L47" s="57">
        <v>11</v>
      </c>
      <c r="M47" s="1"/>
      <c r="N47" s="1"/>
      <c r="O47" s="2"/>
      <c r="P47" s="80">
        <f t="shared" si="8"/>
        <v>1</v>
      </c>
      <c r="Q47" s="88"/>
      <c r="R47" s="88"/>
      <c r="S47" s="89"/>
      <c r="T47" s="87"/>
      <c r="U47" s="88"/>
      <c r="V47" s="89"/>
      <c r="W47" s="37" t="s">
        <v>114</v>
      </c>
    </row>
    <row r="48" spans="2:23" ht="178.5" customHeight="1" x14ac:dyDescent="0.25">
      <c r="B48" s="55" t="s">
        <v>127</v>
      </c>
      <c r="C48" s="63" t="s">
        <v>126</v>
      </c>
      <c r="D48" s="62" t="s">
        <v>118</v>
      </c>
      <c r="E48" s="137" t="s">
        <v>51</v>
      </c>
      <c r="F48" s="62" t="s">
        <v>314</v>
      </c>
      <c r="G48" s="138">
        <f t="shared" si="7"/>
        <v>25</v>
      </c>
      <c r="H48" s="97">
        <v>12</v>
      </c>
      <c r="I48" s="1">
        <v>4</v>
      </c>
      <c r="J48" s="1">
        <v>4</v>
      </c>
      <c r="K48" s="47">
        <v>5</v>
      </c>
      <c r="L48" s="57">
        <v>65</v>
      </c>
      <c r="M48" s="1"/>
      <c r="N48" s="1"/>
      <c r="O48" s="2"/>
      <c r="P48" s="80">
        <f>IFERROR((L48/H48),"100%")</f>
        <v>5.416666666666667</v>
      </c>
      <c r="Q48" s="88"/>
      <c r="R48" s="88"/>
      <c r="S48" s="89"/>
      <c r="T48" s="87"/>
      <c r="U48" s="88"/>
      <c r="V48" s="89"/>
      <c r="W48" s="36" t="s">
        <v>119</v>
      </c>
    </row>
    <row r="49" spans="2:23" ht="180.75" customHeight="1" x14ac:dyDescent="0.25">
      <c r="B49" s="3" t="s">
        <v>28</v>
      </c>
      <c r="C49" s="4" t="s">
        <v>125</v>
      </c>
      <c r="D49" s="5" t="s">
        <v>120</v>
      </c>
      <c r="E49" s="6" t="s">
        <v>51</v>
      </c>
      <c r="F49" s="7" t="s">
        <v>315</v>
      </c>
      <c r="G49" s="163">
        <f t="shared" si="7"/>
        <v>13</v>
      </c>
      <c r="H49" s="97">
        <v>2</v>
      </c>
      <c r="I49" s="1">
        <v>3</v>
      </c>
      <c r="J49" s="1">
        <v>3</v>
      </c>
      <c r="K49" s="47">
        <v>5</v>
      </c>
      <c r="L49" s="57">
        <v>3</v>
      </c>
      <c r="M49" s="1"/>
      <c r="N49" s="1"/>
      <c r="O49" s="2"/>
      <c r="P49" s="80">
        <f>IFERROR((L49/H49),"100%")</f>
        <v>1.5</v>
      </c>
      <c r="Q49" s="88"/>
      <c r="R49" s="88"/>
      <c r="S49" s="89"/>
      <c r="T49" s="87"/>
      <c r="U49" s="88"/>
      <c r="V49" s="89"/>
      <c r="W49" s="37" t="s">
        <v>121</v>
      </c>
    </row>
    <row r="50" spans="2:23" ht="174" customHeight="1" x14ac:dyDescent="0.25">
      <c r="B50" s="3" t="s">
        <v>28</v>
      </c>
      <c r="C50" s="128" t="s">
        <v>124</v>
      </c>
      <c r="D50" s="128" t="s">
        <v>122</v>
      </c>
      <c r="E50" s="130" t="s">
        <v>51</v>
      </c>
      <c r="F50" s="128" t="s">
        <v>316</v>
      </c>
      <c r="G50" s="163">
        <f t="shared" si="7"/>
        <v>3000</v>
      </c>
      <c r="H50" s="97">
        <v>1200</v>
      </c>
      <c r="I50" s="1">
        <v>900</v>
      </c>
      <c r="J50" s="1">
        <v>450</v>
      </c>
      <c r="K50" s="47">
        <v>450</v>
      </c>
      <c r="L50" s="57">
        <v>389</v>
      </c>
      <c r="M50" s="1"/>
      <c r="N50" s="1"/>
      <c r="O50" s="2"/>
      <c r="P50" s="80">
        <f>IFERROR((L50/H50),"100%")</f>
        <v>0.32416666666666666</v>
      </c>
      <c r="Q50" s="88"/>
      <c r="R50" s="88"/>
      <c r="S50" s="89"/>
      <c r="T50" s="87"/>
      <c r="U50" s="88"/>
      <c r="V50" s="89"/>
      <c r="W50" s="37" t="s">
        <v>123</v>
      </c>
    </row>
    <row r="51" spans="2:23" ht="126.75" customHeight="1" x14ac:dyDescent="0.25">
      <c r="B51" s="55" t="s">
        <v>138</v>
      </c>
      <c r="C51" s="63" t="s">
        <v>129</v>
      </c>
      <c r="D51" s="62" t="s">
        <v>130</v>
      </c>
      <c r="E51" s="137" t="s">
        <v>51</v>
      </c>
      <c r="F51" s="62" t="s">
        <v>137</v>
      </c>
      <c r="G51" s="138">
        <f t="shared" ref="G51:G70" si="9">SUM(H51:K51)</f>
        <v>900</v>
      </c>
      <c r="H51" s="97">
        <v>150</v>
      </c>
      <c r="I51" s="1">
        <v>200</v>
      </c>
      <c r="J51" s="1">
        <v>250</v>
      </c>
      <c r="K51" s="47">
        <v>300</v>
      </c>
      <c r="L51" s="57">
        <v>157</v>
      </c>
      <c r="M51" s="1"/>
      <c r="N51" s="1"/>
      <c r="O51" s="2"/>
      <c r="P51" s="80">
        <f t="shared" ref="P51:P59" si="10">IFERROR((L51/H51),"100%")</f>
        <v>1.0466666666666666</v>
      </c>
      <c r="Q51" s="88"/>
      <c r="R51" s="88"/>
      <c r="S51" s="89"/>
      <c r="T51" s="87"/>
      <c r="U51" s="88"/>
      <c r="V51" s="89"/>
      <c r="W51" s="166" t="s">
        <v>247</v>
      </c>
    </row>
    <row r="52" spans="2:23" ht="120.75" customHeight="1" x14ac:dyDescent="0.25">
      <c r="B52" s="3" t="s">
        <v>28</v>
      </c>
      <c r="C52" s="4" t="s">
        <v>131</v>
      </c>
      <c r="D52" s="5" t="s">
        <v>134</v>
      </c>
      <c r="E52" s="6" t="s">
        <v>51</v>
      </c>
      <c r="F52" s="7" t="s">
        <v>136</v>
      </c>
      <c r="G52" s="169">
        <f>SUM(H52:K52)</f>
        <v>1800</v>
      </c>
      <c r="H52" s="97">
        <v>300</v>
      </c>
      <c r="I52" s="1">
        <v>400</v>
      </c>
      <c r="J52" s="1">
        <v>500</v>
      </c>
      <c r="K52" s="47">
        <v>600</v>
      </c>
      <c r="L52" s="57">
        <v>609</v>
      </c>
      <c r="M52" s="1"/>
      <c r="N52" s="1"/>
      <c r="O52" s="2"/>
      <c r="P52" s="80">
        <f t="shared" si="10"/>
        <v>2.0299999999999998</v>
      </c>
      <c r="Q52" s="88"/>
      <c r="R52" s="88"/>
      <c r="S52" s="89"/>
      <c r="T52" s="87"/>
      <c r="U52" s="88"/>
      <c r="V52" s="89"/>
      <c r="W52" s="167" t="s">
        <v>246</v>
      </c>
    </row>
    <row r="53" spans="2:23" ht="150" customHeight="1" x14ac:dyDescent="0.25">
      <c r="B53" s="3" t="s">
        <v>28</v>
      </c>
      <c r="C53" s="128" t="s">
        <v>133</v>
      </c>
      <c r="D53" s="129" t="s">
        <v>135</v>
      </c>
      <c r="E53" s="130" t="s">
        <v>51</v>
      </c>
      <c r="F53" s="131" t="s">
        <v>132</v>
      </c>
      <c r="G53" s="163">
        <f t="shared" si="9"/>
        <v>10</v>
      </c>
      <c r="H53" s="132">
        <v>1</v>
      </c>
      <c r="I53" s="133">
        <v>3</v>
      </c>
      <c r="J53" s="133">
        <v>3</v>
      </c>
      <c r="K53" s="134">
        <v>3</v>
      </c>
      <c r="L53" s="135">
        <v>13</v>
      </c>
      <c r="M53" s="133"/>
      <c r="N53" s="133"/>
      <c r="O53" s="136"/>
      <c r="P53" s="80">
        <f t="shared" si="10"/>
        <v>13</v>
      </c>
      <c r="Q53" s="88"/>
      <c r="R53" s="88"/>
      <c r="S53" s="89"/>
      <c r="T53" s="87"/>
      <c r="U53" s="88"/>
      <c r="V53" s="89"/>
      <c r="W53" s="167" t="s">
        <v>245</v>
      </c>
    </row>
    <row r="54" spans="2:23" ht="123" customHeight="1" x14ac:dyDescent="0.25">
      <c r="B54" s="55" t="s">
        <v>155</v>
      </c>
      <c r="C54" s="63" t="s">
        <v>154</v>
      </c>
      <c r="D54" s="62" t="s">
        <v>153</v>
      </c>
      <c r="E54" s="137" t="s">
        <v>140</v>
      </c>
      <c r="F54" s="62" t="s">
        <v>317</v>
      </c>
      <c r="G54" s="138">
        <f t="shared" si="9"/>
        <v>20</v>
      </c>
      <c r="H54" s="97">
        <v>5</v>
      </c>
      <c r="I54" s="1">
        <v>5</v>
      </c>
      <c r="J54" s="1">
        <v>5</v>
      </c>
      <c r="K54" s="47">
        <v>5</v>
      </c>
      <c r="L54" s="57">
        <v>5</v>
      </c>
      <c r="M54" s="1"/>
      <c r="N54" s="1"/>
      <c r="O54" s="2"/>
      <c r="P54" s="80">
        <f t="shared" si="10"/>
        <v>1</v>
      </c>
      <c r="Q54" s="88"/>
      <c r="R54" s="88"/>
      <c r="S54" s="89"/>
      <c r="T54" s="87"/>
      <c r="U54" s="88"/>
      <c r="V54" s="89"/>
      <c r="W54" s="166" t="s">
        <v>156</v>
      </c>
    </row>
    <row r="55" spans="2:23" ht="165" customHeight="1" x14ac:dyDescent="0.25">
      <c r="B55" s="3" t="s">
        <v>28</v>
      </c>
      <c r="C55" s="4" t="s">
        <v>141</v>
      </c>
      <c r="D55" s="5" t="s">
        <v>142</v>
      </c>
      <c r="E55" s="6" t="s">
        <v>140</v>
      </c>
      <c r="F55" s="175" t="s">
        <v>318</v>
      </c>
      <c r="G55" s="169">
        <f>SUM(H55:K55)</f>
        <v>40</v>
      </c>
      <c r="H55" s="97">
        <v>10</v>
      </c>
      <c r="I55" s="1">
        <v>10</v>
      </c>
      <c r="J55" s="1">
        <v>10</v>
      </c>
      <c r="K55" s="47">
        <v>10</v>
      </c>
      <c r="L55" s="57">
        <v>18</v>
      </c>
      <c r="M55" s="1"/>
      <c r="N55" s="1"/>
      <c r="O55" s="2"/>
      <c r="P55" s="80">
        <f t="shared" si="10"/>
        <v>1.8</v>
      </c>
      <c r="Q55" s="88"/>
      <c r="R55" s="88"/>
      <c r="S55" s="89"/>
      <c r="T55" s="87"/>
      <c r="U55" s="88"/>
      <c r="V55" s="89"/>
      <c r="W55" s="37" t="s">
        <v>157</v>
      </c>
    </row>
    <row r="56" spans="2:23" ht="113.25" customHeight="1" x14ac:dyDescent="0.25">
      <c r="B56" s="3" t="s">
        <v>28</v>
      </c>
      <c r="C56" s="128" t="s">
        <v>143</v>
      </c>
      <c r="D56" s="129" t="s">
        <v>144</v>
      </c>
      <c r="E56" s="130" t="s">
        <v>140</v>
      </c>
      <c r="F56" s="175" t="s">
        <v>319</v>
      </c>
      <c r="G56" s="169">
        <f t="shared" si="9"/>
        <v>30</v>
      </c>
      <c r="H56" s="132">
        <v>10</v>
      </c>
      <c r="I56" s="133">
        <v>5</v>
      </c>
      <c r="J56" s="133">
        <v>10</v>
      </c>
      <c r="K56" s="134">
        <v>5</v>
      </c>
      <c r="L56" s="135">
        <v>10</v>
      </c>
      <c r="M56" s="133"/>
      <c r="N56" s="133"/>
      <c r="O56" s="136"/>
      <c r="P56" s="80">
        <f t="shared" si="10"/>
        <v>1</v>
      </c>
      <c r="Q56" s="88"/>
      <c r="R56" s="88"/>
      <c r="S56" s="89"/>
      <c r="T56" s="87"/>
      <c r="U56" s="88"/>
      <c r="V56" s="89"/>
      <c r="W56" s="37" t="s">
        <v>158</v>
      </c>
    </row>
    <row r="57" spans="2:23" ht="131.25" customHeight="1" x14ac:dyDescent="0.25">
      <c r="B57" s="3" t="s">
        <v>28</v>
      </c>
      <c r="C57" s="128" t="s">
        <v>145</v>
      </c>
      <c r="D57" s="129" t="s">
        <v>146</v>
      </c>
      <c r="E57" s="130" t="s">
        <v>140</v>
      </c>
      <c r="F57" s="175" t="s">
        <v>320</v>
      </c>
      <c r="G57" s="169">
        <f t="shared" si="9"/>
        <v>8</v>
      </c>
      <c r="H57" s="132">
        <v>2</v>
      </c>
      <c r="I57" s="133">
        <v>2</v>
      </c>
      <c r="J57" s="133">
        <v>2</v>
      </c>
      <c r="K57" s="134">
        <v>2</v>
      </c>
      <c r="L57" s="135">
        <v>2</v>
      </c>
      <c r="M57" s="133"/>
      <c r="N57" s="133"/>
      <c r="O57" s="136"/>
      <c r="P57" s="80">
        <f t="shared" si="10"/>
        <v>1</v>
      </c>
      <c r="Q57" s="88"/>
      <c r="R57" s="88"/>
      <c r="S57" s="89"/>
      <c r="T57" s="87"/>
      <c r="U57" s="88"/>
      <c r="V57" s="89"/>
      <c r="W57" s="37" t="s">
        <v>159</v>
      </c>
    </row>
    <row r="58" spans="2:23" ht="134.25" customHeight="1" x14ac:dyDescent="0.25">
      <c r="B58" s="3" t="s">
        <v>28</v>
      </c>
      <c r="C58" s="128" t="s">
        <v>147</v>
      </c>
      <c r="D58" s="129" t="s">
        <v>148</v>
      </c>
      <c r="E58" s="130" t="s">
        <v>140</v>
      </c>
      <c r="F58" s="175" t="s">
        <v>321</v>
      </c>
      <c r="G58" s="169">
        <f t="shared" si="9"/>
        <v>4</v>
      </c>
      <c r="H58" s="132">
        <v>1</v>
      </c>
      <c r="I58" s="133">
        <v>1</v>
      </c>
      <c r="J58" s="133">
        <v>1</v>
      </c>
      <c r="K58" s="134">
        <v>1</v>
      </c>
      <c r="L58" s="135">
        <v>2</v>
      </c>
      <c r="M58" s="133"/>
      <c r="N58" s="133"/>
      <c r="O58" s="136"/>
      <c r="P58" s="80">
        <f t="shared" si="10"/>
        <v>2</v>
      </c>
      <c r="Q58" s="88"/>
      <c r="R58" s="88"/>
      <c r="S58" s="89"/>
      <c r="T58" s="87"/>
      <c r="U58" s="88"/>
      <c r="V58" s="89"/>
      <c r="W58" s="37" t="s">
        <v>160</v>
      </c>
    </row>
    <row r="59" spans="2:23" ht="132" customHeight="1" x14ac:dyDescent="0.25">
      <c r="B59" s="3" t="s">
        <v>28</v>
      </c>
      <c r="C59" s="128" t="s">
        <v>149</v>
      </c>
      <c r="D59" s="129" t="s">
        <v>150</v>
      </c>
      <c r="E59" s="130" t="s">
        <v>140</v>
      </c>
      <c r="F59" s="175" t="s">
        <v>322</v>
      </c>
      <c r="G59" s="169">
        <f t="shared" si="9"/>
        <v>24</v>
      </c>
      <c r="H59" s="132">
        <v>6</v>
      </c>
      <c r="I59" s="133">
        <v>6</v>
      </c>
      <c r="J59" s="133">
        <v>6</v>
      </c>
      <c r="K59" s="134">
        <v>6</v>
      </c>
      <c r="L59" s="135">
        <v>6</v>
      </c>
      <c r="M59" s="133"/>
      <c r="N59" s="133"/>
      <c r="O59" s="136"/>
      <c r="P59" s="80">
        <f t="shared" si="10"/>
        <v>1</v>
      </c>
      <c r="Q59" s="88"/>
      <c r="R59" s="88"/>
      <c r="S59" s="89"/>
      <c r="T59" s="87"/>
      <c r="U59" s="88"/>
      <c r="V59" s="89"/>
      <c r="W59" s="37" t="s">
        <v>161</v>
      </c>
    </row>
    <row r="60" spans="2:23" ht="132.75" customHeight="1" x14ac:dyDescent="0.25">
      <c r="B60" s="3" t="s">
        <v>28</v>
      </c>
      <c r="C60" s="128" t="s">
        <v>151</v>
      </c>
      <c r="D60" s="129" t="s">
        <v>152</v>
      </c>
      <c r="E60" s="130" t="s">
        <v>140</v>
      </c>
      <c r="F60" s="175" t="s">
        <v>323</v>
      </c>
      <c r="G60" s="169">
        <f t="shared" si="9"/>
        <v>1</v>
      </c>
      <c r="H60" s="132"/>
      <c r="I60" s="133"/>
      <c r="J60" s="133">
        <v>1</v>
      </c>
      <c r="K60" s="134"/>
      <c r="L60" s="135"/>
      <c r="M60" s="133"/>
      <c r="N60" s="133"/>
      <c r="O60" s="136"/>
      <c r="P60" s="80" t="str">
        <f>IFERROR((L60/H60),"100%")</f>
        <v>100%</v>
      </c>
      <c r="Q60" s="88"/>
      <c r="R60" s="88"/>
      <c r="S60" s="89"/>
      <c r="T60" s="87"/>
      <c r="U60" s="88"/>
      <c r="V60" s="89"/>
      <c r="W60" s="37" t="s">
        <v>162</v>
      </c>
    </row>
    <row r="61" spans="2:23" ht="129" customHeight="1" x14ac:dyDescent="0.25">
      <c r="B61" s="267" t="s">
        <v>179</v>
      </c>
      <c r="C61" s="265" t="s">
        <v>178</v>
      </c>
      <c r="D61" s="62" t="s">
        <v>165</v>
      </c>
      <c r="E61" s="174" t="s">
        <v>51</v>
      </c>
      <c r="F61" s="228" t="s">
        <v>324</v>
      </c>
      <c r="G61" s="169">
        <f t="shared" si="9"/>
        <v>447</v>
      </c>
      <c r="H61" s="97">
        <v>112</v>
      </c>
      <c r="I61" s="1">
        <v>111</v>
      </c>
      <c r="J61" s="1">
        <v>112</v>
      </c>
      <c r="K61" s="47">
        <v>112</v>
      </c>
      <c r="L61" s="57">
        <v>108</v>
      </c>
      <c r="M61" s="1"/>
      <c r="N61" s="1"/>
      <c r="O61" s="2"/>
      <c r="P61" s="80">
        <f t="shared" ref="P61:P68" si="11">IFERROR((L61/H61),"100%")</f>
        <v>0.9642857142857143</v>
      </c>
      <c r="Q61" s="88"/>
      <c r="R61" s="88"/>
      <c r="S61" s="89"/>
      <c r="T61" s="87"/>
      <c r="U61" s="88"/>
      <c r="V61" s="89"/>
      <c r="W61" s="36" t="s">
        <v>185</v>
      </c>
    </row>
    <row r="62" spans="2:23" ht="122.25" customHeight="1" x14ac:dyDescent="0.25">
      <c r="B62" s="268"/>
      <c r="C62" s="266"/>
      <c r="D62" s="62" t="s">
        <v>166</v>
      </c>
      <c r="E62" s="174" t="s">
        <v>51</v>
      </c>
      <c r="F62" s="228" t="s">
        <v>325</v>
      </c>
      <c r="G62" s="169">
        <f t="shared" si="9"/>
        <v>172</v>
      </c>
      <c r="H62" s="97">
        <v>43</v>
      </c>
      <c r="I62" s="1">
        <v>43</v>
      </c>
      <c r="J62" s="1">
        <v>43</v>
      </c>
      <c r="K62" s="47">
        <v>43</v>
      </c>
      <c r="L62" s="57">
        <v>44</v>
      </c>
      <c r="M62" s="1"/>
      <c r="N62" s="1"/>
      <c r="O62" s="2"/>
      <c r="P62" s="80">
        <f t="shared" si="11"/>
        <v>1.0232558139534884</v>
      </c>
      <c r="Q62" s="88"/>
      <c r="R62" s="88"/>
      <c r="S62" s="89"/>
      <c r="T62" s="87"/>
      <c r="U62" s="88"/>
      <c r="V62" s="89"/>
      <c r="W62" s="36" t="s">
        <v>186</v>
      </c>
    </row>
    <row r="63" spans="2:23" ht="120.75" customHeight="1" x14ac:dyDescent="0.25">
      <c r="B63" s="3" t="s">
        <v>28</v>
      </c>
      <c r="C63" s="170" t="s">
        <v>175</v>
      </c>
      <c r="D63" s="5" t="s">
        <v>167</v>
      </c>
      <c r="E63" s="6" t="s">
        <v>51</v>
      </c>
      <c r="F63" s="170" t="s">
        <v>326</v>
      </c>
      <c r="G63" s="169">
        <f t="shared" si="9"/>
        <v>172</v>
      </c>
      <c r="H63" s="97">
        <v>43</v>
      </c>
      <c r="I63" s="1">
        <v>43</v>
      </c>
      <c r="J63" s="1">
        <v>43</v>
      </c>
      <c r="K63" s="47">
        <v>43</v>
      </c>
      <c r="L63" s="57">
        <v>44</v>
      </c>
      <c r="M63" s="1"/>
      <c r="N63" s="1"/>
      <c r="O63" s="2"/>
      <c r="P63" s="80">
        <f t="shared" si="11"/>
        <v>1.0232558139534884</v>
      </c>
      <c r="Q63" s="88"/>
      <c r="R63" s="88"/>
      <c r="S63" s="89"/>
      <c r="T63" s="87"/>
      <c r="U63" s="88"/>
      <c r="V63" s="89"/>
      <c r="W63" s="37" t="s">
        <v>187</v>
      </c>
    </row>
    <row r="64" spans="2:23" ht="132" customHeight="1" x14ac:dyDescent="0.25">
      <c r="B64" s="3" t="s">
        <v>28</v>
      </c>
      <c r="C64" s="172" t="s">
        <v>176</v>
      </c>
      <c r="D64" s="171" t="s">
        <v>168</v>
      </c>
      <c r="E64" s="6" t="s">
        <v>51</v>
      </c>
      <c r="F64" s="170" t="s">
        <v>327</v>
      </c>
      <c r="G64" s="169">
        <f>SUM(H64:K64)</f>
        <v>14</v>
      </c>
      <c r="H64" s="132">
        <v>4</v>
      </c>
      <c r="I64" s="133">
        <v>4</v>
      </c>
      <c r="J64" s="133">
        <v>3</v>
      </c>
      <c r="K64" s="134">
        <v>3</v>
      </c>
      <c r="L64" s="135">
        <v>8</v>
      </c>
      <c r="M64" s="133"/>
      <c r="N64" s="133"/>
      <c r="O64" s="136"/>
      <c r="P64" s="80">
        <f t="shared" si="11"/>
        <v>2</v>
      </c>
      <c r="Q64" s="88"/>
      <c r="R64" s="88"/>
      <c r="S64" s="89"/>
      <c r="T64" s="87"/>
      <c r="U64" s="88"/>
      <c r="V64" s="89"/>
      <c r="W64" s="37" t="s">
        <v>188</v>
      </c>
    </row>
    <row r="65" spans="2:23" ht="129.75" customHeight="1" x14ac:dyDescent="0.25">
      <c r="B65" s="3" t="s">
        <v>28</v>
      </c>
      <c r="C65" s="173" t="s">
        <v>177</v>
      </c>
      <c r="D65" s="171" t="s">
        <v>169</v>
      </c>
      <c r="E65" s="6" t="s">
        <v>51</v>
      </c>
      <c r="F65" s="170" t="s">
        <v>328</v>
      </c>
      <c r="G65" s="169">
        <f t="shared" si="9"/>
        <v>18</v>
      </c>
      <c r="H65" s="132">
        <v>5</v>
      </c>
      <c r="I65" s="133">
        <v>5</v>
      </c>
      <c r="J65" s="133">
        <v>4</v>
      </c>
      <c r="K65" s="134">
        <v>4</v>
      </c>
      <c r="L65" s="135">
        <v>8</v>
      </c>
      <c r="M65" s="133"/>
      <c r="N65" s="133"/>
      <c r="O65" s="136"/>
      <c r="P65" s="80">
        <f t="shared" si="11"/>
        <v>1.6</v>
      </c>
      <c r="Q65" s="88"/>
      <c r="R65" s="88"/>
      <c r="S65" s="89"/>
      <c r="T65" s="87"/>
      <c r="U65" s="88"/>
      <c r="V65" s="89"/>
      <c r="W65" s="37" t="s">
        <v>189</v>
      </c>
    </row>
    <row r="66" spans="2:23" ht="121.5" customHeight="1" x14ac:dyDescent="0.25">
      <c r="B66" s="3" t="s">
        <v>28</v>
      </c>
      <c r="C66" s="5" t="s">
        <v>180</v>
      </c>
      <c r="D66" s="5" t="s">
        <v>170</v>
      </c>
      <c r="E66" s="6" t="s">
        <v>51</v>
      </c>
      <c r="F66" s="170" t="s">
        <v>329</v>
      </c>
      <c r="G66" s="169">
        <f t="shared" si="9"/>
        <v>21</v>
      </c>
      <c r="H66" s="132">
        <v>5</v>
      </c>
      <c r="I66" s="133">
        <v>6</v>
      </c>
      <c r="J66" s="133">
        <v>5</v>
      </c>
      <c r="K66" s="134">
        <v>5</v>
      </c>
      <c r="L66" s="135">
        <v>7</v>
      </c>
      <c r="M66" s="133"/>
      <c r="N66" s="133"/>
      <c r="O66" s="136"/>
      <c r="P66" s="80">
        <f t="shared" si="11"/>
        <v>1.4</v>
      </c>
      <c r="Q66" s="88"/>
      <c r="R66" s="88"/>
      <c r="S66" s="89"/>
      <c r="T66" s="87"/>
      <c r="U66" s="88"/>
      <c r="V66" s="89"/>
      <c r="W66" s="37" t="s">
        <v>190</v>
      </c>
    </row>
    <row r="67" spans="2:23" ht="126" customHeight="1" x14ac:dyDescent="0.25">
      <c r="B67" s="3" t="s">
        <v>28</v>
      </c>
      <c r="C67" s="5" t="s">
        <v>181</v>
      </c>
      <c r="D67" s="5" t="s">
        <v>171</v>
      </c>
      <c r="E67" s="6" t="s">
        <v>51</v>
      </c>
      <c r="F67" s="170" t="s">
        <v>330</v>
      </c>
      <c r="G67" s="169">
        <f t="shared" si="9"/>
        <v>33</v>
      </c>
      <c r="H67" s="132">
        <v>8</v>
      </c>
      <c r="I67" s="133">
        <v>9</v>
      </c>
      <c r="J67" s="133">
        <v>8</v>
      </c>
      <c r="K67" s="134">
        <v>8</v>
      </c>
      <c r="L67" s="135">
        <v>5</v>
      </c>
      <c r="M67" s="133"/>
      <c r="N67" s="133"/>
      <c r="O67" s="136"/>
      <c r="P67" s="80">
        <f t="shared" si="11"/>
        <v>0.625</v>
      </c>
      <c r="Q67" s="88"/>
      <c r="R67" s="88"/>
      <c r="S67" s="89"/>
      <c r="T67" s="87"/>
      <c r="U67" s="88"/>
      <c r="V67" s="89"/>
      <c r="W67" s="37" t="s">
        <v>191</v>
      </c>
    </row>
    <row r="68" spans="2:23" ht="123" customHeight="1" x14ac:dyDescent="0.25">
      <c r="B68" s="3" t="s">
        <v>28</v>
      </c>
      <c r="C68" s="5" t="s">
        <v>182</v>
      </c>
      <c r="D68" s="5" t="s">
        <v>172</v>
      </c>
      <c r="E68" s="6" t="s">
        <v>51</v>
      </c>
      <c r="F68" s="170" t="s">
        <v>330</v>
      </c>
      <c r="G68" s="169">
        <f t="shared" si="9"/>
        <v>3</v>
      </c>
      <c r="H68" s="132">
        <v>0</v>
      </c>
      <c r="I68" s="133">
        <v>1</v>
      </c>
      <c r="J68" s="133">
        <v>1</v>
      </c>
      <c r="K68" s="134">
        <v>1</v>
      </c>
      <c r="L68" s="135">
        <v>0</v>
      </c>
      <c r="M68" s="133"/>
      <c r="N68" s="133"/>
      <c r="O68" s="136"/>
      <c r="P68" s="80" t="str">
        <f t="shared" si="11"/>
        <v>100%</v>
      </c>
      <c r="Q68" s="88"/>
      <c r="R68" s="88"/>
      <c r="S68" s="89"/>
      <c r="T68" s="87"/>
      <c r="U68" s="88"/>
      <c r="V68" s="89"/>
      <c r="W68" s="37" t="s">
        <v>192</v>
      </c>
    </row>
    <row r="69" spans="2:23" ht="128.25" customHeight="1" x14ac:dyDescent="0.25">
      <c r="B69" s="3" t="s">
        <v>28</v>
      </c>
      <c r="C69" s="5" t="s">
        <v>183</v>
      </c>
      <c r="D69" s="5" t="s">
        <v>173</v>
      </c>
      <c r="E69" s="6" t="s">
        <v>51</v>
      </c>
      <c r="F69" s="170" t="s">
        <v>331</v>
      </c>
      <c r="G69" s="169">
        <f t="shared" si="9"/>
        <v>335</v>
      </c>
      <c r="H69" s="132">
        <v>84</v>
      </c>
      <c r="I69" s="133">
        <v>85</v>
      </c>
      <c r="J69" s="133">
        <v>82</v>
      </c>
      <c r="K69" s="134">
        <v>84</v>
      </c>
      <c r="L69" s="135">
        <v>4</v>
      </c>
      <c r="M69" s="133"/>
      <c r="N69" s="133"/>
      <c r="O69" s="136"/>
      <c r="P69" s="80">
        <f>IFERROR((L69/H69),"100%")</f>
        <v>4.7619047619047616E-2</v>
      </c>
      <c r="Q69" s="88"/>
      <c r="R69" s="88"/>
      <c r="S69" s="89"/>
      <c r="T69" s="87"/>
      <c r="U69" s="88"/>
      <c r="V69" s="89"/>
      <c r="W69" s="37" t="s">
        <v>193</v>
      </c>
    </row>
    <row r="70" spans="2:23" ht="143.25" customHeight="1" x14ac:dyDescent="0.25">
      <c r="B70" s="3" t="s">
        <v>28</v>
      </c>
      <c r="C70" s="5" t="s">
        <v>184</v>
      </c>
      <c r="D70" s="5" t="s">
        <v>174</v>
      </c>
      <c r="E70" s="6" t="s">
        <v>51</v>
      </c>
      <c r="F70" s="170" t="s">
        <v>332</v>
      </c>
      <c r="G70" s="169">
        <f t="shared" si="9"/>
        <v>17</v>
      </c>
      <c r="H70" s="132">
        <v>4</v>
      </c>
      <c r="I70" s="133">
        <v>5</v>
      </c>
      <c r="J70" s="133">
        <v>4</v>
      </c>
      <c r="K70" s="134">
        <v>4</v>
      </c>
      <c r="L70" s="135">
        <v>1</v>
      </c>
      <c r="M70" s="133"/>
      <c r="N70" s="133"/>
      <c r="O70" s="136"/>
      <c r="P70" s="80">
        <f>IFERROR((L70/H70),"100%")</f>
        <v>0.25</v>
      </c>
      <c r="Q70" s="88"/>
      <c r="R70" s="88"/>
      <c r="S70" s="89"/>
      <c r="T70" s="87"/>
      <c r="U70" s="88"/>
      <c r="V70" s="89"/>
      <c r="W70" s="37" t="s">
        <v>194</v>
      </c>
    </row>
    <row r="71" spans="2:23" ht="130.5" customHeight="1" x14ac:dyDescent="0.25">
      <c r="B71" s="55" t="s">
        <v>195</v>
      </c>
      <c r="C71" s="63" t="s">
        <v>196</v>
      </c>
      <c r="D71" s="62" t="s">
        <v>197</v>
      </c>
      <c r="E71" s="137" t="s">
        <v>51</v>
      </c>
      <c r="F71" s="62" t="s">
        <v>333</v>
      </c>
      <c r="G71" s="126">
        <v>4670</v>
      </c>
      <c r="H71" s="97">
        <v>1168</v>
      </c>
      <c r="I71" s="1">
        <v>1167</v>
      </c>
      <c r="J71" s="1">
        <v>1168</v>
      </c>
      <c r="K71" s="47">
        <v>1167</v>
      </c>
      <c r="L71" s="57">
        <v>2412</v>
      </c>
      <c r="M71" s="1"/>
      <c r="N71" s="1"/>
      <c r="O71" s="2"/>
      <c r="P71" s="80">
        <f t="shared" ref="P71:P84" si="12">IFERROR((L71/H71),"100%")</f>
        <v>2.0650684931506849</v>
      </c>
      <c r="Q71" s="88"/>
      <c r="R71" s="88"/>
      <c r="S71" s="89"/>
      <c r="T71" s="87"/>
      <c r="U71" s="88"/>
      <c r="V71" s="89"/>
      <c r="W71" s="36" t="s">
        <v>244</v>
      </c>
    </row>
    <row r="72" spans="2:23" ht="123" customHeight="1" x14ac:dyDescent="0.25">
      <c r="B72" s="3" t="s">
        <v>28</v>
      </c>
      <c r="C72" s="4" t="s">
        <v>198</v>
      </c>
      <c r="D72" s="5" t="s">
        <v>199</v>
      </c>
      <c r="E72" s="6" t="s">
        <v>51</v>
      </c>
      <c r="F72" s="7" t="s">
        <v>334</v>
      </c>
      <c r="G72" s="164">
        <v>27</v>
      </c>
      <c r="H72" s="97">
        <v>9</v>
      </c>
      <c r="I72" s="1">
        <v>3</v>
      </c>
      <c r="J72" s="1">
        <v>3</v>
      </c>
      <c r="K72" s="47">
        <v>3</v>
      </c>
      <c r="L72" s="57">
        <v>65</v>
      </c>
      <c r="M72" s="1"/>
      <c r="N72" s="1"/>
      <c r="O72" s="2"/>
      <c r="P72" s="80">
        <f t="shared" si="12"/>
        <v>7.2222222222222223</v>
      </c>
      <c r="Q72" s="88"/>
      <c r="R72" s="88"/>
      <c r="S72" s="89"/>
      <c r="T72" s="87"/>
      <c r="U72" s="88"/>
      <c r="V72" s="89"/>
      <c r="W72" s="37" t="s">
        <v>243</v>
      </c>
    </row>
    <row r="73" spans="2:23" ht="128.25" customHeight="1" x14ac:dyDescent="0.25">
      <c r="B73" s="3" t="s">
        <v>28</v>
      </c>
      <c r="C73" s="128" t="s">
        <v>198</v>
      </c>
      <c r="D73" s="129" t="s">
        <v>200</v>
      </c>
      <c r="E73" s="6" t="s">
        <v>51</v>
      </c>
      <c r="F73" s="7" t="s">
        <v>334</v>
      </c>
      <c r="G73" s="164">
        <v>210</v>
      </c>
      <c r="H73" s="132">
        <v>53</v>
      </c>
      <c r="I73" s="133">
        <v>52</v>
      </c>
      <c r="J73" s="133">
        <v>53</v>
      </c>
      <c r="K73" s="134">
        <v>52</v>
      </c>
      <c r="L73" s="135">
        <v>69</v>
      </c>
      <c r="M73" s="133"/>
      <c r="N73" s="133"/>
      <c r="O73" s="136"/>
      <c r="P73" s="80">
        <f t="shared" si="12"/>
        <v>1.3018867924528301</v>
      </c>
      <c r="Q73" s="88"/>
      <c r="R73" s="88"/>
      <c r="S73" s="89"/>
      <c r="T73" s="87"/>
      <c r="U73" s="88"/>
      <c r="V73" s="89"/>
      <c r="W73" s="37" t="s">
        <v>242</v>
      </c>
    </row>
    <row r="74" spans="2:23" ht="152.25" customHeight="1" x14ac:dyDescent="0.25">
      <c r="B74" s="3" t="s">
        <v>28</v>
      </c>
      <c r="C74" s="128" t="s">
        <v>198</v>
      </c>
      <c r="D74" s="129" t="s">
        <v>201</v>
      </c>
      <c r="E74" s="6" t="s">
        <v>51</v>
      </c>
      <c r="F74" s="7" t="s">
        <v>334</v>
      </c>
      <c r="G74" s="164">
        <v>48</v>
      </c>
      <c r="H74" s="132">
        <v>12</v>
      </c>
      <c r="I74" s="133">
        <v>12</v>
      </c>
      <c r="J74" s="133">
        <v>12</v>
      </c>
      <c r="K74" s="134">
        <v>12</v>
      </c>
      <c r="L74" s="135">
        <v>45</v>
      </c>
      <c r="M74" s="133"/>
      <c r="N74" s="133"/>
      <c r="O74" s="136"/>
      <c r="P74" s="80">
        <f t="shared" si="12"/>
        <v>3.75</v>
      </c>
      <c r="Q74" s="88"/>
      <c r="R74" s="88"/>
      <c r="S74" s="89"/>
      <c r="T74" s="87"/>
      <c r="U74" s="88"/>
      <c r="V74" s="89"/>
      <c r="W74" s="37" t="s">
        <v>241</v>
      </c>
    </row>
    <row r="75" spans="2:23" ht="124.5" customHeight="1" x14ac:dyDescent="0.25">
      <c r="B75" s="3" t="s">
        <v>28</v>
      </c>
      <c r="C75" s="128" t="s">
        <v>202</v>
      </c>
      <c r="D75" s="129" t="s">
        <v>203</v>
      </c>
      <c r="E75" s="6" t="s">
        <v>51</v>
      </c>
      <c r="F75" s="131" t="s">
        <v>335</v>
      </c>
      <c r="G75" s="164">
        <v>180</v>
      </c>
      <c r="H75" s="132">
        <v>45</v>
      </c>
      <c r="I75" s="133">
        <v>45</v>
      </c>
      <c r="J75" s="133">
        <v>45</v>
      </c>
      <c r="K75" s="134">
        <v>45</v>
      </c>
      <c r="L75" s="135">
        <v>45</v>
      </c>
      <c r="M75" s="133"/>
      <c r="N75" s="133"/>
      <c r="O75" s="136"/>
      <c r="P75" s="80">
        <f t="shared" si="12"/>
        <v>1</v>
      </c>
      <c r="Q75" s="88"/>
      <c r="R75" s="88"/>
      <c r="S75" s="89"/>
      <c r="T75" s="87"/>
      <c r="U75" s="88"/>
      <c r="V75" s="89"/>
      <c r="W75" s="37" t="s">
        <v>240</v>
      </c>
    </row>
    <row r="76" spans="2:23" ht="126.75" customHeight="1" x14ac:dyDescent="0.25">
      <c r="B76" s="3" t="s">
        <v>28</v>
      </c>
      <c r="C76" s="128" t="s">
        <v>204</v>
      </c>
      <c r="D76" s="129" t="s">
        <v>205</v>
      </c>
      <c r="E76" s="6" t="s">
        <v>51</v>
      </c>
      <c r="F76" s="131" t="s">
        <v>336</v>
      </c>
      <c r="G76" s="164">
        <v>16</v>
      </c>
      <c r="H76" s="132">
        <v>3</v>
      </c>
      <c r="I76" s="133">
        <v>5</v>
      </c>
      <c r="J76" s="133">
        <v>3</v>
      </c>
      <c r="K76" s="134">
        <v>5</v>
      </c>
      <c r="L76" s="135">
        <v>3</v>
      </c>
      <c r="M76" s="133"/>
      <c r="N76" s="133"/>
      <c r="O76" s="136"/>
      <c r="P76" s="80">
        <f t="shared" si="12"/>
        <v>1</v>
      </c>
      <c r="Q76" s="88"/>
      <c r="R76" s="88"/>
      <c r="S76" s="89"/>
      <c r="T76" s="87"/>
      <c r="U76" s="88"/>
      <c r="V76" s="89"/>
      <c r="W76" s="37" t="s">
        <v>239</v>
      </c>
    </row>
    <row r="77" spans="2:23" ht="119.25" customHeight="1" x14ac:dyDescent="0.25">
      <c r="B77" s="3" t="s">
        <v>28</v>
      </c>
      <c r="C77" s="128" t="s">
        <v>206</v>
      </c>
      <c r="D77" s="129" t="s">
        <v>207</v>
      </c>
      <c r="E77" s="6" t="s">
        <v>51</v>
      </c>
      <c r="F77" s="131" t="s">
        <v>337</v>
      </c>
      <c r="G77" s="164">
        <v>2161</v>
      </c>
      <c r="H77" s="132">
        <v>540</v>
      </c>
      <c r="I77" s="133">
        <v>540</v>
      </c>
      <c r="J77" s="133">
        <v>540</v>
      </c>
      <c r="K77" s="134">
        <v>541</v>
      </c>
      <c r="L77" s="135">
        <v>1053</v>
      </c>
      <c r="M77" s="133"/>
      <c r="N77" s="133"/>
      <c r="O77" s="136"/>
      <c r="P77" s="80">
        <f t="shared" si="12"/>
        <v>1.95</v>
      </c>
      <c r="Q77" s="88"/>
      <c r="R77" s="88"/>
      <c r="S77" s="89"/>
      <c r="T77" s="87"/>
      <c r="U77" s="88"/>
      <c r="V77" s="89"/>
      <c r="W77" s="37" t="s">
        <v>238</v>
      </c>
    </row>
    <row r="78" spans="2:23" ht="149.25" customHeight="1" x14ac:dyDescent="0.25">
      <c r="B78" s="3" t="s">
        <v>28</v>
      </c>
      <c r="C78" s="128" t="s">
        <v>208</v>
      </c>
      <c r="D78" s="129" t="s">
        <v>209</v>
      </c>
      <c r="E78" s="6" t="s">
        <v>51</v>
      </c>
      <c r="F78" s="131" t="s">
        <v>338</v>
      </c>
      <c r="G78" s="164">
        <v>430</v>
      </c>
      <c r="H78" s="132">
        <v>107</v>
      </c>
      <c r="I78" s="133">
        <v>109</v>
      </c>
      <c r="J78" s="133">
        <v>107</v>
      </c>
      <c r="K78" s="134">
        <v>107</v>
      </c>
      <c r="L78" s="135">
        <v>262</v>
      </c>
      <c r="M78" s="133"/>
      <c r="N78" s="133"/>
      <c r="O78" s="136"/>
      <c r="P78" s="80">
        <f t="shared" si="12"/>
        <v>2.4485981308411215</v>
      </c>
      <c r="Q78" s="88"/>
      <c r="R78" s="88"/>
      <c r="S78" s="89"/>
      <c r="T78" s="87"/>
      <c r="U78" s="88"/>
      <c r="V78" s="89"/>
      <c r="W78" s="37" t="s">
        <v>237</v>
      </c>
    </row>
    <row r="79" spans="2:23" ht="154.5" customHeight="1" x14ac:dyDescent="0.25">
      <c r="B79" s="3" t="s">
        <v>28</v>
      </c>
      <c r="C79" s="128" t="s">
        <v>210</v>
      </c>
      <c r="D79" s="129" t="s">
        <v>211</v>
      </c>
      <c r="E79" s="6" t="s">
        <v>51</v>
      </c>
      <c r="F79" s="131" t="s">
        <v>339</v>
      </c>
      <c r="G79" s="164">
        <v>1000</v>
      </c>
      <c r="H79" s="132">
        <v>250</v>
      </c>
      <c r="I79" s="133">
        <v>250</v>
      </c>
      <c r="J79" s="133">
        <v>250</v>
      </c>
      <c r="K79" s="134">
        <v>250</v>
      </c>
      <c r="L79" s="135">
        <v>552</v>
      </c>
      <c r="M79" s="133"/>
      <c r="N79" s="133"/>
      <c r="O79" s="136"/>
      <c r="P79" s="80">
        <f t="shared" si="12"/>
        <v>2.2080000000000002</v>
      </c>
      <c r="Q79" s="88"/>
      <c r="R79" s="88"/>
      <c r="S79" s="89"/>
      <c r="T79" s="87"/>
      <c r="U79" s="88"/>
      <c r="V79" s="89"/>
      <c r="W79" s="37" t="s">
        <v>236</v>
      </c>
    </row>
    <row r="80" spans="2:23" ht="138" customHeight="1" x14ac:dyDescent="0.25">
      <c r="B80" s="3" t="s">
        <v>28</v>
      </c>
      <c r="C80" s="128" t="s">
        <v>212</v>
      </c>
      <c r="D80" s="129" t="s">
        <v>213</v>
      </c>
      <c r="E80" s="6" t="s">
        <v>51</v>
      </c>
      <c r="F80" s="131" t="s">
        <v>340</v>
      </c>
      <c r="G80" s="164">
        <v>1056</v>
      </c>
      <c r="H80" s="132">
        <v>264</v>
      </c>
      <c r="I80" s="133">
        <v>264</v>
      </c>
      <c r="J80" s="133">
        <v>264</v>
      </c>
      <c r="K80" s="134">
        <v>264</v>
      </c>
      <c r="L80" s="135">
        <v>304</v>
      </c>
      <c r="M80" s="133"/>
      <c r="N80" s="133"/>
      <c r="O80" s="136"/>
      <c r="P80" s="80">
        <f t="shared" si="12"/>
        <v>1.1515151515151516</v>
      </c>
      <c r="Q80" s="88"/>
      <c r="R80" s="88"/>
      <c r="S80" s="89"/>
      <c r="T80" s="87"/>
      <c r="U80" s="88"/>
      <c r="V80" s="89"/>
      <c r="W80" s="37" t="s">
        <v>235</v>
      </c>
    </row>
    <row r="81" spans="2:23" ht="137.25" customHeight="1" x14ac:dyDescent="0.25">
      <c r="B81" s="3" t="s">
        <v>28</v>
      </c>
      <c r="C81" s="128" t="s">
        <v>214</v>
      </c>
      <c r="D81" s="129" t="s">
        <v>215</v>
      </c>
      <c r="E81" s="6" t="s">
        <v>51</v>
      </c>
      <c r="F81" s="131" t="s">
        <v>315</v>
      </c>
      <c r="G81" s="164">
        <v>6</v>
      </c>
      <c r="H81" s="132">
        <v>1</v>
      </c>
      <c r="I81" s="133">
        <v>1</v>
      </c>
      <c r="J81" s="133">
        <v>2</v>
      </c>
      <c r="K81" s="134">
        <v>2</v>
      </c>
      <c r="L81" s="135">
        <v>6</v>
      </c>
      <c r="M81" s="133"/>
      <c r="N81" s="133"/>
      <c r="O81" s="136"/>
      <c r="P81" s="80">
        <f t="shared" si="12"/>
        <v>6</v>
      </c>
      <c r="Q81" s="88"/>
      <c r="R81" s="88"/>
      <c r="S81" s="89"/>
      <c r="T81" s="87"/>
      <c r="U81" s="88"/>
      <c r="V81" s="89"/>
      <c r="W81" s="37" t="s">
        <v>234</v>
      </c>
    </row>
    <row r="82" spans="2:23" ht="236.25" customHeight="1" x14ac:dyDescent="0.25">
      <c r="B82" s="55" t="s">
        <v>220</v>
      </c>
      <c r="C82" s="63" t="s">
        <v>221</v>
      </c>
      <c r="D82" s="62" t="s">
        <v>222</v>
      </c>
      <c r="E82" s="137" t="s">
        <v>51</v>
      </c>
      <c r="F82" s="62" t="s">
        <v>341</v>
      </c>
      <c r="G82" s="126">
        <v>700</v>
      </c>
      <c r="H82" s="97">
        <v>100</v>
      </c>
      <c r="I82" s="1">
        <v>250</v>
      </c>
      <c r="J82" s="1">
        <v>250</v>
      </c>
      <c r="K82" s="47">
        <v>100</v>
      </c>
      <c r="L82" s="57">
        <v>185</v>
      </c>
      <c r="M82" s="133"/>
      <c r="N82" s="133"/>
      <c r="O82" s="136"/>
      <c r="P82" s="80">
        <f t="shared" si="12"/>
        <v>1.85</v>
      </c>
      <c r="Q82" s="88"/>
      <c r="R82" s="88"/>
      <c r="S82" s="89"/>
      <c r="T82" s="87"/>
      <c r="U82" s="88"/>
      <c r="V82" s="89"/>
      <c r="W82" s="166" t="s">
        <v>256</v>
      </c>
    </row>
    <row r="83" spans="2:23" ht="176.25" customHeight="1" x14ac:dyDescent="0.25">
      <c r="B83" s="3" t="s">
        <v>28</v>
      </c>
      <c r="C83" s="4" t="s">
        <v>223</v>
      </c>
      <c r="D83" s="5" t="s">
        <v>224</v>
      </c>
      <c r="E83" s="6" t="s">
        <v>51</v>
      </c>
      <c r="F83" s="7" t="s">
        <v>342</v>
      </c>
      <c r="G83" s="164">
        <v>5</v>
      </c>
      <c r="H83" s="97"/>
      <c r="I83" s="1">
        <v>2</v>
      </c>
      <c r="J83" s="1">
        <v>2</v>
      </c>
      <c r="K83" s="47">
        <v>1</v>
      </c>
      <c r="L83" s="57">
        <v>2</v>
      </c>
      <c r="M83" s="133"/>
      <c r="N83" s="133"/>
      <c r="O83" s="136"/>
      <c r="P83" s="80" t="str">
        <f t="shared" si="12"/>
        <v>100%</v>
      </c>
      <c r="Q83" s="88"/>
      <c r="R83" s="88"/>
      <c r="S83" s="89"/>
      <c r="T83" s="87"/>
      <c r="U83" s="88"/>
      <c r="V83" s="89"/>
      <c r="W83" s="167" t="s">
        <v>233</v>
      </c>
    </row>
    <row r="84" spans="2:23" ht="246.75" customHeight="1" x14ac:dyDescent="0.25">
      <c r="B84" s="127" t="s">
        <v>28</v>
      </c>
      <c r="C84" s="128" t="s">
        <v>225</v>
      </c>
      <c r="D84" s="129" t="s">
        <v>226</v>
      </c>
      <c r="E84" s="130" t="s">
        <v>51</v>
      </c>
      <c r="F84" s="131" t="s">
        <v>343</v>
      </c>
      <c r="G84" s="164">
        <v>2</v>
      </c>
      <c r="H84" s="132"/>
      <c r="I84" s="133">
        <v>1</v>
      </c>
      <c r="J84" s="133">
        <v>1</v>
      </c>
      <c r="K84" s="134"/>
      <c r="L84" s="135">
        <v>2</v>
      </c>
      <c r="M84" s="133"/>
      <c r="N84" s="133"/>
      <c r="O84" s="136"/>
      <c r="P84" s="80" t="str">
        <f t="shared" si="12"/>
        <v>100%</v>
      </c>
      <c r="Q84" s="88"/>
      <c r="R84" s="88"/>
      <c r="S84" s="89"/>
      <c r="T84" s="87"/>
      <c r="U84" s="88"/>
      <c r="V84" s="89"/>
      <c r="W84" s="167" t="s">
        <v>255</v>
      </c>
    </row>
    <row r="85" spans="2:23" ht="240.75" customHeight="1" x14ac:dyDescent="0.25">
      <c r="B85" s="127" t="s">
        <v>28</v>
      </c>
      <c r="C85" s="128" t="s">
        <v>227</v>
      </c>
      <c r="D85" s="129" t="s">
        <v>228</v>
      </c>
      <c r="E85" s="130" t="s">
        <v>51</v>
      </c>
      <c r="F85" s="131" t="s">
        <v>344</v>
      </c>
      <c r="G85" s="178">
        <v>15</v>
      </c>
      <c r="H85" s="132">
        <v>2</v>
      </c>
      <c r="I85" s="133">
        <v>5</v>
      </c>
      <c r="J85" s="133">
        <v>5</v>
      </c>
      <c r="K85" s="134">
        <v>3</v>
      </c>
      <c r="L85" s="135">
        <v>6</v>
      </c>
      <c r="M85" s="133"/>
      <c r="N85" s="133"/>
      <c r="O85" s="136"/>
      <c r="P85" s="80">
        <f>IFERROR((L85/H85),"100%")</f>
        <v>3</v>
      </c>
      <c r="Q85" s="88"/>
      <c r="R85" s="88"/>
      <c r="S85" s="89"/>
      <c r="T85" s="87"/>
      <c r="U85" s="88"/>
      <c r="V85" s="89"/>
      <c r="W85" s="167" t="s">
        <v>232</v>
      </c>
    </row>
    <row r="86" spans="2:23" ht="257.25" customHeight="1" thickBot="1" x14ac:dyDescent="0.3">
      <c r="B86" s="8" t="s">
        <v>28</v>
      </c>
      <c r="C86" s="9" t="s">
        <v>229</v>
      </c>
      <c r="D86" s="10" t="s">
        <v>230</v>
      </c>
      <c r="E86" s="11" t="s">
        <v>51</v>
      </c>
      <c r="F86" s="12" t="s">
        <v>345</v>
      </c>
      <c r="G86" s="165">
        <v>8</v>
      </c>
      <c r="H86" s="98"/>
      <c r="I86" s="50">
        <v>2</v>
      </c>
      <c r="J86" s="50">
        <v>3</v>
      </c>
      <c r="K86" s="61">
        <v>3</v>
      </c>
      <c r="L86" s="60">
        <v>1</v>
      </c>
      <c r="M86" s="50"/>
      <c r="N86" s="50"/>
      <c r="O86" s="51"/>
      <c r="P86" s="80" t="str">
        <f>IFERROR((L86/H86),"100%")</f>
        <v>100%</v>
      </c>
      <c r="Q86" s="88"/>
      <c r="R86" s="88"/>
      <c r="S86" s="89"/>
      <c r="T86" s="87"/>
      <c r="U86" s="88"/>
      <c r="V86" s="89"/>
      <c r="W86" s="168" t="s">
        <v>231</v>
      </c>
    </row>
    <row r="87" spans="2:23" ht="32.25" customHeight="1" x14ac:dyDescent="0.25">
      <c r="C87" s="249"/>
      <c r="D87" s="249"/>
      <c r="E87" s="249"/>
      <c r="F87" s="249"/>
      <c r="G87" s="92"/>
      <c r="P87" s="85">
        <f t="shared" ref="P87:V87" si="13">AVERAGE(P19:P86)</f>
        <v>2.1511804426864765</v>
      </c>
      <c r="Q87" s="85" t="e">
        <f t="shared" si="13"/>
        <v>#DIV/0!</v>
      </c>
      <c r="R87" s="85" t="e">
        <f t="shared" si="13"/>
        <v>#DIV/0!</v>
      </c>
      <c r="S87" s="85" t="e">
        <f t="shared" si="13"/>
        <v>#DIV/0!</v>
      </c>
      <c r="T87" s="85" t="e">
        <f t="shared" si="13"/>
        <v>#DIV/0!</v>
      </c>
      <c r="U87" s="85" t="e">
        <f t="shared" si="13"/>
        <v>#DIV/0!</v>
      </c>
      <c r="V87" s="85" t="e">
        <f t="shared" si="13"/>
        <v>#DIV/0!</v>
      </c>
    </row>
    <row r="88" spans="2:23" ht="15.75" customHeight="1" x14ac:dyDescent="0.25"/>
    <row r="89" spans="2:23" ht="15.75" customHeight="1" x14ac:dyDescent="0.25"/>
    <row r="90" spans="2:23" ht="202.5" customHeight="1" x14ac:dyDescent="0.25"/>
    <row r="91" spans="2:23" ht="15.75" customHeight="1" x14ac:dyDescent="0.25"/>
    <row r="92" spans="2:23" ht="15.75" customHeight="1" x14ac:dyDescent="0.25"/>
    <row r="93" spans="2:23" ht="15.75" customHeight="1" x14ac:dyDescent="0.25"/>
    <row r="94" spans="2:23" x14ac:dyDescent="0.25">
      <c r="F94" s="48"/>
      <c r="G94" s="48"/>
    </row>
    <row r="95" spans="2:23" ht="47.25" customHeight="1" x14ac:dyDescent="0.25">
      <c r="C95" s="243" t="s">
        <v>346</v>
      </c>
      <c r="D95" s="244"/>
      <c r="E95" s="244"/>
      <c r="F95" s="38"/>
      <c r="G95" s="93"/>
      <c r="L95" s="245" t="s">
        <v>29</v>
      </c>
      <c r="M95" s="246"/>
      <c r="N95" s="246"/>
      <c r="O95" s="246"/>
      <c r="P95" s="246"/>
      <c r="Q95" s="246"/>
      <c r="U95" s="243" t="s">
        <v>347</v>
      </c>
      <c r="V95" s="244"/>
      <c r="W95" s="244"/>
    </row>
    <row r="97" spans="5:23" ht="15.75" hidden="1" thickBot="1" x14ac:dyDescent="0.3"/>
    <row r="98" spans="5:23" ht="15.75" hidden="1" thickBot="1" x14ac:dyDescent="0.3">
      <c r="E98" s="285" t="s">
        <v>30</v>
      </c>
      <c r="F98" s="286"/>
      <c r="G98" s="286"/>
      <c r="H98" s="286"/>
      <c r="I98" s="286"/>
      <c r="J98" s="286"/>
      <c r="K98" s="286"/>
      <c r="L98" s="286"/>
      <c r="M98" s="286"/>
      <c r="N98" s="286"/>
      <c r="O98" s="286"/>
      <c r="P98" s="286"/>
      <c r="Q98" s="286"/>
      <c r="R98" s="286"/>
      <c r="S98" s="286"/>
      <c r="T98" s="286"/>
      <c r="U98" s="286"/>
      <c r="V98" s="286"/>
      <c r="W98" s="287"/>
    </row>
    <row r="99" spans="5:23" ht="15.75" hidden="1" thickBot="1" x14ac:dyDescent="0.3">
      <c r="E99" s="288" t="s">
        <v>31</v>
      </c>
      <c r="F99" s="288" t="s">
        <v>32</v>
      </c>
      <c r="G99" s="279" t="s">
        <v>33</v>
      </c>
      <c r="H99" s="280"/>
      <c r="I99" s="280"/>
      <c r="J99" s="281"/>
      <c r="K99" s="279" t="s">
        <v>34</v>
      </c>
      <c r="L99" s="280"/>
      <c r="M99" s="280"/>
      <c r="N99" s="281"/>
      <c r="O99" s="282" t="s">
        <v>35</v>
      </c>
      <c r="P99" s="283"/>
      <c r="Q99" s="283"/>
      <c r="R99" s="284"/>
      <c r="S99" s="282" t="s">
        <v>36</v>
      </c>
      <c r="T99" s="283"/>
      <c r="U99" s="283"/>
      <c r="V99" s="284"/>
      <c r="W99" s="290" t="s">
        <v>10</v>
      </c>
    </row>
    <row r="100" spans="5:23" ht="29.25" hidden="1" thickBot="1" x14ac:dyDescent="0.3">
      <c r="E100" s="289"/>
      <c r="F100" s="289"/>
      <c r="G100" s="23" t="s">
        <v>37</v>
      </c>
      <c r="H100" s="24" t="s">
        <v>38</v>
      </c>
      <c r="I100" s="25" t="s">
        <v>39</v>
      </c>
      <c r="J100" s="26" t="s">
        <v>40</v>
      </c>
      <c r="K100" s="23" t="s">
        <v>37</v>
      </c>
      <c r="L100" s="24" t="s">
        <v>38</v>
      </c>
      <c r="M100" s="25" t="s">
        <v>39</v>
      </c>
      <c r="N100" s="26" t="s">
        <v>40</v>
      </c>
      <c r="O100" s="23" t="s">
        <v>14</v>
      </c>
      <c r="P100" s="27" t="s">
        <v>15</v>
      </c>
      <c r="Q100" s="28" t="s">
        <v>16</v>
      </c>
      <c r="R100" s="29" t="s">
        <v>17</v>
      </c>
      <c r="S100" s="30" t="s">
        <v>14</v>
      </c>
      <c r="T100" s="31" t="s">
        <v>15</v>
      </c>
      <c r="U100" s="28" t="s">
        <v>16</v>
      </c>
      <c r="V100" s="31" t="s">
        <v>17</v>
      </c>
      <c r="W100" s="291"/>
    </row>
    <row r="101" spans="5:23" ht="15.75" hidden="1" thickBot="1" x14ac:dyDescent="0.3">
      <c r="E101" s="269"/>
      <c r="F101" s="270"/>
      <c r="G101" s="81"/>
      <c r="H101" s="82"/>
      <c r="I101" s="82"/>
      <c r="J101" s="83"/>
      <c r="K101" s="81"/>
      <c r="L101" s="82"/>
      <c r="M101" s="82"/>
      <c r="N101" s="84"/>
      <c r="O101" s="80" t="str">
        <f>IFERROR((K101/G101),"100%")</f>
        <v>100%</v>
      </c>
      <c r="P101" s="46" t="str">
        <f>IFERROR((L101/H101),"100%")</f>
        <v>100%</v>
      </c>
      <c r="Q101" s="46" t="str">
        <f>IFERROR((M101/I101),"100%")</f>
        <v>100%</v>
      </c>
      <c r="R101" s="49" t="str">
        <f>IFERROR((N101/J101),"100%")</f>
        <v>100%</v>
      </c>
      <c r="S101" s="80" t="str">
        <f>IFERROR(((K101)/(G101)),"100%")</f>
        <v>100%</v>
      </c>
      <c r="T101" s="80" t="str">
        <f>IFERROR(((L101+M101)/(H101+I101)),"100%")</f>
        <v>100%</v>
      </c>
      <c r="U101" s="46" t="str">
        <f>IFERROR(((L101+M101+N101)/(H101+I101+J101)),"100%")</f>
        <v>100%</v>
      </c>
      <c r="V101" s="49" t="str">
        <f>IFERROR(((L101+M101+N101+O101)/(H101+I101+J101+K101)),"100%")</f>
        <v>100%</v>
      </c>
      <c r="W101" s="91"/>
    </row>
    <row r="102" spans="5:23" ht="62.25" hidden="1" customHeight="1" x14ac:dyDescent="0.25">
      <c r="E102" s="39" t="s">
        <v>218</v>
      </c>
      <c r="F102" s="32">
        <v>6500000</v>
      </c>
      <c r="G102" s="64">
        <v>1500800</v>
      </c>
      <c r="H102" s="65">
        <v>1683700</v>
      </c>
      <c r="I102" s="65">
        <v>1736200</v>
      </c>
      <c r="J102" s="66">
        <v>1579300</v>
      </c>
      <c r="K102" s="64"/>
      <c r="L102" s="67"/>
      <c r="M102" s="67"/>
      <c r="N102" s="68"/>
      <c r="O102" s="72"/>
      <c r="P102" s="72"/>
      <c r="Q102" s="72"/>
      <c r="R102" s="72"/>
      <c r="S102" s="72"/>
      <c r="T102" s="72"/>
      <c r="U102" s="72"/>
      <c r="V102" s="72"/>
      <c r="W102" s="43" t="s">
        <v>355</v>
      </c>
    </row>
    <row r="103" spans="5:23" ht="75" hidden="1" x14ac:dyDescent="0.25">
      <c r="E103" s="40" t="s">
        <v>219</v>
      </c>
      <c r="F103" s="33">
        <v>5700000</v>
      </c>
      <c r="G103" s="69">
        <v>899000</v>
      </c>
      <c r="H103" s="70"/>
      <c r="I103" s="70">
        <v>1677000</v>
      </c>
      <c r="J103" s="71">
        <v>1739000</v>
      </c>
      <c r="K103" s="69">
        <v>1385000</v>
      </c>
      <c r="L103" s="72"/>
      <c r="M103" s="72"/>
      <c r="N103" s="73"/>
      <c r="O103" s="80">
        <f>IFERROR(K103/G103,"100"%)</f>
        <v>1.5406006674082313</v>
      </c>
      <c r="P103" s="72"/>
      <c r="Q103" s="72"/>
      <c r="R103" s="72"/>
      <c r="S103" s="53">
        <f t="shared" ref="S103:S109" si="14">IFERROR(K103/F103,"100%")</f>
        <v>0.24298245614035088</v>
      </c>
      <c r="T103" s="72"/>
      <c r="U103" s="72"/>
      <c r="V103" s="72"/>
      <c r="W103" s="176" t="s">
        <v>73</v>
      </c>
    </row>
    <row r="104" spans="5:23" ht="75" hidden="1" x14ac:dyDescent="0.25">
      <c r="E104" s="40" t="s">
        <v>74</v>
      </c>
      <c r="F104" s="33">
        <v>150000</v>
      </c>
      <c r="G104" s="69">
        <v>100000</v>
      </c>
      <c r="H104" s="70">
        <v>50000</v>
      </c>
      <c r="I104" s="70"/>
      <c r="J104" s="71"/>
      <c r="K104" s="72"/>
      <c r="L104" s="72"/>
      <c r="M104" s="72"/>
      <c r="N104" s="72"/>
      <c r="O104" s="72"/>
      <c r="P104" s="144"/>
      <c r="Q104" s="144"/>
      <c r="R104" s="144"/>
      <c r="S104" s="72"/>
      <c r="T104" s="72"/>
      <c r="U104" s="72"/>
      <c r="V104" s="72"/>
      <c r="W104" s="177" t="s">
        <v>75</v>
      </c>
    </row>
    <row r="105" spans="5:23" ht="72.75" hidden="1" customHeight="1" x14ac:dyDescent="0.25">
      <c r="E105" s="139" t="s">
        <v>99</v>
      </c>
      <c r="F105" s="140">
        <v>120500000</v>
      </c>
      <c r="G105" s="141">
        <v>29720000</v>
      </c>
      <c r="H105" s="142">
        <v>31340000</v>
      </c>
      <c r="I105" s="142">
        <v>29720000</v>
      </c>
      <c r="J105" s="143">
        <v>29720000</v>
      </c>
      <c r="K105" s="141">
        <v>29595000</v>
      </c>
      <c r="L105" s="72"/>
      <c r="M105" s="72"/>
      <c r="N105" s="72"/>
      <c r="O105" s="80">
        <f t="shared" ref="O105" si="15">IFERROR((K105/G105),"100%")</f>
        <v>0.99579407806191123</v>
      </c>
      <c r="P105" s="144"/>
      <c r="Q105" s="144"/>
      <c r="R105" s="144"/>
      <c r="S105" s="53">
        <f t="shared" si="14"/>
        <v>0.24560165975103734</v>
      </c>
      <c r="T105" s="72"/>
      <c r="U105" s="72"/>
      <c r="V105" s="72"/>
      <c r="W105" s="177" t="s">
        <v>356</v>
      </c>
    </row>
    <row r="106" spans="5:23" ht="54" hidden="1" customHeight="1" x14ac:dyDescent="0.25">
      <c r="E106" s="139" t="s">
        <v>100</v>
      </c>
      <c r="F106" s="140"/>
      <c r="G106" s="141"/>
      <c r="H106" s="142"/>
      <c r="I106" s="142"/>
      <c r="J106" s="143"/>
      <c r="K106" s="141"/>
      <c r="L106" s="72"/>
      <c r="M106" s="72"/>
      <c r="N106" s="72"/>
      <c r="O106" s="144"/>
      <c r="P106" s="144"/>
      <c r="Q106" s="144"/>
      <c r="R106" s="144"/>
      <c r="S106" s="72"/>
      <c r="T106" s="72"/>
      <c r="U106" s="72"/>
      <c r="V106" s="72"/>
      <c r="W106" s="177"/>
    </row>
    <row r="107" spans="5:23" ht="60" hidden="1" x14ac:dyDescent="0.25">
      <c r="E107" s="139" t="s">
        <v>102</v>
      </c>
      <c r="F107" s="140">
        <v>100000</v>
      </c>
      <c r="G107" s="141">
        <v>32247</v>
      </c>
      <c r="H107" s="142">
        <v>21112</v>
      </c>
      <c r="I107" s="142">
        <v>25087</v>
      </c>
      <c r="J107" s="143">
        <v>21554</v>
      </c>
      <c r="K107" s="141"/>
      <c r="L107" s="72"/>
      <c r="M107" s="72"/>
      <c r="N107" s="72"/>
      <c r="O107" s="144"/>
      <c r="P107" s="144"/>
      <c r="Q107" s="144"/>
      <c r="R107" s="144"/>
      <c r="S107" s="72"/>
      <c r="T107" s="72"/>
      <c r="U107" s="72"/>
      <c r="V107" s="72"/>
      <c r="W107" s="177" t="s">
        <v>101</v>
      </c>
    </row>
    <row r="108" spans="5:23" ht="30" hidden="1" x14ac:dyDescent="0.25">
      <c r="E108" s="139" t="s">
        <v>116</v>
      </c>
      <c r="F108" s="140">
        <v>1400000</v>
      </c>
      <c r="G108" s="141">
        <v>389800</v>
      </c>
      <c r="H108" s="142">
        <v>327600</v>
      </c>
      <c r="I108" s="142">
        <v>393400</v>
      </c>
      <c r="J108" s="143">
        <v>289200</v>
      </c>
      <c r="K108" s="141">
        <v>482195.20000000001</v>
      </c>
      <c r="L108" s="72"/>
      <c r="M108" s="72"/>
      <c r="N108" s="72"/>
      <c r="O108" s="80">
        <f t="shared" ref="O108" si="16">IFERROR(K108/G108,"100"%)</f>
        <v>1.2370323242688559</v>
      </c>
      <c r="P108" s="144"/>
      <c r="Q108" s="144"/>
      <c r="R108" s="144"/>
      <c r="S108" s="53">
        <f t="shared" si="14"/>
        <v>0.34442514285714287</v>
      </c>
      <c r="T108" s="72"/>
      <c r="U108" s="72"/>
      <c r="V108" s="72"/>
      <c r="W108" s="177" t="s">
        <v>115</v>
      </c>
    </row>
    <row r="109" spans="5:23" ht="45" hidden="1" x14ac:dyDescent="0.25">
      <c r="E109" s="139" t="s">
        <v>128</v>
      </c>
      <c r="F109" s="140">
        <v>1600000</v>
      </c>
      <c r="G109" s="141">
        <v>314500</v>
      </c>
      <c r="H109" s="142">
        <v>561500</v>
      </c>
      <c r="I109" s="142">
        <v>360500</v>
      </c>
      <c r="J109" s="143">
        <v>363500</v>
      </c>
      <c r="K109" s="141">
        <v>229298.71</v>
      </c>
      <c r="L109" s="72"/>
      <c r="M109" s="144"/>
      <c r="N109" s="145"/>
      <c r="O109" s="80">
        <f>IFERROR((K109/G109),"100%")</f>
        <v>0.72908969793322731</v>
      </c>
      <c r="P109" s="144"/>
      <c r="Q109" s="144"/>
      <c r="R109" s="144"/>
      <c r="S109" s="53">
        <f t="shared" si="14"/>
        <v>0.14331169375</v>
      </c>
      <c r="T109" s="144"/>
      <c r="U109" s="144"/>
      <c r="V109" s="144"/>
      <c r="W109" s="177" t="s">
        <v>139</v>
      </c>
    </row>
    <row r="110" spans="5:23" ht="72.75" hidden="1" customHeight="1" thickBot="1" x14ac:dyDescent="0.3">
      <c r="E110" s="139" t="s">
        <v>163</v>
      </c>
      <c r="F110" s="140">
        <v>250000</v>
      </c>
      <c r="G110" s="141">
        <v>138658</v>
      </c>
      <c r="H110" s="142">
        <v>46114</v>
      </c>
      <c r="I110" s="142">
        <v>30614</v>
      </c>
      <c r="J110" s="143">
        <v>34614</v>
      </c>
      <c r="K110" s="141"/>
      <c r="L110" s="72"/>
      <c r="M110" s="144"/>
      <c r="N110" s="145"/>
      <c r="O110" s="144"/>
      <c r="P110" s="144"/>
      <c r="Q110" s="144"/>
      <c r="R110" s="144"/>
      <c r="S110" s="72"/>
      <c r="T110" s="72"/>
      <c r="U110" s="72"/>
      <c r="V110" s="72"/>
      <c r="W110" s="177" t="s">
        <v>355</v>
      </c>
    </row>
    <row r="111" spans="5:23" ht="57.75" hidden="1" customHeight="1" x14ac:dyDescent="0.25">
      <c r="E111" s="139" t="s">
        <v>164</v>
      </c>
      <c r="F111" s="140">
        <v>700000</v>
      </c>
      <c r="G111" s="141">
        <v>225370</v>
      </c>
      <c r="H111" s="142">
        <v>166730</v>
      </c>
      <c r="I111" s="142">
        <v>173670</v>
      </c>
      <c r="J111" s="143">
        <v>134230</v>
      </c>
      <c r="K111" s="141"/>
      <c r="L111" s="72"/>
      <c r="M111" s="144"/>
      <c r="N111" s="145"/>
      <c r="O111" s="144"/>
      <c r="P111" s="144"/>
      <c r="Q111" s="144"/>
      <c r="R111" s="144"/>
      <c r="S111" s="72"/>
      <c r="T111" s="72"/>
      <c r="U111" s="72"/>
      <c r="V111" s="72"/>
      <c r="W111" s="43" t="s">
        <v>355</v>
      </c>
    </row>
    <row r="112" spans="5:23" ht="87.75" hidden="1" customHeight="1" x14ac:dyDescent="0.25">
      <c r="E112" s="139" t="s">
        <v>216</v>
      </c>
      <c r="F112" s="140">
        <v>13226826.07</v>
      </c>
      <c r="G112" s="141">
        <v>2840360.07</v>
      </c>
      <c r="H112" s="142">
        <v>3139697</v>
      </c>
      <c r="I112" s="142">
        <v>3293565</v>
      </c>
      <c r="J112" s="143">
        <v>3953204</v>
      </c>
      <c r="K112" s="141"/>
      <c r="L112" s="72"/>
      <c r="M112" s="144"/>
      <c r="N112" s="145"/>
      <c r="O112" s="144"/>
      <c r="P112" s="144"/>
      <c r="Q112" s="144"/>
      <c r="R112" s="144"/>
      <c r="S112" s="72"/>
      <c r="T112" s="72"/>
      <c r="U112" s="72"/>
      <c r="V112" s="72"/>
      <c r="W112" s="229" t="s">
        <v>353</v>
      </c>
    </row>
    <row r="113" spans="5:23" ht="96" hidden="1" customHeight="1" thickBot="1" x14ac:dyDescent="0.3">
      <c r="E113" s="41" t="s">
        <v>217</v>
      </c>
      <c r="F113" s="42">
        <v>250000</v>
      </c>
      <c r="G113" s="74">
        <v>27000</v>
      </c>
      <c r="H113" s="75">
        <v>66000</v>
      </c>
      <c r="I113" s="75">
        <v>90000</v>
      </c>
      <c r="J113" s="76">
        <v>67000</v>
      </c>
      <c r="K113" s="74">
        <v>14906.96</v>
      </c>
      <c r="L113" s="77"/>
      <c r="M113" s="77"/>
      <c r="N113" s="78"/>
      <c r="O113" s="179">
        <f t="shared" ref="O113" si="17">IFERROR((K113/G113),"100%")</f>
        <v>0.55210962962962962</v>
      </c>
      <c r="P113" s="77"/>
      <c r="Q113" s="77"/>
      <c r="R113" s="77"/>
      <c r="S113" s="180">
        <f t="shared" ref="S113" si="18">IFERROR(K113/F113,"100%")</f>
        <v>5.9627839999999994E-2</v>
      </c>
      <c r="T113" s="77"/>
      <c r="U113" s="77"/>
      <c r="V113" s="77"/>
      <c r="W113" s="230" t="s">
        <v>354</v>
      </c>
    </row>
    <row r="114" spans="5:23" hidden="1" x14ac:dyDescent="0.25"/>
    <row r="115" spans="5:23" hidden="1" x14ac:dyDescent="0.25"/>
  </sheetData>
  <mergeCells count="35">
    <mergeCell ref="E101:F101"/>
    <mergeCell ref="E2:S2"/>
    <mergeCell ref="E3:S3"/>
    <mergeCell ref="E4:S4"/>
    <mergeCell ref="L11:O11"/>
    <mergeCell ref="E5:S5"/>
    <mergeCell ref="K99:N99"/>
    <mergeCell ref="O99:R99"/>
    <mergeCell ref="S99:V99"/>
    <mergeCell ref="E98:W98"/>
    <mergeCell ref="E99:E100"/>
    <mergeCell ref="W99:W100"/>
    <mergeCell ref="F99:F100"/>
    <mergeCell ref="G99:J99"/>
    <mergeCell ref="G10:V10"/>
    <mergeCell ref="W11:W12"/>
    <mergeCell ref="C95:E95"/>
    <mergeCell ref="L95:Q95"/>
    <mergeCell ref="U95:W95"/>
    <mergeCell ref="C13:C15"/>
    <mergeCell ref="C87:F87"/>
    <mergeCell ref="B16:F16"/>
    <mergeCell ref="B13:B15"/>
    <mergeCell ref="B36:B38"/>
    <mergeCell ref="C36:C38"/>
    <mergeCell ref="B41:B42"/>
    <mergeCell ref="C41:C42"/>
    <mergeCell ref="C61:C62"/>
    <mergeCell ref="B61:B62"/>
    <mergeCell ref="P11:S11"/>
    <mergeCell ref="T11:V11"/>
    <mergeCell ref="B11:B12"/>
    <mergeCell ref="C11:C12"/>
    <mergeCell ref="D11:F11"/>
    <mergeCell ref="G11:K11"/>
  </mergeCells>
  <conditionalFormatting sqref="G101:J113">
    <cfRule type="containsBlanks" dxfId="70" priority="51">
      <formula>LEN(TRIM(G101))=0</formula>
    </cfRule>
  </conditionalFormatting>
  <conditionalFormatting sqref="H13:K13">
    <cfRule type="containsBlanks" dxfId="69" priority="303">
      <formula>LEN(TRIM(H13))=0</formula>
    </cfRule>
  </conditionalFormatting>
  <conditionalFormatting sqref="H16:K86">
    <cfRule type="containsBlanks" dxfId="68" priority="16">
      <formula>LEN(TRIM(H16))=0</formula>
    </cfRule>
  </conditionalFormatting>
  <conditionalFormatting sqref="K108">
    <cfRule type="containsBlanks" dxfId="67" priority="92">
      <formula>LEN(TRIM(K108))=0</formula>
    </cfRule>
  </conditionalFormatting>
  <conditionalFormatting sqref="K109">
    <cfRule type="containsBlanks" dxfId="66" priority="52">
      <formula>LEN(TRIM(K109))=0</formula>
    </cfRule>
  </conditionalFormatting>
  <conditionalFormatting sqref="K101:N107">
    <cfRule type="containsBlanks" dxfId="65" priority="132">
      <formula>LEN(TRIM(K101))=0</formula>
    </cfRule>
  </conditionalFormatting>
  <conditionalFormatting sqref="K110:N113">
    <cfRule type="containsBlanks" dxfId="64" priority="357">
      <formula>LEN(TRIM(K110))=0</formula>
    </cfRule>
  </conditionalFormatting>
  <conditionalFormatting sqref="L108:N109">
    <cfRule type="containsBlanks" dxfId="63" priority="34">
      <formula>LEN(TRIM(L108))=0</formula>
    </cfRule>
  </conditionalFormatting>
  <conditionalFormatting sqref="L15:O86">
    <cfRule type="containsBlanks" dxfId="62" priority="17">
      <formula>LEN(TRIM(L15))=0</formula>
    </cfRule>
  </conditionalFormatting>
  <conditionalFormatting sqref="L13:V14">
    <cfRule type="containsBlanks" dxfId="61" priority="267">
      <formula>LEN(TRIM(L13))=0</formula>
    </cfRule>
  </conditionalFormatting>
  <conditionalFormatting sqref="O102">
    <cfRule type="containsBlanks" dxfId="60" priority="6">
      <formula>LEN(TRIM(O102))=0</formula>
    </cfRule>
  </conditionalFormatting>
  <conditionalFormatting sqref="O103 O105 O108:O109 O113">
    <cfRule type="containsBlanks" dxfId="59" priority="58" stopIfTrue="1">
      <formula>LEN(TRIM(O103))=0</formula>
    </cfRule>
    <cfRule type="cellIs" dxfId="58" priority="57" stopIfTrue="1" operator="greaterThanOrEqual">
      <formula>1.2</formula>
    </cfRule>
    <cfRule type="cellIs" dxfId="57" priority="56" stopIfTrue="1" operator="between">
      <formula>0.7</formula>
      <formula>1.2</formula>
    </cfRule>
    <cfRule type="cellIs" dxfId="56" priority="55" stopIfTrue="1" operator="between">
      <formula>0.5</formula>
      <formula>0.7</formula>
    </cfRule>
    <cfRule type="cellIs" dxfId="55" priority="54" stopIfTrue="1" operator="lessThan">
      <formula>0.5</formula>
    </cfRule>
    <cfRule type="cellIs" dxfId="54" priority="53" stopIfTrue="1" operator="equal">
      <formula>"100%"</formula>
    </cfRule>
  </conditionalFormatting>
  <conditionalFormatting sqref="O104">
    <cfRule type="containsBlanks" dxfId="53" priority="5">
      <formula>LEN(TRIM(O104))=0</formula>
    </cfRule>
  </conditionalFormatting>
  <conditionalFormatting sqref="O106:O107">
    <cfRule type="containsBlanks" dxfId="52" priority="7">
      <formula>LEN(TRIM(O106))=0</formula>
    </cfRule>
  </conditionalFormatting>
  <conditionalFormatting sqref="O110:O112">
    <cfRule type="containsBlanks" dxfId="51" priority="4">
      <formula>LEN(TRIM(O110))=0</formula>
    </cfRule>
  </conditionalFormatting>
  <conditionalFormatting sqref="O101:V101">
    <cfRule type="cellIs" dxfId="50" priority="218" stopIfTrue="1" operator="greaterThanOrEqual">
      <formula>1.2</formula>
    </cfRule>
    <cfRule type="cellIs" dxfId="49" priority="216" stopIfTrue="1" operator="between">
      <formula>0.5</formula>
      <formula>0.7</formula>
    </cfRule>
    <cfRule type="cellIs" dxfId="48" priority="215" stopIfTrue="1" operator="lessThan">
      <formula>0.5</formula>
    </cfRule>
    <cfRule type="cellIs" dxfId="47" priority="214" stopIfTrue="1" operator="equal">
      <formula>"100%"</formula>
    </cfRule>
    <cfRule type="containsBlanks" dxfId="46" priority="219" stopIfTrue="1">
      <formula>LEN(TRIM(O101))=0</formula>
    </cfRule>
    <cfRule type="cellIs" dxfId="45" priority="217" stopIfTrue="1" operator="between">
      <formula>0.7</formula>
      <formula>1.2</formula>
    </cfRule>
  </conditionalFormatting>
  <conditionalFormatting sqref="P17:P86">
    <cfRule type="cellIs" dxfId="44" priority="22" stopIfTrue="1" operator="greaterThanOrEqual">
      <formula>1.2</formula>
    </cfRule>
    <cfRule type="containsBlanks" dxfId="43" priority="23" stopIfTrue="1">
      <formula>LEN(TRIM(P17))=0</formula>
    </cfRule>
    <cfRule type="cellIs" dxfId="42" priority="19" stopIfTrue="1" operator="lessThan">
      <formula>0.5</formula>
    </cfRule>
    <cfRule type="cellIs" dxfId="41" priority="20" stopIfTrue="1" operator="between">
      <formula>0.5</formula>
      <formula>0.7</formula>
    </cfRule>
    <cfRule type="cellIs" dxfId="40" priority="21" stopIfTrue="1" operator="between">
      <formula>0.7</formula>
      <formula>1.2</formula>
    </cfRule>
    <cfRule type="cellIs" dxfId="39" priority="18" stopIfTrue="1" operator="equal">
      <formula>"100%"</formula>
    </cfRule>
  </conditionalFormatting>
  <conditionalFormatting sqref="P102:R113">
    <cfRule type="containsBlanks" dxfId="38" priority="33">
      <formula>LEN(TRIM(P102))=0</formula>
    </cfRule>
  </conditionalFormatting>
  <conditionalFormatting sqref="P15:S15">
    <cfRule type="containsBlanks" dxfId="37" priority="259">
      <formula>LEN(TRIM(P15))=0</formula>
    </cfRule>
  </conditionalFormatting>
  <conditionalFormatting sqref="P15:S16">
    <cfRule type="cellIs" dxfId="36" priority="261" stopIfTrue="1" operator="lessThan">
      <formula>0.5</formula>
    </cfRule>
    <cfRule type="cellIs" dxfId="35" priority="260" stopIfTrue="1" operator="equal">
      <formula>"100%"</formula>
    </cfRule>
    <cfRule type="containsBlanks" dxfId="34" priority="265" stopIfTrue="1">
      <formula>LEN(TRIM(P15))=0</formula>
    </cfRule>
    <cfRule type="cellIs" dxfId="33" priority="264" stopIfTrue="1" operator="greaterThanOrEqual">
      <formula>1.2</formula>
    </cfRule>
    <cfRule type="cellIs" dxfId="32" priority="263" stopIfTrue="1" operator="between">
      <formula>0.7</formula>
      <formula>1.2</formula>
    </cfRule>
    <cfRule type="cellIs" dxfId="31" priority="262" stopIfTrue="1" operator="between">
      <formula>0.5</formula>
      <formula>0.7</formula>
    </cfRule>
  </conditionalFormatting>
  <conditionalFormatting sqref="P13:V14">
    <cfRule type="cellIs" dxfId="30" priority="268" stopIfTrue="1" operator="equal">
      <formula>"100%"</formula>
    </cfRule>
    <cfRule type="cellIs" dxfId="29" priority="269" stopIfTrue="1" operator="lessThan">
      <formula>0.5</formula>
    </cfRule>
    <cfRule type="cellIs" dxfId="28" priority="271" stopIfTrue="1" operator="between">
      <formula>0.7</formula>
      <formula>1.2</formula>
    </cfRule>
    <cfRule type="cellIs" dxfId="27" priority="272" stopIfTrue="1" operator="greaterThanOrEqual">
      <formula>1.2</formula>
    </cfRule>
    <cfRule type="containsBlanks" dxfId="26" priority="273" stopIfTrue="1">
      <formula>LEN(TRIM(P13))=0</formula>
    </cfRule>
    <cfRule type="cellIs" dxfId="25" priority="270" stopIfTrue="1" operator="between">
      <formula>0.5</formula>
      <formula>0.7</formula>
    </cfRule>
  </conditionalFormatting>
  <conditionalFormatting sqref="S102">
    <cfRule type="containsBlanks" dxfId="24" priority="3">
      <formula>LEN(TRIM(S102))=0</formula>
    </cfRule>
  </conditionalFormatting>
  <conditionalFormatting sqref="S103 S105">
    <cfRule type="cellIs" dxfId="23" priority="317" stopIfTrue="1" operator="equal">
      <formula>"100%"</formula>
    </cfRule>
    <cfRule type="cellIs" dxfId="22" priority="318" stopIfTrue="1" operator="lessThan">
      <formula>0.5</formula>
    </cfRule>
    <cfRule type="cellIs" dxfId="21" priority="319" stopIfTrue="1" operator="between">
      <formula>0.5</formula>
      <formula>0.7</formula>
    </cfRule>
    <cfRule type="cellIs" dxfId="20" priority="320" stopIfTrue="1" operator="between">
      <formula>0.7</formula>
      <formula>1.2</formula>
    </cfRule>
    <cfRule type="cellIs" dxfId="19" priority="321" stopIfTrue="1" operator="greaterThanOrEqual">
      <formula>1.2</formula>
    </cfRule>
    <cfRule type="containsBlanks" dxfId="18" priority="322" stopIfTrue="1">
      <formula>LEN(TRIM(S103))=0</formula>
    </cfRule>
  </conditionalFormatting>
  <conditionalFormatting sqref="S104">
    <cfRule type="containsBlanks" dxfId="17" priority="2">
      <formula>LEN(TRIM(S104))=0</formula>
    </cfRule>
  </conditionalFormatting>
  <conditionalFormatting sqref="S106:S107">
    <cfRule type="containsBlanks" dxfId="16" priority="8">
      <formula>LEN(TRIM(S106))=0</formula>
    </cfRule>
  </conditionalFormatting>
  <conditionalFormatting sqref="S108:S109 S113">
    <cfRule type="cellIs" dxfId="15" priority="65" stopIfTrue="1" operator="between">
      <formula>0.7</formula>
      <formula>1.2</formula>
    </cfRule>
    <cfRule type="cellIs" dxfId="14" priority="64" stopIfTrue="1" operator="between">
      <formula>0.5</formula>
      <formula>0.7</formula>
    </cfRule>
    <cfRule type="cellIs" dxfId="13" priority="63" stopIfTrue="1" operator="lessThan">
      <formula>0.5</formula>
    </cfRule>
    <cfRule type="cellIs" dxfId="12" priority="62" stopIfTrue="1" operator="equal">
      <formula>"100%"</formula>
    </cfRule>
    <cfRule type="cellIs" dxfId="11" priority="66" stopIfTrue="1" operator="greaterThanOrEqual">
      <formula>1.2</formula>
    </cfRule>
    <cfRule type="containsBlanks" dxfId="10" priority="67" stopIfTrue="1">
      <formula>LEN(TRIM(S108))=0</formula>
    </cfRule>
  </conditionalFormatting>
  <conditionalFormatting sqref="S110:S112">
    <cfRule type="containsBlanks" dxfId="9" priority="1">
      <formula>LEN(TRIM(S110))=0</formula>
    </cfRule>
  </conditionalFormatting>
  <conditionalFormatting sqref="S101:V101">
    <cfRule type="containsBlanks" dxfId="8" priority="213">
      <formula>LEN(TRIM(S101))=0</formula>
    </cfRule>
  </conditionalFormatting>
  <conditionalFormatting sqref="T15:V86">
    <cfRule type="cellIs" dxfId="7" priority="12" stopIfTrue="1" operator="between">
      <formula>0.5</formula>
      <formula>0.7</formula>
    </cfRule>
    <cfRule type="containsBlanks" dxfId="6" priority="15" stopIfTrue="1">
      <formula>LEN(TRIM(T15))=0</formula>
    </cfRule>
    <cfRule type="cellIs" dxfId="5" priority="14" stopIfTrue="1" operator="greaterThanOrEqual">
      <formula>1.2</formula>
    </cfRule>
    <cfRule type="cellIs" dxfId="4" priority="13" stopIfTrue="1" operator="between">
      <formula>0.7</formula>
      <formula>1.2</formula>
    </cfRule>
    <cfRule type="cellIs" dxfId="3" priority="11" stopIfTrue="1" operator="lessThan">
      <formula>0.5</formula>
    </cfRule>
    <cfRule type="cellIs" dxfId="2" priority="10" stopIfTrue="1" operator="equal">
      <formula>"100%"</formula>
    </cfRule>
    <cfRule type="containsBlanks" dxfId="1" priority="9">
      <formula>LEN(TRIM(T15))=0</formula>
    </cfRule>
  </conditionalFormatting>
  <conditionalFormatting sqref="T102:V113">
    <cfRule type="containsBlanks" dxfId="0" priority="32">
      <formula>LEN(TRIM(T102))=0</formula>
    </cfRule>
  </conditionalFormatting>
  <pageMargins left="0.7" right="0.7" top="0.75" bottom="0.75" header="0.3" footer="0.3"/>
  <pageSetup paperSize="17" scale="38"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6"/>
  <sheetViews>
    <sheetView workbookViewId="0">
      <selection activeCell="B17" sqref="B17"/>
    </sheetView>
  </sheetViews>
  <sheetFormatPr baseColWidth="10" defaultRowHeight="15" x14ac:dyDescent="0.25"/>
  <cols>
    <col min="1" max="1" width="20.28515625" customWidth="1"/>
    <col min="2" max="2" width="34.7109375" customWidth="1"/>
  </cols>
  <sheetData>
    <row r="1" spans="1:2" x14ac:dyDescent="0.25">
      <c r="A1" s="59" t="s">
        <v>44</v>
      </c>
    </row>
    <row r="3" spans="1:2" ht="120" customHeight="1" x14ac:dyDescent="0.25">
      <c r="A3" s="297" t="s">
        <v>43</v>
      </c>
      <c r="B3" s="297"/>
    </row>
    <row r="5" spans="1:2" ht="45" x14ac:dyDescent="0.25">
      <c r="A5" s="44"/>
      <c r="B5" s="58" t="s">
        <v>41</v>
      </c>
    </row>
    <row r="6" spans="1:2" ht="60" x14ac:dyDescent="0.25">
      <c r="A6" s="45"/>
      <c r="B6" s="58" t="s">
        <v>42</v>
      </c>
    </row>
  </sheetData>
  <mergeCells count="1">
    <mergeCell ref="A3:B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SEGUIMIENTO 1Tr23</vt:lpstr>
      <vt:lpstr>Instrucciones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Enrique Eduardo Encalada Sánchez</dc:creator>
  <cp:keywords/>
  <dc:description/>
  <cp:lastModifiedBy>User</cp:lastModifiedBy>
  <cp:revision/>
  <cp:lastPrinted>2023-04-24T22:05:20Z</cp:lastPrinted>
  <dcterms:created xsi:type="dcterms:W3CDTF">2020-03-29T15:30:51Z</dcterms:created>
  <dcterms:modified xsi:type="dcterms:W3CDTF">2023-04-24T22:06:10Z</dcterms:modified>
  <cp:category/>
  <cp:contentStatus/>
</cp:coreProperties>
</file>