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66925"/>
  <mc:AlternateContent xmlns:mc="http://schemas.openxmlformats.org/markup-compatibility/2006">
    <mc:Choice Requires="x15">
      <x15ac:absPath xmlns:x15ac="http://schemas.microsoft.com/office/spreadsheetml/2010/11/ac" url="C:\Users\Dir. Planeacion\Desktop\AVANCES Trimestrales\2023\3er Trimestre 2023\1.06 IMDAI\"/>
    </mc:Choice>
  </mc:AlternateContent>
  <xr:revisionPtr revIDLastSave="0" documentId="13_ncr:1_{C55D65D8-4820-4082-BEA6-A0B8755880B5}" xr6:coauthVersionLast="47" xr6:coauthVersionMax="47" xr10:uidLastSave="{00000000-0000-0000-0000-000000000000}"/>
  <bookViews>
    <workbookView xWindow="-108" yWindow="-108" windowWidth="23256" windowHeight="12456" tabRatio="602" xr2:uid="{00000000-000D-0000-FFFF-FFFF00000000}"/>
  </bookViews>
  <sheets>
    <sheet name="SEGUIMIENTO 2Tr23" sheetId="3" r:id="rId1"/>
    <sheet name="Hoja1" sheetId="5" r:id="rId2"/>
    <sheet name="Instrucciones" sheetId="4" r:id="rId3"/>
  </sheets>
  <definedNames>
    <definedName name="ADFASDF">#REF!</definedName>
    <definedName name="averiguar">#REF!</definedName>
    <definedName name="averiguar2">#REF!</definedName>
    <definedName name="averiguar3">#REF!</definedName>
    <definedName name="e">#REF!</definedName>
    <definedName name="formato2">#REF!</definedName>
    <definedName name="M">#REF!</definedName>
    <definedName name="MIRPRUEBA">#REF!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29" i="3" l="1"/>
  <c r="Q29" i="3"/>
  <c r="P29" i="3"/>
  <c r="R25" i="3"/>
  <c r="R28" i="3"/>
  <c r="U28" i="3"/>
  <c r="T28" i="3"/>
  <c r="U26" i="3"/>
  <c r="T26" i="3"/>
  <c r="U25" i="3"/>
  <c r="T24" i="3"/>
  <c r="T23" i="3"/>
  <c r="U23" i="3"/>
  <c r="U22" i="3"/>
  <c r="T22" i="3"/>
  <c r="U21" i="3"/>
  <c r="T21" i="3"/>
  <c r="U20" i="3"/>
  <c r="T19" i="3"/>
  <c r="U18" i="3"/>
  <c r="T18" i="3"/>
  <c r="U17" i="3"/>
  <c r="T17" i="3"/>
  <c r="U16" i="3"/>
  <c r="T16" i="3"/>
  <c r="U15" i="3"/>
  <c r="U14" i="3"/>
  <c r="U13" i="3"/>
  <c r="T15" i="3"/>
  <c r="T14" i="3"/>
  <c r="T13" i="3"/>
  <c r="R15" i="3"/>
  <c r="R14" i="3"/>
  <c r="R13" i="3"/>
  <c r="O7" i="5" l="1"/>
  <c r="O8" i="5"/>
  <c r="O9" i="5"/>
  <c r="O10" i="5"/>
  <c r="R7" i="5"/>
  <c r="S7" i="5"/>
  <c r="R8" i="5"/>
  <c r="S8" i="5"/>
  <c r="R9" i="5"/>
  <c r="S9" i="5"/>
  <c r="R10" i="5"/>
  <c r="S10" i="5"/>
  <c r="R23" i="3"/>
  <c r="R17" i="3"/>
  <c r="Q8" i="5" l="1"/>
  <c r="Q9" i="5"/>
  <c r="Q10" i="5"/>
  <c r="N10" i="5"/>
  <c r="M10" i="5"/>
  <c r="N9" i="5"/>
  <c r="N8" i="5"/>
  <c r="N7" i="5"/>
  <c r="U45" i="3"/>
  <c r="U46" i="3"/>
  <c r="U47" i="3"/>
  <c r="U48" i="3"/>
  <c r="U44" i="3"/>
  <c r="Q45" i="3"/>
  <c r="Q46" i="3"/>
  <c r="Q47" i="3"/>
  <c r="Q48" i="3"/>
  <c r="Q44" i="3"/>
  <c r="U19" i="3"/>
  <c r="U24" i="3"/>
  <c r="U27" i="3"/>
  <c r="R16" i="3"/>
  <c r="R18" i="3"/>
  <c r="R19" i="3"/>
  <c r="R20" i="3"/>
  <c r="R21" i="3"/>
  <c r="R22" i="3"/>
  <c r="R24" i="3"/>
  <c r="T45" i="3" l="1"/>
  <c r="T46" i="3"/>
  <c r="T47" i="3"/>
  <c r="T48" i="3"/>
  <c r="T44" i="3"/>
  <c r="P45" i="3"/>
  <c r="P46" i="3"/>
  <c r="P47" i="3"/>
  <c r="P48" i="3"/>
  <c r="P44" i="3"/>
  <c r="O44" i="3"/>
  <c r="T20" i="3" l="1"/>
  <c r="T25" i="3"/>
  <c r="T27" i="3"/>
  <c r="P14" i="3"/>
  <c r="P15" i="3"/>
  <c r="P16" i="3"/>
  <c r="P17" i="3"/>
  <c r="P18" i="3"/>
  <c r="P19" i="3"/>
  <c r="P20" i="3"/>
  <c r="P21" i="3"/>
  <c r="P22" i="3"/>
  <c r="P23" i="3"/>
  <c r="P13" i="3"/>
  <c r="Q14" i="3"/>
  <c r="Q15" i="3"/>
  <c r="Q16" i="3"/>
  <c r="Q17" i="3"/>
  <c r="Q18" i="3"/>
  <c r="Q19" i="3"/>
  <c r="Q20" i="3"/>
  <c r="Q21" i="3"/>
  <c r="Q22" i="3"/>
  <c r="Q23" i="3"/>
  <c r="Q24" i="3"/>
  <c r="Q28" i="3"/>
  <c r="Q13" i="3"/>
  <c r="G23" i="3" l="1"/>
  <c r="G22" i="3"/>
  <c r="G24" i="3"/>
  <c r="S46" i="3" l="1"/>
  <c r="O46" i="3"/>
  <c r="S45" i="3"/>
  <c r="O45" i="3"/>
  <c r="S44" i="3"/>
  <c r="G17" i="3"/>
  <c r="G18" i="3"/>
  <c r="G19" i="3"/>
  <c r="G21" i="3"/>
  <c r="G25" i="3"/>
  <c r="G26" i="3"/>
  <c r="G27" i="3"/>
  <c r="G28" i="3"/>
  <c r="G16" i="3"/>
  <c r="M9" i="5"/>
  <c r="M8" i="5"/>
  <c r="Q7" i="5"/>
  <c r="M7" i="5"/>
  <c r="U29" i="3" l="1"/>
  <c r="T29" i="3"/>
</calcChain>
</file>

<file path=xl/sharedStrings.xml><?xml version="1.0" encoding="utf-8"?>
<sst xmlns="http://schemas.openxmlformats.org/spreadsheetml/2006/main" count="195" uniqueCount="117">
  <si>
    <t>SEGUIMIENTO DE AVANCE EN CUMPLIMIENTO DE METAS Y OBJETIVOS 2023</t>
  </si>
  <si>
    <t>EJE 1: BUEN GOBIERNO</t>
  </si>
  <si>
    <t>AVANCE EN CUMPLIMIENTO DE METAS TRIMESTRAL Y ANUAL ACUMULADO 2023</t>
  </si>
  <si>
    <t>Nivel.
(unidad administrativa responsable)</t>
  </si>
  <si>
    <t>Resumen narrativo u objetivos.
Clave: Número del Eje, Número del Programa, 1 para el Fin, 1 para el Propósito, Número del Componente, Número de las Actividades.</t>
  </si>
  <si>
    <t>INDICADOR</t>
  </si>
  <si>
    <t>META PROGRAMADA 2023</t>
  </si>
  <si>
    <t>META REALIZADA 2023</t>
  </si>
  <si>
    <t>PORCENTAJE DE AVANCE TRIMESTRAL 2023</t>
  </si>
  <si>
    <t>PORCENTAJE DE AVANCE TRIMESTRAL ACUMULADO 2023</t>
  </si>
  <si>
    <t>JUSTIFICACION TRIMESTRAL Y ANUAL DE AVANCE DE RESULTADOS 2023</t>
  </si>
  <si>
    <t>Nombre del Indicador.
Siglas y descripción.</t>
  </si>
  <si>
    <t>Frecuencia de medición del Indicador.
Con base a las recomendaciones del nivel de objetivos.</t>
  </si>
  <si>
    <t>Unidad de medida del Indicador y unidad de medida de sus variables.</t>
  </si>
  <si>
    <t>TRIMESTRE 1</t>
  </si>
  <si>
    <t>TRIMESTRE 2</t>
  </si>
  <si>
    <t>TRIMESTRE 3</t>
  </si>
  <si>
    <t>TRIMESTRE 4</t>
  </si>
  <si>
    <t>Fin
(DGPM / DP)</t>
  </si>
  <si>
    <r>
      <rPr>
        <b/>
        <sz val="11"/>
        <color theme="1"/>
        <rFont val="Arial"/>
        <family val="2"/>
      </rPr>
      <t>PSCSPM:</t>
    </r>
    <r>
      <rPr>
        <sz val="11"/>
        <color theme="1"/>
        <rFont val="Arial"/>
        <family val="2"/>
      </rPr>
      <t xml:space="preserve"> Porcentaje de la población que se siente muy satisfecha y satisfecha con los servicios municipales de agua potable, drenaje y alcantarillado, alumbrado público, parques y jardines, recolección de basura, policía y mantenimiento de calles y avenidas.</t>
    </r>
  </si>
  <si>
    <t>Bienal</t>
  </si>
  <si>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Porcentaje</t>
    </r>
  </si>
  <si>
    <r>
      <t xml:space="preserve">El Instituto Nacional de Estadística y Geografía INEGI publica la Encuesta Nacional de Calidad e Impacto Gubernamental de manera bienal con la información relativa a los grados de satisfacción de la población de 18 años y más. </t>
    </r>
    <r>
      <rPr>
        <b/>
        <sz val="10"/>
        <rFont val="Arial"/>
        <family val="2"/>
      </rPr>
      <t xml:space="preserve"> El úlimo periodo del levantamiento de la información fue  del 01 de noviembre al 16 de diciembre de 2021 con el 34.7%</t>
    </r>
    <r>
      <rPr>
        <sz val="10"/>
        <rFont val="Arial"/>
        <family val="2"/>
      </rPr>
      <t xml:space="preserve"> de población encuestada que se siente muy satisfecha y safisfecha. </t>
    </r>
  </si>
  <si>
    <r>
      <rPr>
        <b/>
        <sz val="11"/>
        <color theme="1"/>
        <rFont val="Arial"/>
        <family val="2"/>
      </rPr>
      <t>IBG:</t>
    </r>
    <r>
      <rPr>
        <sz val="11"/>
        <color theme="1"/>
        <rFont val="Arial"/>
        <family val="2"/>
      </rPr>
      <t xml:space="preserve"> Índice de Buen Gobierno. </t>
    </r>
  </si>
  <si>
    <r>
      <t xml:space="preserve">El Instituto Mexicano para la Competitividad A. C. IMCO actualiza y publica los índices y subíndices cada dos años. </t>
    </r>
    <r>
      <rPr>
        <b/>
        <sz val="10"/>
        <rFont val="Arial"/>
        <family val="2"/>
      </rPr>
      <t>El índice se actualizó en 2022 obteniendo una calificación de 59 puntos.</t>
    </r>
  </si>
  <si>
    <r>
      <rPr>
        <b/>
        <sz val="11"/>
        <color theme="1"/>
        <rFont val="Arial"/>
        <family val="2"/>
      </rPr>
      <t xml:space="preserve">PCDCOP18GM: </t>
    </r>
    <r>
      <rPr>
        <sz val="11"/>
        <color theme="1"/>
        <rFont val="Arial"/>
        <family val="2"/>
      </rPr>
      <t xml:space="preserve">Porcentaje de Calificación de confianza otorgada por la población de 18 años y más al gobierno municipal </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</si>
  <si>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Calificación en escala de 0 a 10</t>
    </r>
  </si>
  <si>
    <r>
      <t xml:space="preserve">El Instituto Nacional de Estadística y Geografía INEGI publica la Encuesta Nacional de Calidad e Impacto Gubernamental de manera bienal con la información relativa a la Confianza de la población de 18 años y más en el Gobierno Municipal.
</t>
    </r>
    <r>
      <rPr>
        <b/>
        <sz val="10"/>
        <rFont val="Arial"/>
        <family val="2"/>
      </rPr>
      <t>En diciembre 2021 se obtuvo la Calificación de Confianza al Gobierno Municipal de 5.0.</t>
    </r>
  </si>
  <si>
    <t>Actividad</t>
  </si>
  <si>
    <t>REVISÓ
Mtro. Enrique E. Encalada Sánchez
Dirección de Planeación de la DGPM</t>
  </si>
  <si>
    <t>SEGUIMIENTO A LA EJECUCIÓN DEL PRESUPUESTO AUTORIZADO</t>
  </si>
  <si>
    <t>CONCENTRADO DE UNIDADES ADMINISTRATIVAS</t>
  </si>
  <si>
    <t>PRESUPUESTO ANUAL AUTORIZADO</t>
  </si>
  <si>
    <t>PLANEACIÓN TRIMESTRAL DE EJECUCIÓN DEL PRESUPUESTO</t>
  </si>
  <si>
    <t>EJECUCIÓN  DEL PRESUPUESTO AUTORIZADO</t>
  </si>
  <si>
    <t>AVANCE TRIMESTRAL EN LA EJECUCIÓN DEL PRESUPUESTO</t>
  </si>
  <si>
    <t>AVANCE ACUMULADO ANUAL DE LA  EJECUCIÓN DEL PRESUPUESTO</t>
  </si>
  <si>
    <t>TRIMESTRE 1 2023</t>
  </si>
  <si>
    <t>TRIMESTRE 2 2023</t>
  </si>
  <si>
    <t>TRIMESTRE 3 2023</t>
  </si>
  <si>
    <t>TRIMESTRE 4 2023</t>
  </si>
  <si>
    <t>EL COLOR DE LA CELDA REPRESENTA QUE NO SE PROGRAMÓ ACTIVIDAD EN ESE TRIMESTRE</t>
  </si>
  <si>
    <t>EL COLOR DE LA CELDA REPRESENTA QUE NO SE HA REPORTADO EL TRIMESTRE O QUE NO SE REALIZÓ POR NO ESTAR PROGRAMADO</t>
  </si>
  <si>
    <t>EJEMPLO PARA REPORTAR SUS AVANCES, SOLO TIENEN QUE REGISTRAR LOS VALORES PROGRAMADOS POR TRIMESTRE Y CONFORME REPORTEN AVANCES REGISTRAR EL AVANCE DEL TRIMESTRE CORRESPONDIENTE POSICIONARSE EN LA CELDA DE ARRIBA Y ARRASTRAR LA CON LA CRUZ NEGRITA HACIA ABAJO PARA OBTENER EL AVANCE CORRESPONDIENTE . VERIFICAR DANDO DOBLE CLIC A LA INFORMACION OBTENIDA.</t>
  </si>
  <si>
    <t>INSTRUCTIVO</t>
  </si>
  <si>
    <t>JUSTIFICACION TRIMESTRAL DE AVANCE DE RESULTADOS 2023</t>
  </si>
  <si>
    <t>Trimestral</t>
  </si>
  <si>
    <r>
      <t xml:space="preserve">Componente
</t>
    </r>
    <r>
      <rPr>
        <sz val="11"/>
        <color theme="1"/>
        <rFont val="Arial"/>
        <family val="2"/>
      </rPr>
      <t>(Dirección de Ventanilla Única de Trámites y Servicios)</t>
    </r>
  </si>
  <si>
    <r>
      <rPr>
        <b/>
        <sz val="11"/>
        <color theme="1"/>
        <rFont val="Arial"/>
        <family val="2"/>
      </rPr>
      <t>1.06.1.1.1</t>
    </r>
    <r>
      <rPr>
        <sz val="11"/>
        <color theme="1"/>
        <rFont val="Arial"/>
        <family val="2"/>
      </rPr>
      <t xml:space="preserve"> Trámites y Servicios de la Dirección de Ventanilla Única de Trámites y Servicios gestionados.</t>
    </r>
  </si>
  <si>
    <r>
      <rPr>
        <b/>
        <sz val="11"/>
        <color theme="1"/>
        <rFont val="Arial"/>
        <family val="2"/>
      </rPr>
      <t>PTSV</t>
    </r>
    <r>
      <rPr>
        <sz val="11"/>
        <color theme="1"/>
        <rFont val="Arial"/>
        <family val="2"/>
      </rPr>
      <t>: Porcentaje de Trámites y Servicios gestionados en Dirección de Ventanilla.</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</si>
  <si>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Trámites y servicios gestionados.</t>
    </r>
  </si>
  <si>
    <r>
      <rPr>
        <b/>
        <sz val="11"/>
        <color theme="1"/>
        <rFont val="Arial"/>
        <family val="2"/>
      </rPr>
      <t>1.06.1.1.1.1</t>
    </r>
    <r>
      <rPr>
        <sz val="11"/>
        <color theme="1"/>
        <rFont val="Arial"/>
        <family val="2"/>
      </rPr>
      <t xml:space="preserve"> Brindar asesoría personalizada e integral a la ciudadanía Benitojuarense.</t>
    </r>
  </si>
  <si>
    <r>
      <rPr>
        <b/>
        <sz val="11"/>
        <color theme="1"/>
        <rFont val="Arial"/>
        <family val="2"/>
      </rPr>
      <t>PAB:</t>
    </r>
    <r>
      <rPr>
        <sz val="11"/>
        <color theme="1"/>
        <rFont val="Arial"/>
        <family val="2"/>
      </rPr>
      <t xml:space="preserve"> Porcentaje de asesorÍas brindadas.</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</si>
  <si>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Asesorías Brindadas.</t>
    </r>
  </si>
  <si>
    <t>Componente
(Dirección de Mejora Regulatoria)</t>
  </si>
  <si>
    <r>
      <rPr>
        <b/>
        <sz val="11"/>
        <color theme="1"/>
        <rFont val="Arial"/>
        <family val="2"/>
      </rPr>
      <t>1.06.1.1.2</t>
    </r>
    <r>
      <rPr>
        <sz val="11"/>
        <color theme="1"/>
        <rFont val="Arial"/>
        <family val="2"/>
      </rPr>
      <t xml:space="preserve"> Trámites y Servicios mediante la aplicación de Herramientas de Mejora Regulatoria simplificados.</t>
    </r>
  </si>
  <si>
    <r>
      <rPr>
        <b/>
        <sz val="11"/>
        <color theme="1"/>
        <rFont val="Arial"/>
        <family val="2"/>
      </rPr>
      <t xml:space="preserve">PTSS: </t>
    </r>
    <r>
      <rPr>
        <sz val="11"/>
        <color theme="1"/>
        <rFont val="Arial"/>
        <family val="2"/>
      </rPr>
      <t>Porcentaje de Trámites y Servicios Simplificados.</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</si>
  <si>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Trámites y Servicios Simplificados.</t>
    </r>
  </si>
  <si>
    <r>
      <rPr>
        <b/>
        <sz val="11"/>
        <color theme="1"/>
        <rFont val="Arial"/>
        <family val="2"/>
      </rPr>
      <t>1.06.1.1.2.1</t>
    </r>
    <r>
      <rPr>
        <sz val="11"/>
        <color theme="1"/>
        <rFont val="Arial"/>
        <family val="2"/>
      </rPr>
      <t xml:space="preserve"> Atención de solicitudes de la Herramienta Protesta Ciudadana.</t>
    </r>
  </si>
  <si>
    <r>
      <rPr>
        <b/>
        <sz val="11"/>
        <color theme="1"/>
        <rFont val="Arial"/>
        <family val="2"/>
      </rPr>
      <t>PSAPC:</t>
    </r>
    <r>
      <rPr>
        <sz val="11"/>
        <color theme="1"/>
        <rFont val="Arial"/>
        <family val="2"/>
      </rPr>
      <t xml:space="preserve"> Porcentaje de solicitudes atendidas a través de la Herramienta Protesta Ciudadana.</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</si>
  <si>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Solicitudes de la Herramienta Protesta Ciudadana.</t>
    </r>
  </si>
  <si>
    <r>
      <rPr>
        <b/>
        <sz val="11"/>
        <color theme="1"/>
        <rFont val="Arial"/>
        <family val="2"/>
      </rPr>
      <t>1.06.1.1.3</t>
    </r>
    <r>
      <rPr>
        <sz val="11"/>
        <color theme="1"/>
        <rFont val="Arial"/>
        <family val="2"/>
      </rPr>
      <t xml:space="preserve"> Manuales Administrativos para las unidades y dependencias municipales diseñados y actualizados.</t>
    </r>
  </si>
  <si>
    <r>
      <rPr>
        <b/>
        <sz val="11"/>
        <color theme="1"/>
        <rFont val="Arial"/>
        <family val="2"/>
      </rPr>
      <t>PMADA:</t>
    </r>
    <r>
      <rPr>
        <sz val="11"/>
        <color theme="1"/>
        <rFont val="Arial"/>
        <family val="2"/>
      </rPr>
      <t xml:space="preserve"> Porcentaje de Manuales Administrativos Diseñados y Actualizados</t>
    </r>
  </si>
  <si>
    <r>
      <rPr>
        <b/>
        <sz val="11"/>
        <color theme="1"/>
        <rFont val="Arial"/>
        <family val="2"/>
      </rPr>
      <t>UNIDAD DE MEDIDA DEL INDICADOR:</t>
    </r>
    <r>
      <rPr>
        <sz val="11"/>
        <color theme="1"/>
        <rFont val="Arial"/>
        <family val="2"/>
      </rPr>
      <t xml:space="preserve">
Porcentaje. 
</t>
    </r>
    <r>
      <rPr>
        <b/>
        <sz val="11"/>
        <color theme="1"/>
        <rFont val="Arial"/>
        <family val="2"/>
      </rPr>
      <t xml:space="preserve">
UNIDAD DE MEDIDA DE LAS VARIABLES: 
</t>
    </r>
    <r>
      <rPr>
        <sz val="11"/>
        <color theme="1"/>
        <rFont val="Arial"/>
        <family val="2"/>
      </rPr>
      <t>Manuales Administrativos.</t>
    </r>
  </si>
  <si>
    <r>
      <rPr>
        <b/>
        <sz val="11"/>
        <color theme="1"/>
        <rFont val="Arial"/>
        <family val="2"/>
      </rPr>
      <t>1.06.1.1.3.1</t>
    </r>
    <r>
      <rPr>
        <sz val="11"/>
        <color theme="1"/>
        <rFont val="Arial"/>
        <family val="2"/>
      </rPr>
      <t xml:space="preserve"> Análisis y evaluación de las estructuras orgánicas propuestas por las dependencias, unidades y entidades de la administración pública municipal</t>
    </r>
  </si>
  <si>
    <r>
      <rPr>
        <b/>
        <sz val="11"/>
        <color theme="1"/>
        <rFont val="Arial"/>
        <family val="2"/>
      </rPr>
      <t>PEOAE:</t>
    </r>
    <r>
      <rPr>
        <sz val="11"/>
        <color theme="1"/>
        <rFont val="Arial"/>
        <family val="2"/>
      </rPr>
      <t xml:space="preserve"> Porcentaje de Estructuras Orgánicas Analizadas y Evaluadas.</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</si>
  <si>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Estructuras Orgánicas</t>
    </r>
  </si>
  <si>
    <t>Propósito
(Instituto Municipal de Desarrollo Administrativo e Innovación IMDAI)</t>
  </si>
  <si>
    <r>
      <rPr>
        <b/>
        <sz val="11"/>
        <color theme="0"/>
        <rFont val="Arial"/>
        <family val="2"/>
      </rPr>
      <t xml:space="preserve">1.06.1.1 </t>
    </r>
    <r>
      <rPr>
        <sz val="11"/>
        <color theme="0"/>
        <rFont val="Arial"/>
        <family val="2"/>
      </rPr>
      <t>La población y dependencias municipales reciben atención integral a través de la promoción de una mejora regulatoria articulada como base en una política pública transversal que genere un marco regulatorio claro y efectivo para beneficio del sector social, privado y público.</t>
    </r>
  </si>
  <si>
    <r>
      <t xml:space="preserve">PPA: </t>
    </r>
    <r>
      <rPr>
        <sz val="11"/>
        <color theme="0"/>
        <rFont val="Arial"/>
        <family val="2"/>
      </rPr>
      <t>Porcentaje de la Población Atendida.</t>
    </r>
  </si>
  <si>
    <r>
      <t xml:space="preserve">PDMA: </t>
    </r>
    <r>
      <rPr>
        <sz val="11"/>
        <color theme="0"/>
        <rFont val="Arial"/>
        <family val="2"/>
      </rPr>
      <t>Porcentaje de Dependencias municipales atendidas.</t>
    </r>
  </si>
  <si>
    <r>
      <t xml:space="preserve">UNIDAD DE MEDIDA DEL INDICADOR:
</t>
    </r>
    <r>
      <rPr>
        <sz val="11"/>
        <color theme="0"/>
        <rFont val="Arial"/>
        <family val="2"/>
      </rPr>
      <t>Porcentaje.</t>
    </r>
    <r>
      <rPr>
        <b/>
        <sz val="11"/>
        <color theme="0"/>
        <rFont val="Arial"/>
        <family val="2"/>
      </rPr>
      <t xml:space="preserve">
UNIDAD DE MEDIDA DE LAS VARIABLES: 
</t>
    </r>
    <r>
      <rPr>
        <sz val="11"/>
        <color theme="0"/>
        <rFont val="Arial"/>
        <family val="2"/>
      </rPr>
      <t>Población atendida.</t>
    </r>
  </si>
  <si>
    <r>
      <t xml:space="preserve">UNIDAD DE MEDIDA DEL INDICADOR:
</t>
    </r>
    <r>
      <rPr>
        <sz val="11"/>
        <color theme="0"/>
        <rFont val="Arial"/>
        <family val="2"/>
      </rPr>
      <t xml:space="preserve">Porcentaje </t>
    </r>
    <r>
      <rPr>
        <b/>
        <sz val="11"/>
        <color theme="0"/>
        <rFont val="Arial"/>
        <family val="2"/>
      </rPr>
      <t xml:space="preserve">
UNIDAD DE MEDIDA DE LAS VARIABLES: 
</t>
    </r>
    <r>
      <rPr>
        <sz val="11"/>
        <color theme="0"/>
        <rFont val="Arial"/>
        <family val="2"/>
      </rPr>
      <t>Dependencias municipales.</t>
    </r>
  </si>
  <si>
    <r>
      <t xml:space="preserve">Componente
</t>
    </r>
    <r>
      <rPr>
        <sz val="11"/>
        <color theme="1"/>
        <rFont val="Arial"/>
        <family val="2"/>
      </rPr>
      <t>(Dirección de Gestión de la Calidad Municipal)</t>
    </r>
  </si>
  <si>
    <r>
      <t xml:space="preserve">1.06.1.1.4. </t>
    </r>
    <r>
      <rPr>
        <sz val="11"/>
        <color theme="1"/>
        <rFont val="Arial"/>
        <family val="2"/>
      </rPr>
      <t>Herramientas digitales que reduzcan los costos en gestión de trámites municipales y mejoren la calidad de vida de la población implementadas</t>
    </r>
  </si>
  <si>
    <r>
      <t xml:space="preserve">PHDI: </t>
    </r>
    <r>
      <rPr>
        <sz val="11"/>
        <color theme="1"/>
        <rFont val="Arial"/>
        <family val="2"/>
      </rPr>
      <t>Porcentaje de avance en la implementación de las herramientas digitales</t>
    </r>
  </si>
  <si>
    <r>
      <t xml:space="preserve">UNIDAD DE MEDIDA DEL INDICADOR:
</t>
    </r>
    <r>
      <rPr>
        <sz val="11"/>
        <color theme="1"/>
        <rFont val="Arial"/>
        <family val="2"/>
      </rPr>
      <t xml:space="preserve">Porcentaje. </t>
    </r>
    <r>
      <rPr>
        <b/>
        <sz val="11"/>
        <color theme="1"/>
        <rFont val="Arial"/>
        <family val="2"/>
      </rPr>
      <t xml:space="preserve">
UNIDAD DE MEDIDA DE LAS VARIABLES: 
</t>
    </r>
    <r>
      <rPr>
        <sz val="11"/>
        <color theme="1"/>
        <rFont val="Arial"/>
        <family val="2"/>
      </rPr>
      <t>Actividades</t>
    </r>
  </si>
  <si>
    <r>
      <t xml:space="preserve">UNIDAD DE MEDIDA DEL INDICADOR:
</t>
    </r>
    <r>
      <rPr>
        <sz val="11"/>
        <color theme="1"/>
        <rFont val="Arial"/>
        <family val="2"/>
      </rPr>
      <t xml:space="preserve">Porcentaje </t>
    </r>
    <r>
      <rPr>
        <b/>
        <sz val="11"/>
        <color theme="1"/>
        <rFont val="Arial"/>
        <family val="2"/>
      </rPr>
      <t xml:space="preserve">
UNIDAD DE MEDIDA DE LAS VARIABLES: 
</t>
    </r>
    <r>
      <rPr>
        <sz val="11"/>
        <color theme="1"/>
        <rFont val="Arial"/>
        <family val="2"/>
      </rPr>
      <t>Canales de comunicación</t>
    </r>
  </si>
  <si>
    <r>
      <t xml:space="preserve">UNIDAD DE MEDIDA DEL INDICADOR:
</t>
    </r>
    <r>
      <rPr>
        <sz val="11"/>
        <color theme="1"/>
        <rFont val="Arial"/>
        <family val="2"/>
      </rPr>
      <t xml:space="preserve">Porcentaje </t>
    </r>
    <r>
      <rPr>
        <b/>
        <sz val="11"/>
        <color theme="1"/>
        <rFont val="Arial"/>
        <family val="2"/>
      </rPr>
      <t xml:space="preserve">
UNIDAD DE MEDIDA DE LAS VARIABLES: 
</t>
    </r>
    <r>
      <rPr>
        <sz val="11"/>
        <color theme="1"/>
        <rFont val="Arial"/>
        <family val="2"/>
      </rPr>
      <t xml:space="preserve">Atenciones </t>
    </r>
  </si>
  <si>
    <r>
      <t xml:space="preserve">UNIDAD DE MEDIDA DEL INDICADOR:
</t>
    </r>
    <r>
      <rPr>
        <sz val="11"/>
        <color theme="1"/>
        <rFont val="Arial"/>
        <family val="2"/>
      </rPr>
      <t xml:space="preserve">Porcentaje </t>
    </r>
    <r>
      <rPr>
        <b/>
        <sz val="11"/>
        <color theme="1"/>
        <rFont val="Arial"/>
        <family val="2"/>
      </rPr>
      <t xml:space="preserve">
UNIDAD DE MEDIDA DE LAS VARIABLES: 
</t>
    </r>
    <r>
      <rPr>
        <sz val="11"/>
        <color theme="1"/>
        <rFont val="Arial"/>
        <family val="2"/>
      </rPr>
      <t>Actividades cumplidas</t>
    </r>
  </si>
  <si>
    <r>
      <t xml:space="preserve">1.06.1.1.4.1. </t>
    </r>
    <r>
      <rPr>
        <sz val="11"/>
        <color theme="1"/>
        <rFont val="Arial"/>
        <family val="2"/>
      </rPr>
      <t xml:space="preserve">Habilitación del Contact Center en donde se implementan los canales de comunicación </t>
    </r>
  </si>
  <si>
    <r>
      <t xml:space="preserve">1.06.1.1.4.2. </t>
    </r>
    <r>
      <rPr>
        <sz val="11"/>
        <color theme="1"/>
        <rFont val="Arial"/>
        <family val="2"/>
      </rPr>
      <t>Operatividad del Contact Center</t>
    </r>
    <r>
      <rPr>
        <b/>
        <sz val="11"/>
        <color theme="1"/>
        <rFont val="Arial"/>
        <family val="2"/>
      </rPr>
      <t xml:space="preserve"> </t>
    </r>
  </si>
  <si>
    <r>
      <t xml:space="preserve">1.06.1.1.4.3. </t>
    </r>
    <r>
      <rPr>
        <sz val="11"/>
        <color theme="1"/>
        <rFont val="Arial"/>
        <family val="2"/>
      </rPr>
      <t>Habilitación de la Ventanilla de Construcción Simplificada (VECS)</t>
    </r>
  </si>
  <si>
    <r>
      <t xml:space="preserve">1.06.1.1.4.4. </t>
    </r>
    <r>
      <rPr>
        <sz val="11"/>
        <color theme="1"/>
        <rFont val="Arial"/>
        <family val="2"/>
      </rPr>
      <t xml:space="preserve">Interoperabiliad del Registro Municipal de Trámites y Servicios (REMTYS) con el Catálogo Nacional de Regulación de Trámites y Servicios </t>
    </r>
  </si>
  <si>
    <r>
      <rPr>
        <b/>
        <sz val="11"/>
        <color theme="1"/>
        <rFont val="Arial"/>
        <family val="2"/>
      </rPr>
      <t>PCCH:</t>
    </r>
    <r>
      <rPr>
        <sz val="11"/>
        <color theme="1"/>
        <rFont val="Arial"/>
        <family val="2"/>
      </rPr>
      <t xml:space="preserve"> Porcentaje de canales de comunicación habilitados del Contact Center</t>
    </r>
  </si>
  <si>
    <r>
      <rPr>
        <b/>
        <sz val="11"/>
        <color theme="1"/>
        <rFont val="Arial"/>
        <family val="2"/>
      </rPr>
      <t>PACC:</t>
    </r>
    <r>
      <rPr>
        <sz val="11"/>
        <color theme="1"/>
        <rFont val="Arial"/>
        <family val="2"/>
      </rPr>
      <t>Porcentaje de Atenciones generadas a través del Contact Center</t>
    </r>
  </si>
  <si>
    <r>
      <rPr>
        <b/>
        <sz val="11"/>
        <color theme="1"/>
        <rFont val="Arial"/>
        <family val="2"/>
      </rPr>
      <t>PAIPV:</t>
    </r>
    <r>
      <rPr>
        <sz val="11"/>
        <color theme="1"/>
        <rFont val="Arial"/>
        <family val="2"/>
      </rPr>
      <t xml:space="preserve"> Porcentaje de avance en la Implementación de la Plataforma para la VECS.    </t>
    </r>
  </si>
  <si>
    <r>
      <rPr>
        <b/>
        <sz val="11"/>
        <color theme="1"/>
        <rFont val="Arial"/>
        <family val="2"/>
      </rPr>
      <t>PAIA:</t>
    </r>
    <r>
      <rPr>
        <sz val="11"/>
        <color theme="1"/>
        <rFont val="Arial"/>
        <family val="2"/>
      </rPr>
      <t xml:space="preserve"> Porcentaje de avance en la Implementación de la API. </t>
    </r>
  </si>
  <si>
    <t>Dirección de Ventanilla Única de Trámites y Servicios</t>
  </si>
  <si>
    <t>Dirección de Mejora Regulatoria</t>
  </si>
  <si>
    <r>
      <t xml:space="preserve">Componente
</t>
    </r>
    <r>
      <rPr>
        <sz val="11"/>
        <color theme="1"/>
        <rFont val="Arial"/>
        <family val="2"/>
      </rPr>
      <t>(Dirección de Desarrollo Administrativo e Innovación)</t>
    </r>
  </si>
  <si>
    <t>Dirección de Desarrollo Administrativo e Innovación</t>
  </si>
  <si>
    <t>Dirección de Gestión de la Calidad Municipal</t>
  </si>
  <si>
    <t xml:space="preserve">Diferencia de avance entre el anual y el trimestral, ya que durante este primer trimestre fue ejercido el remanente del ejercicio 2022, lo cual no se informa en estos datos plasmados en el seguimiento a la ejecucion del presupuesto Autorizado </t>
  </si>
  <si>
    <t>Componente sin ejecucion de presupuesto ya que para empezar a operar primero debera ser aprobada por el Consejo Directivo del IMDAI</t>
  </si>
  <si>
    <t>ANUAL</t>
  </si>
  <si>
    <r>
      <t xml:space="preserve">1.06.1 </t>
    </r>
    <r>
      <rPr>
        <sz val="11"/>
        <color theme="1"/>
        <rFont val="Arial"/>
        <family val="2"/>
      </rPr>
      <t>Contribuir a la renovación de los mecanismos de gestión flexibilizando nuestras estructuras y procedimientos administrativos con calidad, innovación tecnológica y combate a la corrupción mediante la promoción de una mejora regulatoria articulada como base en una política pública transversal que genere un marco regulatorio claro y efectivo para beneficio del sector social, privado y público.</t>
    </r>
  </si>
  <si>
    <t>INSTITUTO MUNICIPAL DE DESARROLLO ADMINISTRATIVO E INNOVACIÓN</t>
  </si>
  <si>
    <t xml:space="preserve">Coordinacion Administrativa </t>
  </si>
  <si>
    <r>
      <t xml:space="preserve">Meta trimestral: </t>
    </r>
    <r>
      <rPr>
        <sz val="11"/>
        <color theme="1"/>
        <rFont val="Arial"/>
        <family val="2"/>
      </rPr>
      <t>Se pretende realizar el conteo de atenciones brindadas a partir de la puesta en marcha del sistema</t>
    </r>
    <r>
      <rPr>
        <b/>
        <sz val="11"/>
        <color theme="1"/>
        <rFont val="Arial"/>
        <family val="2"/>
      </rPr>
      <t>.</t>
    </r>
  </si>
  <si>
    <r>
      <t xml:space="preserve">Meta trimestral: </t>
    </r>
    <r>
      <rPr>
        <sz val="11"/>
        <color theme="1"/>
        <rFont val="Arial"/>
        <family val="2"/>
      </rPr>
      <t xml:space="preserve"> El inicio de la actividad está programada partir del inicio del año 2024 para la conclusión de la administración.</t>
    </r>
  </si>
  <si>
    <t xml:space="preserve">Avance del presupuesto trimestral ya que algunos suministros son gestionados por parte de la Coordinacion Administrativa, ademas de que algunos suministros se cuentan con stock </t>
  </si>
  <si>
    <t xml:space="preserve">No ejerce presupuesto aun, hasta que arranque los resultados </t>
  </si>
  <si>
    <t>G-PPA 1.06 PROGRAMA DE MODERNIZACIÓN EN MATERIA DE MEJORA REGULATORIA</t>
  </si>
  <si>
    <t>ELABORÓ
Lic. Brian Carrillo Carrillo
Coordinador Administrativo del IMDAI</t>
  </si>
  <si>
    <r>
      <t xml:space="preserve">Meta Trimestral: </t>
    </r>
    <r>
      <rPr>
        <sz val="10"/>
        <color theme="1" tint="4.9989318521683403E-2"/>
        <rFont val="Arial"/>
        <family val="2"/>
      </rPr>
      <t>Durante este trimestre la Dirección de Mejora Regulatoria realizó el estudio y análisis de 3 iniciativas, mientras que la Dirección de Desarrollo Administrativo e Innovación llevó a cabo la capacitación de manuales administrativos de la Contraloría Municipal, Dirección de Comercio y Servicios en la Vía Pública, así como asesoría sobre la estructuras orgánicas a la Dirección General de Dirección de Fiscalización, Dirección de Egresos y la Delegación de Alfredo V. Bonfil. Así mismo realizó mesas de trabajo sobre el Manual del Sistema de Apertura Rapida de Empresas con la Dirección General de Protección Civil, Dirección de Ingresos y la Dirección General de Desarrollo Urbano, lo que significó un 150.00%  acumulado por ambas unidades administrativas de la meta del trimestre.</t>
    </r>
  </si>
  <si>
    <r>
      <t xml:space="preserve">Meta Trimestral: </t>
    </r>
    <r>
      <rPr>
        <sz val="10"/>
        <color theme="1"/>
        <rFont val="Arial"/>
        <family val="2"/>
      </rPr>
      <t>Derivado de la incorporación de más trámites y servicios al catálogo de atención que brinda la Dirección de la Ventanilla Única de Trámites y Servicios, así como la modalidad de la ventanilla inclusiva, la gestión y seguimiento de los trámites en línea, se supera la meta programa del trimestre obteniendo 173.94% de lo programado para el periodo.</t>
    </r>
  </si>
  <si>
    <r>
      <t xml:space="preserve">Meta Trimestral: </t>
    </r>
    <r>
      <rPr>
        <sz val="10"/>
        <color theme="1"/>
        <rFont val="Arial"/>
        <family val="2"/>
      </rPr>
      <t>A través de los diversos módulos y canales digitales se brinda asesoría a la ciudadanía de forma más ágil y oportuna permitiéndonos llegar al 82.58% de la meta del trimestre y manteniendo el acumulado anual por encima de lo programado.</t>
    </r>
  </si>
  <si>
    <r>
      <t xml:space="preserve">Meta Trimestral: </t>
    </r>
    <r>
      <rPr>
        <sz val="10"/>
        <color theme="1"/>
        <rFont val="Arial"/>
        <family val="2"/>
      </rPr>
      <t xml:space="preserve">De manera previa se ha solicitado a la dirección de sistemas la reactivación de la herramienta de protesta ciudadana en el portal www.cancun.gob.mx, esto con el fin de que al reactivar dicha herramienta y que los ciudadanos puedan hacer uso de ella presentando sugerencias, quejas o inconformidades sobre los trámites y servicios que brinda el municipio de Benito Juárez. se obtiene 0% de avance en este trimestre </t>
    </r>
  </si>
  <si>
    <r>
      <rPr>
        <b/>
        <sz val="11"/>
        <color theme="1"/>
        <rFont val="Arial"/>
        <family val="2"/>
      </rPr>
      <t>Meta Trimestral:</t>
    </r>
    <r>
      <rPr>
        <sz val="11"/>
        <color theme="1"/>
        <rFont val="Arial"/>
        <family val="2"/>
      </rPr>
      <t xml:space="preserve"> Se lleva a cabo la revisión y validación de 14 manuales quedando un 10.71% por encima de la meta programada ya que existieron actualizaciones de los manuales de organización.                                                          </t>
    </r>
  </si>
  <si>
    <r>
      <t xml:space="preserve">Meta Trimestral: </t>
    </r>
    <r>
      <rPr>
        <sz val="11"/>
        <color theme="1"/>
        <rFont val="Arial"/>
        <family val="2"/>
      </rPr>
      <t>Se supera la meta trimestral realizando un 228.57% de la meta programada gracias a la participación y cumplimiento en tiempo y forma de las dependencias municipales.</t>
    </r>
  </si>
  <si>
    <r>
      <t>Meta trimestral:</t>
    </r>
    <r>
      <rPr>
        <sz val="11"/>
        <color theme="1"/>
        <rFont val="Arial"/>
        <family val="2"/>
      </rPr>
      <t>Se ha llevado a cabo el desarrollo de la etapa de mesas de trabajo con la dirección de tecnologías de información y comunicación para el análisis del desarrollo de los códigos fuente para la interconectividad con el Catálogo Nacional de Regulaciones de Trámites y Servicios, alcanzando un avance del 50.00% de la meta programada al trimestre</t>
    </r>
    <r>
      <rPr>
        <b/>
        <sz val="11"/>
        <color theme="1"/>
        <rFont val="Arial"/>
        <family val="2"/>
      </rPr>
      <t>.</t>
    </r>
  </si>
  <si>
    <t>AUTORIZÓ
C. Ana Saraí Pérez Sánchez
Directora General del IMDAI</t>
  </si>
  <si>
    <r>
      <t>Meta Trimestral:</t>
    </r>
    <r>
      <rPr>
        <sz val="10"/>
        <color theme="1" tint="4.9989318521683403E-2"/>
        <rFont val="Arial"/>
        <family val="2"/>
      </rPr>
      <t xml:space="preserve"> Durante este trimestre se llevaron a cabo distintas actividades como la adición de nuevos trámites, así como una mayor difusión de lo que la ciudadanía puede realizar en la Ventanilla Única como parte de la reactivación de la misma, dando como resultado superar la meta programada en un 163.26% durante el trimestre.</t>
    </r>
  </si>
  <si>
    <r>
      <rPr>
        <b/>
        <sz val="11"/>
        <color theme="1"/>
        <rFont val="Arial"/>
        <family val="2"/>
      </rPr>
      <t>Meta Trimestral:</t>
    </r>
    <r>
      <rPr>
        <sz val="11"/>
        <color theme="1"/>
        <rFont val="Arial"/>
        <family val="2"/>
      </rPr>
      <t xml:space="preserve"> </t>
    </r>
    <r>
      <rPr>
        <sz val="10"/>
        <color theme="1"/>
        <rFont val="Arial"/>
        <family val="2"/>
      </rPr>
      <t>Derivado del seguimiento a las diversas dependencias mediante la aplicación de herramientas de Mejora Regulatoria simplificados, se avanza en este trimestre 170.00% a lo programado del trimestre.</t>
    </r>
  </si>
  <si>
    <r>
      <rPr>
        <b/>
        <sz val="11"/>
        <color theme="1"/>
        <rFont val="Arial"/>
        <family val="2"/>
      </rPr>
      <t xml:space="preserve">Materia Trimestral: </t>
    </r>
    <r>
      <rPr>
        <sz val="11"/>
        <color theme="1"/>
        <rFont val="Arial"/>
        <family val="2"/>
      </rPr>
      <t>La dirección de gestión de calidad inicia los trámites en coordinación con la dirección de tecnologías de información alcanzando un total de dos actividades de las cuatro programadas para el periodo siendo el 50% del avance programado.</t>
    </r>
    <r>
      <rPr>
        <b/>
        <sz val="11"/>
        <color theme="1"/>
        <rFont val="Arial"/>
        <family val="2"/>
      </rPr>
      <t xml:space="preserve">
</t>
    </r>
  </si>
  <si>
    <r>
      <t>Meta trimestral:</t>
    </r>
    <r>
      <rPr>
        <sz val="11"/>
        <color theme="1"/>
        <rFont val="Arial"/>
        <family val="2"/>
      </rPr>
      <t xml:space="preserve"> Cómo inicio del proceso de la actividad se ha llevado a cabo reuniones de trabajo con proveedores, avanzando la etapa de desarrollo teórico y acercamiento con proveedores.  </t>
    </r>
    <r>
      <rPr>
        <b/>
        <sz val="11"/>
        <color theme="1"/>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</si>
</sst>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quot;$&quot;#,##0.00"/>
  </numFmts>
  <fonts count="23" x14ac:knownFonts="1">
    <font>
      <sz val="11"/>
      <color theme="1"/>
      <name val="Calibri"/>
      <family val="2"/>
      <scheme val="minor"/>
    </font>
    <font>
      <b/>
      <sz val="11"/>
      <color theme="1"/>
      <name val="Arial"/>
      <family val="2"/>
    </font>
    <font>
      <sz val="11"/>
      <color theme="1"/>
      <name val="Arial"/>
      <family val="2"/>
    </font>
    <font>
      <b/>
      <sz val="11"/>
      <color rgb="FF000000"/>
      <name val="Arial"/>
      <family val="2"/>
    </font>
    <font>
      <sz val="11"/>
      <name val="Arial"/>
      <family val="2"/>
    </font>
    <font>
      <b/>
      <sz val="11"/>
      <color theme="0"/>
      <name val="Arial"/>
      <family val="2"/>
    </font>
    <font>
      <sz val="11"/>
      <color theme="1"/>
      <name val="Calibri"/>
      <family val="2"/>
      <scheme val="minor"/>
    </font>
    <font>
      <b/>
      <sz val="11"/>
      <name val="Arial"/>
      <family val="2"/>
    </font>
    <font>
      <b/>
      <sz val="14"/>
      <color rgb="FFFFFFFF"/>
      <name val="Arial"/>
      <family val="2"/>
    </font>
    <font>
      <b/>
      <sz val="14"/>
      <color theme="0"/>
      <name val="Arial"/>
      <family val="2"/>
    </font>
    <font>
      <b/>
      <sz val="22"/>
      <color theme="0"/>
      <name val="Arial"/>
      <family val="2"/>
    </font>
    <font>
      <sz val="10"/>
      <name val="Arial"/>
      <family val="2"/>
    </font>
    <font>
      <b/>
      <sz val="10"/>
      <name val="Arial"/>
      <family val="2"/>
    </font>
    <font>
      <b/>
      <sz val="12"/>
      <color rgb="FFFFFFFF"/>
      <name val="Arial"/>
      <family val="2"/>
    </font>
    <font>
      <b/>
      <sz val="16"/>
      <color theme="0"/>
      <name val="Arial"/>
      <family val="2"/>
    </font>
    <font>
      <b/>
      <sz val="12"/>
      <color theme="1"/>
      <name val="Calibri"/>
      <family val="2"/>
      <scheme val="minor"/>
    </font>
    <font>
      <b/>
      <sz val="11"/>
      <color theme="1"/>
      <name val="Calibri"/>
      <family val="2"/>
      <scheme val="minor"/>
    </font>
    <font>
      <b/>
      <sz val="14"/>
      <color theme="0"/>
      <name val="Calibri"/>
      <family val="2"/>
      <scheme val="minor"/>
    </font>
    <font>
      <sz val="11"/>
      <color theme="0"/>
      <name val="Arial"/>
      <family val="2"/>
    </font>
    <font>
      <b/>
      <sz val="10"/>
      <color theme="1"/>
      <name val="Arial"/>
      <family val="2"/>
    </font>
    <font>
      <sz val="10"/>
      <color theme="1"/>
      <name val="Arial"/>
      <family val="2"/>
    </font>
    <font>
      <b/>
      <sz val="10"/>
      <color theme="1" tint="4.9989318521683403E-2"/>
      <name val="Arial"/>
      <family val="2"/>
    </font>
    <font>
      <sz val="10"/>
      <color theme="1" tint="4.9989318521683403E-2"/>
      <name val="Arial"/>
      <family val="2"/>
    </font>
  </fonts>
  <fills count="1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0" tint="-0.499984740745262"/>
        <bgColor indexed="64"/>
      </patternFill>
    </fill>
    <fill>
      <patternFill patternType="solid">
        <fgColor rgb="FFF2F2F2"/>
        <bgColor rgb="FFF2F2F2"/>
      </patternFill>
    </fill>
    <fill>
      <patternFill patternType="solid">
        <fgColor theme="0" tint="-0.499984740745262"/>
        <bgColor rgb="FF000000"/>
      </patternFill>
    </fill>
    <fill>
      <patternFill patternType="solid">
        <fgColor theme="0" tint="-4.9989318521683403E-2"/>
        <bgColor indexed="64"/>
      </patternFill>
    </fill>
    <fill>
      <patternFill patternType="solid">
        <fgColor rgb="FFC7EFCE"/>
        <bgColor indexed="64"/>
      </patternFill>
    </fill>
    <fill>
      <patternFill patternType="solid">
        <fgColor rgb="FFFFEB9C"/>
        <bgColor indexed="64"/>
      </patternFill>
    </fill>
    <fill>
      <patternFill patternType="solid">
        <fgColor rgb="FFFFEB9C"/>
        <bgColor rgb="FFF2F2F2"/>
      </patternFill>
    </fill>
    <fill>
      <patternFill patternType="solid">
        <fgColor rgb="FF00B050"/>
        <bgColor indexed="64"/>
      </patternFill>
    </fill>
    <fill>
      <patternFill patternType="solid">
        <fgColor rgb="FFFF0000"/>
        <bgColor indexed="64"/>
      </patternFill>
    </fill>
  </fills>
  <borders count="136">
    <border>
      <left/>
      <right/>
      <top/>
      <bottom/>
      <diagonal/>
    </border>
    <border>
      <left style="dashed">
        <color theme="1"/>
      </left>
      <right style="dashed">
        <color theme="1"/>
      </right>
      <top style="dashed">
        <color theme="1"/>
      </top>
      <bottom style="dashed">
        <color theme="1"/>
      </bottom>
      <diagonal/>
    </border>
    <border>
      <left style="dashed">
        <color theme="1"/>
      </left>
      <right style="dashed">
        <color theme="1"/>
      </right>
      <top/>
      <bottom style="dashed">
        <color theme="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dashed">
        <color theme="1"/>
      </right>
      <top style="dashed">
        <color theme="1"/>
      </top>
      <bottom style="dashed">
        <color theme="1"/>
      </bottom>
      <diagonal/>
    </border>
    <border>
      <left style="medium">
        <color indexed="64"/>
      </left>
      <right style="dashed">
        <color theme="1"/>
      </right>
      <top style="dashed">
        <color theme="1"/>
      </top>
      <bottom style="medium">
        <color indexed="64"/>
      </bottom>
      <diagonal/>
    </border>
    <border>
      <left style="dashed">
        <color theme="1"/>
      </left>
      <right style="dashed">
        <color theme="1"/>
      </right>
      <top style="dashed">
        <color theme="1"/>
      </top>
      <bottom style="medium">
        <color indexed="64"/>
      </bottom>
      <diagonal/>
    </border>
    <border>
      <left style="dashed">
        <color theme="1"/>
      </left>
      <right/>
      <top style="dashed">
        <color theme="1"/>
      </top>
      <bottom style="dashed">
        <color theme="1"/>
      </bottom>
      <diagonal/>
    </border>
    <border>
      <left style="dashed">
        <color theme="1"/>
      </left>
      <right/>
      <top style="dashed">
        <color theme="1"/>
      </top>
      <bottom style="medium">
        <color indexed="64"/>
      </bottom>
      <diagonal/>
    </border>
    <border>
      <left style="thin">
        <color rgb="FF000000"/>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dotted">
        <color indexed="64"/>
      </right>
      <top style="dotted">
        <color indexed="64"/>
      </top>
      <bottom style="dashed">
        <color theme="1"/>
      </bottom>
      <diagonal/>
    </border>
    <border>
      <left style="dotted">
        <color indexed="64"/>
      </left>
      <right style="dotted">
        <color indexed="64"/>
      </right>
      <top style="dotted">
        <color indexed="64"/>
      </top>
      <bottom style="dashed">
        <color theme="1"/>
      </bottom>
      <diagonal/>
    </border>
    <border>
      <left style="dashed">
        <color theme="1"/>
      </left>
      <right style="dashed">
        <color theme="1"/>
      </right>
      <top style="dashed">
        <color theme="1"/>
      </top>
      <bottom/>
      <diagonal/>
    </border>
    <border>
      <left style="dashed">
        <color theme="1"/>
      </left>
      <right style="dashed">
        <color theme="1"/>
      </right>
      <top/>
      <bottom/>
      <diagonal/>
    </border>
    <border>
      <left style="dashed">
        <color theme="1"/>
      </left>
      <right style="dashed">
        <color theme="1"/>
      </right>
      <top style="dotted">
        <color theme="1"/>
      </top>
      <bottom style="dotted">
        <color theme="1"/>
      </bottom>
      <diagonal/>
    </border>
    <border>
      <left style="dashed">
        <color theme="1"/>
      </left>
      <right style="dashed">
        <color theme="1"/>
      </right>
      <top style="dotted">
        <color theme="1"/>
      </top>
      <bottom style="dashed">
        <color theme="1"/>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right/>
      <top style="thin">
        <color indexed="64"/>
      </top>
      <bottom/>
      <diagonal/>
    </border>
    <border>
      <left/>
      <right/>
      <top style="dotted">
        <color indexed="64"/>
      </top>
      <bottom/>
      <diagonal/>
    </border>
    <border>
      <left/>
      <right style="medium">
        <color indexed="64"/>
      </right>
      <top style="medium">
        <color indexed="64"/>
      </top>
      <bottom style="dotted">
        <color indexed="64"/>
      </bottom>
      <diagonal/>
    </border>
    <border>
      <left/>
      <right style="medium">
        <color indexed="64"/>
      </right>
      <top style="dotted">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dashed">
        <color theme="1"/>
      </right>
      <top style="medium">
        <color indexed="64"/>
      </top>
      <bottom style="dashed">
        <color theme="1"/>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ashed">
        <color theme="1"/>
      </left>
      <right/>
      <top style="dashed">
        <color theme="1"/>
      </top>
      <bottom style="dotted">
        <color theme="1"/>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dashed">
        <color theme="1"/>
      </left>
      <right style="dashed">
        <color theme="1"/>
      </right>
      <top style="medium">
        <color indexed="64"/>
      </top>
      <bottom style="dotted">
        <color theme="1"/>
      </bottom>
      <diagonal/>
    </border>
    <border>
      <left style="dashed">
        <color theme="1"/>
      </left>
      <right style="medium">
        <color indexed="64"/>
      </right>
      <top style="medium">
        <color indexed="64"/>
      </top>
      <bottom style="dotted">
        <color theme="1"/>
      </bottom>
      <diagonal/>
    </border>
    <border>
      <left style="dashed">
        <color theme="1"/>
      </left>
      <right style="medium">
        <color indexed="64"/>
      </right>
      <top style="dotted">
        <color theme="1"/>
      </top>
      <bottom style="dotted">
        <color theme="1"/>
      </bottom>
      <diagonal/>
    </border>
    <border>
      <left style="dashed">
        <color theme="1"/>
      </left>
      <right style="dashed">
        <color theme="1"/>
      </right>
      <top style="dotted">
        <color theme="1"/>
      </top>
      <bottom style="medium">
        <color indexed="64"/>
      </bottom>
      <diagonal/>
    </border>
    <border>
      <left style="dashed">
        <color theme="1"/>
      </left>
      <right style="medium">
        <color indexed="64"/>
      </right>
      <top style="dotted">
        <color theme="1"/>
      </top>
      <bottom style="medium">
        <color indexed="64"/>
      </bottom>
      <diagonal/>
    </border>
    <border>
      <left style="medium">
        <color indexed="64"/>
      </left>
      <right/>
      <top/>
      <bottom style="dashed">
        <color theme="1"/>
      </bottom>
      <diagonal/>
    </border>
    <border>
      <left style="medium">
        <color indexed="64"/>
      </left>
      <right/>
      <top style="dashed">
        <color theme="1"/>
      </top>
      <bottom/>
      <diagonal/>
    </border>
    <border>
      <left/>
      <right/>
      <top style="dashed">
        <color theme="1"/>
      </top>
      <bottom/>
      <diagonal/>
    </border>
    <border>
      <left/>
      <right style="dotted">
        <color indexed="64"/>
      </right>
      <top style="dashed">
        <color theme="1"/>
      </top>
      <bottom/>
      <diagonal/>
    </border>
    <border>
      <left style="dotted">
        <color indexed="64"/>
      </left>
      <right style="dotted">
        <color indexed="64"/>
      </right>
      <top style="dashed">
        <color theme="1"/>
      </top>
      <bottom/>
      <diagonal/>
    </border>
    <border>
      <left style="dashed">
        <color theme="1"/>
      </left>
      <right/>
      <top/>
      <bottom style="dashed">
        <color theme="1"/>
      </bottom>
      <diagonal/>
    </border>
    <border>
      <left style="dotted">
        <color indexed="64"/>
      </left>
      <right style="dotted">
        <color indexed="64"/>
      </right>
      <top style="dotted">
        <color indexed="64"/>
      </top>
      <bottom/>
      <diagonal/>
    </border>
    <border>
      <left style="dotted">
        <color indexed="64"/>
      </left>
      <right style="dotted">
        <color indexed="64"/>
      </right>
      <top/>
      <bottom style="dotted">
        <color indexed="64"/>
      </bottom>
      <diagonal/>
    </border>
    <border>
      <left style="thin">
        <color rgb="FF000000"/>
      </left>
      <right/>
      <top style="thin">
        <color rgb="FF000000"/>
      </top>
      <bottom style="thin">
        <color indexed="64"/>
      </bottom>
      <diagonal/>
    </border>
    <border>
      <left style="dotted">
        <color indexed="64"/>
      </left>
      <right/>
      <top style="dotted">
        <color indexed="64"/>
      </top>
      <bottom style="dotted">
        <color indexed="64"/>
      </bottom>
      <diagonal/>
    </border>
    <border>
      <left style="medium">
        <color indexed="64"/>
      </left>
      <right style="dashed">
        <color theme="1"/>
      </right>
      <top/>
      <bottom style="dashed">
        <color theme="1"/>
      </bottom>
      <diagonal/>
    </border>
    <border>
      <left style="thin">
        <color indexed="64"/>
      </left>
      <right style="thin">
        <color indexed="64"/>
      </right>
      <top/>
      <bottom style="thin">
        <color indexed="64"/>
      </bottom>
      <diagonal/>
    </border>
    <border>
      <left style="medium">
        <color indexed="64"/>
      </left>
      <right style="medium">
        <color indexed="64"/>
      </right>
      <top/>
      <bottom style="dotted">
        <color indexed="64"/>
      </bottom>
      <diagonal/>
    </border>
    <border>
      <left style="dashed">
        <color theme="1"/>
      </left>
      <right style="dashed">
        <color theme="1"/>
      </right>
      <top/>
      <bottom style="dotted">
        <color theme="1"/>
      </bottom>
      <diagonal/>
    </border>
    <border>
      <left style="dashed">
        <color theme="1"/>
      </left>
      <right style="medium">
        <color indexed="64"/>
      </right>
      <top/>
      <bottom style="dotted">
        <color theme="1"/>
      </bottom>
      <diagonal/>
    </border>
    <border>
      <left style="thin">
        <color indexed="64"/>
      </left>
      <right style="medium">
        <color indexed="64"/>
      </right>
      <top/>
      <bottom style="thin">
        <color indexed="64"/>
      </bottom>
      <diagonal/>
    </border>
    <border>
      <left/>
      <right/>
      <top/>
      <bottom style="dashed">
        <color theme="1"/>
      </bottom>
      <diagonal/>
    </border>
    <border>
      <left/>
      <right style="medium">
        <color indexed="64"/>
      </right>
      <top/>
      <bottom style="medium">
        <color indexed="64"/>
      </bottom>
      <diagonal/>
    </border>
    <border>
      <left style="dashed">
        <color theme="1"/>
      </left>
      <right style="dashed">
        <color theme="1"/>
      </right>
      <top style="dashed">
        <color theme="1"/>
      </top>
      <bottom style="dotted">
        <color theme="1"/>
      </bottom>
      <diagonal/>
    </border>
    <border>
      <left style="medium">
        <color indexed="64"/>
      </left>
      <right style="dashed">
        <color theme="1"/>
      </right>
      <top style="dashed">
        <color theme="1"/>
      </top>
      <bottom style="dotted">
        <color indexed="64"/>
      </bottom>
      <diagonal/>
    </border>
    <border>
      <left style="medium">
        <color indexed="64"/>
      </left>
      <right style="medium">
        <color indexed="64"/>
      </right>
      <top style="dashed">
        <color theme="1"/>
      </top>
      <bottom/>
      <diagonal/>
    </border>
    <border>
      <left style="dotted">
        <color theme="1"/>
      </left>
      <right style="dotted">
        <color theme="1"/>
      </right>
      <top/>
      <bottom style="dashed">
        <color theme="1"/>
      </bottom>
      <diagonal/>
    </border>
    <border>
      <left style="dashed">
        <color theme="1"/>
      </left>
      <right style="dashed">
        <color theme="1"/>
      </right>
      <top style="dashed">
        <color theme="1"/>
      </top>
      <bottom style="dotted">
        <color indexed="64"/>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style="medium">
        <color indexed="64"/>
      </right>
      <top style="dotted">
        <color indexed="64"/>
      </top>
      <bottom/>
      <diagonal/>
    </border>
    <border>
      <left style="medium">
        <color indexed="64"/>
      </left>
      <right style="dotted">
        <color indexed="64"/>
      </right>
      <top style="dotted">
        <color indexed="64"/>
      </top>
      <bottom/>
      <diagonal/>
    </border>
    <border>
      <left style="dotted">
        <color indexed="64"/>
      </left>
      <right style="medium">
        <color indexed="64"/>
      </right>
      <top style="dotted">
        <color indexed="64"/>
      </top>
      <bottom/>
      <diagonal/>
    </border>
    <border>
      <left/>
      <right style="dashed">
        <color theme="1"/>
      </right>
      <top/>
      <bottom/>
      <diagonal/>
    </border>
    <border>
      <left style="dashed">
        <color theme="1"/>
      </left>
      <right style="dashed">
        <color theme="1"/>
      </right>
      <top style="dotted">
        <color theme="1"/>
      </top>
      <bottom/>
      <diagonal/>
    </border>
    <border>
      <left style="dashed">
        <color theme="1"/>
      </left>
      <right style="medium">
        <color indexed="64"/>
      </right>
      <top style="dotted">
        <color theme="1"/>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dotted">
        <color indexed="64"/>
      </left>
      <right style="dotted">
        <color indexed="64"/>
      </right>
      <top style="medium">
        <color indexed="64"/>
      </top>
      <bottom/>
      <diagonal/>
    </border>
    <border>
      <left style="thin">
        <color indexed="64"/>
      </left>
      <right style="thin">
        <color indexed="64"/>
      </right>
      <top/>
      <bottom/>
      <diagonal/>
    </border>
    <border>
      <left/>
      <right style="dotted">
        <color indexed="64"/>
      </right>
      <top style="dotted">
        <color indexed="64"/>
      </top>
      <bottom style="dotted">
        <color indexed="64"/>
      </bottom>
      <diagonal/>
    </border>
    <border>
      <left/>
      <right style="dotted">
        <color indexed="64"/>
      </right>
      <top style="dotted">
        <color indexed="64"/>
      </top>
      <bottom style="medium">
        <color indexed="64"/>
      </bottom>
      <diagonal/>
    </border>
    <border>
      <left/>
      <right style="dotted">
        <color indexed="64"/>
      </right>
      <top/>
      <bottom style="dotted">
        <color indexed="64"/>
      </bottom>
      <diagonal/>
    </border>
    <border>
      <left style="dotted">
        <color indexed="64"/>
      </left>
      <right style="medium">
        <color indexed="64"/>
      </right>
      <top/>
      <bottom style="dotted">
        <color indexed="64"/>
      </bottom>
      <diagonal/>
    </border>
    <border>
      <left style="dotted">
        <color indexed="64"/>
      </left>
      <right style="medium">
        <color indexed="64"/>
      </right>
      <top style="thin">
        <color indexed="64"/>
      </top>
      <bottom style="dotted">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dotted">
        <color indexed="64"/>
      </left>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dotted">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medium">
        <color indexed="64"/>
      </bottom>
      <diagonal/>
    </border>
    <border>
      <left/>
      <right style="dashed">
        <color theme="1"/>
      </right>
      <top style="medium">
        <color indexed="64"/>
      </top>
      <bottom style="dashed">
        <color theme="1"/>
      </bottom>
      <diagonal/>
    </border>
    <border>
      <left/>
      <right style="dashed">
        <color theme="1"/>
      </right>
      <top/>
      <bottom style="dashed">
        <color theme="1"/>
      </bottom>
      <diagonal/>
    </border>
    <border>
      <left/>
      <right style="dashed">
        <color theme="1"/>
      </right>
      <top style="dashed">
        <color theme="1"/>
      </top>
      <bottom style="dashed">
        <color theme="1"/>
      </bottom>
      <diagonal/>
    </border>
    <border>
      <left/>
      <right style="dashed">
        <color theme="1"/>
      </right>
      <top style="dotted">
        <color theme="1"/>
      </top>
      <bottom style="medium">
        <color indexed="64"/>
      </bottom>
      <diagonal/>
    </border>
    <border>
      <left style="thin">
        <color indexed="64"/>
      </left>
      <right style="medium">
        <color indexed="64"/>
      </right>
      <top style="medium">
        <color indexed="64"/>
      </top>
      <bottom/>
      <diagonal/>
    </border>
    <border>
      <left style="dashed">
        <color theme="1"/>
      </left>
      <right/>
      <top style="medium">
        <color indexed="64"/>
      </top>
      <bottom style="dotted">
        <color theme="1"/>
      </bottom>
      <diagonal/>
    </border>
    <border>
      <left style="dashed">
        <color theme="1"/>
      </left>
      <right/>
      <top/>
      <bottom style="dotted">
        <color theme="1"/>
      </bottom>
      <diagonal/>
    </border>
    <border>
      <left style="dashed">
        <color theme="1"/>
      </left>
      <right/>
      <top style="dotted">
        <color theme="1"/>
      </top>
      <bottom style="dotted">
        <color theme="1"/>
      </bottom>
      <diagonal/>
    </border>
    <border>
      <left style="dashed">
        <color theme="1"/>
      </left>
      <right/>
      <top style="dotted">
        <color theme="1"/>
      </top>
      <bottom style="medium">
        <color indexed="64"/>
      </bottom>
      <diagonal/>
    </border>
  </borders>
  <cellStyleXfs count="3">
    <xf numFmtId="0" fontId="0" fillId="0" borderId="0"/>
    <xf numFmtId="9" fontId="6" fillId="0" borderId="0" applyFont="0" applyFill="0" applyBorder="0" applyAlignment="0" applyProtection="0"/>
    <xf numFmtId="44" fontId="6" fillId="0" borderId="0" applyFont="0" applyFill="0" applyBorder="0" applyAlignment="0" applyProtection="0"/>
  </cellStyleXfs>
  <cellXfs count="283">
    <xf numFmtId="0" fontId="0" fillId="0" borderId="0" xfId="0"/>
    <xf numFmtId="0" fontId="7" fillId="4" borderId="18" xfId="0" applyFont="1" applyFill="1" applyBorder="1" applyAlignment="1">
      <alignment horizontal="center" vertical="center" wrapText="1"/>
    </xf>
    <xf numFmtId="0" fontId="7" fillId="4" borderId="19"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1" fillId="8" borderId="6" xfId="0" applyFont="1" applyFill="1" applyBorder="1" applyAlignment="1">
      <alignment horizontal="center" vertical="center" wrapText="1"/>
    </xf>
    <xf numFmtId="0" fontId="1" fillId="8" borderId="1" xfId="0" applyFont="1" applyFill="1" applyBorder="1" applyAlignment="1">
      <alignment horizontal="justify" vertical="center" wrapText="1"/>
    </xf>
    <xf numFmtId="0" fontId="2" fillId="8" borderId="1" xfId="0" applyFont="1" applyFill="1" applyBorder="1" applyAlignment="1">
      <alignment horizontal="justify" vertical="center" wrapText="1"/>
    </xf>
    <xf numFmtId="0" fontId="2" fillId="8" borderId="1" xfId="0" applyFont="1" applyFill="1" applyBorder="1" applyAlignment="1">
      <alignment horizontal="center" vertical="center" wrapText="1"/>
    </xf>
    <xf numFmtId="0" fontId="1" fillId="8" borderId="9" xfId="0" applyFont="1" applyFill="1" applyBorder="1" applyAlignment="1">
      <alignment horizontal="left" vertical="center" wrapText="1"/>
    </xf>
    <xf numFmtId="0" fontId="1" fillId="8" borderId="7" xfId="0" applyFont="1" applyFill="1" applyBorder="1" applyAlignment="1">
      <alignment horizontal="center" vertical="center" wrapText="1"/>
    </xf>
    <xf numFmtId="0" fontId="2" fillId="8" borderId="8" xfId="0" applyFont="1" applyFill="1" applyBorder="1" applyAlignment="1">
      <alignment horizontal="justify" vertical="center" wrapText="1"/>
    </xf>
    <xf numFmtId="0" fontId="2" fillId="8" borderId="8" xfId="0" applyFont="1" applyFill="1" applyBorder="1" applyAlignment="1">
      <alignment horizontal="center" vertical="center" wrapText="1"/>
    </xf>
    <xf numFmtId="0" fontId="7" fillId="8" borderId="17" xfId="0" applyFont="1" applyFill="1" applyBorder="1" applyAlignment="1">
      <alignment horizontal="center" vertical="center" wrapText="1"/>
    </xf>
    <xf numFmtId="0" fontId="7" fillId="8" borderId="18" xfId="0" applyFont="1" applyFill="1" applyBorder="1" applyAlignment="1">
      <alignment horizontal="center" vertical="center" wrapText="1"/>
    </xf>
    <xf numFmtId="0" fontId="2" fillId="8" borderId="21" xfId="0" applyFont="1" applyFill="1" applyBorder="1" applyAlignment="1">
      <alignment horizontal="center" vertical="center" wrapText="1"/>
    </xf>
    <xf numFmtId="0" fontId="2" fillId="8" borderId="24" xfId="0" applyFont="1" applyFill="1" applyBorder="1" applyAlignment="1">
      <alignment horizontal="center" vertical="center" wrapText="1"/>
    </xf>
    <xf numFmtId="0" fontId="2" fillId="8" borderId="30" xfId="0" applyFont="1" applyFill="1" applyBorder="1" applyAlignment="1">
      <alignment horizontal="center" vertical="center" wrapText="1"/>
    </xf>
    <xf numFmtId="2" fontId="2" fillId="2" borderId="24" xfId="1" applyNumberFormat="1" applyFont="1" applyFill="1" applyBorder="1" applyAlignment="1">
      <alignment horizontal="center" vertical="center" wrapText="1"/>
    </xf>
    <xf numFmtId="2" fontId="2" fillId="2" borderId="25" xfId="1" applyNumberFormat="1" applyFont="1" applyFill="1" applyBorder="1" applyAlignment="1">
      <alignment horizontal="center" vertical="center" wrapText="1"/>
    </xf>
    <xf numFmtId="0" fontId="2" fillId="2" borderId="24" xfId="0" applyFont="1" applyFill="1" applyBorder="1" applyAlignment="1">
      <alignment horizontal="center" vertical="center" wrapText="1"/>
    </xf>
    <xf numFmtId="0" fontId="4" fillId="8" borderId="24" xfId="0" applyFont="1" applyFill="1" applyBorder="1" applyAlignment="1">
      <alignment horizontal="center" vertical="center" wrapText="1"/>
    </xf>
    <xf numFmtId="0" fontId="2" fillId="2" borderId="25" xfId="0" applyFont="1" applyFill="1" applyBorder="1" applyAlignment="1">
      <alignment horizontal="center" vertical="center" wrapText="1"/>
    </xf>
    <xf numFmtId="2" fontId="4" fillId="8" borderId="24" xfId="1" applyNumberFormat="1" applyFont="1" applyFill="1" applyBorder="1" applyAlignment="1">
      <alignment horizontal="center" vertical="center" wrapText="1"/>
    </xf>
    <xf numFmtId="0" fontId="2" fillId="8" borderId="31" xfId="0" applyFont="1" applyFill="1" applyBorder="1" applyAlignment="1">
      <alignment horizontal="justify" vertical="center" wrapText="1"/>
    </xf>
    <xf numFmtId="0" fontId="2" fillId="8" borderId="33" xfId="0" applyFont="1" applyFill="1" applyBorder="1" applyAlignment="1">
      <alignment vertical="center" wrapText="1"/>
    </xf>
    <xf numFmtId="0" fontId="2" fillId="8" borderId="34" xfId="0" applyFont="1" applyFill="1" applyBorder="1" applyAlignment="1">
      <alignment vertical="center" wrapText="1"/>
    </xf>
    <xf numFmtId="0" fontId="7" fillId="4" borderId="35" xfId="0" applyFont="1" applyFill="1" applyBorder="1" applyAlignment="1">
      <alignment horizontal="center" vertical="center" wrapText="1"/>
    </xf>
    <xf numFmtId="0" fontId="4" fillId="8" borderId="37" xfId="0" applyFont="1" applyFill="1" applyBorder="1" applyAlignment="1">
      <alignment horizontal="center" vertical="center" wrapText="1"/>
    </xf>
    <xf numFmtId="0" fontId="2" fillId="3" borderId="38" xfId="0" applyFont="1" applyFill="1" applyBorder="1" applyAlignment="1">
      <alignment horizontal="center" vertical="center" wrapText="1"/>
    </xf>
    <xf numFmtId="0" fontId="4" fillId="8" borderId="38" xfId="0" applyFont="1" applyFill="1" applyBorder="1" applyAlignment="1">
      <alignment horizontal="center" vertical="center" wrapText="1"/>
    </xf>
    <xf numFmtId="0" fontId="2" fillId="3" borderId="39" xfId="0" applyFont="1" applyFill="1" applyBorder="1" applyAlignment="1">
      <alignment horizontal="center" vertical="center" wrapText="1"/>
    </xf>
    <xf numFmtId="164" fontId="1" fillId="8" borderId="36" xfId="0" applyNumberFormat="1" applyFont="1" applyFill="1" applyBorder="1" applyAlignment="1">
      <alignment horizontal="center" vertical="center" wrapText="1"/>
    </xf>
    <xf numFmtId="164" fontId="1" fillId="8" borderId="22" xfId="0" applyNumberFormat="1" applyFont="1" applyFill="1" applyBorder="1" applyAlignment="1">
      <alignment horizontal="center" vertical="center" wrapText="1"/>
    </xf>
    <xf numFmtId="0" fontId="15" fillId="0" borderId="44" xfId="0" applyFont="1" applyBorder="1" applyAlignment="1">
      <alignment vertical="center"/>
    </xf>
    <xf numFmtId="164" fontId="1" fillId="8" borderId="26" xfId="0" applyNumberFormat="1" applyFont="1" applyFill="1" applyBorder="1" applyAlignment="1">
      <alignment horizontal="center" vertical="center" wrapText="1"/>
    </xf>
    <xf numFmtId="0" fontId="0" fillId="9" borderId="0" xfId="0" applyFill="1"/>
    <xf numFmtId="0" fontId="0" fillId="10" borderId="0" xfId="0" applyFill="1"/>
    <xf numFmtId="10" fontId="0" fillId="6" borderId="47" xfId="0" applyNumberFormat="1" applyFill="1" applyBorder="1" applyAlignment="1">
      <alignment horizontal="center" vertical="center" wrapText="1"/>
    </xf>
    <xf numFmtId="0" fontId="0" fillId="0" borderId="0" xfId="0" applyAlignment="1">
      <alignment horizontal="center" vertical="center"/>
    </xf>
    <xf numFmtId="10" fontId="0" fillId="6" borderId="48" xfId="0" applyNumberFormat="1" applyFill="1" applyBorder="1" applyAlignment="1">
      <alignment horizontal="center" vertical="center" wrapText="1"/>
    </xf>
    <xf numFmtId="3" fontId="2" fillId="2" borderId="53" xfId="0" applyNumberFormat="1" applyFont="1" applyFill="1" applyBorder="1" applyAlignment="1">
      <alignment horizontal="center" vertical="center" wrapText="1"/>
    </xf>
    <xf numFmtId="10" fontId="0" fillId="6" borderId="50" xfId="0" applyNumberFormat="1" applyFill="1" applyBorder="1" applyAlignment="1">
      <alignment horizontal="center" vertical="center" wrapText="1"/>
    </xf>
    <xf numFmtId="0" fontId="2" fillId="8" borderId="54" xfId="0" applyFont="1" applyFill="1" applyBorder="1" applyAlignment="1">
      <alignment vertical="center" wrapText="1"/>
    </xf>
    <xf numFmtId="0" fontId="0" fillId="0" borderId="0" xfId="0" applyAlignment="1">
      <alignment wrapText="1"/>
    </xf>
    <xf numFmtId="0" fontId="16" fillId="0" borderId="0" xfId="0" applyFont="1"/>
    <xf numFmtId="3" fontId="2" fillId="2" borderId="19" xfId="0" applyNumberFormat="1" applyFont="1" applyFill="1" applyBorder="1" applyAlignment="1">
      <alignment horizontal="center" vertical="center" wrapText="1"/>
    </xf>
    <xf numFmtId="3" fontId="2" fillId="2" borderId="56" xfId="0" applyNumberFormat="1" applyFont="1" applyFill="1" applyBorder="1" applyAlignment="1">
      <alignment horizontal="center" vertical="center" wrapText="1"/>
    </xf>
    <xf numFmtId="44" fontId="2" fillId="2" borderId="49" xfId="2" applyFont="1" applyFill="1" applyBorder="1" applyAlignment="1">
      <alignment horizontal="center" vertical="center" wrapText="1"/>
    </xf>
    <xf numFmtId="44" fontId="2" fillId="2" borderId="57" xfId="2" applyFont="1" applyFill="1" applyBorder="1" applyAlignment="1">
      <alignment horizontal="center" vertical="center" wrapText="1"/>
    </xf>
    <xf numFmtId="44" fontId="2" fillId="2" borderId="58" xfId="2" applyFont="1" applyFill="1" applyBorder="1" applyAlignment="1">
      <alignment horizontal="center" vertical="center" wrapText="1"/>
    </xf>
    <xf numFmtId="44" fontId="2" fillId="2" borderId="6" xfId="2" applyFont="1" applyFill="1" applyBorder="1" applyAlignment="1">
      <alignment horizontal="center" vertical="center" wrapText="1"/>
    </xf>
    <xf numFmtId="44" fontId="2" fillId="2" borderId="33" xfId="2" applyFont="1" applyFill="1" applyBorder="1" applyAlignment="1">
      <alignment horizontal="center" vertical="center" wrapText="1"/>
    </xf>
    <xf numFmtId="44" fontId="2" fillId="2" borderId="59" xfId="2" applyFont="1" applyFill="1" applyBorder="1" applyAlignment="1">
      <alignment horizontal="center" vertical="center" wrapText="1"/>
    </xf>
    <xf numFmtId="44" fontId="2" fillId="2" borderId="60" xfId="2" applyFont="1" applyFill="1" applyBorder="1" applyAlignment="1">
      <alignment horizontal="center" vertical="center" wrapText="1"/>
    </xf>
    <xf numFmtId="44" fontId="2" fillId="2" borderId="61" xfId="2" applyFont="1" applyFill="1" applyBorder="1" applyAlignment="1">
      <alignment horizontal="center" vertical="center" wrapText="1"/>
    </xf>
    <xf numFmtId="10" fontId="0" fillId="6" borderId="56" xfId="0" applyNumberFormat="1" applyFill="1" applyBorder="1" applyAlignment="1">
      <alignment horizontal="center" vertical="center" wrapText="1"/>
    </xf>
    <xf numFmtId="0" fontId="1" fillId="2" borderId="6" xfId="0" applyFont="1" applyFill="1" applyBorder="1" applyAlignment="1">
      <alignment horizontal="center" vertical="center" wrapText="1"/>
    </xf>
    <xf numFmtId="0" fontId="2" fillId="2" borderId="1" xfId="0" applyFont="1" applyFill="1" applyBorder="1" applyAlignment="1">
      <alignment horizontal="justify" vertical="center" wrapText="1"/>
    </xf>
    <xf numFmtId="0" fontId="2" fillId="2" borderId="1" xfId="0" applyFont="1" applyFill="1" applyBorder="1" applyAlignment="1">
      <alignment horizontal="center" vertical="center" wrapText="1"/>
    </xf>
    <xf numFmtId="0" fontId="2" fillId="2" borderId="9" xfId="0" applyFont="1" applyFill="1" applyBorder="1" applyAlignment="1">
      <alignment horizontal="left" vertical="center" wrapText="1"/>
    </xf>
    <xf numFmtId="0" fontId="2" fillId="8" borderId="9" xfId="0" applyFont="1" applyFill="1" applyBorder="1" applyAlignment="1">
      <alignment horizontal="left" vertical="center" wrapText="1"/>
    </xf>
    <xf numFmtId="0" fontId="2" fillId="2" borderId="2" xfId="0" applyFont="1" applyFill="1" applyBorder="1" applyAlignment="1">
      <alignment horizontal="justify" vertical="center" wrapText="1"/>
    </xf>
    <xf numFmtId="0" fontId="2" fillId="2" borderId="2" xfId="0" applyFont="1" applyFill="1" applyBorder="1" applyAlignment="1">
      <alignment horizontal="center" vertical="center" wrapText="1"/>
    </xf>
    <xf numFmtId="0" fontId="2" fillId="2" borderId="67" xfId="0" applyFont="1" applyFill="1" applyBorder="1" applyAlignment="1">
      <alignment horizontal="left" vertical="center" wrapText="1"/>
    </xf>
    <xf numFmtId="0" fontId="5" fillId="5" borderId="65" xfId="0" applyFont="1" applyFill="1" applyBorder="1" applyAlignment="1">
      <alignment horizontal="left" vertical="center" wrapText="1"/>
    </xf>
    <xf numFmtId="0" fontId="5" fillId="5" borderId="24" xfId="0" applyFont="1" applyFill="1" applyBorder="1" applyAlignment="1">
      <alignment horizontal="left" vertical="center" wrapText="1"/>
    </xf>
    <xf numFmtId="0" fontId="18" fillId="5" borderId="66" xfId="0" applyFont="1" applyFill="1" applyBorder="1" applyAlignment="1">
      <alignment horizontal="center" vertical="center" wrapText="1"/>
    </xf>
    <xf numFmtId="0" fontId="18" fillId="5" borderId="24" xfId="0" applyFont="1" applyFill="1" applyBorder="1" applyAlignment="1">
      <alignment horizontal="center" vertical="center" wrapText="1"/>
    </xf>
    <xf numFmtId="0" fontId="5" fillId="5" borderId="64" xfId="0" applyFont="1" applyFill="1" applyBorder="1" applyAlignment="1">
      <alignment horizontal="left" vertical="center" wrapText="1"/>
    </xf>
    <xf numFmtId="0" fontId="5" fillId="5" borderId="71" xfId="0" applyFont="1" applyFill="1" applyBorder="1" applyAlignment="1">
      <alignment horizontal="left" vertical="center" wrapText="1"/>
    </xf>
    <xf numFmtId="164" fontId="1" fillId="8" borderId="74" xfId="0" applyNumberFormat="1" applyFont="1" applyFill="1" applyBorder="1" applyAlignment="1">
      <alignment horizontal="center" vertical="center" wrapText="1"/>
    </xf>
    <xf numFmtId="44" fontId="2" fillId="2" borderId="72" xfId="2" applyFont="1" applyFill="1" applyBorder="1" applyAlignment="1">
      <alignment horizontal="center" vertical="center" wrapText="1"/>
    </xf>
    <xf numFmtId="44" fontId="2" fillId="2" borderId="75" xfId="2" applyFont="1" applyFill="1" applyBorder="1" applyAlignment="1">
      <alignment horizontal="center" vertical="center" wrapText="1"/>
    </xf>
    <xf numFmtId="44" fontId="2" fillId="2" borderId="76" xfId="2" applyFont="1" applyFill="1" applyBorder="1" applyAlignment="1">
      <alignment horizontal="center" vertical="center" wrapText="1"/>
    </xf>
    <xf numFmtId="3" fontId="2" fillId="2" borderId="77" xfId="0" applyNumberFormat="1" applyFont="1" applyFill="1" applyBorder="1" applyAlignment="1">
      <alignment horizontal="center" vertical="center" wrapText="1"/>
    </xf>
    <xf numFmtId="0" fontId="1" fillId="8" borderId="36" xfId="0" applyFont="1" applyFill="1" applyBorder="1" applyAlignment="1">
      <alignment horizontal="left" vertical="center" wrapText="1"/>
    </xf>
    <xf numFmtId="0" fontId="1" fillId="8" borderId="74" xfId="0" applyFont="1" applyFill="1" applyBorder="1" applyAlignment="1">
      <alignment horizontal="left" vertical="center" wrapText="1"/>
    </xf>
    <xf numFmtId="0" fontId="1" fillId="8" borderId="22" xfId="0" applyFont="1" applyFill="1" applyBorder="1" applyAlignment="1">
      <alignment horizontal="left" vertical="center" wrapText="1"/>
    </xf>
    <xf numFmtId="0" fontId="1" fillId="8" borderId="26" xfId="0" applyFont="1" applyFill="1" applyBorder="1" applyAlignment="1">
      <alignment horizontal="left" vertical="center" wrapText="1"/>
    </xf>
    <xf numFmtId="0" fontId="2" fillId="0" borderId="45" xfId="0" applyFont="1" applyBorder="1" applyAlignment="1">
      <alignment horizontal="left" vertical="center" wrapText="1"/>
    </xf>
    <xf numFmtId="0" fontId="2" fillId="0" borderId="46" xfId="0" applyFont="1" applyBorder="1" applyAlignment="1">
      <alignment horizontal="left" vertical="center" wrapText="1"/>
    </xf>
    <xf numFmtId="0" fontId="0" fillId="0" borderId="0" xfId="0" applyAlignment="1">
      <alignment horizontal="center"/>
    </xf>
    <xf numFmtId="0" fontId="15" fillId="0" borderId="0" xfId="0" applyFont="1" applyAlignment="1">
      <alignment vertical="center"/>
    </xf>
    <xf numFmtId="0" fontId="2" fillId="2" borderId="22" xfId="0" applyFont="1" applyFill="1" applyBorder="1" applyAlignment="1">
      <alignment horizontal="center" vertical="center" wrapText="1"/>
    </xf>
    <xf numFmtId="0" fontId="1" fillId="2" borderId="78" xfId="0" applyFont="1" applyFill="1" applyBorder="1" applyAlignment="1">
      <alignment vertical="center" wrapText="1"/>
    </xf>
    <xf numFmtId="0" fontId="2" fillId="8" borderId="80" xfId="0" applyFont="1" applyFill="1" applyBorder="1" applyAlignment="1">
      <alignment horizontal="justify" vertical="center" wrapText="1"/>
    </xf>
    <xf numFmtId="0" fontId="2" fillId="8" borderId="80" xfId="0" applyFont="1" applyFill="1" applyBorder="1" applyAlignment="1">
      <alignment horizontal="center" vertical="center" wrapText="1"/>
    </xf>
    <xf numFmtId="0" fontId="2" fillId="8" borderId="54" xfId="0" applyFont="1" applyFill="1" applyBorder="1" applyAlignment="1">
      <alignment horizontal="left" vertical="center" wrapText="1"/>
    </xf>
    <xf numFmtId="0" fontId="1" fillId="2" borderId="62" xfId="0" applyFont="1" applyFill="1" applyBorder="1" applyAlignment="1">
      <alignment horizontal="left" vertical="center" wrapText="1"/>
    </xf>
    <xf numFmtId="0" fontId="1" fillId="8" borderId="81" xfId="0" applyFont="1" applyFill="1" applyBorder="1" applyAlignment="1">
      <alignment horizontal="center" vertical="center" wrapText="1"/>
    </xf>
    <xf numFmtId="0" fontId="2" fillId="8" borderId="84" xfId="0" applyFont="1" applyFill="1" applyBorder="1" applyAlignment="1">
      <alignment horizontal="justify" vertical="center" wrapText="1"/>
    </xf>
    <xf numFmtId="10" fontId="17" fillId="5" borderId="73" xfId="0" applyNumberFormat="1" applyFont="1" applyFill="1" applyBorder="1" applyAlignment="1">
      <alignment horizontal="center" vertical="center"/>
    </xf>
    <xf numFmtId="0" fontId="1" fillId="8" borderId="8" xfId="0" applyFont="1" applyFill="1" applyBorder="1" applyAlignment="1">
      <alignment horizontal="justify" vertical="center" wrapText="1"/>
    </xf>
    <xf numFmtId="0" fontId="1" fillId="8" borderId="10" xfId="0" applyFont="1" applyFill="1" applyBorder="1" applyAlignment="1">
      <alignment horizontal="left" vertical="center" wrapText="1"/>
    </xf>
    <xf numFmtId="44" fontId="2" fillId="2" borderId="87" xfId="2" applyFont="1" applyFill="1" applyBorder="1" applyAlignment="1">
      <alignment horizontal="center" vertical="center" wrapText="1"/>
    </xf>
    <xf numFmtId="44" fontId="2" fillId="2" borderId="88" xfId="2" applyFont="1" applyFill="1" applyBorder="1" applyAlignment="1">
      <alignment horizontal="center" vertical="center" wrapText="1"/>
    </xf>
    <xf numFmtId="44" fontId="2" fillId="2" borderId="89" xfId="2" applyFont="1" applyFill="1" applyBorder="1" applyAlignment="1">
      <alignment horizontal="center" vertical="center" wrapText="1"/>
    </xf>
    <xf numFmtId="44" fontId="2" fillId="2" borderId="23" xfId="2" applyFont="1" applyFill="1" applyBorder="1" applyAlignment="1">
      <alignment horizontal="center" vertical="center" wrapText="1"/>
    </xf>
    <xf numFmtId="44" fontId="2" fillId="2" borderId="24" xfId="2" applyFont="1" applyFill="1" applyBorder="1" applyAlignment="1">
      <alignment horizontal="center" vertical="center" wrapText="1"/>
    </xf>
    <xf numFmtId="44" fontId="2" fillId="2" borderId="25" xfId="2" applyFont="1" applyFill="1" applyBorder="1" applyAlignment="1">
      <alignment horizontal="center" vertical="center" wrapText="1"/>
    </xf>
    <xf numFmtId="44" fontId="2" fillId="2" borderId="91" xfId="2" applyFont="1" applyFill="1" applyBorder="1" applyAlignment="1">
      <alignment horizontal="center" vertical="center" wrapText="1"/>
    </xf>
    <xf numFmtId="44" fontId="2" fillId="2" borderId="92" xfId="2" applyFont="1" applyFill="1" applyBorder="1" applyAlignment="1">
      <alignment horizontal="center" vertical="center" wrapText="1"/>
    </xf>
    <xf numFmtId="0" fontId="2" fillId="0" borderId="93" xfId="0" applyFont="1" applyBorder="1" applyAlignment="1">
      <alignment horizontal="left" vertical="center" wrapText="1"/>
    </xf>
    <xf numFmtId="0" fontId="2" fillId="0" borderId="94" xfId="0" applyFont="1" applyBorder="1" applyAlignment="1">
      <alignment horizontal="left" vertical="center" wrapText="1"/>
    </xf>
    <xf numFmtId="0" fontId="1" fillId="2" borderId="83" xfId="0" applyFont="1" applyFill="1" applyBorder="1" applyAlignment="1">
      <alignment horizontal="justify" vertical="center" wrapText="1"/>
    </xf>
    <xf numFmtId="0" fontId="1" fillId="8" borderId="96" xfId="0" applyFont="1" applyFill="1" applyBorder="1" applyAlignment="1">
      <alignment horizontal="left" vertical="center" wrapText="1"/>
    </xf>
    <xf numFmtId="164" fontId="1" fillId="8" borderId="96" xfId="0" applyNumberFormat="1" applyFont="1" applyFill="1" applyBorder="1" applyAlignment="1">
      <alignment horizontal="center" vertical="center" wrapText="1"/>
    </xf>
    <xf numFmtId="44" fontId="2" fillId="2" borderId="97" xfId="2" applyFont="1" applyFill="1" applyBorder="1" applyAlignment="1">
      <alignment horizontal="center" vertical="center" wrapText="1"/>
    </xf>
    <xf numFmtId="44" fontId="2" fillId="2" borderId="68" xfId="2" applyFont="1" applyFill="1" applyBorder="1" applyAlignment="1">
      <alignment horizontal="center" vertical="center" wrapText="1"/>
    </xf>
    <xf numFmtId="44" fontId="2" fillId="2" borderId="98" xfId="2" applyFont="1" applyFill="1" applyBorder="1" applyAlignment="1">
      <alignment horizontal="center" vertical="center" wrapText="1"/>
    </xf>
    <xf numFmtId="44" fontId="2" fillId="2" borderId="99" xfId="2" applyFont="1" applyFill="1" applyBorder="1" applyAlignment="1">
      <alignment horizontal="center" vertical="center" wrapText="1"/>
    </xf>
    <xf numFmtId="44" fontId="2" fillId="2" borderId="100" xfId="2" applyFont="1" applyFill="1" applyBorder="1" applyAlignment="1">
      <alignment horizontal="center" vertical="center" wrapText="1"/>
    </xf>
    <xf numFmtId="44" fontId="2" fillId="2" borderId="101" xfId="2" applyFont="1" applyFill="1" applyBorder="1" applyAlignment="1">
      <alignment horizontal="center" vertical="center" wrapText="1"/>
    </xf>
    <xf numFmtId="3" fontId="2" fillId="2" borderId="102" xfId="0" applyNumberFormat="1" applyFont="1" applyFill="1" applyBorder="1" applyAlignment="1">
      <alignment horizontal="center" vertical="center" wrapText="1"/>
    </xf>
    <xf numFmtId="0" fontId="2" fillId="0" borderId="103" xfId="0" applyFont="1" applyBorder="1" applyAlignment="1">
      <alignment horizontal="left" vertical="center" wrapText="1"/>
    </xf>
    <xf numFmtId="164" fontId="0" fillId="0" borderId="0" xfId="0" applyNumberFormat="1"/>
    <xf numFmtId="44" fontId="0" fillId="0" borderId="0" xfId="0" applyNumberFormat="1"/>
    <xf numFmtId="0" fontId="2" fillId="3" borderId="104" xfId="0" applyFont="1" applyFill="1" applyBorder="1" applyAlignment="1">
      <alignment horizontal="left" vertical="center" wrapText="1"/>
    </xf>
    <xf numFmtId="10" fontId="2" fillId="13" borderId="47" xfId="0" applyNumberFormat="1" applyFont="1" applyFill="1" applyBorder="1" applyAlignment="1">
      <alignment horizontal="center" vertical="center" wrapText="1"/>
    </xf>
    <xf numFmtId="10" fontId="4" fillId="13" borderId="105" xfId="0" applyNumberFormat="1" applyFont="1" applyFill="1" applyBorder="1" applyAlignment="1">
      <alignment horizontal="center" vertical="center" wrapText="1"/>
    </xf>
    <xf numFmtId="10" fontId="2" fillId="12" borderId="47" xfId="0" applyNumberFormat="1" applyFont="1" applyFill="1" applyBorder="1" applyAlignment="1">
      <alignment horizontal="center" vertical="center" wrapText="1"/>
    </xf>
    <xf numFmtId="0" fontId="2" fillId="3" borderId="104" xfId="0" applyFont="1" applyFill="1" applyBorder="1" applyAlignment="1">
      <alignment horizontal="center" vertical="center" wrapText="1"/>
    </xf>
    <xf numFmtId="9" fontId="2" fillId="13" borderId="105" xfId="1" applyFont="1" applyFill="1" applyBorder="1" applyAlignment="1">
      <alignment horizontal="center" vertical="center" wrapText="1"/>
    </xf>
    <xf numFmtId="9" fontId="2" fillId="12" borderId="47" xfId="1" applyFont="1" applyFill="1" applyBorder="1" applyAlignment="1">
      <alignment horizontal="center" vertical="center" wrapText="1"/>
    </xf>
    <xf numFmtId="0" fontId="4" fillId="8" borderId="106" xfId="0" applyFont="1" applyFill="1" applyBorder="1" applyAlignment="1">
      <alignment horizontal="center" vertical="center" wrapText="1"/>
    </xf>
    <xf numFmtId="2" fontId="4" fillId="8" borderId="106" xfId="1" applyNumberFormat="1" applyFont="1" applyFill="1" applyBorder="1" applyAlignment="1">
      <alignment horizontal="center" vertical="center" wrapText="1"/>
    </xf>
    <xf numFmtId="0" fontId="2" fillId="2" borderId="74" xfId="0" applyFont="1" applyFill="1" applyBorder="1" applyAlignment="1">
      <alignment horizontal="center" vertical="center" wrapText="1"/>
    </xf>
    <xf numFmtId="0" fontId="1" fillId="2" borderId="93" xfId="0" applyFont="1" applyFill="1" applyBorder="1" applyAlignment="1">
      <alignment horizontal="center" vertical="center" wrapText="1"/>
    </xf>
    <xf numFmtId="4" fontId="2" fillId="8" borderId="108" xfId="0" applyNumberFormat="1" applyFont="1" applyFill="1" applyBorder="1" applyAlignment="1">
      <alignment horizontal="center" vertical="center" wrapText="1"/>
    </xf>
    <xf numFmtId="4" fontId="2" fillId="2" borderId="69" xfId="0" applyNumberFormat="1" applyFont="1" applyFill="1" applyBorder="1" applyAlignment="1">
      <alignment horizontal="center" vertical="center" wrapText="1"/>
    </xf>
    <xf numFmtId="4" fontId="2" fillId="8" borderId="69" xfId="0" applyNumberFormat="1" applyFont="1" applyFill="1" applyBorder="1" applyAlignment="1">
      <alignment horizontal="center" vertical="center" wrapText="1"/>
    </xf>
    <xf numFmtId="4" fontId="2" fillId="2" borderId="109" xfId="0" applyNumberFormat="1" applyFont="1" applyFill="1" applyBorder="1" applyAlignment="1">
      <alignment horizontal="center" vertical="center" wrapText="1"/>
    </xf>
    <xf numFmtId="10" fontId="0" fillId="11" borderId="56" xfId="0" applyNumberFormat="1" applyFill="1" applyBorder="1" applyAlignment="1">
      <alignment horizontal="center" vertical="center" wrapText="1"/>
    </xf>
    <xf numFmtId="10" fontId="0" fillId="6" borderId="51" xfId="0" applyNumberFormat="1" applyFill="1" applyBorder="1" applyAlignment="1">
      <alignment horizontal="center" vertical="center" wrapText="1"/>
    </xf>
    <xf numFmtId="10" fontId="0" fillId="6" borderId="52" xfId="0" applyNumberFormat="1" applyFill="1" applyBorder="1" applyAlignment="1">
      <alignment horizontal="center" vertical="center" wrapText="1"/>
    </xf>
    <xf numFmtId="10" fontId="0" fillId="11" borderId="53" xfId="0" applyNumberFormat="1" applyFill="1" applyBorder="1" applyAlignment="1">
      <alignment horizontal="center" vertical="center" wrapText="1"/>
    </xf>
    <xf numFmtId="2" fontId="0" fillId="6" borderId="56" xfId="0" applyNumberFormat="1" applyFill="1" applyBorder="1" applyAlignment="1">
      <alignment horizontal="center" vertical="center" wrapText="1"/>
    </xf>
    <xf numFmtId="4" fontId="2" fillId="2" borderId="20" xfId="0" applyNumberFormat="1" applyFont="1" applyFill="1" applyBorder="1" applyAlignment="1">
      <alignment horizontal="center" vertical="center" wrapText="1"/>
    </xf>
    <xf numFmtId="4" fontId="2" fillId="2" borderId="21" xfId="0" applyNumberFormat="1" applyFont="1" applyFill="1" applyBorder="1" applyAlignment="1">
      <alignment horizontal="center" vertical="center" wrapText="1"/>
    </xf>
    <xf numFmtId="4" fontId="2" fillId="2" borderId="110" xfId="0" applyNumberFormat="1" applyFont="1" applyFill="1" applyBorder="1" applyAlignment="1">
      <alignment horizontal="center" vertical="center" wrapText="1"/>
    </xf>
    <xf numFmtId="3" fontId="2" fillId="2" borderId="23" xfId="0" applyNumberFormat="1" applyFont="1" applyFill="1" applyBorder="1" applyAlignment="1">
      <alignment horizontal="center" vertical="center" wrapText="1"/>
    </xf>
    <xf numFmtId="3" fontId="2" fillId="2" borderId="24" xfId="0" applyNumberFormat="1" applyFont="1" applyFill="1" applyBorder="1" applyAlignment="1">
      <alignment horizontal="center" vertical="center" wrapText="1"/>
    </xf>
    <xf numFmtId="3" fontId="2" fillId="2" borderId="25" xfId="0" applyNumberFormat="1" applyFont="1" applyFill="1" applyBorder="1" applyAlignment="1">
      <alignment horizontal="center" vertical="center" wrapText="1"/>
    </xf>
    <xf numFmtId="4" fontId="2" fillId="2" borderId="23" xfId="0" applyNumberFormat="1" applyFont="1" applyFill="1" applyBorder="1" applyAlignment="1">
      <alignment horizontal="center" vertical="center" wrapText="1"/>
    </xf>
    <xf numFmtId="4" fontId="2" fillId="2" borderId="24" xfId="0" applyNumberFormat="1" applyFont="1" applyFill="1" applyBorder="1" applyAlignment="1">
      <alignment horizontal="center" vertical="center" wrapText="1"/>
    </xf>
    <xf numFmtId="3" fontId="2" fillId="4" borderId="25" xfId="0" applyNumberFormat="1" applyFont="1" applyFill="1" applyBorder="1" applyAlignment="1">
      <alignment horizontal="center" vertical="center" wrapText="1"/>
    </xf>
    <xf numFmtId="3" fontId="2" fillId="2" borderId="90" xfId="0" applyNumberFormat="1" applyFont="1" applyFill="1" applyBorder="1" applyAlignment="1">
      <alignment horizontal="center" vertical="center" wrapText="1"/>
    </xf>
    <xf numFmtId="3" fontId="2" fillId="2" borderId="91" xfId="0" applyNumberFormat="1" applyFont="1" applyFill="1" applyBorder="1" applyAlignment="1">
      <alignment horizontal="center" vertical="center" wrapText="1"/>
    </xf>
    <xf numFmtId="3" fontId="2" fillId="2" borderId="92" xfId="0" applyNumberFormat="1" applyFont="1" applyFill="1" applyBorder="1" applyAlignment="1">
      <alignment horizontal="center" vertical="center" wrapText="1"/>
    </xf>
    <xf numFmtId="3" fontId="2" fillId="8" borderId="24" xfId="0" applyNumberFormat="1" applyFont="1" applyFill="1" applyBorder="1" applyAlignment="1">
      <alignment horizontal="center" vertical="center" wrapText="1"/>
    </xf>
    <xf numFmtId="3" fontId="5" fillId="5" borderId="22" xfId="0" applyNumberFormat="1" applyFont="1" applyFill="1" applyBorder="1" applyAlignment="1">
      <alignment horizontal="center" vertical="center" wrapText="1"/>
    </xf>
    <xf numFmtId="3" fontId="18" fillId="5" borderId="106" xfId="0" applyNumberFormat="1" applyFont="1" applyFill="1" applyBorder="1" applyAlignment="1">
      <alignment horizontal="center" vertical="center" wrapText="1"/>
    </xf>
    <xf numFmtId="3" fontId="18" fillId="5" borderId="24" xfId="0" applyNumberFormat="1" applyFont="1" applyFill="1" applyBorder="1" applyAlignment="1">
      <alignment horizontal="center" vertical="center" wrapText="1"/>
    </xf>
    <xf numFmtId="3" fontId="18" fillId="5" borderId="25" xfId="0" applyNumberFormat="1" applyFont="1" applyFill="1" applyBorder="1" applyAlignment="1">
      <alignment horizontal="center" vertical="center" wrapText="1"/>
    </xf>
    <xf numFmtId="3" fontId="18" fillId="5" borderId="23" xfId="0" applyNumberFormat="1" applyFont="1" applyFill="1" applyBorder="1" applyAlignment="1">
      <alignment horizontal="center" vertical="center" wrapText="1"/>
    </xf>
    <xf numFmtId="3" fontId="2" fillId="2" borderId="22" xfId="0" applyNumberFormat="1" applyFont="1" applyFill="1" applyBorder="1" applyAlignment="1">
      <alignment horizontal="center" vertical="center" wrapText="1"/>
    </xf>
    <xf numFmtId="3" fontId="2" fillId="2" borderId="106" xfId="0" applyNumberFormat="1" applyFont="1" applyFill="1" applyBorder="1" applyAlignment="1">
      <alignment horizontal="center" vertical="center" wrapText="1"/>
    </xf>
    <xf numFmtId="3" fontId="2" fillId="8" borderId="22" xfId="0" applyNumberFormat="1" applyFont="1" applyFill="1" applyBorder="1" applyAlignment="1">
      <alignment horizontal="center" vertical="center" wrapText="1"/>
    </xf>
    <xf numFmtId="3" fontId="2" fillId="8" borderId="106" xfId="0" applyNumberFormat="1" applyFont="1" applyFill="1" applyBorder="1" applyAlignment="1">
      <alignment horizontal="center" vertical="center" wrapText="1"/>
    </xf>
    <xf numFmtId="3" fontId="2" fillId="8" borderId="25" xfId="0" applyNumberFormat="1" applyFont="1" applyFill="1" applyBorder="1" applyAlignment="1">
      <alignment horizontal="center" vertical="center" wrapText="1"/>
    </xf>
    <xf numFmtId="3" fontId="2" fillId="8" borderId="23" xfId="0" applyNumberFormat="1" applyFont="1" applyFill="1" applyBorder="1" applyAlignment="1">
      <alignment horizontal="center" vertical="center" wrapText="1"/>
    </xf>
    <xf numFmtId="3" fontId="1" fillId="2" borderId="22" xfId="0" applyNumberFormat="1" applyFont="1" applyFill="1" applyBorder="1" applyAlignment="1">
      <alignment horizontal="center" vertical="center" wrapText="1"/>
    </xf>
    <xf numFmtId="3" fontId="2" fillId="3" borderId="106" xfId="0" applyNumberFormat="1" applyFont="1" applyFill="1" applyBorder="1" applyAlignment="1">
      <alignment horizontal="center" vertical="center" wrapText="1"/>
    </xf>
    <xf numFmtId="3" fontId="1" fillId="8" borderId="22" xfId="0" applyNumberFormat="1" applyFont="1" applyFill="1" applyBorder="1" applyAlignment="1">
      <alignment horizontal="center" vertical="center" wrapText="1"/>
    </xf>
    <xf numFmtId="3" fontId="2" fillId="3" borderId="24" xfId="0" applyNumberFormat="1" applyFont="1" applyFill="1" applyBorder="1" applyAlignment="1">
      <alignment horizontal="center" vertical="center" wrapText="1"/>
    </xf>
    <xf numFmtId="3" fontId="2" fillId="3" borderId="25" xfId="0" applyNumberFormat="1" applyFont="1" applyFill="1" applyBorder="1" applyAlignment="1">
      <alignment horizontal="center" vertical="center" wrapText="1"/>
    </xf>
    <xf numFmtId="3" fontId="1" fillId="8" borderId="26" xfId="0" applyNumberFormat="1" applyFont="1" applyFill="1" applyBorder="1" applyAlignment="1">
      <alignment horizontal="center" vertical="center" wrapText="1"/>
    </xf>
    <xf numFmtId="3" fontId="2" fillId="3" borderId="107" xfId="0" applyNumberFormat="1" applyFont="1" applyFill="1" applyBorder="1" applyAlignment="1">
      <alignment horizontal="center" vertical="center" wrapText="1"/>
    </xf>
    <xf numFmtId="3" fontId="2" fillId="8" borderId="91" xfId="0" applyNumberFormat="1" applyFont="1" applyFill="1" applyBorder="1" applyAlignment="1">
      <alignment horizontal="center" vertical="center" wrapText="1"/>
    </xf>
    <xf numFmtId="3" fontId="2" fillId="8" borderId="92" xfId="0" applyNumberFormat="1" applyFont="1" applyFill="1" applyBorder="1" applyAlignment="1">
      <alignment horizontal="center" vertical="center" wrapText="1"/>
    </xf>
    <xf numFmtId="0" fontId="11" fillId="8" borderId="36" xfId="0" applyFont="1" applyFill="1" applyBorder="1" applyAlignment="1">
      <alignment horizontal="justify" vertical="center" wrapText="1"/>
    </xf>
    <xf numFmtId="0" fontId="11" fillId="8" borderId="22" xfId="0" applyFont="1" applyFill="1" applyBorder="1" applyAlignment="1">
      <alignment horizontal="justify" vertical="center" wrapText="1"/>
    </xf>
    <xf numFmtId="0" fontId="21" fillId="5" borderId="22" xfId="0" applyFont="1" applyFill="1" applyBorder="1" applyAlignment="1">
      <alignment horizontal="left" vertical="center" wrapText="1"/>
    </xf>
    <xf numFmtId="0" fontId="19" fillId="3" borderId="22" xfId="0" applyFont="1" applyFill="1" applyBorder="1" applyAlignment="1">
      <alignment horizontal="left" vertical="center" wrapText="1"/>
    </xf>
    <xf numFmtId="0" fontId="19" fillId="8" borderId="22" xfId="0" applyFont="1" applyFill="1" applyBorder="1" applyAlignment="1">
      <alignment horizontal="left" vertical="center" wrapText="1"/>
    </xf>
    <xf numFmtId="3" fontId="2" fillId="2" borderId="82" xfId="0" applyNumberFormat="1" applyFont="1" applyFill="1" applyBorder="1" applyAlignment="1">
      <alignment horizontal="left" vertical="center" wrapText="1"/>
    </xf>
    <xf numFmtId="0" fontId="19" fillId="8" borderId="96" xfId="0" applyFont="1" applyFill="1" applyBorder="1" applyAlignment="1">
      <alignment horizontal="left" vertical="center" wrapText="1"/>
    </xf>
    <xf numFmtId="0" fontId="2" fillId="2" borderId="22" xfId="0" applyFont="1" applyFill="1" applyBorder="1" applyAlignment="1">
      <alignment horizontal="left" vertical="center" wrapText="1"/>
    </xf>
    <xf numFmtId="10" fontId="0" fillId="6" borderId="111" xfId="1" applyNumberFormat="1" applyFont="1" applyFill="1" applyBorder="1" applyAlignment="1">
      <alignment horizontal="center" vertical="center" wrapText="1"/>
    </xf>
    <xf numFmtId="10" fontId="0" fillId="6" borderId="47" xfId="1" applyNumberFormat="1" applyFont="1" applyFill="1" applyBorder="1" applyAlignment="1">
      <alignment horizontal="center" vertical="center" wrapText="1"/>
    </xf>
    <xf numFmtId="10" fontId="0" fillId="6" borderId="112" xfId="1" applyNumberFormat="1" applyFont="1" applyFill="1" applyBorder="1" applyAlignment="1">
      <alignment horizontal="center" vertical="center" wrapText="1"/>
    </xf>
    <xf numFmtId="10" fontId="17" fillId="5" borderId="113" xfId="0" applyNumberFormat="1" applyFont="1" applyFill="1" applyBorder="1" applyAlignment="1">
      <alignment horizontal="center" vertical="center"/>
    </xf>
    <xf numFmtId="10" fontId="17" fillId="5" borderId="114" xfId="0" applyNumberFormat="1" applyFont="1" applyFill="1" applyBorder="1" applyAlignment="1">
      <alignment horizontal="center" vertical="center"/>
    </xf>
    <xf numFmtId="10" fontId="0" fillId="6" borderId="52" xfId="1" applyNumberFormat="1" applyFont="1" applyFill="1" applyBorder="1" applyAlignment="1">
      <alignment horizontal="center" vertical="center" wrapText="1"/>
    </xf>
    <xf numFmtId="0" fontId="4" fillId="8" borderId="115" xfId="0" applyFont="1" applyFill="1" applyBorder="1" applyAlignment="1">
      <alignment horizontal="center" vertical="center" wrapText="1"/>
    </xf>
    <xf numFmtId="0" fontId="4" fillId="4" borderId="116" xfId="0" applyFont="1" applyFill="1" applyBorder="1" applyAlignment="1">
      <alignment horizontal="center" vertical="center" wrapText="1"/>
    </xf>
    <xf numFmtId="0" fontId="2" fillId="3" borderId="117" xfId="0" applyFont="1" applyFill="1" applyBorder="1" applyAlignment="1">
      <alignment horizontal="left" vertical="center" wrapText="1"/>
    </xf>
    <xf numFmtId="10" fontId="0" fillId="6" borderId="17" xfId="0" applyNumberFormat="1" applyFill="1" applyBorder="1" applyAlignment="1">
      <alignment horizontal="center" vertical="center" wrapText="1"/>
    </xf>
    <xf numFmtId="10" fontId="2" fillId="13" borderId="18" xfId="0" applyNumberFormat="1" applyFont="1" applyFill="1" applyBorder="1" applyAlignment="1">
      <alignment horizontal="center" vertical="center" wrapText="1"/>
    </xf>
    <xf numFmtId="10" fontId="0" fillId="6" borderId="118" xfId="0" applyNumberFormat="1" applyFill="1" applyBorder="1" applyAlignment="1">
      <alignment horizontal="center" vertical="center" wrapText="1"/>
    </xf>
    <xf numFmtId="10" fontId="2" fillId="12" borderId="119" xfId="0" applyNumberFormat="1" applyFont="1" applyFill="1" applyBorder="1" applyAlignment="1">
      <alignment horizontal="center" vertical="center" wrapText="1"/>
    </xf>
    <xf numFmtId="10" fontId="2" fillId="13" borderId="52" xfId="0" applyNumberFormat="1" applyFont="1" applyFill="1" applyBorder="1" applyAlignment="1">
      <alignment horizontal="center" vertical="center" wrapText="1"/>
    </xf>
    <xf numFmtId="0" fontId="4" fillId="4" borderId="115" xfId="0" applyFont="1" applyFill="1" applyBorder="1" applyAlignment="1">
      <alignment horizontal="center" vertical="center" wrapText="1"/>
    </xf>
    <xf numFmtId="9" fontId="2" fillId="13" borderId="18" xfId="1" applyFont="1" applyFill="1" applyBorder="1" applyAlignment="1">
      <alignment horizontal="center" vertical="center" wrapText="1"/>
    </xf>
    <xf numFmtId="10" fontId="0" fillId="6" borderId="18" xfId="1" applyNumberFormat="1" applyFont="1" applyFill="1" applyBorder="1" applyAlignment="1">
      <alignment horizontal="center" vertical="center" wrapText="1"/>
    </xf>
    <xf numFmtId="10" fontId="0" fillId="6" borderId="55" xfId="0" applyNumberFormat="1" applyFill="1" applyBorder="1" applyAlignment="1">
      <alignment horizontal="center" vertical="center" wrapText="1"/>
    </xf>
    <xf numFmtId="9" fontId="2" fillId="12" borderId="119" xfId="1" applyFont="1" applyFill="1" applyBorder="1" applyAlignment="1">
      <alignment horizontal="center" vertical="center" wrapText="1"/>
    </xf>
    <xf numFmtId="0" fontId="2" fillId="0" borderId="120" xfId="0" applyFont="1" applyBorder="1" applyAlignment="1">
      <alignment horizontal="left" vertical="center" wrapText="1"/>
    </xf>
    <xf numFmtId="10" fontId="0" fillId="6" borderId="121" xfId="0" applyNumberFormat="1" applyFill="1" applyBorder="1" applyAlignment="1">
      <alignment horizontal="center" vertical="center" wrapText="1"/>
    </xf>
    <xf numFmtId="10" fontId="0" fillId="6" borderId="122" xfId="0" applyNumberFormat="1" applyFill="1" applyBorder="1" applyAlignment="1">
      <alignment horizontal="center" vertical="center" wrapText="1"/>
    </xf>
    <xf numFmtId="10" fontId="0" fillId="6" borderId="18" xfId="0" applyNumberFormat="1" applyFill="1" applyBorder="1" applyAlignment="1">
      <alignment horizontal="center" vertical="center" wrapText="1"/>
    </xf>
    <xf numFmtId="164" fontId="1" fillId="8" borderId="123" xfId="0" applyNumberFormat="1" applyFont="1" applyFill="1" applyBorder="1" applyAlignment="1">
      <alignment horizontal="center" vertical="center" wrapText="1"/>
    </xf>
    <xf numFmtId="164" fontId="1" fillId="8" borderId="124" xfId="0" applyNumberFormat="1" applyFont="1" applyFill="1" applyBorder="1" applyAlignment="1">
      <alignment horizontal="center" vertical="center" wrapText="1"/>
    </xf>
    <xf numFmtId="164" fontId="1" fillId="8" borderId="125" xfId="0" applyNumberFormat="1" applyFont="1" applyFill="1" applyBorder="1" applyAlignment="1">
      <alignment horizontal="center" vertical="center" wrapText="1"/>
    </xf>
    <xf numFmtId="164" fontId="1" fillId="8" borderId="126" xfId="0" applyNumberFormat="1" applyFont="1" applyFill="1" applyBorder="1" applyAlignment="1">
      <alignment horizontal="center" vertical="center" wrapText="1"/>
    </xf>
    <xf numFmtId="44" fontId="2" fillId="2" borderId="127" xfId="2" applyFont="1" applyFill="1" applyBorder="1" applyAlignment="1">
      <alignment horizontal="center" vertical="center" wrapText="1"/>
    </xf>
    <xf numFmtId="44" fontId="2" fillId="2" borderId="128" xfId="2" applyFont="1" applyFill="1" applyBorder="1" applyAlignment="1">
      <alignment horizontal="center" vertical="center" wrapText="1"/>
    </xf>
    <xf numFmtId="44" fontId="2" fillId="2" borderId="129" xfId="2" applyFont="1" applyFill="1" applyBorder="1" applyAlignment="1">
      <alignment horizontal="center" vertical="center" wrapText="1"/>
    </xf>
    <xf numFmtId="44" fontId="2" fillId="2" borderId="130" xfId="2" applyFont="1" applyFill="1" applyBorder="1" applyAlignment="1">
      <alignment horizontal="center" vertical="center" wrapText="1"/>
    </xf>
    <xf numFmtId="0" fontId="2" fillId="3" borderId="116" xfId="0" applyFont="1" applyFill="1" applyBorder="1" applyAlignment="1">
      <alignment horizontal="center" vertical="center" wrapText="1"/>
    </xf>
    <xf numFmtId="0" fontId="4" fillId="8" borderId="116" xfId="0" applyFont="1" applyFill="1" applyBorder="1" applyAlignment="1">
      <alignment horizontal="center" vertical="center" wrapText="1"/>
    </xf>
    <xf numFmtId="0" fontId="2" fillId="3" borderId="131" xfId="0" applyFont="1" applyFill="1" applyBorder="1" applyAlignment="1">
      <alignment horizontal="center" vertical="center" wrapText="1"/>
    </xf>
    <xf numFmtId="44" fontId="2" fillId="2" borderId="47" xfId="2" applyFont="1" applyFill="1" applyBorder="1" applyAlignment="1">
      <alignment horizontal="center" vertical="center" wrapText="1"/>
    </xf>
    <xf numFmtId="44" fontId="2" fillId="2" borderId="17" xfId="2" applyFont="1" applyFill="1" applyBorder="1" applyAlignment="1">
      <alignment horizontal="center" vertical="center" wrapText="1"/>
    </xf>
    <xf numFmtId="44" fontId="2" fillId="2" borderId="18" xfId="2" applyFont="1" applyFill="1" applyBorder="1" applyAlignment="1">
      <alignment horizontal="center" vertical="center" wrapText="1"/>
    </xf>
    <xf numFmtId="44" fontId="2" fillId="2" borderId="19" xfId="2" applyFont="1" applyFill="1" applyBorder="1" applyAlignment="1">
      <alignment horizontal="center" vertical="center" wrapText="1"/>
    </xf>
    <xf numFmtId="44" fontId="2" fillId="2" borderId="50" xfId="2" applyFont="1" applyFill="1" applyBorder="1" applyAlignment="1">
      <alignment horizontal="center" vertical="center" wrapText="1"/>
    </xf>
    <xf numFmtId="44" fontId="2" fillId="2" borderId="56" xfId="2" applyFont="1" applyFill="1" applyBorder="1" applyAlignment="1">
      <alignment horizontal="center" vertical="center" wrapText="1"/>
    </xf>
    <xf numFmtId="44" fontId="2" fillId="2" borderId="51" xfId="2" applyFont="1" applyFill="1" applyBorder="1" applyAlignment="1">
      <alignment horizontal="center" vertical="center" wrapText="1"/>
    </xf>
    <xf numFmtId="44" fontId="2" fillId="2" borderId="52" xfId="2" applyFont="1" applyFill="1" applyBorder="1" applyAlignment="1">
      <alignment horizontal="center" vertical="center" wrapText="1"/>
    </xf>
    <xf numFmtId="44" fontId="2" fillId="2" borderId="53" xfId="2" applyFont="1" applyFill="1" applyBorder="1" applyAlignment="1">
      <alignment horizontal="center" vertical="center" wrapText="1"/>
    </xf>
    <xf numFmtId="44" fontId="2" fillId="2" borderId="132" xfId="2" applyFont="1" applyFill="1" applyBorder="1" applyAlignment="1">
      <alignment horizontal="center" vertical="center" wrapText="1"/>
    </xf>
    <xf numFmtId="44" fontId="2" fillId="2" borderId="133" xfId="2" applyFont="1" applyFill="1" applyBorder="1" applyAlignment="1">
      <alignment horizontal="center" vertical="center" wrapText="1"/>
    </xf>
    <xf numFmtId="44" fontId="2" fillId="2" borderId="134" xfId="2" applyFont="1" applyFill="1" applyBorder="1" applyAlignment="1">
      <alignment horizontal="center" vertical="center" wrapText="1"/>
    </xf>
    <xf numFmtId="44" fontId="2" fillId="2" borderId="135" xfId="2" applyFont="1" applyFill="1" applyBorder="1" applyAlignment="1">
      <alignment horizontal="center" vertical="center" wrapText="1"/>
    </xf>
    <xf numFmtId="0" fontId="5" fillId="5" borderId="14"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13" xfId="0" applyFont="1" applyFill="1" applyBorder="1" applyAlignment="1">
      <alignment horizontal="center" vertical="center" wrapText="1"/>
    </xf>
    <xf numFmtId="0" fontId="1" fillId="2" borderId="27" xfId="0" applyFont="1" applyFill="1" applyBorder="1" applyAlignment="1">
      <alignment horizontal="center" vertical="center" wrapText="1"/>
    </xf>
    <xf numFmtId="0" fontId="1" fillId="2" borderId="28"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14"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1" fillId="3" borderId="27" xfId="0" applyFont="1" applyFill="1" applyBorder="1" applyAlignment="1">
      <alignment horizontal="center" vertical="center" wrapText="1"/>
    </xf>
    <xf numFmtId="0" fontId="1" fillId="3" borderId="28" xfId="0" applyFont="1" applyFill="1" applyBorder="1" applyAlignment="1">
      <alignment horizontal="center" vertical="center" wrapText="1"/>
    </xf>
    <xf numFmtId="0" fontId="10" fillId="5" borderId="3" xfId="0" applyFont="1" applyFill="1" applyBorder="1" applyAlignment="1">
      <alignment horizontal="center" vertical="center" wrapText="1"/>
    </xf>
    <xf numFmtId="0" fontId="10" fillId="5" borderId="4" xfId="0" applyFont="1" applyFill="1" applyBorder="1" applyAlignment="1">
      <alignment horizontal="center" vertical="center" wrapText="1"/>
    </xf>
    <xf numFmtId="0" fontId="10" fillId="5" borderId="5" xfId="0" applyFont="1" applyFill="1" applyBorder="1" applyAlignment="1">
      <alignment horizontal="center" vertical="center" wrapText="1"/>
    </xf>
    <xf numFmtId="0" fontId="10" fillId="5" borderId="41" xfId="0" applyFont="1" applyFill="1" applyBorder="1" applyAlignment="1">
      <alignment horizontal="center" vertical="center" wrapText="1"/>
    </xf>
    <xf numFmtId="0" fontId="10" fillId="5" borderId="0" xfId="0" applyFont="1" applyFill="1" applyAlignment="1">
      <alignment horizontal="center" vertical="center" wrapText="1"/>
    </xf>
    <xf numFmtId="0" fontId="10" fillId="5" borderId="95" xfId="0" applyFont="1" applyFill="1" applyBorder="1" applyAlignment="1">
      <alignment horizontal="center" vertical="center" wrapText="1"/>
    </xf>
    <xf numFmtId="0" fontId="8" fillId="7" borderId="11" xfId="0" applyFont="1" applyFill="1" applyBorder="1" applyAlignment="1">
      <alignment horizontal="center" vertical="center" wrapText="1"/>
    </xf>
    <xf numFmtId="0" fontId="8" fillId="7" borderId="12"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10" fillId="5" borderId="42" xfId="0" applyFont="1" applyFill="1" applyBorder="1" applyAlignment="1">
      <alignment horizontal="center" vertical="center" wrapText="1"/>
    </xf>
    <xf numFmtId="0" fontId="10" fillId="5" borderId="40" xfId="0" applyFont="1" applyFill="1" applyBorder="1" applyAlignment="1">
      <alignment horizontal="center" vertical="center" wrapText="1"/>
    </xf>
    <xf numFmtId="0" fontId="10" fillId="5" borderId="79" xfId="0" applyFont="1" applyFill="1" applyBorder="1" applyAlignment="1">
      <alignment horizontal="center" vertical="center" wrapText="1"/>
    </xf>
    <xf numFmtId="0" fontId="8" fillId="7" borderId="12" xfId="0" applyFont="1" applyFill="1" applyBorder="1" applyAlignment="1">
      <alignment horizontal="center" vertical="center"/>
    </xf>
    <xf numFmtId="0" fontId="8" fillId="7" borderId="13" xfId="0" applyFont="1" applyFill="1" applyBorder="1" applyAlignment="1">
      <alignment horizontal="center" vertical="center"/>
    </xf>
    <xf numFmtId="0" fontId="14" fillId="5" borderId="3" xfId="0" applyFont="1" applyFill="1" applyBorder="1" applyAlignment="1">
      <alignment horizontal="center"/>
    </xf>
    <xf numFmtId="0" fontId="14" fillId="5" borderId="4" xfId="0" applyFont="1" applyFill="1" applyBorder="1" applyAlignment="1">
      <alignment horizontal="center"/>
    </xf>
    <xf numFmtId="0" fontId="14" fillId="5" borderId="5" xfId="0" applyFont="1" applyFill="1" applyBorder="1" applyAlignment="1">
      <alignment horizontal="center"/>
    </xf>
    <xf numFmtId="0" fontId="5" fillId="5" borderId="63" xfId="0" applyFont="1" applyFill="1" applyBorder="1" applyAlignment="1">
      <alignment horizontal="center" vertical="center" wrapText="1"/>
    </xf>
    <xf numFmtId="0" fontId="5" fillId="5" borderId="62" xfId="0" applyFont="1" applyFill="1" applyBorder="1" applyAlignment="1">
      <alignment horizontal="center" vertical="center" wrapText="1"/>
    </xf>
    <xf numFmtId="0" fontId="9" fillId="5" borderId="36" xfId="0" applyFont="1" applyFill="1" applyBorder="1" applyAlignment="1">
      <alignment horizontal="center" vertical="center" wrapText="1"/>
    </xf>
    <xf numFmtId="0" fontId="9" fillId="5" borderId="26" xfId="0" applyFont="1" applyFill="1" applyBorder="1" applyAlignment="1">
      <alignment horizontal="center" vertical="center" wrapText="1"/>
    </xf>
    <xf numFmtId="0" fontId="15" fillId="0" borderId="43" xfId="0" applyFont="1" applyBorder="1" applyAlignment="1">
      <alignment horizontal="center" vertical="top" wrapText="1"/>
    </xf>
    <xf numFmtId="0" fontId="15" fillId="0" borderId="43" xfId="0" applyFont="1" applyBorder="1" applyAlignment="1">
      <alignment horizontal="center" vertical="top"/>
    </xf>
    <xf numFmtId="0" fontId="15" fillId="0" borderId="43" xfId="0" applyFont="1" applyBorder="1" applyAlignment="1">
      <alignment horizontal="center" vertical="center" wrapText="1"/>
    </xf>
    <xf numFmtId="0" fontId="1" fillId="8" borderId="31" xfId="0" applyFont="1" applyFill="1" applyBorder="1" applyAlignment="1">
      <alignment horizontal="justify" vertical="center" wrapText="1"/>
    </xf>
    <xf numFmtId="0" fontId="2" fillId="8" borderId="32" xfId="0" applyFont="1" applyFill="1" applyBorder="1" applyAlignment="1">
      <alignment horizontal="justify" vertical="center" wrapText="1"/>
    </xf>
    <xf numFmtId="0" fontId="0" fillId="0" borderId="0" xfId="0" applyAlignment="1">
      <alignment horizontal="center"/>
    </xf>
    <xf numFmtId="0" fontId="3" fillId="8" borderId="20" xfId="0" applyFont="1" applyFill="1" applyBorder="1" applyAlignment="1">
      <alignment horizontal="center" vertical="center" wrapText="1"/>
    </xf>
    <xf numFmtId="0" fontId="3" fillId="8" borderId="23" xfId="0" applyFont="1" applyFill="1" applyBorder="1" applyAlignment="1">
      <alignment horizontal="center" vertical="center" wrapText="1"/>
    </xf>
    <xf numFmtId="0" fontId="3" fillId="8" borderId="29" xfId="0" applyFont="1" applyFill="1" applyBorder="1" applyAlignment="1">
      <alignment horizontal="center" vertical="center" wrapText="1"/>
    </xf>
    <xf numFmtId="0" fontId="9" fillId="5" borderId="14" xfId="0" applyFont="1" applyFill="1" applyBorder="1" applyAlignment="1">
      <alignment horizontal="center" vertical="center" wrapText="1"/>
    </xf>
    <xf numFmtId="0" fontId="9" fillId="5" borderId="12" xfId="0" applyFont="1" applyFill="1" applyBorder="1" applyAlignment="1">
      <alignment horizontal="center" vertical="center" wrapText="1"/>
    </xf>
    <xf numFmtId="0" fontId="9" fillId="5" borderId="13" xfId="0" applyFont="1" applyFill="1" applyBorder="1" applyAlignment="1">
      <alignment horizontal="center" vertical="center" wrapText="1"/>
    </xf>
    <xf numFmtId="0" fontId="13" fillId="7" borderId="86" xfId="0" applyFont="1" applyFill="1" applyBorder="1" applyAlignment="1">
      <alignment horizontal="center" vertical="center" wrapText="1"/>
    </xf>
    <xf numFmtId="0" fontId="18" fillId="5" borderId="68" xfId="0" applyFont="1" applyFill="1" applyBorder="1" applyAlignment="1">
      <alignment horizontal="justify" vertical="center" wrapText="1"/>
    </xf>
    <xf numFmtId="0" fontId="18" fillId="5" borderId="69" xfId="0" applyFont="1" applyFill="1" applyBorder="1" applyAlignment="1">
      <alignment horizontal="justify" vertical="center" wrapText="1"/>
    </xf>
    <xf numFmtId="0" fontId="0" fillId="0" borderId="0" xfId="0" applyAlignment="1">
      <alignment horizontal="justify" vertical="center" wrapText="1"/>
    </xf>
    <xf numFmtId="0" fontId="13" fillId="7" borderId="85" xfId="0" applyFont="1" applyFill="1" applyBorder="1" applyAlignment="1">
      <alignment horizontal="center" vertical="center" wrapText="1"/>
    </xf>
    <xf numFmtId="0" fontId="13" fillId="7" borderId="15" xfId="0" applyFont="1" applyFill="1" applyBorder="1" applyAlignment="1">
      <alignment horizontal="center" vertical="center" wrapText="1"/>
    </xf>
    <xf numFmtId="0" fontId="13" fillId="7" borderId="16" xfId="0" applyFont="1" applyFill="1" applyBorder="1" applyAlignment="1">
      <alignment horizontal="center" vertical="center" wrapText="1"/>
    </xf>
    <xf numFmtId="0" fontId="13" fillId="7" borderId="16" xfId="0" applyFont="1" applyFill="1" applyBorder="1" applyAlignment="1">
      <alignment horizontal="center" vertical="center" wrapText="1"/>
    </xf>
    <xf numFmtId="0" fontId="13" fillId="7" borderId="70" xfId="0" applyFont="1" applyFill="1" applyBorder="1" applyAlignment="1">
      <alignment horizontal="center" vertical="center" wrapText="1"/>
    </xf>
  </cellXfs>
  <cellStyles count="3">
    <cellStyle name="Moneda" xfId="2" builtinId="4"/>
    <cellStyle name="Normal" xfId="0" builtinId="0"/>
    <cellStyle name="Porcentaje" xfId="1" builtinId="5"/>
  </cellStyles>
  <dxfs count="59">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ont>
        <color rgb="FF9C5700"/>
      </font>
      <fill>
        <patternFill>
          <bgColor rgb="FFFFEB9C"/>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ill>
        <patternFill>
          <bgColor rgb="FF00B050"/>
        </patternFill>
      </fill>
    </dxf>
    <dxf>
      <font>
        <color rgb="FF9C5700"/>
      </font>
      <fill>
        <patternFill>
          <bgColor rgb="FFFFEB9C"/>
        </patternFill>
      </fill>
    </dxf>
    <dxf>
      <fill>
        <patternFill>
          <bgColor rgb="FFFFFF00"/>
        </patternFill>
      </fill>
    </dxf>
    <dxf>
      <font>
        <color rgb="FF9C5700"/>
      </font>
      <fill>
        <patternFill>
          <bgColor rgb="FFFFEB9C"/>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FFEB9C"/>
      <color rgb="FFC7EFCE"/>
      <color rgb="FF942C2C"/>
      <color rgb="FFC84043"/>
      <color rgb="FFD56D6F"/>
      <color rgb="FF611D1D"/>
      <color rgb="FFD3676A"/>
      <color rgb="FF611C1D"/>
      <color rgb="FF8E000F"/>
      <color rgb="FF285A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115660</xdr:colOff>
      <xdr:row>0</xdr:row>
      <xdr:rowOff>54429</xdr:rowOff>
    </xdr:from>
    <xdr:to>
      <xdr:col>2</xdr:col>
      <xdr:colOff>1632145</xdr:colOff>
      <xdr:row>8</xdr:row>
      <xdr:rowOff>19844</xdr:rowOff>
    </xdr:to>
    <xdr:pic>
      <xdr:nvPicPr>
        <xdr:cNvPr id="3" name="Imagen 2">
          <a:extLst>
            <a:ext uri="{FF2B5EF4-FFF2-40B4-BE49-F238E27FC236}">
              <a16:creationId xmlns:a16="http://schemas.microsoft.com/office/drawing/2014/main" id="{95E8EF9C-D18D-4A41-A459-E543F96DC1A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7660" y="54429"/>
          <a:ext cx="2887027" cy="2231571"/>
        </a:xfrm>
        <a:prstGeom prst="rect">
          <a:avLst/>
        </a:prstGeom>
      </xdr:spPr>
    </xdr:pic>
    <xdr:clientData/>
  </xdr:twoCellAnchor>
  <xdr:twoCellAnchor editAs="oneCell">
    <xdr:from>
      <xdr:col>2</xdr:col>
      <xdr:colOff>2135187</xdr:colOff>
      <xdr:row>1</xdr:row>
      <xdr:rowOff>7937</xdr:rowOff>
    </xdr:from>
    <xdr:to>
      <xdr:col>3</xdr:col>
      <xdr:colOff>1777772</xdr:colOff>
      <xdr:row>7</xdr:row>
      <xdr:rowOff>174625</xdr:rowOff>
    </xdr:to>
    <xdr:pic>
      <xdr:nvPicPr>
        <xdr:cNvPr id="4" name="Imagen 3">
          <a:extLst>
            <a:ext uri="{FF2B5EF4-FFF2-40B4-BE49-F238E27FC236}">
              <a16:creationId xmlns:a16="http://schemas.microsoft.com/office/drawing/2014/main" id="{3583FE28-1A59-4BE0-97AE-7D51A8F41DD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262437" y="214312"/>
          <a:ext cx="2039710" cy="2055813"/>
        </a:xfrm>
        <a:prstGeom prst="rect">
          <a:avLst/>
        </a:prstGeom>
      </xdr:spPr>
    </xdr:pic>
    <xdr:clientData/>
  </xdr:twoCellAnchor>
  <xdr:twoCellAnchor editAs="oneCell">
    <xdr:from>
      <xdr:col>21</xdr:col>
      <xdr:colOff>73025</xdr:colOff>
      <xdr:row>1</xdr:row>
      <xdr:rowOff>15875</xdr:rowOff>
    </xdr:from>
    <xdr:to>
      <xdr:col>22</xdr:col>
      <xdr:colOff>2305049</xdr:colOff>
      <xdr:row>6</xdr:row>
      <xdr:rowOff>47625</xdr:rowOff>
    </xdr:to>
    <xdr:pic>
      <xdr:nvPicPr>
        <xdr:cNvPr id="2" name="Imagen 1">
          <a:extLst>
            <a:ext uri="{FF2B5EF4-FFF2-40B4-BE49-F238E27FC236}">
              <a16:creationId xmlns:a16="http://schemas.microsoft.com/office/drawing/2014/main" id="{00AEDF24-C77F-4456-AE9B-4EA229078A6C}"/>
            </a:ext>
          </a:extLst>
        </xdr:cNvPr>
        <xdr:cNvPicPr>
          <a:picLocks noChangeAspect="1"/>
        </xdr:cNvPicPr>
      </xdr:nvPicPr>
      <xdr:blipFill>
        <a:blip xmlns:r="http://schemas.openxmlformats.org/officeDocument/2006/relationships" r:embed="rId3"/>
        <a:stretch>
          <a:fillRect/>
        </a:stretch>
      </xdr:blipFill>
      <xdr:spPr>
        <a:xfrm>
          <a:off x="28686125" y="225425"/>
          <a:ext cx="3756024" cy="17272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W52"/>
  <sheetViews>
    <sheetView tabSelected="1" topLeftCell="C1" zoomScale="70" zoomScaleNormal="70" workbookViewId="0">
      <selection activeCell="M12" sqref="M12"/>
    </sheetView>
  </sheetViews>
  <sheetFormatPr baseColWidth="10" defaultColWidth="11.44140625" defaultRowHeight="14.4" x14ac:dyDescent="0.3"/>
  <cols>
    <col min="2" max="2" width="20.5546875" customWidth="1"/>
    <col min="3" max="3" width="35.88671875" customWidth="1"/>
    <col min="4" max="4" width="31.44140625" customWidth="1"/>
    <col min="5" max="5" width="29.88671875" customWidth="1"/>
    <col min="6" max="7" width="25.33203125" customWidth="1"/>
    <col min="8" max="8" width="17.6640625" customWidth="1"/>
    <col min="9" max="19" width="16.88671875" customWidth="1"/>
    <col min="20" max="22" width="22.6640625" customWidth="1"/>
    <col min="23" max="23" width="72.44140625" customWidth="1"/>
  </cols>
  <sheetData>
    <row r="1" spans="2:23" ht="15" thickBot="1" x14ac:dyDescent="0.35"/>
    <row r="2" spans="2:23" ht="30" customHeight="1" x14ac:dyDescent="0.3">
      <c r="E2" s="241" t="s">
        <v>0</v>
      </c>
      <c r="F2" s="242"/>
      <c r="G2" s="242"/>
      <c r="H2" s="242"/>
      <c r="I2" s="242"/>
      <c r="J2" s="242"/>
      <c r="K2" s="242"/>
      <c r="L2" s="242"/>
      <c r="M2" s="242"/>
      <c r="N2" s="242"/>
      <c r="O2" s="242"/>
      <c r="P2" s="242"/>
      <c r="Q2" s="242"/>
      <c r="R2" s="242"/>
      <c r="S2" s="243"/>
    </row>
    <row r="3" spans="2:23" ht="30" customHeight="1" x14ac:dyDescent="0.3">
      <c r="E3" s="244" t="s">
        <v>1</v>
      </c>
      <c r="F3" s="245"/>
      <c r="G3" s="245"/>
      <c r="H3" s="245"/>
      <c r="I3" s="245"/>
      <c r="J3" s="245"/>
      <c r="K3" s="245"/>
      <c r="L3" s="245"/>
      <c r="M3" s="245"/>
      <c r="N3" s="245"/>
      <c r="O3" s="245"/>
      <c r="P3" s="245"/>
      <c r="Q3" s="245"/>
      <c r="R3" s="245"/>
      <c r="S3" s="246"/>
    </row>
    <row r="4" spans="2:23" ht="30" customHeight="1" x14ac:dyDescent="0.3">
      <c r="E4" s="244" t="s">
        <v>103</v>
      </c>
      <c r="F4" s="245"/>
      <c r="G4" s="245"/>
      <c r="H4" s="245"/>
      <c r="I4" s="245"/>
      <c r="J4" s="245"/>
      <c r="K4" s="245"/>
      <c r="L4" s="245"/>
      <c r="M4" s="245"/>
      <c r="N4" s="245"/>
      <c r="O4" s="245"/>
      <c r="P4" s="245"/>
      <c r="Q4" s="245"/>
      <c r="R4" s="245"/>
      <c r="S4" s="246"/>
    </row>
    <row r="5" spans="2:23" ht="28.8" thickBot="1" x14ac:dyDescent="0.35">
      <c r="E5" s="250" t="s">
        <v>97</v>
      </c>
      <c r="F5" s="251"/>
      <c r="G5" s="251"/>
      <c r="H5" s="251"/>
      <c r="I5" s="251"/>
      <c r="J5" s="251"/>
      <c r="K5" s="251"/>
      <c r="L5" s="251"/>
      <c r="M5" s="251"/>
      <c r="N5" s="251"/>
      <c r="O5" s="251"/>
      <c r="P5" s="251"/>
      <c r="Q5" s="251"/>
      <c r="R5" s="251"/>
      <c r="S5" s="252"/>
    </row>
    <row r="9" spans="2:23" ht="15" thickBot="1" x14ac:dyDescent="0.35"/>
    <row r="10" spans="2:23" ht="21.6" thickBot="1" x14ac:dyDescent="0.45">
      <c r="G10" s="255" t="s">
        <v>2</v>
      </c>
      <c r="H10" s="256"/>
      <c r="I10" s="256"/>
      <c r="J10" s="256"/>
      <c r="K10" s="256"/>
      <c r="L10" s="256"/>
      <c r="M10" s="256"/>
      <c r="N10" s="256"/>
      <c r="O10" s="256"/>
      <c r="P10" s="256"/>
      <c r="Q10" s="256"/>
      <c r="R10" s="256"/>
      <c r="S10" s="256"/>
      <c r="T10" s="256"/>
      <c r="U10" s="256"/>
      <c r="V10" s="257"/>
    </row>
    <row r="11" spans="2:23" ht="43.5" customHeight="1" thickBot="1" x14ac:dyDescent="0.35">
      <c r="B11" s="278" t="s">
        <v>3</v>
      </c>
      <c r="C11" s="274" t="s">
        <v>4</v>
      </c>
      <c r="D11" s="274" t="s">
        <v>5</v>
      </c>
      <c r="E11" s="274"/>
      <c r="F11" s="274"/>
      <c r="G11" s="253" t="s">
        <v>6</v>
      </c>
      <c r="H11" s="253"/>
      <c r="I11" s="253"/>
      <c r="J11" s="253"/>
      <c r="K11" s="254"/>
      <c r="L11" s="247" t="s">
        <v>7</v>
      </c>
      <c r="M11" s="248"/>
      <c r="N11" s="248"/>
      <c r="O11" s="249"/>
      <c r="P11" s="271" t="s">
        <v>8</v>
      </c>
      <c r="Q11" s="272"/>
      <c r="R11" s="272"/>
      <c r="S11" s="273"/>
      <c r="T11" s="272" t="s">
        <v>9</v>
      </c>
      <c r="U11" s="272"/>
      <c r="V11" s="272"/>
      <c r="W11" s="260" t="s">
        <v>45</v>
      </c>
    </row>
    <row r="12" spans="2:23" ht="131.25" customHeight="1" thickBot="1" x14ac:dyDescent="0.35">
      <c r="B12" s="279"/>
      <c r="C12" s="280"/>
      <c r="D12" s="281" t="s">
        <v>11</v>
      </c>
      <c r="E12" s="281" t="s">
        <v>12</v>
      </c>
      <c r="F12" s="282" t="s">
        <v>13</v>
      </c>
      <c r="G12" s="130" t="s">
        <v>95</v>
      </c>
      <c r="H12" s="15" t="s">
        <v>14</v>
      </c>
      <c r="I12" s="3" t="s">
        <v>15</v>
      </c>
      <c r="J12" s="16" t="s">
        <v>16</v>
      </c>
      <c r="K12" s="4" t="s">
        <v>17</v>
      </c>
      <c r="L12" s="15" t="s">
        <v>14</v>
      </c>
      <c r="M12" s="3" t="s">
        <v>15</v>
      </c>
      <c r="N12" s="16" t="s">
        <v>16</v>
      </c>
      <c r="O12" s="4" t="s">
        <v>17</v>
      </c>
      <c r="P12" s="5" t="s">
        <v>14</v>
      </c>
      <c r="Q12" s="1" t="s">
        <v>15</v>
      </c>
      <c r="R12" s="6" t="s">
        <v>16</v>
      </c>
      <c r="S12" s="2" t="s">
        <v>17</v>
      </c>
      <c r="T12" s="1" t="s">
        <v>15</v>
      </c>
      <c r="U12" s="6" t="s">
        <v>16</v>
      </c>
      <c r="V12" s="29" t="s">
        <v>17</v>
      </c>
      <c r="W12" s="261"/>
    </row>
    <row r="13" spans="2:23" ht="123.75" customHeight="1" x14ac:dyDescent="0.3">
      <c r="B13" s="268" t="s">
        <v>18</v>
      </c>
      <c r="C13" s="265" t="s">
        <v>96</v>
      </c>
      <c r="D13" s="26" t="s">
        <v>19</v>
      </c>
      <c r="E13" s="17" t="s">
        <v>20</v>
      </c>
      <c r="F13" s="45" t="s">
        <v>21</v>
      </c>
      <c r="G13" s="129">
        <v>37.01</v>
      </c>
      <c r="H13" s="131">
        <v>37.01</v>
      </c>
      <c r="I13" s="132">
        <v>37.01</v>
      </c>
      <c r="J13" s="133">
        <v>37.01</v>
      </c>
      <c r="K13" s="134">
        <v>37.01</v>
      </c>
      <c r="L13" s="140">
        <v>34.700000000000003</v>
      </c>
      <c r="M13" s="141">
        <v>34.700000000000003</v>
      </c>
      <c r="N13" s="141">
        <v>34.700000000000003</v>
      </c>
      <c r="O13" s="142"/>
      <c r="P13" s="44">
        <f>IFERROR(L13/H13,"100%")</f>
        <v>0.93758443663874647</v>
      </c>
      <c r="Q13" s="40">
        <f>IFERROR(M13/I13,"100%")</f>
        <v>0.93758443663874647</v>
      </c>
      <c r="R13" s="40">
        <f>IFERROR(N13/J13,"100%")</f>
        <v>0.93758443663874647</v>
      </c>
      <c r="S13" s="58"/>
      <c r="T13" s="181">
        <f t="shared" ref="T13:T19" si="0">IFERROR(((L13+M13)/(H13+I13)),"100%")</f>
        <v>0.93758443663874647</v>
      </c>
      <c r="U13" s="182">
        <f t="shared" ref="U13:U18" si="1">IFERROR(((L13+M13+N13)/(H13+I13+J13)),"100%")</f>
        <v>0.93758443663874635</v>
      </c>
      <c r="V13" s="139"/>
      <c r="W13" s="173" t="s">
        <v>22</v>
      </c>
    </row>
    <row r="14" spans="2:23" ht="123.75" customHeight="1" x14ac:dyDescent="0.3">
      <c r="B14" s="269"/>
      <c r="C14" s="266"/>
      <c r="D14" s="27" t="s">
        <v>23</v>
      </c>
      <c r="E14" s="18" t="s">
        <v>20</v>
      </c>
      <c r="F14" s="45" t="s">
        <v>21</v>
      </c>
      <c r="G14" s="86">
        <v>70.5</v>
      </c>
      <c r="H14" s="127">
        <v>70.5</v>
      </c>
      <c r="I14" s="22">
        <v>70.5</v>
      </c>
      <c r="J14" s="23">
        <v>70.5</v>
      </c>
      <c r="K14" s="24">
        <v>70.5</v>
      </c>
      <c r="L14" s="143">
        <v>59</v>
      </c>
      <c r="M14" s="144">
        <v>59</v>
      </c>
      <c r="N14" s="144">
        <v>59</v>
      </c>
      <c r="O14" s="145"/>
      <c r="P14" s="44">
        <f t="shared" ref="P14:P23" si="2">IFERROR(L14/H14,"100%")</f>
        <v>0.83687943262411346</v>
      </c>
      <c r="Q14" s="40">
        <f t="shared" ref="Q14:R28" si="3">IFERROR(M14/I14,"100%")</f>
        <v>0.83687943262411346</v>
      </c>
      <c r="R14" s="40">
        <f>IFERROR(N14/J14,"100%")</f>
        <v>0.83687943262411346</v>
      </c>
      <c r="S14" s="58"/>
      <c r="T14" s="181">
        <f t="shared" si="0"/>
        <v>0.83687943262411346</v>
      </c>
      <c r="U14" s="182">
        <f t="shared" si="1"/>
        <v>0.83687943262411346</v>
      </c>
      <c r="V14" s="58"/>
      <c r="W14" s="174" t="s">
        <v>24</v>
      </c>
    </row>
    <row r="15" spans="2:23" ht="123.75" customHeight="1" x14ac:dyDescent="0.3">
      <c r="B15" s="270"/>
      <c r="C15" s="266"/>
      <c r="D15" s="28" t="s">
        <v>25</v>
      </c>
      <c r="E15" s="19" t="s">
        <v>20</v>
      </c>
      <c r="F15" s="45" t="s">
        <v>26</v>
      </c>
      <c r="G15" s="86">
        <v>5.8</v>
      </c>
      <c r="H15" s="128">
        <v>5.8</v>
      </c>
      <c r="I15" s="20">
        <v>5.8</v>
      </c>
      <c r="J15" s="25">
        <v>5.8</v>
      </c>
      <c r="K15" s="21">
        <v>5.8</v>
      </c>
      <c r="L15" s="146">
        <v>5</v>
      </c>
      <c r="M15" s="147">
        <v>5</v>
      </c>
      <c r="N15" s="147">
        <v>5</v>
      </c>
      <c r="O15" s="145"/>
      <c r="P15" s="44">
        <f t="shared" si="2"/>
        <v>0.86206896551724144</v>
      </c>
      <c r="Q15" s="40">
        <f t="shared" si="3"/>
        <v>0.86206896551724144</v>
      </c>
      <c r="R15" s="40">
        <f>IFERROR(N15/J15,"100%")</f>
        <v>0.86206896551724144</v>
      </c>
      <c r="S15" s="58"/>
      <c r="T15" s="181">
        <f t="shared" si="0"/>
        <v>0.86206896551724144</v>
      </c>
      <c r="U15" s="182">
        <f t="shared" si="1"/>
        <v>0.86206896551724144</v>
      </c>
      <c r="V15" s="58"/>
      <c r="W15" s="174" t="s">
        <v>27</v>
      </c>
    </row>
    <row r="16" spans="2:23" ht="123.75" customHeight="1" x14ac:dyDescent="0.3">
      <c r="B16" s="258" t="s">
        <v>67</v>
      </c>
      <c r="C16" s="275" t="s">
        <v>68</v>
      </c>
      <c r="D16" s="67" t="s">
        <v>69</v>
      </c>
      <c r="E16" s="69" t="s">
        <v>46</v>
      </c>
      <c r="F16" s="71" t="s">
        <v>71</v>
      </c>
      <c r="G16" s="153">
        <f>SUM(H16:K16)</f>
        <v>55000</v>
      </c>
      <c r="H16" s="154">
        <v>25000</v>
      </c>
      <c r="I16" s="155">
        <v>10000</v>
      </c>
      <c r="J16" s="155">
        <v>5000</v>
      </c>
      <c r="K16" s="156">
        <v>15000</v>
      </c>
      <c r="L16" s="157">
        <v>22494</v>
      </c>
      <c r="M16" s="155">
        <v>13637</v>
      </c>
      <c r="N16" s="155">
        <v>8163</v>
      </c>
      <c r="O16" s="148"/>
      <c r="P16" s="44">
        <f t="shared" si="2"/>
        <v>0.89976</v>
      </c>
      <c r="Q16" s="40">
        <f t="shared" si="3"/>
        <v>1.3636999999999999</v>
      </c>
      <c r="R16" s="40">
        <f>IFERROR(N16/J16,"100%")</f>
        <v>1.6326000000000001</v>
      </c>
      <c r="S16" s="135"/>
      <c r="T16" s="181">
        <f t="shared" si="0"/>
        <v>1.0323142857142857</v>
      </c>
      <c r="U16" s="182">
        <f t="shared" si="1"/>
        <v>1.1073500000000001</v>
      </c>
      <c r="V16" s="135"/>
      <c r="W16" s="175" t="s">
        <v>113</v>
      </c>
    </row>
    <row r="17" spans="2:23" ht="132" x14ac:dyDescent="0.3">
      <c r="B17" s="259"/>
      <c r="C17" s="276"/>
      <c r="D17" s="68" t="s">
        <v>70</v>
      </c>
      <c r="E17" s="70" t="s">
        <v>46</v>
      </c>
      <c r="F17" s="72" t="s">
        <v>72</v>
      </c>
      <c r="G17" s="153">
        <f t="shared" ref="G17:G28" si="4">SUM(H17:K17)</f>
        <v>24</v>
      </c>
      <c r="H17" s="154">
        <v>6</v>
      </c>
      <c r="I17" s="155">
        <v>6</v>
      </c>
      <c r="J17" s="155">
        <v>6</v>
      </c>
      <c r="K17" s="156">
        <v>6</v>
      </c>
      <c r="L17" s="157">
        <v>1</v>
      </c>
      <c r="M17" s="155">
        <v>5</v>
      </c>
      <c r="N17" s="155">
        <v>9</v>
      </c>
      <c r="O17" s="148"/>
      <c r="P17" s="44">
        <f t="shared" si="2"/>
        <v>0.16666666666666666</v>
      </c>
      <c r="Q17" s="40">
        <f t="shared" si="3"/>
        <v>0.83333333333333337</v>
      </c>
      <c r="R17" s="40">
        <f>IFERROR(N17/J17,"100%")</f>
        <v>1.5</v>
      </c>
      <c r="S17" s="135"/>
      <c r="T17" s="181">
        <f t="shared" si="0"/>
        <v>0.5</v>
      </c>
      <c r="U17" s="182">
        <f t="shared" si="1"/>
        <v>0.83333333333333337</v>
      </c>
      <c r="V17" s="135"/>
      <c r="W17" s="175" t="s">
        <v>105</v>
      </c>
    </row>
    <row r="18" spans="2:23" ht="123.75" customHeight="1" x14ac:dyDescent="0.3">
      <c r="B18" s="59" t="s">
        <v>47</v>
      </c>
      <c r="C18" s="64" t="s">
        <v>48</v>
      </c>
      <c r="D18" s="64" t="s">
        <v>49</v>
      </c>
      <c r="E18" s="65" t="s">
        <v>46</v>
      </c>
      <c r="F18" s="66" t="s">
        <v>50</v>
      </c>
      <c r="G18" s="158">
        <f t="shared" si="4"/>
        <v>93000</v>
      </c>
      <c r="H18" s="159">
        <v>40000</v>
      </c>
      <c r="I18" s="144">
        <v>18000</v>
      </c>
      <c r="J18" s="144">
        <v>10000</v>
      </c>
      <c r="K18" s="145">
        <v>25000</v>
      </c>
      <c r="L18" s="143">
        <v>40253</v>
      </c>
      <c r="M18" s="144">
        <v>37340</v>
      </c>
      <c r="N18" s="144">
        <v>17394</v>
      </c>
      <c r="O18" s="145"/>
      <c r="P18" s="44">
        <f t="shared" si="2"/>
        <v>1.0063249999999999</v>
      </c>
      <c r="Q18" s="40">
        <f t="shared" si="3"/>
        <v>2.0744444444444445</v>
      </c>
      <c r="R18" s="40">
        <f t="shared" si="3"/>
        <v>1.7394000000000001</v>
      </c>
      <c r="S18" s="135"/>
      <c r="T18" s="181">
        <f t="shared" si="0"/>
        <v>1.3378103448275862</v>
      </c>
      <c r="U18" s="182">
        <f t="shared" si="1"/>
        <v>1.3968676470588235</v>
      </c>
      <c r="V18" s="135"/>
      <c r="W18" s="176" t="s">
        <v>106</v>
      </c>
    </row>
    <row r="19" spans="2:23" ht="123.75" customHeight="1" x14ac:dyDescent="0.3">
      <c r="B19" s="7" t="s">
        <v>28</v>
      </c>
      <c r="C19" s="9" t="s">
        <v>51</v>
      </c>
      <c r="D19" s="9" t="s">
        <v>52</v>
      </c>
      <c r="E19" s="10" t="s">
        <v>46</v>
      </c>
      <c r="F19" s="63" t="s">
        <v>53</v>
      </c>
      <c r="G19" s="160">
        <f t="shared" si="4"/>
        <v>34000</v>
      </c>
      <c r="H19" s="161">
        <v>12000</v>
      </c>
      <c r="I19" s="152">
        <v>6000</v>
      </c>
      <c r="J19" s="152">
        <v>4000</v>
      </c>
      <c r="K19" s="162">
        <v>12000</v>
      </c>
      <c r="L19" s="163">
        <v>12084</v>
      </c>
      <c r="M19" s="152">
        <v>13987</v>
      </c>
      <c r="N19" s="144">
        <v>3303</v>
      </c>
      <c r="O19" s="145"/>
      <c r="P19" s="44">
        <f t="shared" si="2"/>
        <v>1.0069999999999999</v>
      </c>
      <c r="Q19" s="40">
        <f t="shared" si="3"/>
        <v>2.3311666666666668</v>
      </c>
      <c r="R19" s="40">
        <f t="shared" si="3"/>
        <v>0.82574999999999998</v>
      </c>
      <c r="S19" s="135"/>
      <c r="T19" s="181">
        <f t="shared" si="0"/>
        <v>1.4483888888888889</v>
      </c>
      <c r="U19" s="182">
        <f t="shared" ref="U19:U27" si="5">IFERROR(((L19+M19+N19)/(H19+I19+J19)),"100%")</f>
        <v>1.3351818181818182</v>
      </c>
      <c r="V19" s="135"/>
      <c r="W19" s="177" t="s">
        <v>107</v>
      </c>
    </row>
    <row r="20" spans="2:23" ht="123.75" customHeight="1" x14ac:dyDescent="0.3">
      <c r="B20" s="59" t="s">
        <v>54</v>
      </c>
      <c r="C20" s="60" t="s">
        <v>55</v>
      </c>
      <c r="D20" s="60" t="s">
        <v>56</v>
      </c>
      <c r="E20" s="61" t="s">
        <v>46</v>
      </c>
      <c r="F20" s="62" t="s">
        <v>57</v>
      </c>
      <c r="G20" s="158">
        <v>50</v>
      </c>
      <c r="H20" s="159">
        <v>15</v>
      </c>
      <c r="I20" s="144">
        <v>15</v>
      </c>
      <c r="J20" s="144">
        <v>10</v>
      </c>
      <c r="K20" s="145">
        <v>10</v>
      </c>
      <c r="L20" s="143">
        <v>6</v>
      </c>
      <c r="M20" s="144">
        <v>23</v>
      </c>
      <c r="N20" s="144">
        <v>17</v>
      </c>
      <c r="O20" s="145"/>
      <c r="P20" s="44">
        <f t="shared" si="2"/>
        <v>0.4</v>
      </c>
      <c r="Q20" s="40">
        <f t="shared" si="3"/>
        <v>1.5333333333333334</v>
      </c>
      <c r="R20" s="40">
        <f t="shared" si="3"/>
        <v>1.7</v>
      </c>
      <c r="S20" s="135"/>
      <c r="T20" s="181">
        <f t="shared" ref="T20:T27" si="6">IFERROR(((L20+M20)/(H20+I20)),"100%")</f>
        <v>0.96666666666666667</v>
      </c>
      <c r="U20" s="182">
        <f>IFERROR(((L20+M20+N20)/(H20+I20+J20)),"100%")</f>
        <v>1.1499999999999999</v>
      </c>
      <c r="V20" s="135"/>
      <c r="W20" s="178" t="s">
        <v>114</v>
      </c>
    </row>
    <row r="21" spans="2:23" ht="123.75" customHeight="1" x14ac:dyDescent="0.3">
      <c r="B21" s="7" t="s">
        <v>28</v>
      </c>
      <c r="C21" s="9" t="s">
        <v>58</v>
      </c>
      <c r="D21" s="9" t="s">
        <v>59</v>
      </c>
      <c r="E21" s="10" t="s">
        <v>46</v>
      </c>
      <c r="F21" s="63" t="s">
        <v>60</v>
      </c>
      <c r="G21" s="160">
        <f t="shared" si="4"/>
        <v>120</v>
      </c>
      <c r="H21" s="161">
        <v>30</v>
      </c>
      <c r="I21" s="152">
        <v>30</v>
      </c>
      <c r="J21" s="152">
        <v>30</v>
      </c>
      <c r="K21" s="162">
        <v>30</v>
      </c>
      <c r="L21" s="163">
        <v>0</v>
      </c>
      <c r="M21" s="152">
        <v>0</v>
      </c>
      <c r="N21" s="152">
        <v>0</v>
      </c>
      <c r="O21" s="145"/>
      <c r="P21" s="44">
        <f t="shared" si="2"/>
        <v>0</v>
      </c>
      <c r="Q21" s="40">
        <f t="shared" si="3"/>
        <v>0</v>
      </c>
      <c r="R21" s="40">
        <f t="shared" si="3"/>
        <v>0</v>
      </c>
      <c r="S21" s="135"/>
      <c r="T21" s="181">
        <f>IFERROR(((L21+M21)/(H21+I21)),"100%")</f>
        <v>0</v>
      </c>
      <c r="U21" s="182">
        <f>IFERROR(((L21+M21+N21)/(H21+I21+J21)),"100%")</f>
        <v>0</v>
      </c>
      <c r="V21" s="135"/>
      <c r="W21" s="179" t="s">
        <v>108</v>
      </c>
    </row>
    <row r="22" spans="2:23" ht="123.75" customHeight="1" x14ac:dyDescent="0.3">
      <c r="B22" s="59" t="s">
        <v>90</v>
      </c>
      <c r="C22" s="60" t="s">
        <v>61</v>
      </c>
      <c r="D22" s="60" t="s">
        <v>62</v>
      </c>
      <c r="E22" s="61" t="s">
        <v>46</v>
      </c>
      <c r="F22" s="62" t="s">
        <v>63</v>
      </c>
      <c r="G22" s="158">
        <f t="shared" si="4"/>
        <v>36</v>
      </c>
      <c r="H22" s="159">
        <v>8</v>
      </c>
      <c r="I22" s="144">
        <v>8</v>
      </c>
      <c r="J22" s="144">
        <v>12</v>
      </c>
      <c r="K22" s="145">
        <v>8</v>
      </c>
      <c r="L22" s="143">
        <v>6</v>
      </c>
      <c r="M22" s="144">
        <v>11</v>
      </c>
      <c r="N22" s="144">
        <v>14</v>
      </c>
      <c r="O22" s="145"/>
      <c r="P22" s="44">
        <f t="shared" si="2"/>
        <v>0.75</v>
      </c>
      <c r="Q22" s="40">
        <f t="shared" si="3"/>
        <v>1.375</v>
      </c>
      <c r="R22" s="40">
        <f t="shared" si="3"/>
        <v>1.1666666666666667</v>
      </c>
      <c r="S22" s="135"/>
      <c r="T22" s="181">
        <f>IFERROR(((L22+M22)/(H22+I22)),"100%")</f>
        <v>1.0625</v>
      </c>
      <c r="U22" s="182">
        <f>IFERROR(((L22+M22+N22)/(H22+I22+J22)),"100%")</f>
        <v>1.1071428571428572</v>
      </c>
      <c r="V22" s="135"/>
      <c r="W22" s="178" t="s">
        <v>109</v>
      </c>
    </row>
    <row r="23" spans="2:23" ht="123.75" customHeight="1" x14ac:dyDescent="0.3">
      <c r="B23" s="92" t="s">
        <v>28</v>
      </c>
      <c r="C23" s="93" t="s">
        <v>64</v>
      </c>
      <c r="D23" s="88" t="s">
        <v>65</v>
      </c>
      <c r="E23" s="89" t="s">
        <v>46</v>
      </c>
      <c r="F23" s="90" t="s">
        <v>66</v>
      </c>
      <c r="G23" s="160">
        <f t="shared" si="4"/>
        <v>30</v>
      </c>
      <c r="H23" s="161">
        <v>10</v>
      </c>
      <c r="I23" s="152">
        <v>7</v>
      </c>
      <c r="J23" s="152">
        <v>7</v>
      </c>
      <c r="K23" s="162">
        <v>6</v>
      </c>
      <c r="L23" s="163">
        <v>10</v>
      </c>
      <c r="M23" s="152">
        <v>18</v>
      </c>
      <c r="N23" s="152">
        <v>16</v>
      </c>
      <c r="O23" s="145"/>
      <c r="P23" s="44">
        <f t="shared" si="2"/>
        <v>1</v>
      </c>
      <c r="Q23" s="40">
        <f t="shared" si="3"/>
        <v>2.5714285714285716</v>
      </c>
      <c r="R23" s="40">
        <f>IFERROR(N23/J23,"100%")</f>
        <v>2.2857142857142856</v>
      </c>
      <c r="S23" s="135"/>
      <c r="T23" s="181">
        <f>IFERROR(((L23+M23)/(H23+I23)),"100%")</f>
        <v>1.6470588235294117</v>
      </c>
      <c r="U23" s="182">
        <f>IFERROR(((L23+M23+N23)/(H23+I23+J23)),"100%")</f>
        <v>1.8333333333333333</v>
      </c>
      <c r="V23" s="135"/>
      <c r="W23" s="108" t="s">
        <v>110</v>
      </c>
    </row>
    <row r="24" spans="2:23" ht="123.75" customHeight="1" x14ac:dyDescent="0.3">
      <c r="B24" s="91" t="s">
        <v>73</v>
      </c>
      <c r="C24" s="107" t="s">
        <v>74</v>
      </c>
      <c r="D24" s="87" t="s">
        <v>75</v>
      </c>
      <c r="E24" s="65" t="s">
        <v>46</v>
      </c>
      <c r="F24" s="87" t="s">
        <v>76</v>
      </c>
      <c r="G24" s="164">
        <f t="shared" si="4"/>
        <v>12</v>
      </c>
      <c r="H24" s="165"/>
      <c r="I24" s="144">
        <v>4</v>
      </c>
      <c r="J24" s="144">
        <v>4</v>
      </c>
      <c r="K24" s="145">
        <v>4</v>
      </c>
      <c r="L24" s="143"/>
      <c r="M24" s="144">
        <v>2</v>
      </c>
      <c r="N24" s="144">
        <v>2</v>
      </c>
      <c r="O24" s="145"/>
      <c r="P24" s="44"/>
      <c r="Q24" s="40">
        <f t="shared" si="3"/>
        <v>0.5</v>
      </c>
      <c r="R24" s="40">
        <f t="shared" si="3"/>
        <v>0.5</v>
      </c>
      <c r="S24" s="135"/>
      <c r="T24" s="181">
        <f>IFERROR(((L24+M24)/(H24+I24)),"100%")</f>
        <v>0.5</v>
      </c>
      <c r="U24" s="182">
        <f t="shared" si="5"/>
        <v>0.5</v>
      </c>
      <c r="V24" s="135"/>
      <c r="W24" s="180" t="s">
        <v>115</v>
      </c>
    </row>
    <row r="25" spans="2:23" ht="123.75" customHeight="1" x14ac:dyDescent="0.3">
      <c r="B25" s="7" t="s">
        <v>28</v>
      </c>
      <c r="C25" s="8" t="s">
        <v>80</v>
      </c>
      <c r="D25" s="9" t="s">
        <v>84</v>
      </c>
      <c r="E25" s="10" t="s">
        <v>46</v>
      </c>
      <c r="F25" s="11" t="s">
        <v>77</v>
      </c>
      <c r="G25" s="166">
        <f t="shared" si="4"/>
        <v>2</v>
      </c>
      <c r="H25" s="165"/>
      <c r="I25" s="167"/>
      <c r="J25" s="152">
        <v>1</v>
      </c>
      <c r="K25" s="162">
        <v>1</v>
      </c>
      <c r="L25" s="143"/>
      <c r="M25" s="144"/>
      <c r="N25" s="144">
        <v>1</v>
      </c>
      <c r="O25" s="145"/>
      <c r="P25" s="44"/>
      <c r="Q25" s="40"/>
      <c r="R25" s="40">
        <f>IFERROR(N25/J25,"100%")</f>
        <v>1</v>
      </c>
      <c r="S25" s="135"/>
      <c r="T25" s="181" t="str">
        <f t="shared" si="6"/>
        <v>100%</v>
      </c>
      <c r="U25" s="182">
        <f>IFERROR(((L25+M25+N25)/(H25+I25+J25)),"100%")</f>
        <v>1</v>
      </c>
      <c r="V25" s="135"/>
      <c r="W25" s="108" t="s">
        <v>116</v>
      </c>
    </row>
    <row r="26" spans="2:23" ht="123.75" customHeight="1" x14ac:dyDescent="0.3">
      <c r="B26" s="7" t="s">
        <v>28</v>
      </c>
      <c r="C26" s="8" t="s">
        <v>81</v>
      </c>
      <c r="D26" s="9" t="s">
        <v>85</v>
      </c>
      <c r="E26" s="10" t="s">
        <v>46</v>
      </c>
      <c r="F26" s="11" t="s">
        <v>78</v>
      </c>
      <c r="G26" s="166">
        <f t="shared" si="4"/>
        <v>100</v>
      </c>
      <c r="H26" s="165"/>
      <c r="I26" s="167"/>
      <c r="J26" s="167"/>
      <c r="K26" s="162">
        <v>100</v>
      </c>
      <c r="L26" s="143"/>
      <c r="M26" s="144"/>
      <c r="N26" s="144"/>
      <c r="O26" s="145"/>
      <c r="P26" s="44"/>
      <c r="Q26" s="40"/>
      <c r="R26" s="40"/>
      <c r="S26" s="135"/>
      <c r="T26" s="181" t="str">
        <f>IFERROR(((L26+M26)/(H26+I26)),"100%")</f>
        <v>100%</v>
      </c>
      <c r="U26" s="182" t="str">
        <f>IFERROR(((L26+M26+N26)/(H26+I26+J26)),"100%")</f>
        <v>100%</v>
      </c>
      <c r="V26" s="135"/>
      <c r="W26" s="108" t="s">
        <v>99</v>
      </c>
    </row>
    <row r="27" spans="2:23" ht="123.75" customHeight="1" x14ac:dyDescent="0.3">
      <c r="B27" s="7" t="s">
        <v>28</v>
      </c>
      <c r="C27" s="8" t="s">
        <v>82</v>
      </c>
      <c r="D27" s="9" t="s">
        <v>86</v>
      </c>
      <c r="E27" s="10" t="s">
        <v>46</v>
      </c>
      <c r="F27" s="11" t="s">
        <v>79</v>
      </c>
      <c r="G27" s="166">
        <f t="shared" si="4"/>
        <v>0</v>
      </c>
      <c r="H27" s="165"/>
      <c r="I27" s="167"/>
      <c r="J27" s="167"/>
      <c r="K27" s="168"/>
      <c r="L27" s="143"/>
      <c r="M27" s="144"/>
      <c r="N27" s="144"/>
      <c r="O27" s="145"/>
      <c r="P27" s="44"/>
      <c r="Q27" s="40"/>
      <c r="R27" s="40"/>
      <c r="S27" s="135"/>
      <c r="T27" s="181" t="str">
        <f t="shared" si="6"/>
        <v>100%</v>
      </c>
      <c r="U27" s="182" t="str">
        <f t="shared" si="5"/>
        <v>100%</v>
      </c>
      <c r="V27" s="135"/>
      <c r="W27" s="108" t="s">
        <v>100</v>
      </c>
    </row>
    <row r="28" spans="2:23" ht="123.75" customHeight="1" thickBot="1" x14ac:dyDescent="0.35">
      <c r="B28" s="12" t="s">
        <v>28</v>
      </c>
      <c r="C28" s="95" t="s">
        <v>83</v>
      </c>
      <c r="D28" s="13" t="s">
        <v>87</v>
      </c>
      <c r="E28" s="14" t="s">
        <v>46</v>
      </c>
      <c r="F28" s="96" t="s">
        <v>79</v>
      </c>
      <c r="G28" s="169">
        <f t="shared" si="4"/>
        <v>6</v>
      </c>
      <c r="H28" s="170"/>
      <c r="I28" s="171">
        <v>3</v>
      </c>
      <c r="J28" s="171">
        <v>2</v>
      </c>
      <c r="K28" s="172">
        <v>1</v>
      </c>
      <c r="L28" s="149"/>
      <c r="M28" s="150">
        <v>2</v>
      </c>
      <c r="N28" s="150">
        <v>1</v>
      </c>
      <c r="O28" s="151"/>
      <c r="P28" s="136"/>
      <c r="Q28" s="137">
        <f t="shared" si="3"/>
        <v>0.66666666666666663</v>
      </c>
      <c r="R28" s="137">
        <f>IFERROR(N28/J28,"100%")</f>
        <v>0.5</v>
      </c>
      <c r="S28" s="138"/>
      <c r="T28" s="183">
        <f>IFERROR(((L28+M28)/(H28+I28)),"100%")</f>
        <v>0.66666666666666663</v>
      </c>
      <c r="U28" s="186">
        <f>IFERROR(((L28+M28+N28)/(H28+I28+J28)),"100%")</f>
        <v>0.6</v>
      </c>
      <c r="V28" s="138"/>
      <c r="W28" s="81" t="s">
        <v>111</v>
      </c>
    </row>
    <row r="29" spans="2:23" ht="32.25" customHeight="1" x14ac:dyDescent="0.3">
      <c r="C29" s="267"/>
      <c r="D29" s="267"/>
      <c r="E29" s="267"/>
      <c r="F29" s="267"/>
      <c r="G29" s="84"/>
      <c r="P29" s="94">
        <f>AVERAGE(P19:P28)</f>
        <v>0.63139999999999996</v>
      </c>
      <c r="Q29" s="94">
        <f>AVERAGE(Q19:Q28)</f>
        <v>1.2825136054421769</v>
      </c>
      <c r="R29" s="94">
        <f>AVERAGE(R19:R28)</f>
        <v>0.99726636904761901</v>
      </c>
      <c r="S29" s="94"/>
      <c r="T29" s="184">
        <f>AVERAGE(T19:T28)</f>
        <v>0.89875443510737629</v>
      </c>
      <c r="U29" s="94">
        <f t="shared" ref="U29:V29" si="7">AVERAGE(U19:U28)</f>
        <v>0.94070725108225106</v>
      </c>
      <c r="V29" s="185"/>
    </row>
    <row r="30" spans="2:23" ht="15.75" customHeight="1" x14ac:dyDescent="0.3"/>
    <row r="31" spans="2:23" ht="15.75" customHeight="1" x14ac:dyDescent="0.3"/>
    <row r="32" spans="2:23" ht="15.75" customHeight="1" x14ac:dyDescent="0.3"/>
    <row r="33" spans="3:23" ht="15.75" customHeight="1" x14ac:dyDescent="0.3"/>
    <row r="34" spans="3:23" ht="15.75" customHeight="1" x14ac:dyDescent="0.3"/>
    <row r="35" spans="3:23" ht="15.75" customHeight="1" x14ac:dyDescent="0.3"/>
    <row r="36" spans="3:23" x14ac:dyDescent="0.3">
      <c r="F36" s="41"/>
      <c r="G36" s="41"/>
    </row>
    <row r="37" spans="3:23" ht="47.25" customHeight="1" x14ac:dyDescent="0.3">
      <c r="C37" s="262" t="s">
        <v>104</v>
      </c>
      <c r="D37" s="262"/>
      <c r="E37" s="262"/>
      <c r="F37" s="36"/>
      <c r="G37" s="85"/>
      <c r="L37" s="262" t="s">
        <v>29</v>
      </c>
      <c r="M37" s="263"/>
      <c r="N37" s="263"/>
      <c r="O37" s="263"/>
      <c r="P37" s="263"/>
      <c r="Q37" s="263"/>
      <c r="U37" s="264" t="s">
        <v>112</v>
      </c>
      <c r="V37" s="264"/>
      <c r="W37" s="264"/>
    </row>
    <row r="40" spans="3:23" ht="15" thickBot="1" x14ac:dyDescent="0.35"/>
    <row r="41" spans="3:23" ht="15.75" customHeight="1" thickBot="1" x14ac:dyDescent="0.35">
      <c r="E41" s="228" t="s">
        <v>30</v>
      </c>
      <c r="F41" s="229"/>
      <c r="G41" s="229"/>
      <c r="H41" s="229"/>
      <c r="I41" s="229"/>
      <c r="J41" s="229"/>
      <c r="K41" s="229"/>
      <c r="L41" s="229"/>
      <c r="M41" s="229"/>
      <c r="N41" s="229"/>
      <c r="O41" s="229"/>
      <c r="P41" s="229"/>
      <c r="Q41" s="229"/>
      <c r="R41" s="229"/>
      <c r="S41" s="229"/>
      <c r="T41" s="229"/>
      <c r="U41" s="229"/>
      <c r="V41" s="229"/>
      <c r="W41" s="230"/>
    </row>
    <row r="42" spans="3:23" ht="15.75" customHeight="1" thickBot="1" x14ac:dyDescent="0.35">
      <c r="E42" s="231" t="s">
        <v>31</v>
      </c>
      <c r="F42" s="231" t="s">
        <v>32</v>
      </c>
      <c r="G42" s="233" t="s">
        <v>33</v>
      </c>
      <c r="H42" s="234"/>
      <c r="I42" s="234"/>
      <c r="J42" s="235"/>
      <c r="K42" s="233" t="s">
        <v>34</v>
      </c>
      <c r="L42" s="234"/>
      <c r="M42" s="234"/>
      <c r="N42" s="235"/>
      <c r="O42" s="236" t="s">
        <v>35</v>
      </c>
      <c r="P42" s="237"/>
      <c r="Q42" s="237"/>
      <c r="R42" s="238"/>
      <c r="S42" s="236" t="s">
        <v>36</v>
      </c>
      <c r="T42" s="237"/>
      <c r="U42" s="237"/>
      <c r="V42" s="238"/>
      <c r="W42" s="239" t="s">
        <v>10</v>
      </c>
    </row>
    <row r="43" spans="3:23" ht="28.2" thickBot="1" x14ac:dyDescent="0.35">
      <c r="E43" s="232"/>
      <c r="F43" s="232"/>
      <c r="G43" s="30" t="s">
        <v>37</v>
      </c>
      <c r="H43" s="31" t="s">
        <v>38</v>
      </c>
      <c r="I43" s="32" t="s">
        <v>39</v>
      </c>
      <c r="J43" s="33" t="s">
        <v>40</v>
      </c>
      <c r="K43" s="30" t="s">
        <v>37</v>
      </c>
      <c r="L43" s="31" t="s">
        <v>38</v>
      </c>
      <c r="M43" s="32" t="s">
        <v>39</v>
      </c>
      <c r="N43" s="33" t="s">
        <v>40</v>
      </c>
      <c r="O43" s="187" t="s">
        <v>14</v>
      </c>
      <c r="P43" s="120" t="s">
        <v>15</v>
      </c>
      <c r="Q43" s="188" t="s">
        <v>16</v>
      </c>
      <c r="R43" s="189" t="s">
        <v>17</v>
      </c>
      <c r="S43" s="195" t="s">
        <v>14</v>
      </c>
      <c r="T43" s="124" t="s">
        <v>15</v>
      </c>
      <c r="U43" s="188" t="s">
        <v>16</v>
      </c>
      <c r="V43" s="124" t="s">
        <v>17</v>
      </c>
      <c r="W43" s="240"/>
    </row>
    <row r="44" spans="3:23" ht="83.25" customHeight="1" thickBot="1" x14ac:dyDescent="0.35">
      <c r="E44" s="78" t="s">
        <v>88</v>
      </c>
      <c r="F44" s="34">
        <v>734909</v>
      </c>
      <c r="G44" s="97">
        <v>183727.25</v>
      </c>
      <c r="H44" s="98">
        <v>183727.25</v>
      </c>
      <c r="I44" s="98">
        <v>183727.25</v>
      </c>
      <c r="J44" s="99">
        <v>183727.25</v>
      </c>
      <c r="K44" s="50">
        <v>143934.6</v>
      </c>
      <c r="L44" s="51">
        <v>86157.65</v>
      </c>
      <c r="M44" s="51">
        <v>97362.75</v>
      </c>
      <c r="N44" s="52"/>
      <c r="O44" s="190">
        <f>IFERROR(K44/G44,"100"%)</f>
        <v>0.78341454520219511</v>
      </c>
      <c r="P44" s="191">
        <f>IFERROR(L44/H44,"100"%)</f>
        <v>0.46894322970599078</v>
      </c>
      <c r="Q44" s="191">
        <f>IFERROR(M44/I44,"100"%)</f>
        <v>0.52993091661688729</v>
      </c>
      <c r="R44" s="48"/>
      <c r="S44" s="190">
        <f>IFERROR(K44/F44,"100%")</f>
        <v>0.19585363630054878</v>
      </c>
      <c r="T44" s="196">
        <f>IFERROR(((L44+M44)/(H44+I44)),"100%")</f>
        <v>0.49943707316143904</v>
      </c>
      <c r="U44" s="197">
        <f>IFERROR(((K44+L44+M44)/(G44+H44+I44)),"100%")</f>
        <v>0.59409623050835769</v>
      </c>
      <c r="V44" s="48"/>
      <c r="W44" s="105" t="s">
        <v>101</v>
      </c>
    </row>
    <row r="45" spans="3:23" ht="83.25" customHeight="1" x14ac:dyDescent="0.3">
      <c r="E45" s="79" t="s">
        <v>89</v>
      </c>
      <c r="F45" s="73">
        <v>377209</v>
      </c>
      <c r="G45" s="100">
        <v>94302.25</v>
      </c>
      <c r="H45" s="101">
        <v>94302.25</v>
      </c>
      <c r="I45" s="101">
        <v>94302.25</v>
      </c>
      <c r="J45" s="102">
        <v>94302.25</v>
      </c>
      <c r="K45" s="74">
        <v>72316.800000000003</v>
      </c>
      <c r="L45" s="75">
        <v>46777.55</v>
      </c>
      <c r="M45" s="75">
        <v>89203.43</v>
      </c>
      <c r="N45" s="76"/>
      <c r="O45" s="44">
        <f>IFERROR(K45/G45,"100"%)</f>
        <v>0.76686187233072389</v>
      </c>
      <c r="P45" s="121">
        <f t="shared" ref="P45:P48" si="8">IFERROR(L45/H45,"100"%)</f>
        <v>0.49603853566590406</v>
      </c>
      <c r="Q45" s="121">
        <f t="shared" ref="Q45:Q48" si="9">IFERROR(M45/I45,"100"%)</f>
        <v>0.94593108860074915</v>
      </c>
      <c r="R45" s="77"/>
      <c r="S45" s="44">
        <f t="shared" ref="S45:S46" si="10">IFERROR(K45/F45,"100%")</f>
        <v>0.19171546808268097</v>
      </c>
      <c r="T45" s="125">
        <f t="shared" ref="T45:T48" si="11">IFERROR(((L45+M45)/(H45+I45)),"100%")</f>
        <v>0.72098481213332655</v>
      </c>
      <c r="U45" s="182">
        <f t="shared" ref="U45:U48" si="12">IFERROR(((K45+L45+M45)/(G45+H45+I45)),"100%")</f>
        <v>0.73627716553245903</v>
      </c>
      <c r="V45" s="77"/>
      <c r="W45" s="105" t="s">
        <v>101</v>
      </c>
    </row>
    <row r="46" spans="3:23" ht="83.25" customHeight="1" x14ac:dyDescent="0.3">
      <c r="E46" s="80" t="s">
        <v>91</v>
      </c>
      <c r="F46" s="35">
        <v>359889</v>
      </c>
      <c r="G46" s="100">
        <v>89972.25</v>
      </c>
      <c r="H46" s="101">
        <v>89972.25</v>
      </c>
      <c r="I46" s="101">
        <v>89972.25</v>
      </c>
      <c r="J46" s="102">
        <v>89972.25</v>
      </c>
      <c r="K46" s="53">
        <v>37444.81</v>
      </c>
      <c r="L46" s="54">
        <v>133695.26999999999</v>
      </c>
      <c r="M46" s="54">
        <v>100698.57</v>
      </c>
      <c r="N46" s="55"/>
      <c r="O46" s="44">
        <f t="shared" ref="O46" si="13">IFERROR(K46/G46,"100"%)</f>
        <v>0.41618176715598421</v>
      </c>
      <c r="P46" s="122">
        <f t="shared" si="8"/>
        <v>1.4859611713611696</v>
      </c>
      <c r="Q46" s="121">
        <f t="shared" si="9"/>
        <v>1.1192180922451089</v>
      </c>
      <c r="R46" s="49"/>
      <c r="S46" s="44">
        <f t="shared" si="10"/>
        <v>0.10404544178899605</v>
      </c>
      <c r="T46" s="126">
        <f t="shared" si="11"/>
        <v>1.3025896318031394</v>
      </c>
      <c r="U46" s="182">
        <f t="shared" si="12"/>
        <v>1.007120343587421</v>
      </c>
      <c r="V46" s="49"/>
      <c r="W46" s="106" t="s">
        <v>101</v>
      </c>
    </row>
    <row r="47" spans="3:23" ht="83.25" customHeight="1" x14ac:dyDescent="0.3">
      <c r="E47" s="108" t="s">
        <v>92</v>
      </c>
      <c r="F47" s="109">
        <v>0</v>
      </c>
      <c r="G47" s="110"/>
      <c r="H47" s="111"/>
      <c r="I47" s="111"/>
      <c r="J47" s="112"/>
      <c r="K47" s="113"/>
      <c r="L47" s="114"/>
      <c r="M47" s="114"/>
      <c r="N47" s="115"/>
      <c r="O47" s="192"/>
      <c r="P47" s="123">
        <f t="shared" si="8"/>
        <v>1</v>
      </c>
      <c r="Q47" s="121">
        <f t="shared" si="9"/>
        <v>1</v>
      </c>
      <c r="R47" s="116"/>
      <c r="S47" s="44"/>
      <c r="T47" s="126" t="str">
        <f t="shared" si="11"/>
        <v>100%</v>
      </c>
      <c r="U47" s="182" t="str">
        <f t="shared" si="12"/>
        <v>100%</v>
      </c>
      <c r="V47" s="116"/>
      <c r="W47" s="117" t="s">
        <v>102</v>
      </c>
    </row>
    <row r="48" spans="3:23" ht="83.25" customHeight="1" thickBot="1" x14ac:dyDescent="0.35">
      <c r="E48" s="81" t="s">
        <v>98</v>
      </c>
      <c r="F48" s="37">
        <v>0</v>
      </c>
      <c r="G48" s="103"/>
      <c r="H48" s="103"/>
      <c r="I48" s="103"/>
      <c r="J48" s="104"/>
      <c r="K48" s="56"/>
      <c r="L48" s="56"/>
      <c r="M48" s="56"/>
      <c r="N48" s="57"/>
      <c r="O48" s="136"/>
      <c r="P48" s="193">
        <f t="shared" si="8"/>
        <v>1</v>
      </c>
      <c r="Q48" s="194">
        <f t="shared" si="9"/>
        <v>1</v>
      </c>
      <c r="R48" s="43"/>
      <c r="S48" s="198"/>
      <c r="T48" s="199" t="str">
        <f t="shared" si="11"/>
        <v>100%</v>
      </c>
      <c r="U48" s="186" t="str">
        <f t="shared" si="12"/>
        <v>100%</v>
      </c>
      <c r="V48" s="43"/>
      <c r="W48" s="200" t="s">
        <v>102</v>
      </c>
    </row>
    <row r="49" spans="6:11" ht="83.25" customHeight="1" x14ac:dyDescent="0.3">
      <c r="F49" s="118"/>
      <c r="G49" s="119"/>
      <c r="H49" s="119"/>
      <c r="I49" s="119"/>
      <c r="J49" s="119"/>
      <c r="K49" s="119"/>
    </row>
    <row r="52" spans="6:11" x14ac:dyDescent="0.3">
      <c r="G52" s="119"/>
    </row>
  </sheetData>
  <mergeCells count="29">
    <mergeCell ref="B16:B17"/>
    <mergeCell ref="W11:W12"/>
    <mergeCell ref="C37:E37"/>
    <mergeCell ref="L37:Q37"/>
    <mergeCell ref="U37:W37"/>
    <mergeCell ref="C13:C15"/>
    <mergeCell ref="C29:F29"/>
    <mergeCell ref="B13:B15"/>
    <mergeCell ref="P11:S11"/>
    <mergeCell ref="T11:V11"/>
    <mergeCell ref="B11:B12"/>
    <mergeCell ref="C11:C12"/>
    <mergeCell ref="D11:F11"/>
    <mergeCell ref="C16:C17"/>
    <mergeCell ref="E2:S2"/>
    <mergeCell ref="E3:S3"/>
    <mergeCell ref="E4:S4"/>
    <mergeCell ref="L11:O11"/>
    <mergeCell ref="E5:S5"/>
    <mergeCell ref="G11:K11"/>
    <mergeCell ref="G10:V10"/>
    <mergeCell ref="E41:W41"/>
    <mergeCell ref="E42:E43"/>
    <mergeCell ref="F42:F43"/>
    <mergeCell ref="G42:J42"/>
    <mergeCell ref="K42:N42"/>
    <mergeCell ref="O42:R42"/>
    <mergeCell ref="S42:V42"/>
    <mergeCell ref="W42:W43"/>
  </mergeCells>
  <conditionalFormatting sqref="G44:J48">
    <cfRule type="containsBlanks" dxfId="58" priority="20">
      <formula>LEN(TRIM(G44))=0</formula>
    </cfRule>
  </conditionalFormatting>
  <conditionalFormatting sqref="H24 H25:I25 H26:J26 H27:K27 H28">
    <cfRule type="containsBlanks" dxfId="57" priority="177">
      <formula>LEN(TRIM(H24))=0</formula>
    </cfRule>
  </conditionalFormatting>
  <conditionalFormatting sqref="H13:K13">
    <cfRule type="containsBlanks" dxfId="56" priority="122">
      <formula>LEN(TRIM(H13))=0</formula>
    </cfRule>
  </conditionalFormatting>
  <conditionalFormatting sqref="K44:N48">
    <cfRule type="containsBlanks" dxfId="55" priority="19">
      <formula>LEN(TRIM(K44))=0</formula>
    </cfRule>
  </conditionalFormatting>
  <conditionalFormatting sqref="L14:O15 S14:S15">
    <cfRule type="containsBlanks" dxfId="54" priority="78">
      <formula>LEN(TRIM(L14))=0</formula>
    </cfRule>
  </conditionalFormatting>
  <conditionalFormatting sqref="L13:P13 Q13:Q28 P14:P28 R14:R28">
    <cfRule type="containsBlanks" dxfId="53" priority="86">
      <formula>LEN(TRIM(L13))=0</formula>
    </cfRule>
  </conditionalFormatting>
  <conditionalFormatting sqref="O16:O17 L18:O18 M19:O19 L20:O20 M21:O21 L22:O22 M23:O28 L24:L28">
    <cfRule type="containsBlanks" dxfId="52" priority="176">
      <formula>LEN(TRIM(L16))=0</formula>
    </cfRule>
  </conditionalFormatting>
  <conditionalFormatting sqref="O44:O48 S44:S48">
    <cfRule type="containsBlanks" dxfId="51" priority="26" stopIfTrue="1">
      <formula>LEN(TRIM(O44))=0</formula>
    </cfRule>
    <cfRule type="cellIs" dxfId="50" priority="21" stopIfTrue="1" operator="equal">
      <formula>"100%"</formula>
    </cfRule>
    <cfRule type="cellIs" dxfId="49" priority="22" stopIfTrue="1" operator="lessThan">
      <formula>0.5</formula>
    </cfRule>
    <cfRule type="cellIs" dxfId="48" priority="23" stopIfTrue="1" operator="between">
      <formula>0.5</formula>
      <formula>0.7</formula>
    </cfRule>
    <cfRule type="cellIs" dxfId="47" priority="24" stopIfTrue="1" operator="between">
      <formula>0.7</formula>
      <formula>1.2</formula>
    </cfRule>
    <cfRule type="cellIs" dxfId="46" priority="25" stopIfTrue="1" operator="greaterThanOrEqual">
      <formula>1.2</formula>
    </cfRule>
  </conditionalFormatting>
  <conditionalFormatting sqref="P13:Q28 R14:R28">
    <cfRule type="cellIs" dxfId="45" priority="87" stopIfTrue="1" operator="equal">
      <formula>"100%"</formula>
    </cfRule>
    <cfRule type="cellIs" dxfId="44" priority="88" stopIfTrue="1" operator="lessThan">
      <formula>0.5</formula>
    </cfRule>
    <cfRule type="cellIs" dxfId="43" priority="90" stopIfTrue="1" operator="between">
      <formula>0.7</formula>
      <formula>1.2</formula>
    </cfRule>
    <cfRule type="cellIs" dxfId="42" priority="91" stopIfTrue="1" operator="greaterThanOrEqual">
      <formula>1.2</formula>
    </cfRule>
    <cfRule type="containsBlanks" dxfId="41" priority="92" stopIfTrue="1">
      <formula>LEN(TRIM(P13))=0</formula>
    </cfRule>
    <cfRule type="cellIs" dxfId="40" priority="89" stopIfTrue="1" operator="between">
      <formula>0.5</formula>
      <formula>0.7</formula>
    </cfRule>
  </conditionalFormatting>
  <conditionalFormatting sqref="P44:R48">
    <cfRule type="containsBlanks" dxfId="39" priority="18">
      <formula>LEN(TRIM(P44))=0</formula>
    </cfRule>
  </conditionalFormatting>
  <conditionalFormatting sqref="R13:V13">
    <cfRule type="cellIs" dxfId="38" priority="13" stopIfTrue="1" operator="greaterThanOrEqual">
      <formula>1.2</formula>
    </cfRule>
    <cfRule type="containsBlanks" dxfId="37" priority="8">
      <formula>LEN(TRIM(R13))=0</formula>
    </cfRule>
    <cfRule type="cellIs" dxfId="36" priority="9" stopIfTrue="1" operator="equal">
      <formula>"100%"</formula>
    </cfRule>
    <cfRule type="cellIs" dxfId="35" priority="10" stopIfTrue="1" operator="lessThan">
      <formula>0.5</formula>
    </cfRule>
    <cfRule type="cellIs" dxfId="34" priority="11" stopIfTrue="1" operator="between">
      <formula>0.5</formula>
      <formula>0.7</formula>
    </cfRule>
    <cfRule type="cellIs" dxfId="33" priority="12" stopIfTrue="1" operator="between">
      <formula>0.7</formula>
      <formula>1.2</formula>
    </cfRule>
    <cfRule type="containsBlanks" dxfId="32" priority="14" stopIfTrue="1">
      <formula>LEN(TRIM(R13))=0</formula>
    </cfRule>
  </conditionalFormatting>
  <conditionalFormatting sqref="S14:S15">
    <cfRule type="cellIs" dxfId="31" priority="79" stopIfTrue="1" operator="equal">
      <formula>"100%"</formula>
    </cfRule>
    <cfRule type="cellIs" dxfId="30" priority="80" stopIfTrue="1" operator="lessThan">
      <formula>0.5</formula>
    </cfRule>
    <cfRule type="cellIs" dxfId="29" priority="81" stopIfTrue="1" operator="between">
      <formula>0.5</formula>
      <formula>0.7</formula>
    </cfRule>
    <cfRule type="cellIs" dxfId="28" priority="83" stopIfTrue="1" operator="greaterThanOrEqual">
      <formula>1.2</formula>
    </cfRule>
    <cfRule type="containsBlanks" dxfId="27" priority="84" stopIfTrue="1">
      <formula>LEN(TRIM(S14))=0</formula>
    </cfRule>
    <cfRule type="cellIs" dxfId="26" priority="82" stopIfTrue="1" operator="between">
      <formula>0.7</formula>
      <formula>1.2</formula>
    </cfRule>
  </conditionalFormatting>
  <conditionalFormatting sqref="T14:V28">
    <cfRule type="cellIs" dxfId="25" priority="76" stopIfTrue="1" operator="greaterThanOrEqual">
      <formula>1.2</formula>
    </cfRule>
    <cfRule type="containsBlanks" dxfId="24" priority="77" stopIfTrue="1">
      <formula>LEN(TRIM(T14))=0</formula>
    </cfRule>
    <cfRule type="containsBlanks" dxfId="23" priority="71">
      <formula>LEN(TRIM(T14))=0</formula>
    </cfRule>
    <cfRule type="cellIs" dxfId="22" priority="72" stopIfTrue="1" operator="equal">
      <formula>"100%"</formula>
    </cfRule>
    <cfRule type="cellIs" dxfId="21" priority="73" stopIfTrue="1" operator="lessThan">
      <formula>0.5</formula>
    </cfRule>
    <cfRule type="cellIs" dxfId="20" priority="74" stopIfTrue="1" operator="between">
      <formula>0.5</formula>
      <formula>0.7</formula>
    </cfRule>
    <cfRule type="cellIs" dxfId="19" priority="75" stopIfTrue="1" operator="between">
      <formula>0.7</formula>
      <formula>1.2</formula>
    </cfRule>
  </conditionalFormatting>
  <conditionalFormatting sqref="T44:V48">
    <cfRule type="containsBlanks" dxfId="18" priority="1">
      <formula>LEN(TRIM(T44))=0</formula>
    </cfRule>
  </conditionalFormatting>
  <conditionalFormatting sqref="U44:U48">
    <cfRule type="cellIs" dxfId="17" priority="2" stopIfTrue="1" operator="equal">
      <formula>"100%"</formula>
    </cfRule>
    <cfRule type="cellIs" dxfId="16" priority="3" stopIfTrue="1" operator="lessThan">
      <formula>0.5</formula>
    </cfRule>
    <cfRule type="cellIs" dxfId="15" priority="4" stopIfTrue="1" operator="between">
      <formula>0.5</formula>
      <formula>0.7</formula>
    </cfRule>
    <cfRule type="cellIs" dxfId="14" priority="5" stopIfTrue="1" operator="between">
      <formula>0.7</formula>
      <formula>1.2</formula>
    </cfRule>
    <cfRule type="cellIs" dxfId="13" priority="6" stopIfTrue="1" operator="greaterThanOrEqual">
      <formula>1.2</formula>
    </cfRule>
    <cfRule type="containsBlanks" dxfId="12" priority="7" stopIfTrue="1">
      <formula>LEN(TRIM(U44))=0</formula>
    </cfRule>
  </conditionalFormatting>
  <conditionalFormatting sqref="W20">
    <cfRule type="containsBlanks" dxfId="11" priority="16">
      <formula>LEN(TRIM(W20))=0</formula>
    </cfRule>
  </conditionalFormatting>
  <conditionalFormatting sqref="W22">
    <cfRule type="containsBlanks" dxfId="10" priority="15">
      <formula>LEN(TRIM(W22))=0</formula>
    </cfRule>
  </conditionalFormatting>
  <pageMargins left="0.70866141732283472" right="0.70866141732283472" top="0.74803149606299213" bottom="0.74803149606299213" header="0.31496062992125984" footer="0.31496062992125984"/>
  <pageSetup scale="23"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E12197-8F73-43F6-A08E-68A4E6EB1A7C}">
  <dimension ref="C3:U10"/>
  <sheetViews>
    <sheetView topLeftCell="C1" zoomScale="80" zoomScaleNormal="80" workbookViewId="0">
      <selection activeCell="T10" sqref="T10"/>
    </sheetView>
  </sheetViews>
  <sheetFormatPr baseColWidth="10" defaultRowHeight="14.4" x14ac:dyDescent="0.3"/>
  <cols>
    <col min="3" max="3" width="54" bestFit="1" customWidth="1"/>
    <col min="4" max="4" width="40.109375" bestFit="1" customWidth="1"/>
    <col min="5" max="11" width="14.5546875" bestFit="1" customWidth="1"/>
    <col min="12" max="12" width="11.5546875" bestFit="1" customWidth="1"/>
    <col min="13" max="20" width="10" bestFit="1" customWidth="1"/>
    <col min="21" max="21" width="79.6640625" bestFit="1" customWidth="1"/>
  </cols>
  <sheetData>
    <row r="3" spans="3:21" ht="15" thickBot="1" x14ac:dyDescent="0.35"/>
    <row r="4" spans="3:21" ht="15" thickBot="1" x14ac:dyDescent="0.35">
      <c r="C4" s="228" t="s">
        <v>30</v>
      </c>
      <c r="D4" s="229"/>
      <c r="E4" s="229"/>
      <c r="F4" s="229"/>
      <c r="G4" s="229"/>
      <c r="H4" s="229"/>
      <c r="I4" s="229"/>
      <c r="J4" s="229"/>
      <c r="K4" s="229"/>
      <c r="L4" s="229"/>
      <c r="M4" s="229"/>
      <c r="N4" s="229"/>
      <c r="O4" s="229"/>
      <c r="P4" s="229"/>
      <c r="Q4" s="229"/>
      <c r="R4" s="229"/>
      <c r="S4" s="229"/>
      <c r="T4" s="229"/>
      <c r="U4" s="230"/>
    </row>
    <row r="5" spans="3:21" ht="15" thickBot="1" x14ac:dyDescent="0.35">
      <c r="C5" s="231" t="s">
        <v>31</v>
      </c>
      <c r="D5" s="231" t="s">
        <v>32</v>
      </c>
      <c r="E5" s="233" t="s">
        <v>33</v>
      </c>
      <c r="F5" s="234"/>
      <c r="G5" s="234"/>
      <c r="H5" s="235"/>
      <c r="I5" s="233" t="s">
        <v>34</v>
      </c>
      <c r="J5" s="234"/>
      <c r="K5" s="234"/>
      <c r="L5" s="235"/>
      <c r="M5" s="236" t="s">
        <v>35</v>
      </c>
      <c r="N5" s="237"/>
      <c r="O5" s="237"/>
      <c r="P5" s="238"/>
      <c r="Q5" s="236" t="s">
        <v>36</v>
      </c>
      <c r="R5" s="237"/>
      <c r="S5" s="237"/>
      <c r="T5" s="238"/>
      <c r="U5" s="239" t="s">
        <v>10</v>
      </c>
    </row>
    <row r="6" spans="3:21" ht="28.2" thickBot="1" x14ac:dyDescent="0.35">
      <c r="C6" s="232"/>
      <c r="D6" s="232"/>
      <c r="E6" s="187" t="s">
        <v>37</v>
      </c>
      <c r="F6" s="212" t="s">
        <v>38</v>
      </c>
      <c r="G6" s="213" t="s">
        <v>39</v>
      </c>
      <c r="H6" s="214" t="s">
        <v>40</v>
      </c>
      <c r="I6" s="30" t="s">
        <v>37</v>
      </c>
      <c r="J6" s="31" t="s">
        <v>38</v>
      </c>
      <c r="K6" s="32" t="s">
        <v>39</v>
      </c>
      <c r="L6" s="33" t="s">
        <v>40</v>
      </c>
      <c r="M6" s="187" t="s">
        <v>14</v>
      </c>
      <c r="N6" s="120" t="s">
        <v>15</v>
      </c>
      <c r="O6" s="188" t="s">
        <v>16</v>
      </c>
      <c r="P6" s="189" t="s">
        <v>17</v>
      </c>
      <c r="Q6" s="195" t="s">
        <v>14</v>
      </c>
      <c r="R6" s="124" t="s">
        <v>15</v>
      </c>
      <c r="S6" s="188" t="s">
        <v>16</v>
      </c>
      <c r="T6" s="124" t="s">
        <v>17</v>
      </c>
      <c r="U6" s="240"/>
    </row>
    <row r="7" spans="3:21" ht="42" thickBot="1" x14ac:dyDescent="0.35">
      <c r="C7" s="78" t="s">
        <v>88</v>
      </c>
      <c r="D7" s="204">
        <v>734909</v>
      </c>
      <c r="E7" s="216">
        <v>183727.25</v>
      </c>
      <c r="F7" s="217">
        <v>183727.25</v>
      </c>
      <c r="G7" s="217">
        <v>183727.25</v>
      </c>
      <c r="H7" s="218">
        <v>183727.25</v>
      </c>
      <c r="I7" s="208">
        <v>143934.6</v>
      </c>
      <c r="J7" s="51">
        <v>86157.65</v>
      </c>
      <c r="K7" s="51">
        <v>97362.75</v>
      </c>
      <c r="L7" s="224"/>
      <c r="M7" s="190">
        <f>IFERROR(I7/E7,"100"%)</f>
        <v>0.78341454520219511</v>
      </c>
      <c r="N7" s="203">
        <f t="shared" ref="N7:O10" si="0">IFERROR(J7/F7,"100"%)</f>
        <v>0.46894322970599078</v>
      </c>
      <c r="O7" s="203">
        <f t="shared" si="0"/>
        <v>0.52993091661688729</v>
      </c>
      <c r="P7" s="48"/>
      <c r="Q7" s="201">
        <f>IFERROR(I7/D7,"100%")</f>
        <v>0.19585363630054878</v>
      </c>
      <c r="R7" s="190">
        <f t="shared" ref="R7:S7" si="1">IFERROR(J7/E7,"100%")</f>
        <v>0.46894322970599078</v>
      </c>
      <c r="S7" s="190">
        <f t="shared" si="1"/>
        <v>0.52993091661688729</v>
      </c>
      <c r="T7" s="48"/>
      <c r="U7" s="82" t="s">
        <v>93</v>
      </c>
    </row>
    <row r="8" spans="3:21" ht="42" thickBot="1" x14ac:dyDescent="0.35">
      <c r="C8" s="79" t="s">
        <v>89</v>
      </c>
      <c r="D8" s="205">
        <v>377209</v>
      </c>
      <c r="E8" s="219">
        <v>94302.25</v>
      </c>
      <c r="F8" s="215">
        <v>94302.25</v>
      </c>
      <c r="G8" s="215">
        <v>94302.25</v>
      </c>
      <c r="H8" s="220">
        <v>94302.25</v>
      </c>
      <c r="I8" s="209">
        <v>72316.800000000003</v>
      </c>
      <c r="J8" s="75">
        <v>46777.55</v>
      </c>
      <c r="K8" s="75">
        <v>89203.43</v>
      </c>
      <c r="L8" s="225"/>
      <c r="M8" s="44">
        <f>IFERROR(I8/E8,"100"%)</f>
        <v>0.76686187233072389</v>
      </c>
      <c r="N8" s="40">
        <f t="shared" si="0"/>
        <v>0.49603853566590406</v>
      </c>
      <c r="O8" s="40">
        <f t="shared" si="0"/>
        <v>0.94593108860074915</v>
      </c>
      <c r="P8" s="49"/>
      <c r="Q8" s="42">
        <f t="shared" ref="Q8:Q10" si="2">IFERROR(I8/D8,"100%")</f>
        <v>0.19171546808268097</v>
      </c>
      <c r="R8" s="44">
        <f t="shared" ref="R8" si="3">IFERROR(J8/E8,"100%")</f>
        <v>0.49603853566590406</v>
      </c>
      <c r="S8" s="44">
        <f t="shared" ref="S8" si="4">IFERROR(K8/F8,"100%")</f>
        <v>0.94593108860074915</v>
      </c>
      <c r="T8" s="49"/>
      <c r="U8" s="82" t="s">
        <v>93</v>
      </c>
    </row>
    <row r="9" spans="3:21" ht="41.4" x14ac:dyDescent="0.3">
      <c r="C9" s="80" t="s">
        <v>91</v>
      </c>
      <c r="D9" s="206">
        <v>359889</v>
      </c>
      <c r="E9" s="219">
        <v>89972.25</v>
      </c>
      <c r="F9" s="215">
        <v>89972.25</v>
      </c>
      <c r="G9" s="215">
        <v>89972.25</v>
      </c>
      <c r="H9" s="220">
        <v>89972.25</v>
      </c>
      <c r="I9" s="210">
        <v>37444.81</v>
      </c>
      <c r="J9" s="54">
        <v>133695.26999999999</v>
      </c>
      <c r="K9" s="54">
        <v>100698.57</v>
      </c>
      <c r="L9" s="226"/>
      <c r="M9" s="44">
        <f t="shared" ref="M9:M10" si="5">IFERROR(I9/E9,"100"%)</f>
        <v>0.41618176715598421</v>
      </c>
      <c r="N9" s="40">
        <f t="shared" si="0"/>
        <v>1.4859611713611696</v>
      </c>
      <c r="O9" s="40">
        <f t="shared" si="0"/>
        <v>1.1192180922451089</v>
      </c>
      <c r="P9" s="49"/>
      <c r="Q9" s="42">
        <f t="shared" si="2"/>
        <v>0.10404544178899605</v>
      </c>
      <c r="R9" s="44">
        <f t="shared" ref="R9" si="6">IFERROR(J9/E9,"100%")</f>
        <v>1.4859611713611696</v>
      </c>
      <c r="S9" s="44">
        <f t="shared" ref="S9" si="7">IFERROR(K9/F9,"100%")</f>
        <v>1.1192180922451089</v>
      </c>
      <c r="T9" s="49"/>
      <c r="U9" s="82" t="s">
        <v>93</v>
      </c>
    </row>
    <row r="10" spans="3:21" ht="28.2" thickBot="1" x14ac:dyDescent="0.35">
      <c r="C10" s="81" t="s">
        <v>92</v>
      </c>
      <c r="D10" s="207">
        <v>0</v>
      </c>
      <c r="E10" s="221"/>
      <c r="F10" s="222"/>
      <c r="G10" s="222"/>
      <c r="H10" s="223"/>
      <c r="I10" s="211"/>
      <c r="J10" s="56"/>
      <c r="K10" s="56"/>
      <c r="L10" s="227"/>
      <c r="M10" s="136">
        <f t="shared" si="5"/>
        <v>1</v>
      </c>
      <c r="N10" s="137">
        <f t="shared" si="0"/>
        <v>1</v>
      </c>
      <c r="O10" s="137">
        <f t="shared" si="0"/>
        <v>1</v>
      </c>
      <c r="P10" s="43"/>
      <c r="Q10" s="202" t="str">
        <f t="shared" si="2"/>
        <v>100%</v>
      </c>
      <c r="R10" s="136" t="str">
        <f t="shared" ref="R10" si="8">IFERROR(J10/E10,"100%")</f>
        <v>100%</v>
      </c>
      <c r="S10" s="136" t="str">
        <f t="shared" ref="S10" si="9">IFERROR(K10/F10,"100%")</f>
        <v>100%</v>
      </c>
      <c r="T10" s="43"/>
      <c r="U10" s="83" t="s">
        <v>94</v>
      </c>
    </row>
  </sheetData>
  <mergeCells count="8">
    <mergeCell ref="C4:U4"/>
    <mergeCell ref="C5:C6"/>
    <mergeCell ref="D5:D6"/>
    <mergeCell ref="E5:H5"/>
    <mergeCell ref="I5:L5"/>
    <mergeCell ref="M5:P5"/>
    <mergeCell ref="Q5:T5"/>
    <mergeCell ref="U5:U6"/>
  </mergeCells>
  <conditionalFormatting sqref="E7:H10">
    <cfRule type="containsBlanks" dxfId="9" priority="5">
      <formula>LEN(TRIM(E7))=0</formula>
    </cfRule>
  </conditionalFormatting>
  <conditionalFormatting sqref="I7:L10">
    <cfRule type="containsBlanks" dxfId="8" priority="4">
      <formula>LEN(TRIM(I7))=0</formula>
    </cfRule>
  </conditionalFormatting>
  <conditionalFormatting sqref="M7:O10 Q7:S10">
    <cfRule type="cellIs" dxfId="7" priority="6" stopIfTrue="1" operator="equal">
      <formula>"100%"</formula>
    </cfRule>
    <cfRule type="cellIs" dxfId="6" priority="7" stopIfTrue="1" operator="lessThan">
      <formula>0.5</formula>
    </cfRule>
    <cfRule type="cellIs" dxfId="5" priority="8" stopIfTrue="1" operator="between">
      <formula>0.5</formula>
      <formula>0.7</formula>
    </cfRule>
    <cfRule type="cellIs" dxfId="4" priority="9" stopIfTrue="1" operator="between">
      <formula>0.7</formula>
      <formula>1.2</formula>
    </cfRule>
    <cfRule type="cellIs" dxfId="3" priority="10" stopIfTrue="1" operator="greaterThanOrEqual">
      <formula>1.2</formula>
    </cfRule>
    <cfRule type="containsBlanks" dxfId="2" priority="11" stopIfTrue="1">
      <formula>LEN(TRIM(M7))=0</formula>
    </cfRule>
  </conditionalFormatting>
  <conditionalFormatting sqref="P7:P10">
    <cfRule type="containsBlanks" dxfId="1" priority="1">
      <formula>LEN(TRIM(P7))=0</formula>
    </cfRule>
  </conditionalFormatting>
  <conditionalFormatting sqref="T7:T10">
    <cfRule type="containsBlanks" dxfId="0" priority="3">
      <formula>LEN(TRIM(T7))=0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
  <sheetViews>
    <sheetView workbookViewId="0">
      <selection activeCell="B5" sqref="B5"/>
    </sheetView>
  </sheetViews>
  <sheetFormatPr baseColWidth="10" defaultRowHeight="14.4" x14ac:dyDescent="0.3"/>
  <cols>
    <col min="1" max="1" width="20.33203125" customWidth="1"/>
    <col min="2" max="2" width="34.6640625" customWidth="1"/>
  </cols>
  <sheetData>
    <row r="1" spans="1:2" x14ac:dyDescent="0.3">
      <c r="A1" s="47" t="s">
        <v>44</v>
      </c>
    </row>
    <row r="3" spans="1:2" ht="120" customHeight="1" x14ac:dyDescent="0.3">
      <c r="A3" s="277" t="s">
        <v>43</v>
      </c>
      <c r="B3" s="277"/>
    </row>
    <row r="5" spans="1:2" ht="43.2" x14ac:dyDescent="0.3">
      <c r="A5" s="38"/>
      <c r="B5" s="46" t="s">
        <v>41</v>
      </c>
    </row>
    <row r="6" spans="1:2" ht="57.6" x14ac:dyDescent="0.3">
      <c r="A6" s="39"/>
      <c r="B6" s="46" t="s">
        <v>42</v>
      </c>
    </row>
  </sheetData>
  <mergeCells count="1">
    <mergeCell ref="A3:B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SEGUIMIENTO 2Tr23</vt:lpstr>
      <vt:lpstr>Hoja1</vt:lpstr>
      <vt:lpstr>Instrucciones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DPM</dc:creator>
  <cp:keywords/>
  <dc:description/>
  <cp:lastModifiedBy>Alma</cp:lastModifiedBy>
  <cp:revision/>
  <cp:lastPrinted>2023-10-02T22:22:07Z</cp:lastPrinted>
  <dcterms:created xsi:type="dcterms:W3CDTF">2020-03-29T15:30:51Z</dcterms:created>
  <dcterms:modified xsi:type="dcterms:W3CDTF">2023-10-04T16:14:36Z</dcterms:modified>
  <cp:category/>
  <cp:contentStatus/>
</cp:coreProperties>
</file>