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essica Silveyra\Desktop\Reportes trimestrales 2023\1er trimestrre\2.09. DIF\"/>
    </mc:Choice>
  </mc:AlternateContent>
  <bookViews>
    <workbookView xWindow="0" yWindow="0" windowWidth="23040" windowHeight="8208"/>
  </bookViews>
  <sheets>
    <sheet name="SEGUIMIENTO EJE 2 2023" sheetId="1" r:id="rId1"/>
    <sheet name="Hoja1" sheetId="4" r:id="rId2"/>
    <sheet name="Instrucciones" sheetId="3" r:id="rId3"/>
  </sheets>
  <definedNames>
    <definedName name="ADFASDF">#REF!</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62913"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163" i="1" l="1"/>
  <c r="P40" i="1"/>
  <c r="P39" i="1"/>
  <c r="P17" i="1"/>
  <c r="P16" i="1"/>
  <c r="G162" i="1"/>
  <c r="G118" i="1"/>
  <c r="G116" i="1"/>
  <c r="G114" i="1"/>
  <c r="G113" i="1"/>
  <c r="G112" i="1"/>
  <c r="G111" i="1"/>
  <c r="G110" i="1"/>
  <c r="G109" i="1"/>
  <c r="G108" i="1"/>
  <c r="G107" i="1"/>
  <c r="G106" i="1"/>
  <c r="G105" i="1"/>
  <c r="G104" i="1"/>
  <c r="G103" i="1"/>
  <c r="G102" i="1"/>
  <c r="G101" i="1"/>
  <c r="G100" i="1"/>
  <c r="G99" i="1"/>
  <c r="G98" i="1"/>
  <c r="G97" i="1"/>
  <c r="G96" i="1"/>
  <c r="G95" i="1"/>
  <c r="G94" i="1"/>
  <c r="G93" i="1"/>
  <c r="G92" i="1"/>
  <c r="G90" i="1"/>
  <c r="G89" i="1"/>
  <c r="G87" i="1"/>
  <c r="G88" i="1"/>
  <c r="G86" i="1"/>
  <c r="G85" i="1"/>
  <c r="G84" i="1"/>
  <c r="G83" i="1"/>
  <c r="G82" i="1"/>
  <c r="G81" i="1"/>
  <c r="G80" i="1"/>
  <c r="G79" i="1"/>
  <c r="G78" i="1"/>
  <c r="G77" i="1"/>
  <c r="G75" i="1"/>
  <c r="G74" i="1"/>
  <c r="G73" i="1"/>
  <c r="G72" i="1"/>
  <c r="G71" i="1"/>
  <c r="G70" i="1"/>
  <c r="G69" i="1"/>
  <c r="G68" i="1"/>
  <c r="G67" i="1"/>
  <c r="G66" i="1"/>
  <c r="G65" i="1"/>
  <c r="G64" i="1"/>
  <c r="G62" i="1"/>
  <c r="G61" i="1"/>
  <c r="G60" i="1"/>
  <c r="G59" i="1"/>
  <c r="G58" i="1"/>
  <c r="G56" i="1"/>
  <c r="G55" i="1"/>
  <c r="G54" i="1"/>
  <c r="G53" i="1"/>
  <c r="G52" i="1"/>
  <c r="G51" i="1"/>
  <c r="G50" i="1"/>
  <c r="G49" i="1"/>
  <c r="G48" i="1"/>
  <c r="G47" i="1"/>
  <c r="G46" i="1"/>
  <c r="G45" i="1"/>
  <c r="G44" i="1"/>
  <c r="G43" i="1"/>
  <c r="G42" i="1"/>
  <c r="G41" i="1"/>
  <c r="G40" i="1"/>
  <c r="G39" i="1"/>
  <c r="G38" i="1"/>
  <c r="G23" i="1" l="1"/>
  <c r="G22" i="1"/>
  <c r="G21" i="1"/>
  <c r="G29" i="1"/>
  <c r="G161" i="1"/>
  <c r="G160" i="1"/>
  <c r="G159" i="1"/>
  <c r="G158" i="1"/>
  <c r="G157" i="1"/>
  <c r="G156" i="1"/>
  <c r="G155" i="1"/>
  <c r="G154" i="1"/>
  <c r="G153" i="1"/>
  <c r="G152" i="1"/>
  <c r="G151" i="1"/>
  <c r="G150" i="1"/>
  <c r="G149" i="1"/>
  <c r="G148" i="1"/>
  <c r="G147" i="1"/>
  <c r="G146" i="1"/>
  <c r="G145" i="1"/>
  <c r="G144" i="1"/>
  <c r="G143" i="1"/>
  <c r="G142" i="1"/>
  <c r="G141" i="1"/>
  <c r="G140" i="1"/>
  <c r="G139" i="1"/>
  <c r="G138" i="1"/>
  <c r="G137" i="1"/>
  <c r="G136" i="1"/>
  <c r="G135" i="1"/>
  <c r="G134" i="1"/>
  <c r="G133" i="1"/>
  <c r="G132" i="1"/>
  <c r="G131" i="1"/>
  <c r="G130" i="1"/>
  <c r="G129" i="1"/>
  <c r="G128" i="1"/>
  <c r="G127" i="1"/>
  <c r="G126" i="1"/>
  <c r="G125" i="1"/>
  <c r="G124" i="1"/>
  <c r="G123" i="1"/>
  <c r="G122" i="1"/>
  <c r="G121" i="1"/>
  <c r="G120" i="1"/>
  <c r="G119" i="1"/>
  <c r="G117" i="1"/>
  <c r="G115" i="1"/>
  <c r="G91" i="1"/>
  <c r="G76" i="1"/>
  <c r="G63" i="1"/>
  <c r="G57" i="1"/>
  <c r="G37" i="1"/>
  <c r="G36" i="1"/>
  <c r="G35" i="1"/>
  <c r="G34" i="1"/>
  <c r="G33" i="1"/>
  <c r="G32" i="1"/>
  <c r="G31" i="1"/>
  <c r="G30" i="1"/>
  <c r="G28" i="1"/>
  <c r="G27" i="1"/>
  <c r="G26" i="1"/>
  <c r="G25" i="1"/>
  <c r="G24" i="1"/>
  <c r="G20" i="1"/>
  <c r="G19" i="1"/>
  <c r="G18" i="1"/>
  <c r="P146" i="1" l="1"/>
  <c r="P147" i="1"/>
  <c r="P148" i="1"/>
  <c r="P149" i="1"/>
  <c r="P150" i="1"/>
  <c r="P151" i="1"/>
  <c r="P152" i="1"/>
  <c r="P153" i="1"/>
  <c r="P154" i="1"/>
  <c r="P155" i="1"/>
  <c r="P156" i="1"/>
  <c r="P157" i="1"/>
  <c r="P158" i="1"/>
  <c r="P159" i="1"/>
  <c r="P160" i="1"/>
  <c r="P161" i="1"/>
  <c r="P162" i="1"/>
  <c r="P129" i="1"/>
  <c r="P130" i="1"/>
  <c r="P131" i="1"/>
  <c r="P132" i="1"/>
  <c r="P133" i="1"/>
  <c r="P134" i="1"/>
  <c r="P135" i="1"/>
  <c r="P136" i="1"/>
  <c r="P137" i="1"/>
  <c r="P138" i="1"/>
  <c r="P139" i="1"/>
  <c r="P140" i="1"/>
  <c r="P141" i="1"/>
  <c r="P142" i="1"/>
  <c r="P143" i="1"/>
  <c r="P144" i="1"/>
  <c r="P145"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78" i="1" l="1"/>
  <c r="P79" i="1"/>
  <c r="P80" i="1"/>
  <c r="P81" i="1"/>
  <c r="P82" i="1"/>
  <c r="P83" i="1"/>
  <c r="P84" i="1"/>
  <c r="P85" i="1"/>
  <c r="P86" i="1"/>
  <c r="P87" i="1"/>
  <c r="P88" i="1"/>
  <c r="P89" i="1"/>
  <c r="P90" i="1"/>
  <c r="P91" i="1"/>
  <c r="P92" i="1"/>
  <c r="P93" i="1"/>
  <c r="P94" i="1"/>
  <c r="P95" i="1"/>
  <c r="P96" i="1"/>
  <c r="P97" i="1"/>
  <c r="P98" i="1"/>
  <c r="P99" i="1"/>
  <c r="P100" i="1"/>
  <c r="P101" i="1"/>
  <c r="P102" i="1"/>
  <c r="P103" i="1"/>
  <c r="P51" i="1"/>
  <c r="P52" i="1"/>
  <c r="P53" i="1"/>
  <c r="P54" i="1"/>
  <c r="P55" i="1"/>
  <c r="P56" i="1"/>
  <c r="P57" i="1"/>
  <c r="P58" i="1"/>
  <c r="P59" i="1"/>
  <c r="P60" i="1"/>
  <c r="P61" i="1"/>
  <c r="P62" i="1"/>
  <c r="P63" i="1"/>
  <c r="P64" i="1"/>
  <c r="P65" i="1"/>
  <c r="P66" i="1"/>
  <c r="P67" i="1"/>
  <c r="P68" i="1"/>
  <c r="P69" i="1"/>
  <c r="P70" i="1"/>
  <c r="P71" i="1"/>
  <c r="P72" i="1"/>
  <c r="P73" i="1"/>
  <c r="P74" i="1"/>
  <c r="P75" i="1"/>
  <c r="P76" i="1"/>
  <c r="P77" i="1"/>
  <c r="P41" i="1"/>
  <c r="P42" i="1"/>
  <c r="P43" i="1"/>
  <c r="P44" i="1"/>
  <c r="P45" i="1"/>
  <c r="P46" i="1"/>
  <c r="P47" i="1"/>
  <c r="P48" i="1"/>
  <c r="P49" i="1"/>
  <c r="P50" i="1"/>
  <c r="P36" i="1"/>
  <c r="P37" i="1"/>
  <c r="P38" i="1"/>
  <c r="P33" i="1"/>
  <c r="P34" i="1"/>
  <c r="P35" i="1"/>
  <c r="P30" i="1"/>
  <c r="P31" i="1"/>
  <c r="P32" i="1"/>
  <c r="P18" i="1"/>
  <c r="P19" i="1"/>
  <c r="P20" i="1"/>
  <c r="P21" i="1"/>
  <c r="P22" i="1"/>
  <c r="P23" i="1"/>
  <c r="P24" i="1"/>
  <c r="P25" i="1"/>
  <c r="P26" i="1"/>
  <c r="P27" i="1"/>
  <c r="P28" i="1"/>
  <c r="P29" i="1"/>
  <c r="V163" i="1" l="1"/>
  <c r="S177" i="1" l="1"/>
  <c r="U177" i="1"/>
  <c r="T177" i="1"/>
  <c r="R177" i="1"/>
  <c r="Q177" i="1"/>
  <c r="P177" i="1"/>
  <c r="O177" i="1"/>
  <c r="V177" i="1" s="1"/>
  <c r="V15" i="1" l="1"/>
  <c r="U15" i="1"/>
  <c r="T15" i="1"/>
  <c r="S15" i="1"/>
  <c r="R15" i="1"/>
  <c r="Q15" i="1"/>
  <c r="P15" i="1"/>
  <c r="U163" i="1"/>
  <c r="T163" i="1"/>
  <c r="S163" i="1"/>
  <c r="R163" i="1"/>
  <c r="Q163" i="1"/>
  <c r="S179" i="1"/>
  <c r="O179" i="1"/>
  <c r="S178" i="1"/>
  <c r="O178" i="1"/>
  <c r="P14" i="1"/>
  <c r="P13" i="1" l="1"/>
</calcChain>
</file>

<file path=xl/sharedStrings.xml><?xml version="1.0" encoding="utf-8"?>
<sst xmlns="http://schemas.openxmlformats.org/spreadsheetml/2006/main" count="986" uniqueCount="696">
  <si>
    <t>Nivel.
(unidad administrativa responsable)</t>
  </si>
  <si>
    <t>Resumen narrativo u objetivos.
Clave: Número del Eje, Número del Programa, 1 para el Fin, 1 para el Propósito, Número del Componente, Número de las Actividades.</t>
  </si>
  <si>
    <t>INDICADOR</t>
  </si>
  <si>
    <t>Nombre del Indicador.
Siglas y descripción.</t>
  </si>
  <si>
    <t>Frecuencia de medición del Indicador.
Con base a las recomendaciones del nivel de objetivos.</t>
  </si>
  <si>
    <t>Unidad de medida del Indicador y unidad de medida de sus variables.</t>
  </si>
  <si>
    <t>TRIMESTRE 1</t>
  </si>
  <si>
    <t>TRIMESTRE 2</t>
  </si>
  <si>
    <t>TRIMESTRE 3</t>
  </si>
  <si>
    <t>TRIMESTRE 4</t>
  </si>
  <si>
    <t>PRESUPUESTO ANUAL AUTORIZADO</t>
  </si>
  <si>
    <t>PLANEACIÓN TRIMESTRAL DE EJECUCIÓN DEL PRESUPUESTO</t>
  </si>
  <si>
    <t>EJECUCIÓN  DEL PRESUPUESTO AUTORIZADO</t>
  </si>
  <si>
    <t>AVANCE TRIMESTRAL EN LA EJECUCIÓN DEL PRESUPUESTO</t>
  </si>
  <si>
    <t>AVANCE ACUMULADO ANUAL DE LA  EJECUCIÓN DEL PRESUPUESTO</t>
  </si>
  <si>
    <t>Fin
( DGPM )</t>
  </si>
  <si>
    <r>
      <rPr>
        <b/>
        <sz val="11"/>
        <color theme="1"/>
        <rFont val="Arial"/>
        <family val="2"/>
      </rPr>
      <t xml:space="preserve"> 2.XX.1 </t>
    </r>
    <r>
      <rPr>
        <sz val="11"/>
        <color theme="1"/>
        <rFont val="Arial"/>
        <family val="2"/>
      </rPr>
      <t>Contribuir a cerrar las brechas de desigualdad reactivando y diversificando la economía y poniendo fin a la exclusión social para fortalecer a las familias y mejorar la calidad de vida de la población mediante…</t>
    </r>
  </si>
  <si>
    <t>Bienal</t>
  </si>
  <si>
    <r>
      <rPr>
        <b/>
        <sz val="11"/>
        <color theme="1"/>
        <rFont val="Arial"/>
        <family val="2"/>
      </rPr>
      <t xml:space="preserve">IEE: </t>
    </r>
    <r>
      <rPr>
        <sz val="11"/>
        <color theme="1"/>
        <rFont val="Arial"/>
        <family val="2"/>
      </rPr>
      <t xml:space="preserve">Índice de Economía Estable. </t>
    </r>
  </si>
  <si>
    <r>
      <rPr>
        <b/>
        <sz val="11"/>
        <color theme="1"/>
        <rFont val="Arial"/>
        <family val="2"/>
      </rPr>
      <t xml:space="preserve">CdG: </t>
    </r>
    <r>
      <rPr>
        <sz val="11"/>
        <color theme="1"/>
        <rFont val="Arial"/>
        <family val="2"/>
      </rPr>
      <t xml:space="preserve">Coeficiente de Gini.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</si>
  <si>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Puntaje</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</si>
  <si>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Puntuación entre 0 y 1</t>
    </r>
  </si>
  <si>
    <t>SEGUIMIENTO DE AVANCE EN CUMPLIMIENTO DE METAS Y OBJETIVOS 2023</t>
  </si>
  <si>
    <t>META PROGRAMADA 2023</t>
  </si>
  <si>
    <t>META REALIZADA 2023</t>
  </si>
  <si>
    <t>PORCENTAJE DE AVANCE TRIMESTRAL 2023</t>
  </si>
  <si>
    <t>JUSTIFICACION TRIMESTRAL Y ANUAL DE AVANCE DE RESULTADOS 2023</t>
  </si>
  <si>
    <r>
      <t xml:space="preserve">El Instituto Mexicano para la Competitividad A. C. IMCO actualiza y publica los índices y subíndices de manera bienal. </t>
    </r>
    <r>
      <rPr>
        <b/>
        <sz val="11"/>
        <rFont val="Arial"/>
        <family val="2"/>
      </rPr>
      <t>En 2022 se obtuvo un puntaje de 57</t>
    </r>
  </si>
  <si>
    <r>
      <t xml:space="preserve">Según datos de la Secretaría Técnica Hacendaria de la SEFIPLAN  sitúa al Coeficiente Gini para el Municipio de Benito Juárez en </t>
    </r>
    <r>
      <rPr>
        <b/>
        <sz val="11"/>
        <rFont val="Arial"/>
        <family val="2"/>
      </rPr>
      <t>0.397 con la última actualización en Agosto 2021.</t>
    </r>
    <r>
      <rPr>
        <sz val="11"/>
        <rFont val="Arial"/>
        <family val="2"/>
      </rPr>
      <t xml:space="preserve"> . El coeficiente de Gini toma valores entre 0 y 1; un valor que tiende a 1 refleja mayor desigualdad en la distribución del ingreso.</t>
    </r>
  </si>
  <si>
    <t>SEGUIMIENTO A LA EJECUCIÓN DEL PRESUPUESTO AUTORIZADO</t>
  </si>
  <si>
    <t>UNIDAD ADMINISTRATIVA</t>
  </si>
  <si>
    <t>TRIMESTRE 1 2023</t>
  </si>
  <si>
    <t>TRIMESTRE 2 2023</t>
  </si>
  <si>
    <t>TRIMESTRE 3 2023</t>
  </si>
  <si>
    <t>TRIMESTRE 4 2023</t>
  </si>
  <si>
    <t>EJE 2: PROSPERIDAD COMPARTIDAD</t>
  </si>
  <si>
    <t>AVANCE EN CUMPLIMIENTO DE METAS TRIMESTRAL Y ANUAL ACUMULADO 2023</t>
  </si>
  <si>
    <t>REVISÓ
Mtro. Enrique E. Encalada Sánchez
Dirección de Planeación de la DGPM</t>
  </si>
  <si>
    <t>INSTRUCTIVO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</si>
  <si>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</si>
  <si>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EL COLOR DE LA CELDA REPRESENTA QUE NO SE PROGRAMÓ ACTIVIDAD EN ESE TRIMESTRE</t>
  </si>
  <si>
    <t>EL COLOR DE LA CELDA REPRESENTA QUE NO SE HA REPORTADO EL TRIMESTRE O QUE NO SE REALIZÓ POR NO ESTAR PROGRAMADO</t>
  </si>
  <si>
    <t>EJEMPLO</t>
  </si>
  <si>
    <t>Propósito
(Sistema para el Desarrollo Integral de la Familia)</t>
  </si>
  <si>
    <t>2.09.1.1. Los grupos en situación prioritaria del Municipio  de Benito Juárez reciben atención, asistencia, apoyo y protección para su desarrollo integral.</t>
  </si>
  <si>
    <t>Trimestral</t>
  </si>
  <si>
    <t xml:space="preserve">UNIDAD DE MEDIDA DEL INDICADOR:
Porcentaje.
UNIDAD DE MEDIDA DE LAS VARIABLES:
Personas </t>
  </si>
  <si>
    <t>Componente (Dirección General)</t>
  </si>
  <si>
    <r>
      <rPr>
        <b/>
        <sz val="11"/>
        <color theme="1"/>
        <rFont val="Arial"/>
        <family val="2"/>
      </rPr>
      <t>2.09.1.1.1.</t>
    </r>
    <r>
      <rPr>
        <sz val="11"/>
        <color theme="1"/>
        <rFont val="Arial"/>
        <family val="2"/>
      </rPr>
      <t xml:space="preserve"> Propuestas, políticas, acuerdos, planes y programas que en la Junta Directiva fueron aprobados.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</si>
  <si>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 xml:space="preserve">Políticas, Acuerdos, Planes y Programas. </t>
    </r>
  </si>
  <si>
    <t>Actividad
(Dirección General)</t>
  </si>
  <si>
    <r>
      <rPr>
        <b/>
        <sz val="11"/>
        <color theme="1"/>
        <rFont val="Arial"/>
        <family val="2"/>
      </rPr>
      <t>2.09.1.1.1.1.</t>
    </r>
    <r>
      <rPr>
        <sz val="11"/>
        <color theme="1"/>
        <rFont val="Arial"/>
        <family val="2"/>
      </rPr>
      <t xml:space="preserve"> Realización de actividades de representación, coordinación, gestión, vinculación y supervisión por parte de la Dirección General del Sistema DIF de Benito Juárez.</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</si>
  <si>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Actividades.</t>
    </r>
  </si>
  <si>
    <t>Actividad
(Unidad Jurídica)</t>
  </si>
  <si>
    <r>
      <t xml:space="preserve">2.09.1.1.1.2. </t>
    </r>
    <r>
      <rPr>
        <sz val="11"/>
        <rFont val="Arial"/>
        <family val="2"/>
      </rPr>
      <t>Realización de sesiones ordinarias y extraordinarias con la Junta Directiva, comités y consejos.</t>
    </r>
  </si>
  <si>
    <r>
      <t>PSOER:</t>
    </r>
    <r>
      <rPr>
        <sz val="11"/>
        <rFont val="Arial"/>
        <family val="2"/>
      </rPr>
      <t xml:space="preserve"> Porcentaje de Sesiones Ordinarias y Extraordinarias Realizadas.</t>
    </r>
  </si>
  <si>
    <r>
      <rPr>
        <b/>
        <sz val="11"/>
        <rFont val="Arial"/>
        <family val="2"/>
      </rPr>
      <t>2.09.1.1.1.3.</t>
    </r>
    <r>
      <rPr>
        <sz val="11"/>
        <rFont val="Arial"/>
        <family val="2"/>
      </rPr>
      <t xml:space="preserve"> Elaboración de instrumentos jurídicos.</t>
    </r>
  </si>
  <si>
    <r>
      <rPr>
        <b/>
        <sz val="11"/>
        <rFont val="Arial"/>
        <family val="2"/>
      </rPr>
      <t>UNIDAD DE MEDIDA DEI INDICADOR:</t>
    </r>
    <r>
      <rPr>
        <sz val="11"/>
        <rFont val="Arial"/>
        <family val="2"/>
      </rPr>
      <t xml:space="preserve">
Porcentaje.
</t>
    </r>
    <r>
      <rPr>
        <b/>
        <sz val="11"/>
        <rFont val="Arial"/>
        <family val="2"/>
      </rPr>
      <t>UNIDAD DE MEDIDA DE LAS VARIABLES:</t>
    </r>
    <r>
      <rPr>
        <sz val="11"/>
        <rFont val="Arial"/>
        <family val="2"/>
      </rPr>
      <t xml:space="preserve">
Instrumentos Jurídicos.</t>
    </r>
  </si>
  <si>
    <t>Actividad
(Coordinación de Transparencia, Datos Personales y Gestión Documental)</t>
  </si>
  <si>
    <t>Actividad 
(Coordinación de Relaciones Públicas)</t>
  </si>
  <si>
    <t>Actividad
(Coordinación de Planeación y Evaluación)</t>
  </si>
  <si>
    <t>Actividad
(Coordinación de Comunicación Social)</t>
  </si>
  <si>
    <t>Componente
(Coordinación de Asistencia Social y Atención Ciudadana)</t>
  </si>
  <si>
    <t>Actividad
(Coordinación de Asistencia Social y Atención Ciudadana)</t>
  </si>
  <si>
    <r>
      <rPr>
        <b/>
        <sz val="11"/>
        <rFont val="Arial"/>
        <family val="2"/>
      </rPr>
      <t xml:space="preserve">2.09.1.1.2. </t>
    </r>
    <r>
      <rPr>
        <sz val="11"/>
        <rFont val="Arial"/>
        <family val="2"/>
      </rPr>
      <t>Servicios y apoyos de asistencia social a personas de atención prioritaria, otorgados.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</si>
  <si>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Servicios de asistencia social </t>
    </r>
  </si>
  <si>
    <r>
      <rPr>
        <b/>
        <sz val="11"/>
        <rFont val="Arial"/>
        <family val="2"/>
      </rPr>
      <t>2.09.1.1.2.1.</t>
    </r>
    <r>
      <rPr>
        <sz val="11"/>
        <rFont val="Arial"/>
        <family val="2"/>
      </rPr>
      <t xml:space="preserve"> Brindar orientaciones de los trámites y servicios a las y los usuarios que acuden  al Sistema DIF de Benito Juárez, y atención de reportes de casos emergentes priorotarios.</t>
    </r>
  </si>
  <si>
    <r>
      <rPr>
        <b/>
        <sz val="11"/>
        <rFont val="Arial"/>
        <family val="2"/>
      </rPr>
      <t>POAR:</t>
    </r>
    <r>
      <rPr>
        <sz val="11"/>
        <rFont val="Arial"/>
        <family val="2"/>
      </rPr>
      <t xml:space="preserve"> Porcentaje de Orientaciones y atenciones Brindadas.</t>
    </r>
  </si>
  <si>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Orientaciones y Atenciones.</t>
    </r>
  </si>
  <si>
    <r>
      <rPr>
        <b/>
        <sz val="11"/>
        <rFont val="Arial"/>
        <family val="2"/>
      </rPr>
      <t>2.09.1.1.2.2.</t>
    </r>
    <r>
      <rPr>
        <sz val="11"/>
        <rFont val="Arial"/>
        <family val="2"/>
      </rPr>
      <t xml:space="preserve"> Realización de estudios socioeconómicos  a personas de atención prioritaria.</t>
    </r>
  </si>
  <si>
    <r>
      <rPr>
        <b/>
        <sz val="11"/>
        <rFont val="Arial"/>
        <family val="2"/>
      </rPr>
      <t xml:space="preserve">PESR: </t>
    </r>
    <r>
      <rPr>
        <sz val="11"/>
        <rFont val="Arial"/>
        <family val="2"/>
      </rPr>
      <t>Porcentaje de Estudios Socioeconómicos Realizados.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</si>
  <si>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Estudios socioecónomicos.</t>
    </r>
  </si>
  <si>
    <r>
      <rPr>
        <b/>
        <sz val="11"/>
        <rFont val="Arial"/>
        <family val="2"/>
      </rPr>
      <t>2.09.1.1.2.3</t>
    </r>
    <r>
      <rPr>
        <sz val="11"/>
        <rFont val="Arial"/>
        <family val="2"/>
      </rPr>
      <t>. Entrega de apoyos de asistencia social  a personas de atención prioritaria.</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</si>
  <si>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Apoyos de asistencia social.</t>
    </r>
  </si>
  <si>
    <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Sesiones Ordinarias y Extraordinarias.</t>
    </r>
  </si>
  <si>
    <r>
      <rPr>
        <b/>
        <sz val="11"/>
        <rFont val="Arial"/>
        <family val="2"/>
      </rPr>
      <t>2.09.1.1.1.8.</t>
    </r>
    <r>
      <rPr>
        <sz val="11"/>
        <rFont val="Arial"/>
        <family val="2"/>
      </rPr>
      <t xml:space="preserve"> Realización de gestiones y vinculaciones entre la institución con diversos entes de gobierno municipales y estatales, iniciativa privada, asociaciones civiles, fundaciones, clubes y ciudadanía.</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</si>
  <si>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Gestiones y vinculaciones.</t>
    </r>
  </si>
  <si>
    <r>
      <t xml:space="preserve">2.09.1.1.1.9. </t>
    </r>
    <r>
      <rPr>
        <sz val="11"/>
        <rFont val="Arial"/>
        <family val="2"/>
      </rPr>
      <t>Organización, coordinación y supervisión de actividades protocolarias interinstitucionales del Sistema DIF de Benito Juárez.</t>
    </r>
  </si>
  <si>
    <r>
      <rPr>
        <b/>
        <sz val="11"/>
        <rFont val="Arial"/>
        <family val="2"/>
      </rPr>
      <t>PAPIO:</t>
    </r>
    <r>
      <rPr>
        <sz val="11"/>
        <rFont val="Arial"/>
        <family val="2"/>
      </rPr>
      <t xml:space="preserve"> Porcentaje de Actividades Protocolarias Interinstitucionales Organizadas.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</si>
  <si>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Actividades Protocolarias Interinstitucionales </t>
    </r>
  </si>
  <si>
    <r>
      <rPr>
        <b/>
        <sz val="11"/>
        <rFont val="Arial"/>
        <family val="2"/>
      </rPr>
      <t xml:space="preserve">2.09.1.1.1.10. </t>
    </r>
    <r>
      <rPr>
        <sz val="11"/>
        <rFont val="Arial"/>
        <family val="2"/>
      </rPr>
      <t>Revisión de reportes de planeación y evaluación con las diferentes áreas del Sistema DIF de Benito Juárez.</t>
    </r>
  </si>
  <si>
    <r>
      <rPr>
        <b/>
        <sz val="11"/>
        <rFont val="Arial"/>
        <family val="2"/>
      </rPr>
      <t>PRPE:</t>
    </r>
    <r>
      <rPr>
        <sz val="11"/>
        <rFont val="Arial"/>
        <family val="2"/>
      </rPr>
      <t xml:space="preserve"> Porcentaje de Reportes de Planeación y Evaluación Revisados.</t>
    </r>
  </si>
  <si>
    <r>
      <rPr>
        <b/>
        <sz val="11"/>
        <rFont val="Arial"/>
        <family val="2"/>
      </rPr>
      <t>UNIDAD DE MEDIDA DEI INDICADOR:</t>
    </r>
    <r>
      <rPr>
        <sz val="11"/>
        <rFont val="Arial"/>
        <family val="2"/>
      </rPr>
      <t xml:space="preserve">
Porcentaje
</t>
    </r>
    <r>
      <rPr>
        <b/>
        <sz val="11"/>
        <rFont val="Arial"/>
        <family val="2"/>
      </rPr>
      <t>UNIDAD DE MEDIDA DE LAS VARIABLES:</t>
    </r>
    <r>
      <rPr>
        <sz val="11"/>
        <rFont val="Arial"/>
        <family val="2"/>
      </rPr>
      <t xml:space="preserve">
Reportes</t>
    </r>
  </si>
  <si>
    <r>
      <rPr>
        <b/>
        <sz val="11"/>
        <rFont val="Arial"/>
        <family val="2"/>
      </rPr>
      <t xml:space="preserve">2.09.1.1.1.11. </t>
    </r>
    <r>
      <rPr>
        <sz val="11"/>
        <rFont val="Arial"/>
        <family val="2"/>
      </rPr>
      <t xml:space="preserve">Difusión de los Programas y Acciones del Sistema DIF de Benito Juárez. </t>
    </r>
  </si>
  <si>
    <r>
      <t xml:space="preserve">Unidad de medida del indicador:
</t>
    </r>
    <r>
      <rPr>
        <sz val="11"/>
        <rFont val="Arial"/>
        <family val="2"/>
      </rPr>
      <t xml:space="preserve">Porcentaje.
</t>
    </r>
    <r>
      <rPr>
        <b/>
        <sz val="11"/>
        <rFont val="Arial"/>
        <family val="2"/>
      </rPr>
      <t xml:space="preserve">
Unidad de medida de las variables:
</t>
    </r>
    <r>
      <rPr>
        <sz val="11"/>
        <rFont val="Arial"/>
        <family val="2"/>
      </rPr>
      <t xml:space="preserve">Programas y acciones difundidas </t>
    </r>
  </si>
  <si>
    <t>Componente (Secretaría Particular)</t>
  </si>
  <si>
    <r>
      <rPr>
        <b/>
        <sz val="12"/>
        <rFont val="Arial"/>
        <family val="2"/>
      </rPr>
      <t xml:space="preserve">2.09.1.1.3.  </t>
    </r>
    <r>
      <rPr>
        <sz val="12"/>
        <rFont val="Arial"/>
        <family val="2"/>
      </rPr>
      <t>Representación en actividades y eventos institucionales por la Presidencia del Patronato y del Voluntariado.</t>
    </r>
  </si>
  <si>
    <r>
      <t xml:space="preserve">UNIDAD DE MEDIDA DEL INDICADOR:
</t>
    </r>
    <r>
      <rPr>
        <sz val="12"/>
        <rFont val="Arial"/>
        <family val="2"/>
      </rPr>
      <t>Porcentaje.</t>
    </r>
    <r>
      <rPr>
        <b/>
        <sz val="12"/>
        <rFont val="Arial"/>
        <family val="2"/>
      </rPr>
      <t xml:space="preserve">
UNIDAD DE MEDIDA DE LAS VARIABLES:
</t>
    </r>
    <r>
      <rPr>
        <sz val="12"/>
        <rFont val="Arial"/>
        <family val="2"/>
      </rPr>
      <t>Representaciones.</t>
    </r>
  </si>
  <si>
    <t>Actividad
(Secretaría Particular)</t>
  </si>
  <si>
    <r>
      <rPr>
        <b/>
        <sz val="12"/>
        <rFont val="Arial"/>
        <family val="2"/>
      </rPr>
      <t xml:space="preserve">2.09.1.1.3.1. </t>
    </r>
    <r>
      <rPr>
        <sz val="12"/>
        <rFont val="Arial"/>
        <family val="2"/>
      </rPr>
      <t>Representación en las actividades de la agenda institucional del Sistema DIF de Benito Juárez.</t>
    </r>
  </si>
  <si>
    <r>
      <rPr>
        <b/>
        <sz val="12"/>
        <rFont val="Arial"/>
        <family val="2"/>
      </rPr>
      <t>UNIDAD DE MEDIDA DEL INDICADOR:</t>
    </r>
    <r>
      <rPr>
        <sz val="12"/>
        <rFont val="Arial"/>
        <family val="2"/>
      </rPr>
      <t xml:space="preserve">
Porcentaje.
</t>
    </r>
    <r>
      <rPr>
        <b/>
        <sz val="12"/>
        <rFont val="Arial"/>
        <family val="2"/>
      </rPr>
      <t>UNIDAD DE MEDIDA DE LAS VARIABLES:</t>
    </r>
    <r>
      <rPr>
        <sz val="12"/>
        <rFont val="Arial"/>
        <family val="2"/>
      </rPr>
      <t xml:space="preserve">
Actividades institucionales.</t>
    </r>
  </si>
  <si>
    <r>
      <rPr>
        <b/>
        <sz val="12"/>
        <rFont val="Arial"/>
        <family val="2"/>
      </rPr>
      <t xml:space="preserve">2.09.1.1.3.2. </t>
    </r>
    <r>
      <rPr>
        <sz val="12"/>
        <rFont val="Arial"/>
        <family val="2"/>
      </rPr>
      <t>Coordinación de actividades de la agenda y asuntos oficiales de la Presidenta del Patronato y del Voluntariado.</t>
    </r>
  </si>
  <si>
    <r>
      <rPr>
        <b/>
        <sz val="12"/>
        <rFont val="Arial"/>
        <family val="2"/>
      </rPr>
      <t>UNIDAD DE MEDIDA DEL INDICADOR:</t>
    </r>
    <r>
      <rPr>
        <sz val="12"/>
        <rFont val="Arial"/>
        <family val="2"/>
      </rPr>
      <t xml:space="preserve">
Porcentaje.
</t>
    </r>
    <r>
      <rPr>
        <b/>
        <sz val="12"/>
        <rFont val="Arial"/>
        <family val="2"/>
      </rPr>
      <t xml:space="preserve">UNIDAD DE MEDIDA DE LAS VARIABLES:
</t>
    </r>
    <r>
      <rPr>
        <sz val="12"/>
        <rFont val="Arial"/>
        <family val="2"/>
      </rPr>
      <t>Actividades de la Presidenta del Patronato y del Voluntariado.</t>
    </r>
  </si>
  <si>
    <t>Componente
(Coordinación del Voluntariado)</t>
  </si>
  <si>
    <r>
      <rPr>
        <b/>
        <sz val="12"/>
        <rFont val="Arial"/>
        <family val="2"/>
      </rPr>
      <t>2.09.1.1.4.</t>
    </r>
    <r>
      <rPr>
        <sz val="12"/>
        <rFont val="Arial"/>
        <family val="2"/>
      </rPr>
      <t xml:space="preserve"> Procuración de apoyos económicos y de recursos del Voluntariado para coadyuvar al mejoramiento de los servicios del Sistema DIF de Benito Juárez. </t>
    </r>
  </si>
  <si>
    <r>
      <rPr>
        <b/>
        <sz val="12"/>
        <rFont val="Arial"/>
        <family val="2"/>
      </rPr>
      <t>UNIDAD DE MEDIDA DEL INDICADOR:</t>
    </r>
    <r>
      <rPr>
        <sz val="12"/>
        <rFont val="Arial"/>
        <family val="2"/>
      </rPr>
      <t xml:space="preserve">
Porcentaje.
</t>
    </r>
    <r>
      <rPr>
        <b/>
        <sz val="12"/>
        <rFont val="Arial"/>
        <family val="2"/>
      </rPr>
      <t>UNIDAD DE MEDIDA DE LAS VARIABLES:</t>
    </r>
    <r>
      <rPr>
        <sz val="12"/>
        <rFont val="Arial"/>
        <family val="2"/>
      </rPr>
      <t xml:space="preserve">
Apoyos económicos y de recursos procurados.</t>
    </r>
  </si>
  <si>
    <t>Actividad
(Actividad Coordinación del Voluntariado)</t>
  </si>
  <si>
    <r>
      <rPr>
        <b/>
        <sz val="12"/>
        <rFont val="Arial"/>
        <family val="2"/>
      </rPr>
      <t xml:space="preserve">2.09.1.1.4.1. </t>
    </r>
    <r>
      <rPr>
        <sz val="12"/>
        <rFont val="Arial"/>
        <family val="2"/>
      </rPr>
      <t>Realización de visitas del Voluntariado para gestionar apoyos a Instituciones Públicas, Privadas y Asociaciones.</t>
    </r>
  </si>
  <si>
    <r>
      <rPr>
        <b/>
        <sz val="12"/>
        <rFont val="Arial"/>
        <family val="2"/>
      </rPr>
      <t>UNIDAD DE MEDIDA DEL INDICADOR:</t>
    </r>
    <r>
      <rPr>
        <sz val="12"/>
        <rFont val="Arial"/>
        <family val="2"/>
      </rPr>
      <t xml:space="preserve">
Porcentaje.
</t>
    </r>
    <r>
      <rPr>
        <b/>
        <sz val="12"/>
        <rFont val="Arial"/>
        <family val="2"/>
      </rPr>
      <t>UNIDAD DE MEDIDA DE LAS VARIABLES:</t>
    </r>
    <r>
      <rPr>
        <sz val="12"/>
        <rFont val="Arial"/>
        <family val="2"/>
      </rPr>
      <t xml:space="preserve">
Visitas.</t>
    </r>
  </si>
  <si>
    <t>Actividad
(Coordinación del Voluntariado)</t>
  </si>
  <si>
    <r>
      <rPr>
        <b/>
        <sz val="12"/>
        <rFont val="Arial"/>
        <family val="2"/>
      </rPr>
      <t xml:space="preserve">2.09.1.1.4.2. </t>
    </r>
    <r>
      <rPr>
        <sz val="12"/>
        <rFont val="Arial"/>
        <family val="2"/>
      </rPr>
      <t xml:space="preserve"> Realización de Eventos del Voluntariado para obtener apoyos económicos y en especie para el Sistema DIF de Benito Juárez.  </t>
    </r>
  </si>
  <si>
    <r>
      <rPr>
        <b/>
        <sz val="12"/>
        <rFont val="Arial"/>
        <family val="2"/>
      </rPr>
      <t>UNIDAD DE MEDIDA DEL INDICADOR:</t>
    </r>
    <r>
      <rPr>
        <sz val="12"/>
        <rFont val="Arial"/>
        <family val="2"/>
      </rPr>
      <t xml:space="preserve">
Porcentaje.
</t>
    </r>
    <r>
      <rPr>
        <b/>
        <sz val="12"/>
        <rFont val="Arial"/>
        <family val="2"/>
      </rPr>
      <t>UNIDAD DE MEDIDA DE LAS VARIABLES:</t>
    </r>
    <r>
      <rPr>
        <sz val="12"/>
        <rFont val="Arial"/>
        <family val="2"/>
      </rPr>
      <t xml:space="preserve">
Eventos del Voluntariado.</t>
    </r>
  </si>
  <si>
    <t>Actividad
(Coordinación Operativa y Logística de Eventos)</t>
  </si>
  <si>
    <r>
      <rPr>
        <b/>
        <sz val="12"/>
        <rFont val="Arial"/>
        <family val="2"/>
      </rPr>
      <t>2.09.1.1.4.3.</t>
    </r>
    <r>
      <rPr>
        <sz val="12"/>
        <rFont val="Arial"/>
        <family val="2"/>
      </rPr>
      <t xml:space="preserve"> Atención a las solicitudes de logística para los eventos del Sistema DIF de Benito Juárez.</t>
    </r>
  </si>
  <si>
    <r>
      <rPr>
        <b/>
        <sz val="12"/>
        <rFont val="Arial"/>
        <family val="2"/>
      </rPr>
      <t>UNIDAD DE MEDIDA DEL INDICADOR:</t>
    </r>
    <r>
      <rPr>
        <sz val="12"/>
        <rFont val="Arial"/>
        <family val="2"/>
      </rPr>
      <t xml:space="preserve">
Porcentaje.
</t>
    </r>
    <r>
      <rPr>
        <b/>
        <sz val="12"/>
        <rFont val="Arial"/>
        <family val="2"/>
      </rPr>
      <t>UNIDAD DE MEDIDA DE LAS VARIABLES:</t>
    </r>
    <r>
      <rPr>
        <sz val="12"/>
        <rFont val="Arial"/>
        <family val="2"/>
      </rPr>
      <t xml:space="preserve">
Solicitudes de Logística</t>
    </r>
  </si>
  <si>
    <t>Componente (Dirección Administrativa y de Finanzas)</t>
  </si>
  <si>
    <r>
      <rPr>
        <b/>
        <sz val="12"/>
        <rFont val="Arial"/>
        <family val="2"/>
      </rPr>
      <t xml:space="preserve">2.09.1.1.5. </t>
    </r>
    <r>
      <rPr>
        <sz val="12"/>
        <rFont val="Arial"/>
        <family val="2"/>
      </rPr>
      <t>Procedimientos administrativos para las diferentes Unidades Administrativas del Sistema DIF de Benito Juárez realizados.</t>
    </r>
  </si>
  <si>
    <r>
      <rPr>
        <b/>
        <sz val="12"/>
        <rFont val="Arial"/>
        <family val="2"/>
      </rPr>
      <t>UNIDAD DE MEDIDA DEL INDICADOR:</t>
    </r>
    <r>
      <rPr>
        <sz val="12"/>
        <rFont val="Arial"/>
        <family val="2"/>
      </rPr>
      <t xml:space="preserve">
Porcentaje.
</t>
    </r>
    <r>
      <rPr>
        <b/>
        <sz val="12"/>
        <rFont val="Arial"/>
        <family val="2"/>
      </rPr>
      <t>UNIDAD DE MEDIDA DE LAS VARIABLES:</t>
    </r>
    <r>
      <rPr>
        <sz val="12"/>
        <rFont val="Arial"/>
        <family val="2"/>
      </rPr>
      <t xml:space="preserve">
Procedimientos Administrativos.</t>
    </r>
  </si>
  <si>
    <t>Actividad
(Coordinación de Recursos Financieros)</t>
  </si>
  <si>
    <r>
      <t xml:space="preserve">2.09.1.1.5.1. </t>
    </r>
    <r>
      <rPr>
        <sz val="12"/>
        <rFont val="Arial"/>
        <family val="2"/>
      </rPr>
      <t>Realización de reportes contables, presupuestarios y financieros para la integración de la cuenta pública.</t>
    </r>
    <r>
      <rPr>
        <b/>
        <sz val="12"/>
        <rFont val="Arial"/>
        <family val="2"/>
      </rPr>
      <t xml:space="preserve">
</t>
    </r>
  </si>
  <si>
    <r>
      <t xml:space="preserve">UNIDAD DE MEDIDA DEL INDICADOR:
</t>
    </r>
    <r>
      <rPr>
        <sz val="12"/>
        <rFont val="Arial"/>
        <family val="2"/>
      </rPr>
      <t>Porcentaje.</t>
    </r>
    <r>
      <rPr>
        <b/>
        <sz val="12"/>
        <rFont val="Arial"/>
        <family val="2"/>
      </rPr>
      <t xml:space="preserve">
UNIDAD DE MEDIDA DE LAS VARIABLES:
</t>
    </r>
    <r>
      <rPr>
        <sz val="12"/>
        <rFont val="Arial"/>
        <family val="2"/>
      </rPr>
      <t>Reportes Contables, Presupuestarios y Financieros</t>
    </r>
  </si>
  <si>
    <t>Actividad
(Coordinación de Recursos Humanos)</t>
  </si>
  <si>
    <r>
      <rPr>
        <b/>
        <sz val="12"/>
        <rFont val="Arial"/>
        <family val="2"/>
      </rPr>
      <t>2.09.1.1.5.2.</t>
    </r>
    <r>
      <rPr>
        <sz val="12"/>
        <rFont val="Arial"/>
        <family val="2"/>
      </rPr>
      <t xml:space="preserve"> Elaboración de cédulas nominales quincenales por medio de un control de incidencias.</t>
    </r>
  </si>
  <si>
    <r>
      <rPr>
        <b/>
        <sz val="12"/>
        <rFont val="Arial"/>
        <family val="2"/>
      </rPr>
      <t>UNIDAD DE MEDIDA DEL INDICADOR:</t>
    </r>
    <r>
      <rPr>
        <sz val="12"/>
        <rFont val="Arial"/>
        <family val="2"/>
      </rPr>
      <t xml:space="preserve">
Porcentaje.
</t>
    </r>
    <r>
      <rPr>
        <b/>
        <sz val="12"/>
        <rFont val="Arial"/>
        <family val="2"/>
      </rPr>
      <t>UNIDAD DE MEDIDA DE LAS VARIABLES:</t>
    </r>
    <r>
      <rPr>
        <sz val="12"/>
        <rFont val="Arial"/>
        <family val="2"/>
      </rPr>
      <t xml:space="preserve">
Cédulas nominales.</t>
    </r>
  </si>
  <si>
    <t>Actividad
(Jefatura de Capacitación)</t>
  </si>
  <si>
    <r>
      <rPr>
        <b/>
        <sz val="12"/>
        <rFont val="Arial"/>
        <family val="2"/>
      </rPr>
      <t>2.09.1.1.5.3.</t>
    </r>
    <r>
      <rPr>
        <sz val="12"/>
        <rFont val="Arial"/>
        <family val="2"/>
      </rPr>
      <t xml:space="preserve"> Capacitación interna al personal de conformidad a la legislación aplicable en el Sistema DIF de Benito Juárez.</t>
    </r>
  </si>
  <si>
    <r>
      <rPr>
        <b/>
        <sz val="12"/>
        <rFont val="Arial"/>
        <family val="2"/>
      </rPr>
      <t>UNIDAD DE MEDIDA DEL INDICADOR:</t>
    </r>
    <r>
      <rPr>
        <sz val="12"/>
        <rFont val="Arial"/>
        <family val="2"/>
      </rPr>
      <t xml:space="preserve">
Porcentaje.
</t>
    </r>
    <r>
      <rPr>
        <b/>
        <sz val="12"/>
        <rFont val="Arial"/>
        <family val="2"/>
      </rPr>
      <t>UNIDAD DE MEDIDA DE LAS VARIABLES:</t>
    </r>
    <r>
      <rPr>
        <sz val="12"/>
        <rFont val="Arial"/>
        <family val="2"/>
      </rPr>
      <t xml:space="preserve">
Colaboradores.</t>
    </r>
  </si>
  <si>
    <r>
      <t xml:space="preserve">UNIDAD DE MEDIDA DEL INDICADOR:
</t>
    </r>
    <r>
      <rPr>
        <sz val="12"/>
        <rFont val="Arial"/>
        <family val="2"/>
      </rPr>
      <t>Porcentaje.</t>
    </r>
    <r>
      <rPr>
        <b/>
        <sz val="12"/>
        <rFont val="Arial"/>
        <family val="2"/>
      </rPr>
      <t xml:space="preserve">
UNIDAD DE MEDIDA DE LAS VARIABLES:
</t>
    </r>
    <r>
      <rPr>
        <sz val="12"/>
        <rFont val="Arial"/>
        <family val="2"/>
      </rPr>
      <t>Capacitaciones.</t>
    </r>
  </si>
  <si>
    <t>Actividad
(Coordinación de Patrimonio)</t>
  </si>
  <si>
    <r>
      <rPr>
        <b/>
        <sz val="12"/>
        <rFont val="Arial"/>
        <family val="2"/>
      </rPr>
      <t xml:space="preserve">2.09.1.1.5.4. </t>
    </r>
    <r>
      <rPr>
        <sz val="12"/>
        <rFont val="Arial"/>
        <family val="2"/>
      </rPr>
      <t>Elaboración de inventarios de bienes, muebles e inmuebles del Sistema DIF de Benito Juárez para su adecuado control y verificación.</t>
    </r>
  </si>
  <si>
    <r>
      <rPr>
        <b/>
        <sz val="12"/>
        <rFont val="Arial"/>
        <family val="2"/>
      </rPr>
      <t>UNIDAD DE MEDIDA DEL INDICADOR:</t>
    </r>
    <r>
      <rPr>
        <sz val="12"/>
        <rFont val="Arial"/>
        <family val="2"/>
      </rPr>
      <t xml:space="preserve">
Porcentaje.
</t>
    </r>
    <r>
      <rPr>
        <b/>
        <sz val="12"/>
        <rFont val="Arial"/>
        <family val="2"/>
      </rPr>
      <t>UNIDAD DE MEDIDA DE LAS VARIABLES:</t>
    </r>
    <r>
      <rPr>
        <sz val="12"/>
        <rFont val="Arial"/>
        <family val="2"/>
      </rPr>
      <t xml:space="preserve">
Inventarios.</t>
    </r>
  </si>
  <si>
    <t>Actividad 
(Coordinación de Suministros)</t>
  </si>
  <si>
    <r>
      <rPr>
        <b/>
        <sz val="12"/>
        <rFont val="Arial"/>
        <family val="2"/>
      </rPr>
      <t>2.09.1.1.5.5.</t>
    </r>
    <r>
      <rPr>
        <sz val="12"/>
        <rFont val="Arial"/>
        <family val="2"/>
      </rPr>
      <t xml:space="preserve"> Adquisición de suministros de bienes, insumos, materiales y servicios para la operación del Sistema DIF de Benito Juárez.</t>
    </r>
  </si>
  <si>
    <r>
      <rPr>
        <b/>
        <sz val="12"/>
        <rFont val="Arial"/>
        <family val="2"/>
      </rPr>
      <t>UNIDAD DE MEDIDA DEL INDICADOR:</t>
    </r>
    <r>
      <rPr>
        <sz val="12"/>
        <rFont val="Arial"/>
        <family val="2"/>
      </rPr>
      <t xml:space="preserve">
Porcentaje.
</t>
    </r>
    <r>
      <rPr>
        <b/>
        <sz val="12"/>
        <rFont val="Arial"/>
        <family val="2"/>
      </rPr>
      <t>UNIDAD DE MEDIDA DE LAS VARIABLES:</t>
    </r>
    <r>
      <rPr>
        <sz val="12"/>
        <rFont val="Arial"/>
        <family val="2"/>
      </rPr>
      <t xml:space="preserve">
Suministros entregados.</t>
    </r>
  </si>
  <si>
    <t xml:space="preserve">Actividad 
(Jefatura de Parque Vehicular)                     </t>
  </si>
  <si>
    <r>
      <rPr>
        <b/>
        <sz val="12"/>
        <rFont val="Arial"/>
        <family val="2"/>
      </rPr>
      <t>2.09.1.1.5.6.</t>
    </r>
    <r>
      <rPr>
        <sz val="12"/>
        <rFont val="Arial"/>
        <family val="2"/>
      </rPr>
      <t xml:space="preserve"> Realización de servicios de mantenimiento y reparación del parque vehicular  del Sistema DIF de Benito Juárez para  la preservación, cuidado, control y verificación del parque vehicular.</t>
    </r>
  </si>
  <si>
    <r>
      <rPr>
        <b/>
        <sz val="12"/>
        <rFont val="Arial"/>
        <family val="2"/>
      </rPr>
      <t>UNIDAD DE MEDIDA DEL INDICADOR:</t>
    </r>
    <r>
      <rPr>
        <sz val="12"/>
        <rFont val="Arial"/>
        <family val="2"/>
      </rPr>
      <t xml:space="preserve">
Porcentaje.
</t>
    </r>
    <r>
      <rPr>
        <b/>
        <sz val="12"/>
        <rFont val="Arial"/>
        <family val="2"/>
      </rPr>
      <t>UNIDAD DE MEDIDA DE LAS VARIABLES:</t>
    </r>
    <r>
      <rPr>
        <sz val="12"/>
        <rFont val="Arial"/>
        <family val="2"/>
      </rPr>
      <t xml:space="preserve">
Servicios.</t>
    </r>
  </si>
  <si>
    <t>Actividad
(Coordinación de Sistemas)</t>
  </si>
  <si>
    <r>
      <rPr>
        <b/>
        <sz val="12"/>
        <rFont val="Arial"/>
        <family val="2"/>
      </rPr>
      <t>2.09.1.1.5.7</t>
    </r>
    <r>
      <rPr>
        <sz val="12"/>
        <rFont val="Arial"/>
        <family val="2"/>
      </rPr>
      <t xml:space="preserve"> Atención a las necesidades de mantenimiento y reparación de equipos de cómputo, líneas telefónicas y red informática para su correcto funcionamiento  y operación.</t>
    </r>
  </si>
  <si>
    <r>
      <rPr>
        <b/>
        <sz val="12"/>
        <rFont val="Arial"/>
        <family val="2"/>
      </rPr>
      <t>UNIDAD DE MEDIDA DEL INDICADOR:</t>
    </r>
    <r>
      <rPr>
        <sz val="12"/>
        <rFont val="Arial"/>
        <family val="2"/>
      </rPr>
      <t xml:space="preserve">
Porcentaje.
</t>
    </r>
    <r>
      <rPr>
        <b/>
        <sz val="12"/>
        <rFont val="Arial"/>
        <family val="2"/>
      </rPr>
      <t>UNIDAD DE MEDIDA DE LAS VARIABLES:</t>
    </r>
    <r>
      <rPr>
        <sz val="12"/>
        <rFont val="Arial"/>
        <family val="2"/>
      </rPr>
      <t xml:space="preserve">
Atenciones.</t>
    </r>
  </si>
  <si>
    <t>Actividad
(Coordinación de Mantenimiento)</t>
  </si>
  <si>
    <r>
      <rPr>
        <b/>
        <sz val="12"/>
        <rFont val="Arial"/>
        <family val="2"/>
      </rPr>
      <t xml:space="preserve">2.09.1.1.5.8 </t>
    </r>
    <r>
      <rPr>
        <sz val="12"/>
        <rFont val="Arial"/>
        <family val="2"/>
      </rPr>
      <t>Realización de servicios de mantenimiento, reparación, remodelación, intendencia y vigilancia de las instalaciones del Sistema DIF de Benito Juárez.</t>
    </r>
  </si>
  <si>
    <r>
      <t>UNIDAD DE MEDIDA DEL INDICADOR:</t>
    </r>
    <r>
      <rPr>
        <sz val="12"/>
        <rFont val="Arial"/>
        <family val="2"/>
      </rPr>
      <t xml:space="preserve">
Porcentaje.
</t>
    </r>
    <r>
      <rPr>
        <b/>
        <sz val="12"/>
        <rFont val="Arial"/>
        <family val="2"/>
      </rPr>
      <t>UNIDAD DE MEDIDA DE LAS VARIABLES:</t>
    </r>
    <r>
      <rPr>
        <sz val="12"/>
        <rFont val="Arial"/>
        <family val="2"/>
      </rPr>
      <t xml:space="preserve">
Servicios.</t>
    </r>
  </si>
  <si>
    <t>Componente (Coordinación de Donativos)</t>
  </si>
  <si>
    <r>
      <rPr>
        <b/>
        <sz val="12"/>
        <rFont val="Arial"/>
        <family val="2"/>
      </rPr>
      <t>2.09.1.1.6.</t>
    </r>
    <r>
      <rPr>
        <sz val="12"/>
        <rFont val="Arial"/>
        <family val="2"/>
      </rPr>
      <t xml:space="preserve"> Donativos a las áreas del Sistema DIF de Benito Juárez entregados.</t>
    </r>
  </si>
  <si>
    <r>
      <rPr>
        <b/>
        <sz val="12"/>
        <rFont val="Arial"/>
        <family val="2"/>
      </rPr>
      <t>UNIDAD DE MEDIDA DEL INDICADOR:</t>
    </r>
    <r>
      <rPr>
        <sz val="12"/>
        <rFont val="Arial"/>
        <family val="2"/>
      </rPr>
      <t xml:space="preserve">
Porcentaje.
</t>
    </r>
    <r>
      <rPr>
        <b/>
        <sz val="12"/>
        <rFont val="Arial"/>
        <family val="2"/>
      </rPr>
      <t>UNIDAD DE MEDIDA DE LAS VARIABLES:</t>
    </r>
    <r>
      <rPr>
        <sz val="12"/>
        <rFont val="Arial"/>
        <family val="2"/>
      </rPr>
      <t xml:space="preserve">
Donativos.</t>
    </r>
  </si>
  <si>
    <t>Actividad
(Coordinación de Donativos)</t>
  </si>
  <si>
    <r>
      <rPr>
        <b/>
        <sz val="12"/>
        <rFont val="Arial"/>
        <family val="2"/>
      </rPr>
      <t>2.09.1.1.6.1.</t>
    </r>
    <r>
      <rPr>
        <sz val="12"/>
        <rFont val="Arial"/>
        <family val="2"/>
      </rPr>
      <t xml:space="preserve"> Recepción donativos en especie o monetario</t>
    </r>
  </si>
  <si>
    <r>
      <rPr>
        <b/>
        <sz val="12"/>
        <rFont val="Arial"/>
        <family val="2"/>
      </rPr>
      <t>UNIDAD DE MEDIDA DEL INDICADOR:</t>
    </r>
    <r>
      <rPr>
        <sz val="12"/>
        <rFont val="Arial"/>
        <family val="2"/>
      </rPr>
      <t xml:space="preserve">
Porcentaje.
</t>
    </r>
    <r>
      <rPr>
        <b/>
        <sz val="12"/>
        <rFont val="Arial"/>
        <family val="2"/>
      </rPr>
      <t>UNIDAD DE MEDIDA DE LAS VARIABLES:</t>
    </r>
    <r>
      <rPr>
        <sz val="12"/>
        <rFont val="Arial"/>
        <family val="2"/>
      </rPr>
      <t xml:space="preserve">
Entradas de donativos.</t>
    </r>
  </si>
  <si>
    <r>
      <rPr>
        <b/>
        <sz val="12"/>
        <rFont val="Arial"/>
        <family val="2"/>
      </rPr>
      <t>2.09.1.1.6.2.</t>
    </r>
    <r>
      <rPr>
        <sz val="12"/>
        <rFont val="Arial"/>
        <family val="2"/>
      </rPr>
      <t xml:space="preserve"> Participación de Instituciones públicas, privadas, fundaciones, asociaciones, empresas socialmente responsables y sociedad civil que entregan donativos al Sistema DIF de Benito Juárez.</t>
    </r>
  </si>
  <si>
    <r>
      <rPr>
        <b/>
        <sz val="12"/>
        <rFont val="Arial"/>
        <family val="2"/>
      </rPr>
      <t>UNIDAD DE MEDIDA DEL INDICADOR:</t>
    </r>
    <r>
      <rPr>
        <sz val="12"/>
        <rFont val="Arial"/>
        <family val="2"/>
      </rPr>
      <t xml:space="preserve">
Porcentaje.
</t>
    </r>
    <r>
      <rPr>
        <b/>
        <sz val="12"/>
        <rFont val="Arial"/>
        <family val="2"/>
      </rPr>
      <t>UNIDAD DE MEDIDA DE LAS VARIABLES:</t>
    </r>
    <r>
      <rPr>
        <sz val="12"/>
        <rFont val="Arial"/>
        <family val="2"/>
      </rPr>
      <t xml:space="preserve">
Instituciones públicas y privadas, Fundaciones, Asociaciones, Empresas Socialmente Responsables y la Sociedad Civil .</t>
    </r>
  </si>
  <si>
    <t>Componente
(Dirección de Prevención de Riesgos Psicosociales de Niñas, Niños y Adolescentes)</t>
  </si>
  <si>
    <r>
      <rPr>
        <b/>
        <sz val="12"/>
        <rFont val="Arial"/>
        <family val="2"/>
      </rPr>
      <t>2.09.1.1.7.</t>
    </r>
    <r>
      <rPr>
        <sz val="12"/>
        <rFont val="Arial"/>
        <family val="2"/>
      </rPr>
      <t xml:space="preserve"> Atenciones de fortalecimiento en la solución de conflictos a través de la cultura de la paz, brindadas.</t>
    </r>
  </si>
  <si>
    <r>
      <t xml:space="preserve">UNIDAD DE MEDIDA DEL INDICADOR:
</t>
    </r>
    <r>
      <rPr>
        <sz val="12"/>
        <rFont val="Arial"/>
        <family val="2"/>
      </rPr>
      <t>Porcentaje.</t>
    </r>
    <r>
      <rPr>
        <b/>
        <sz val="12"/>
        <rFont val="Arial"/>
        <family val="2"/>
      </rPr>
      <t xml:space="preserve">
UNIDAD DE MEDIDA DE LAS VARIABLES:
</t>
    </r>
    <r>
      <rPr>
        <sz val="12"/>
        <rFont val="Arial"/>
        <family val="2"/>
      </rPr>
      <t>Atenciones.</t>
    </r>
  </si>
  <si>
    <t>Actividad
(Dirección de Prevención de Riesgos Psicosociales de Niñas, Niños y Adolescentes)</t>
  </si>
  <si>
    <r>
      <rPr>
        <b/>
        <sz val="12"/>
        <rFont val="Arial"/>
        <family val="2"/>
      </rPr>
      <t>2.09.1.1.7.1.</t>
    </r>
    <r>
      <rPr>
        <sz val="12"/>
        <rFont val="Arial"/>
        <family val="2"/>
      </rPr>
      <t xml:space="preserve"> Realización de eventos de la cultura de la paz para mejorar la comunicación y las relaciones familiares y sociales.</t>
    </r>
  </si>
  <si>
    <r>
      <t xml:space="preserve">UNIDAD DE MEDIDA DEL INDICADOR:
</t>
    </r>
    <r>
      <rPr>
        <sz val="12"/>
        <rFont val="Arial"/>
        <family val="2"/>
      </rPr>
      <t>Porcentaje.</t>
    </r>
    <r>
      <rPr>
        <b/>
        <sz val="12"/>
        <rFont val="Arial"/>
        <family val="2"/>
      </rPr>
      <t xml:space="preserve">
UNIDAD DE MEDIDA DE LAS VARIABLES:
</t>
    </r>
    <r>
      <rPr>
        <sz val="12"/>
        <rFont val="Arial"/>
        <family val="2"/>
      </rPr>
      <t>Eventos.</t>
    </r>
  </si>
  <si>
    <r>
      <t xml:space="preserve">2.09.1.1.7.3. </t>
    </r>
    <r>
      <rPr>
        <sz val="12"/>
        <rFont val="Arial"/>
        <family val="2"/>
      </rPr>
      <t xml:space="preserve">Realización de acciones educativas enfocadas en los derechos de las niñas, niños y adolescentes de la "Red de Impulsores de la Transformación".
</t>
    </r>
  </si>
  <si>
    <r>
      <rPr>
        <b/>
        <sz val="12"/>
        <rFont val="Arial"/>
        <family val="2"/>
      </rPr>
      <t>UNIDAD DE MEDIDA DEL INDICADOR:</t>
    </r>
    <r>
      <rPr>
        <sz val="12"/>
        <rFont val="Arial"/>
        <family val="2"/>
      </rPr>
      <t xml:space="preserve">
Porcentaje.
</t>
    </r>
    <r>
      <rPr>
        <b/>
        <sz val="12"/>
        <rFont val="Arial"/>
        <family val="2"/>
      </rPr>
      <t>UNIDAD DE MEDIDA DE LAS VARIABLES:</t>
    </r>
    <r>
      <rPr>
        <sz val="12"/>
        <rFont val="Arial"/>
        <family val="2"/>
      </rPr>
      <t xml:space="preserve">
Acciones.</t>
    </r>
  </si>
  <si>
    <t>Componente
(Coordinación de Prevención de Riesgos Psicosociales)</t>
  </si>
  <si>
    <r>
      <rPr>
        <b/>
        <sz val="12"/>
        <color rgb="FF000000"/>
        <rFont val="Arial"/>
        <family val="2"/>
      </rPr>
      <t xml:space="preserve">2.09.1.1.8. </t>
    </r>
    <r>
      <rPr>
        <sz val="12"/>
        <color rgb="FF000000"/>
        <rFont val="Arial"/>
        <family val="2"/>
      </rPr>
      <t>Atenciones de prevención de riesgos psicosociales para niñas niños, y adolescentes, brindadas.</t>
    </r>
  </si>
  <si>
    <r>
      <t xml:space="preserve">UNIDAD DE MEDIDA DEL INDICADOR:
</t>
    </r>
    <r>
      <rPr>
        <sz val="12"/>
        <color rgb="FF000000"/>
        <rFont val="Arial"/>
        <family val="2"/>
      </rPr>
      <t>Porcentaje</t>
    </r>
    <r>
      <rPr>
        <b/>
        <sz val="12"/>
        <color rgb="FF000000"/>
        <rFont val="Arial"/>
        <family val="2"/>
      </rPr>
      <t xml:space="preserve">.
UNIDAD DE MEDIDA DE LAS VARIABLES:
</t>
    </r>
    <r>
      <rPr>
        <sz val="12"/>
        <color rgb="FF000000"/>
        <rFont val="Arial"/>
        <family val="2"/>
      </rPr>
      <t>Atenciones.</t>
    </r>
  </si>
  <si>
    <t>Actividad
(Coordinación de Prevención de Riesgos Psicosociales)</t>
  </si>
  <si>
    <r>
      <rPr>
        <b/>
        <sz val="12"/>
        <rFont val="Arial"/>
        <family val="2"/>
      </rPr>
      <t>2.09.1.1.8.1.</t>
    </r>
    <r>
      <rPr>
        <sz val="12"/>
        <rFont val="Arial"/>
        <family val="2"/>
      </rPr>
      <t xml:space="preserve"> Realización de actividades de prevención de riesgos psicosociales.</t>
    </r>
  </si>
  <si>
    <r>
      <t xml:space="preserve">UNIDAD DE MEDIDA DEL INDICADOR:
</t>
    </r>
    <r>
      <rPr>
        <sz val="12"/>
        <rFont val="Arial"/>
        <family val="2"/>
      </rPr>
      <t>Porcentaje</t>
    </r>
    <r>
      <rPr>
        <b/>
        <sz val="12"/>
        <rFont val="Arial"/>
        <family val="2"/>
      </rPr>
      <t xml:space="preserve">.
UNIDAD DE MEDIDA DE LAS VARIABLES:
</t>
    </r>
    <r>
      <rPr>
        <sz val="12"/>
        <rFont val="Arial"/>
        <family val="2"/>
      </rPr>
      <t>Actividades.</t>
    </r>
  </si>
  <si>
    <r>
      <rPr>
        <b/>
        <sz val="12"/>
        <rFont val="Arial"/>
        <family val="2"/>
      </rPr>
      <t xml:space="preserve">2.09.1.1.8.2. </t>
    </r>
    <r>
      <rPr>
        <sz val="12"/>
        <rFont val="Arial"/>
        <family val="2"/>
      </rPr>
      <t>Participación de</t>
    </r>
    <r>
      <rPr>
        <b/>
        <sz val="12"/>
        <rFont val="Arial"/>
        <family val="2"/>
      </rPr>
      <t xml:space="preserve"> </t>
    </r>
    <r>
      <rPr>
        <sz val="12"/>
        <rFont val="Arial"/>
        <family val="2"/>
      </rPr>
      <t>escuelas, empresas y asociaciones con actividades de prevención de riesgos psicosociales.</t>
    </r>
  </si>
  <si>
    <r>
      <t xml:space="preserve">UNIDAD DE MEDIDA DEL INDICADOR:
</t>
    </r>
    <r>
      <rPr>
        <sz val="12"/>
        <rFont val="Arial"/>
        <family val="2"/>
      </rPr>
      <t>Porcentaje</t>
    </r>
    <r>
      <rPr>
        <b/>
        <sz val="12"/>
        <rFont val="Arial"/>
        <family val="2"/>
      </rPr>
      <t xml:space="preserve">.
UNIDAD DE MEDIDA DE LAS VARIABLES:
</t>
    </r>
    <r>
      <rPr>
        <sz val="12"/>
        <rFont val="Arial"/>
        <family val="2"/>
      </rPr>
      <t xml:space="preserve">Escuelas, Empresas, Asociaciones y Sociedad Civil </t>
    </r>
  </si>
  <si>
    <r>
      <rPr>
        <b/>
        <sz val="12"/>
        <rFont val="Arial"/>
        <family val="2"/>
      </rPr>
      <t>2.09.1.1.8.3.</t>
    </r>
    <r>
      <rPr>
        <sz val="12"/>
        <rFont val="Arial"/>
        <family val="2"/>
      </rPr>
      <t xml:space="preserve"> Presentación  de obras de Teatro Guiñol  para la prevención de riesgos psicosociales dirigido a niñas, niños y adolescentes.</t>
    </r>
  </si>
  <si>
    <r>
      <t xml:space="preserve">UNIDAD DE MEDIDA DEL INDICADOR:
</t>
    </r>
    <r>
      <rPr>
        <sz val="12"/>
        <rFont val="Arial"/>
        <family val="2"/>
      </rPr>
      <t>Porcentaje</t>
    </r>
    <r>
      <rPr>
        <b/>
        <sz val="12"/>
        <rFont val="Arial"/>
        <family val="2"/>
      </rPr>
      <t xml:space="preserve">.
UNIDAD DE MEDIDA DE LAS VARIABLES:
</t>
    </r>
    <r>
      <rPr>
        <sz val="12"/>
        <rFont val="Arial"/>
        <family val="2"/>
      </rPr>
      <t>Obras de</t>
    </r>
    <r>
      <rPr>
        <b/>
        <sz val="12"/>
        <rFont val="Arial"/>
        <family val="2"/>
      </rPr>
      <t xml:space="preserve"> </t>
    </r>
    <r>
      <rPr>
        <sz val="12"/>
        <rFont val="Arial"/>
        <family val="2"/>
      </rPr>
      <t>Teatro guiñol presentados.</t>
    </r>
  </si>
  <si>
    <r>
      <t xml:space="preserve">2.09.1.1.9. </t>
    </r>
    <r>
      <rPr>
        <sz val="12"/>
        <rFont val="Arial"/>
        <family val="2"/>
      </rPr>
      <t>Atención de prevención de la explotación infantil  y delito de trata de niñas, niñas y adolescentes, dirigido a infantes y sus familias que viven en el municipio de Benito Juárez en situación de prioritaria brindadas.</t>
    </r>
  </si>
  <si>
    <r>
      <t xml:space="preserve">UNIDAD DE MEDIDA DEL INDICADOR:
</t>
    </r>
    <r>
      <rPr>
        <sz val="12"/>
        <color theme="1"/>
        <rFont val="Arial"/>
        <family val="2"/>
      </rPr>
      <t>Porcentaje.</t>
    </r>
    <r>
      <rPr>
        <b/>
        <sz val="12"/>
        <color theme="1"/>
        <rFont val="Arial"/>
        <family val="2"/>
      </rPr>
      <t xml:space="preserve">
UNIDAD DE MEDIDA DE LAS VARIABLES:
</t>
    </r>
    <r>
      <rPr>
        <sz val="12"/>
        <color theme="1"/>
        <rFont val="Arial"/>
        <family val="2"/>
      </rPr>
      <t>Atenciones.</t>
    </r>
  </si>
  <si>
    <r>
      <t xml:space="preserve">2.09.1.1.9.1. </t>
    </r>
    <r>
      <rPr>
        <sz val="12"/>
        <rFont val="Arial"/>
        <family val="2"/>
      </rPr>
      <t>Realización de pláticas de prevención de la explotación infantil  y delito de trata de niñas, niñas y adolescentes.</t>
    </r>
  </si>
  <si>
    <r>
      <t xml:space="preserve">UNIDAD DE MEDIDA DEL INDICADOR:
</t>
    </r>
    <r>
      <rPr>
        <sz val="12"/>
        <rFont val="Arial"/>
        <family val="2"/>
      </rPr>
      <t>Porcentaje.</t>
    </r>
    <r>
      <rPr>
        <b/>
        <sz val="12"/>
        <rFont val="Arial"/>
        <family val="2"/>
      </rPr>
      <t xml:space="preserve">
UNIDAD DE MEDIDA DE LAS VARIABLES:
</t>
    </r>
    <r>
      <rPr>
        <sz val="12"/>
        <rFont val="Arial"/>
        <family val="2"/>
      </rPr>
      <t>Pláticas.</t>
    </r>
  </si>
  <si>
    <r>
      <rPr>
        <b/>
        <sz val="12"/>
        <rFont val="Arial"/>
        <family val="2"/>
      </rPr>
      <t xml:space="preserve">2.09.1.1.9.2. </t>
    </r>
    <r>
      <rPr>
        <sz val="12"/>
        <rFont val="Arial"/>
        <family val="2"/>
      </rPr>
      <t>Participación de</t>
    </r>
    <r>
      <rPr>
        <b/>
        <sz val="12"/>
        <rFont val="Arial"/>
        <family val="2"/>
      </rPr>
      <t xml:space="preserve"> </t>
    </r>
    <r>
      <rPr>
        <sz val="12"/>
        <rFont val="Arial"/>
        <family val="2"/>
      </rPr>
      <t>instituciones públicas y privadas en prevención de la explotación infantil  y delito de trata de niñas, niñas y adolescentes.</t>
    </r>
  </si>
  <si>
    <r>
      <rPr>
        <b/>
        <sz val="12"/>
        <rFont val="Arial"/>
        <family val="2"/>
      </rPr>
      <t>UNIDAD DE MEDIDA DEL INDICADOR:</t>
    </r>
    <r>
      <rPr>
        <sz val="12"/>
        <rFont val="Arial"/>
        <family val="2"/>
      </rPr>
      <t xml:space="preserve">
Porcentaje.
</t>
    </r>
    <r>
      <rPr>
        <b/>
        <sz val="12"/>
        <rFont val="Arial"/>
        <family val="2"/>
      </rPr>
      <t>UNIDAD DE MEDIDA DE LAS VARIABLES:</t>
    </r>
    <r>
      <rPr>
        <sz val="12"/>
        <rFont val="Arial"/>
        <family val="2"/>
      </rPr>
      <t xml:space="preserve">
Instituciones Públicas y Privadas</t>
    </r>
  </si>
  <si>
    <r>
      <t xml:space="preserve">2.09.1.1.9.3. </t>
    </r>
    <r>
      <rPr>
        <sz val="12"/>
        <rFont val="Arial"/>
        <family val="2"/>
      </rPr>
      <t>Realización de</t>
    </r>
    <r>
      <rPr>
        <b/>
        <sz val="12"/>
        <rFont val="Arial"/>
        <family val="2"/>
      </rPr>
      <t xml:space="preserve"> </t>
    </r>
    <r>
      <rPr>
        <sz val="12"/>
        <rFont val="Arial"/>
        <family val="2"/>
      </rPr>
      <t>entregas de estímulo a la educación, alimentación y salud.</t>
    </r>
  </si>
  <si>
    <r>
      <rPr>
        <b/>
        <sz val="12"/>
        <rFont val="Arial"/>
        <family val="2"/>
      </rPr>
      <t>UNIDAD DE MEDIDA DEL INDICADOR:</t>
    </r>
    <r>
      <rPr>
        <sz val="12"/>
        <rFont val="Arial"/>
        <family val="2"/>
      </rPr>
      <t xml:space="preserve">
Porcentaje.
</t>
    </r>
    <r>
      <rPr>
        <b/>
        <sz val="12"/>
        <rFont val="Arial"/>
        <family val="2"/>
      </rPr>
      <t>UNIDAD DE MEDIDA DE LAS VARIABLES:</t>
    </r>
    <r>
      <rPr>
        <sz val="12"/>
        <rFont val="Arial"/>
        <family val="2"/>
      </rPr>
      <t xml:space="preserve">
Estimulos de educación, alimentación y salud.</t>
    </r>
  </si>
  <si>
    <r>
      <rPr>
        <b/>
        <sz val="12"/>
        <rFont val="Arial"/>
        <family val="2"/>
      </rPr>
      <t>2.09.1.1.9.4.</t>
    </r>
    <r>
      <rPr>
        <sz val="12"/>
        <rFont val="Arial"/>
        <family val="2"/>
      </rPr>
      <t xml:space="preserve"> Realización de recorridos para identificar niñas, niños y adolescentes en situación de trabajo y/o explotación infantil.</t>
    </r>
  </si>
  <si>
    <r>
      <rPr>
        <b/>
        <sz val="12"/>
        <rFont val="Arial"/>
        <family val="2"/>
      </rPr>
      <t>UNIDAD DE MEDIDA DEL INDICADOR:</t>
    </r>
    <r>
      <rPr>
        <sz val="12"/>
        <rFont val="Arial"/>
        <family val="2"/>
      </rPr>
      <t xml:space="preserve">
Porcentaje.
</t>
    </r>
    <r>
      <rPr>
        <b/>
        <sz val="12"/>
        <rFont val="Arial"/>
        <family val="2"/>
      </rPr>
      <t>UNIDAD DE MEDIDA DE LAS VARIABLES:</t>
    </r>
    <r>
      <rPr>
        <sz val="12"/>
        <rFont val="Arial"/>
        <family val="2"/>
      </rPr>
      <t xml:space="preserve">
Recorridos.</t>
    </r>
  </si>
  <si>
    <t>Componente
(Coordinación de Recreación, Cultura y Deportes)</t>
  </si>
  <si>
    <r>
      <rPr>
        <b/>
        <sz val="12"/>
        <rFont val="Arial"/>
        <family val="2"/>
      </rPr>
      <t>2.09.1.1.10.</t>
    </r>
    <r>
      <rPr>
        <sz val="12"/>
        <rFont val="Arial"/>
        <family val="2"/>
      </rPr>
      <t xml:space="preserve">  Actividades de recreación, cultura y deportes para niñas, niños, adolescentes y personas adultas, realizadas.</t>
    </r>
  </si>
  <si>
    <r>
      <t>UNIDAD DE MEDIDA DEL INDICADOR:</t>
    </r>
    <r>
      <rPr>
        <sz val="12"/>
        <rFont val="Arial"/>
        <family val="2"/>
      </rPr>
      <t xml:space="preserve">
Porcentaje.
</t>
    </r>
    <r>
      <rPr>
        <b/>
        <sz val="12"/>
        <rFont val="Arial"/>
        <family val="2"/>
      </rPr>
      <t>UNIDAD DE MEDIDA DE LAS VARIABLES:</t>
    </r>
    <r>
      <rPr>
        <sz val="12"/>
        <rFont val="Arial"/>
        <family val="2"/>
      </rPr>
      <t xml:space="preserve">
Actividades de Recreación, Cultura y Deportes Realizadas</t>
    </r>
  </si>
  <si>
    <t>Actividad
(Coordinación de Recreación, Cultura y Deportes)</t>
  </si>
  <si>
    <r>
      <rPr>
        <b/>
        <sz val="12"/>
        <rFont val="Arial"/>
        <family val="2"/>
      </rPr>
      <t>2.09.1.1.10.1.</t>
    </r>
    <r>
      <rPr>
        <sz val="12"/>
        <rFont val="Arial"/>
        <family val="2"/>
      </rPr>
      <t xml:space="preserve"> Realización de clases gratuitas de recreación, cultura y deportes, para niñas, niños, adolescentes y personas adultas.</t>
    </r>
  </si>
  <si>
    <r>
      <rPr>
        <b/>
        <sz val="12"/>
        <rFont val="Arial"/>
        <family val="2"/>
      </rPr>
      <t>UNIDAD DE MEDIDA DEL INDICADOR:</t>
    </r>
    <r>
      <rPr>
        <sz val="12"/>
        <rFont val="Arial"/>
        <family val="2"/>
      </rPr>
      <t xml:space="preserve">
Porcentaje.
</t>
    </r>
    <r>
      <rPr>
        <b/>
        <sz val="12"/>
        <rFont val="Arial"/>
        <family val="2"/>
      </rPr>
      <t>UNIDAD DE MEDIDA DE LAS VARIABLES:</t>
    </r>
    <r>
      <rPr>
        <sz val="12"/>
        <rFont val="Arial"/>
        <family val="2"/>
      </rPr>
      <t xml:space="preserve">
Clases Gratuitas</t>
    </r>
  </si>
  <si>
    <r>
      <rPr>
        <b/>
        <sz val="12"/>
        <rFont val="Arial"/>
        <family val="2"/>
      </rPr>
      <t>2.09.1.1.10.2.</t>
    </r>
    <r>
      <rPr>
        <sz val="12"/>
        <rFont val="Arial"/>
        <family val="2"/>
      </rPr>
      <t xml:space="preserve"> Realización de eventos y concursos de recreación, cultura y deportes para niñas, niños, adolescentes y personas adultas.</t>
    </r>
  </si>
  <si>
    <r>
      <rPr>
        <b/>
        <sz val="12"/>
        <rFont val="Arial"/>
        <family val="2"/>
      </rPr>
      <t>UNIDAD DE MEDIDA DEL INDICADOR:</t>
    </r>
    <r>
      <rPr>
        <sz val="12"/>
        <rFont val="Arial"/>
        <family val="2"/>
      </rPr>
      <t xml:space="preserve">
Porcentaje.
</t>
    </r>
    <r>
      <rPr>
        <b/>
        <sz val="12"/>
        <rFont val="Arial"/>
        <family val="2"/>
      </rPr>
      <t>UNIDAD DE MEDIDA DE LAS VARIABLES:</t>
    </r>
    <r>
      <rPr>
        <sz val="12"/>
        <rFont val="Arial"/>
        <family val="2"/>
      </rPr>
      <t xml:space="preserve">
Eventos y Concursos.</t>
    </r>
  </si>
  <si>
    <r>
      <rPr>
        <b/>
        <sz val="12"/>
        <rFont val="Arial"/>
        <family val="2"/>
      </rPr>
      <t xml:space="preserve">2.09.1.1.10.3. </t>
    </r>
    <r>
      <rPr>
        <sz val="12"/>
        <rFont val="Arial"/>
        <family val="2"/>
      </rPr>
      <t>Presentación de Obras de Teatro Guiñol temática recreativa y lúdica para niñas, niños, adolescentes y personas adultas.</t>
    </r>
  </si>
  <si>
    <r>
      <t xml:space="preserve">UNIDAD DE MEDIDA DEL INDICADOR:
</t>
    </r>
    <r>
      <rPr>
        <sz val="12"/>
        <rFont val="Arial"/>
        <family val="2"/>
      </rPr>
      <t xml:space="preserve">Porcentaje.
</t>
    </r>
    <r>
      <rPr>
        <b/>
        <sz val="12"/>
        <rFont val="Arial"/>
        <family val="2"/>
      </rPr>
      <t xml:space="preserve">
UNIDAD DE MEDIDA DE LAS VARIABLES: 
</t>
    </r>
    <r>
      <rPr>
        <sz val="12"/>
        <rFont val="Arial"/>
        <family val="2"/>
      </rPr>
      <t>Presentaciones.</t>
    </r>
  </si>
  <si>
    <t xml:space="preserve">Componente
(Coordinación de Centros Asistenciales de Desarrollo Infantil)    </t>
  </si>
  <si>
    <r>
      <rPr>
        <b/>
        <sz val="12"/>
        <rFont val="Arial"/>
        <family val="2"/>
      </rPr>
      <t xml:space="preserve">2.09.1.1.11. </t>
    </r>
    <r>
      <rPr>
        <sz val="12"/>
        <rFont val="Arial"/>
        <family val="2"/>
      </rPr>
      <t>.Elaboración de expedientes para control de inscripciones de niñas y niños inscritos a los Centros Asistenciales de Desarrollo Infantil.</t>
    </r>
  </si>
  <si>
    <r>
      <rPr>
        <b/>
        <sz val="12"/>
        <rFont val="Arial"/>
        <family val="2"/>
      </rPr>
      <t xml:space="preserve">UNIDAD DE MEDIDA DEL INDICADOR:
</t>
    </r>
    <r>
      <rPr>
        <sz val="12"/>
        <rFont val="Arial"/>
        <family val="2"/>
      </rPr>
      <t xml:space="preserve">Porcentaje.
</t>
    </r>
    <r>
      <rPr>
        <b/>
        <sz val="12"/>
        <rFont val="Arial"/>
        <family val="2"/>
      </rPr>
      <t xml:space="preserve">UNIDAD DE MEDIDA DE LAS VARIABLES:
</t>
    </r>
    <r>
      <rPr>
        <sz val="12"/>
        <rFont val="Arial"/>
        <family val="2"/>
      </rPr>
      <t>Expedientes.</t>
    </r>
  </si>
  <si>
    <t xml:space="preserve">Actividad
(Coordinación de Centros Asistenciales de Desarrollo Infantil)    </t>
  </si>
  <si>
    <r>
      <t xml:space="preserve">2.09.1.1.11.1. </t>
    </r>
    <r>
      <rPr>
        <sz val="12"/>
        <rFont val="Arial"/>
        <family val="2"/>
      </rPr>
      <t xml:space="preserve">Servicios de escuelas de tiempo completo con atención educativa, asistencial, formativa, alimentaria y de salud  brindados
</t>
    </r>
    <r>
      <rPr>
        <b/>
        <sz val="11"/>
        <rFont val="Arial"/>
        <family val="2"/>
      </rPr>
      <t/>
    </r>
  </si>
  <si>
    <r>
      <t xml:space="preserve">UNIDAD DE MEDIDA DEL INDICADOR:
</t>
    </r>
    <r>
      <rPr>
        <sz val="12"/>
        <rFont val="Arial"/>
        <family val="2"/>
      </rPr>
      <t>Porcentaje.</t>
    </r>
    <r>
      <rPr>
        <b/>
        <sz val="12"/>
        <rFont val="Arial"/>
        <family val="2"/>
      </rPr>
      <t xml:space="preserve">
UNIDAD DE MEDIDA DE LAS VARIABLES:
</t>
    </r>
    <r>
      <rPr>
        <sz val="12"/>
        <rFont val="Arial"/>
        <family val="2"/>
      </rPr>
      <t xml:space="preserve">Servicios. </t>
    </r>
  </si>
  <si>
    <r>
      <rPr>
        <b/>
        <sz val="12"/>
        <rFont val="Arial"/>
        <family val="2"/>
      </rPr>
      <t>2.09.1.1.11.2.</t>
    </r>
    <r>
      <rPr>
        <sz val="12"/>
        <rFont val="Arial"/>
        <family val="2"/>
      </rPr>
      <t xml:space="preserve"> Realización de actividades sociales, culturales, deportivas en los Centros Asistenciales de Desarrollo Infantil.</t>
    </r>
  </si>
  <si>
    <r>
      <rPr>
        <b/>
        <sz val="12"/>
        <rFont val="Arial"/>
        <family val="2"/>
      </rPr>
      <t xml:space="preserve">UNIDAD DE MEDIDA DEL INDICADOR: 
</t>
    </r>
    <r>
      <rPr>
        <sz val="12"/>
        <rFont val="Arial"/>
        <family val="2"/>
      </rPr>
      <t xml:space="preserve">Porcentaje.
</t>
    </r>
    <r>
      <rPr>
        <b/>
        <sz val="12"/>
        <rFont val="Arial"/>
        <family val="2"/>
      </rPr>
      <t xml:space="preserve">UNIDAD DE MEDIDA DE LAS VARIABLES:
</t>
    </r>
    <r>
      <rPr>
        <sz val="12"/>
        <rFont val="Arial"/>
        <family val="2"/>
      </rPr>
      <t>Actividades sociales, culturales, deportivas y recreativas</t>
    </r>
  </si>
  <si>
    <r>
      <rPr>
        <b/>
        <sz val="12"/>
        <rFont val="Arial"/>
        <family val="2"/>
      </rPr>
      <t>2.09.1.1.11.3.</t>
    </r>
    <r>
      <rPr>
        <sz val="12"/>
        <rFont val="Arial"/>
        <family val="2"/>
      </rPr>
      <t xml:space="preserve"> Realización de entregas de raciones de comida para las niñas y niños inscritos en los Centros Asistenciales de Desarrollo Infantil.</t>
    </r>
  </si>
  <si>
    <r>
      <rPr>
        <b/>
        <sz val="12"/>
        <rFont val="Arial"/>
        <family val="2"/>
      </rPr>
      <t xml:space="preserve">UNIDAD DE MEDIDA DEL INDICADOR: 
</t>
    </r>
    <r>
      <rPr>
        <sz val="12"/>
        <rFont val="Arial"/>
        <family val="2"/>
      </rPr>
      <t xml:space="preserve">Porcentaje.
</t>
    </r>
    <r>
      <rPr>
        <b/>
        <sz val="12"/>
        <rFont val="Arial"/>
        <family val="2"/>
      </rPr>
      <t xml:space="preserve"> UNIDAD DE MEDIDA DE LAS VARIABLES: </t>
    </r>
    <r>
      <rPr>
        <sz val="12"/>
        <rFont val="Arial"/>
        <family val="2"/>
      </rPr>
      <t xml:space="preserve">
Raciones.</t>
    </r>
  </si>
  <si>
    <t xml:space="preserve"> Actividad
(Coordinación de Centros Asistenciales de Desarrollo Infantil)    </t>
  </si>
  <si>
    <r>
      <rPr>
        <b/>
        <sz val="12"/>
        <rFont val="Arial"/>
        <family val="2"/>
      </rPr>
      <t xml:space="preserve">2.09.1.1.11.4. </t>
    </r>
    <r>
      <rPr>
        <sz val="12"/>
        <rFont val="Arial"/>
        <family val="2"/>
      </rPr>
      <t xml:space="preserve">Verificación y registro de los Centros para la Atención, Cuidado y Desarrollo Integral Infantil del RENCAI en el Municipio de Benito Juárez.                                                 
</t>
    </r>
    <r>
      <rPr>
        <b/>
        <sz val="12"/>
        <rFont val="Arial"/>
        <family val="2"/>
      </rPr>
      <t>RENCAI</t>
    </r>
    <r>
      <rPr>
        <sz val="12"/>
        <rFont val="Arial"/>
        <family val="2"/>
      </rPr>
      <t xml:space="preserve"> Registro Nacional de los Centros de atención atención.</t>
    </r>
  </si>
  <si>
    <r>
      <rPr>
        <b/>
        <sz val="12"/>
        <rFont val="Arial"/>
        <family val="2"/>
      </rPr>
      <t>UNIDAD DE MEDIDA DEL INDICADOR:</t>
    </r>
    <r>
      <rPr>
        <sz val="12"/>
        <rFont val="Arial"/>
        <family val="2"/>
      </rPr>
      <t xml:space="preserve"> 
Porcentaje.
</t>
    </r>
    <r>
      <rPr>
        <b/>
        <sz val="12"/>
        <rFont val="Arial"/>
        <family val="2"/>
      </rPr>
      <t xml:space="preserve">UNIDAD DE MEDIDA DE LAS VARIABLES:
</t>
    </r>
    <r>
      <rPr>
        <sz val="12"/>
        <rFont val="Arial"/>
        <family val="2"/>
      </rPr>
      <t>Registros.</t>
    </r>
  </si>
  <si>
    <t>Componente
(Coordinación de la Cultura de la Legalidad)</t>
  </si>
  <si>
    <r>
      <rPr>
        <b/>
        <sz val="12"/>
        <rFont val="Arial"/>
        <family val="2"/>
      </rPr>
      <t>2.09.1.1.12.</t>
    </r>
    <r>
      <rPr>
        <sz val="12"/>
        <rFont val="Arial"/>
        <family val="2"/>
      </rPr>
      <t xml:space="preserve"> Atención en la prevención del delito en niñas, niños, adolescentes y personas adultas fomentando la cultura de la legalidad, brindados</t>
    </r>
  </si>
  <si>
    <t>Actividad
(Coordinación de la Cultura de la Legalidad)</t>
  </si>
  <si>
    <r>
      <rPr>
        <b/>
        <sz val="12"/>
        <rFont val="Arial"/>
        <family val="2"/>
      </rPr>
      <t>2.09.1.1.12.1.</t>
    </r>
    <r>
      <rPr>
        <sz val="12"/>
        <rFont val="Arial"/>
        <family val="2"/>
      </rPr>
      <t xml:space="preserve"> Impartición de pláticas de prevención del delito en niñas, niños, adolescentes y personas adultas fomentando la cultura de la legalidad.</t>
    </r>
  </si>
  <si>
    <r>
      <rPr>
        <b/>
        <sz val="12"/>
        <rFont val="Arial"/>
        <family val="2"/>
      </rPr>
      <t>UNIDAD DE MEDIDA DEL INDICADOR:</t>
    </r>
    <r>
      <rPr>
        <sz val="12"/>
        <rFont val="Arial"/>
        <family val="2"/>
      </rPr>
      <t xml:space="preserve">
Porcentaje.
</t>
    </r>
    <r>
      <rPr>
        <b/>
        <sz val="12"/>
        <rFont val="Arial"/>
        <family val="2"/>
      </rPr>
      <t>UNIDAD DE MEDIDA DE LAS VARIABLES:</t>
    </r>
    <r>
      <rPr>
        <sz val="12"/>
        <rFont val="Arial"/>
        <family val="2"/>
      </rPr>
      <t xml:space="preserve">
Pláticas.</t>
    </r>
  </si>
  <si>
    <r>
      <rPr>
        <b/>
        <sz val="12"/>
        <rFont val="Arial"/>
        <family val="2"/>
      </rPr>
      <t>2.09.1.1.12.2.</t>
    </r>
    <r>
      <rPr>
        <sz val="12"/>
        <rFont val="Arial"/>
        <family val="2"/>
      </rPr>
      <t xml:space="preserve"> Participación de Instituciones públicas y privadas en la prevención del delito dirigido a niñas, niños, adolescentes y personas adultas fomentando la cultura de la legalidad.</t>
    </r>
  </si>
  <si>
    <r>
      <rPr>
        <b/>
        <sz val="12"/>
        <rFont val="Arial"/>
        <family val="2"/>
      </rPr>
      <t>UNIDAD DE MEDIDA DEL INDICADOR:</t>
    </r>
    <r>
      <rPr>
        <sz val="12"/>
        <rFont val="Arial"/>
        <family val="2"/>
      </rPr>
      <t xml:space="preserve">
Porcentaje.
</t>
    </r>
    <r>
      <rPr>
        <b/>
        <sz val="12"/>
        <rFont val="Arial"/>
        <family val="2"/>
      </rPr>
      <t>UNIDAD DE MEDIDA DE LAS VARIABLES:</t>
    </r>
    <r>
      <rPr>
        <sz val="12"/>
        <rFont val="Arial"/>
        <family val="2"/>
      </rPr>
      <t xml:space="preserve">
Instituciones públicas y privadas.</t>
    </r>
  </si>
  <si>
    <r>
      <rPr>
        <b/>
        <sz val="12"/>
        <rFont val="Arial"/>
        <family val="2"/>
      </rPr>
      <t>2.09.1.1.12.3.</t>
    </r>
    <r>
      <rPr>
        <sz val="12"/>
        <rFont val="Arial"/>
        <family val="2"/>
      </rPr>
      <t xml:space="preserve"> Realización de actividades de prevención del delito en niñas, niños, adolescentes y personas adultas fomentando la cultura de la legalidad.</t>
    </r>
  </si>
  <si>
    <r>
      <rPr>
        <b/>
        <sz val="12"/>
        <rFont val="Arial"/>
        <family val="2"/>
      </rPr>
      <t>UNIDAD DE MEDIDA DEL INDICADOR:</t>
    </r>
    <r>
      <rPr>
        <sz val="12"/>
        <rFont val="Arial"/>
        <family val="2"/>
      </rPr>
      <t xml:space="preserve">
Porcentaje.
</t>
    </r>
    <r>
      <rPr>
        <b/>
        <sz val="12"/>
        <rFont val="Arial"/>
        <family val="2"/>
      </rPr>
      <t>UNIDAD DE MEDIDA DE LAS VARIABLES:</t>
    </r>
    <r>
      <rPr>
        <sz val="12"/>
        <rFont val="Arial"/>
        <family val="2"/>
      </rPr>
      <t xml:space="preserve">
Actividades.</t>
    </r>
  </si>
  <si>
    <t>Componente
(Delegación de la Procuraduría de Protección de Niñas, Niños, Adolescentes y la Familia)</t>
  </si>
  <si>
    <r>
      <rPr>
        <b/>
        <sz val="12"/>
        <rFont val="Arial"/>
        <family val="2"/>
      </rPr>
      <t xml:space="preserve">2.09.1.1.13. </t>
    </r>
    <r>
      <rPr>
        <sz val="12"/>
        <rFont val="Arial"/>
        <family val="2"/>
      </rPr>
      <t>Servicios jurídicos dirigidos a niñas, niños, adolescentes,  víctimas de maltrato y mujeres y hombres en situación de violencia familiar Brindados.</t>
    </r>
  </si>
  <si>
    <r>
      <t xml:space="preserve">UNIDAD DE MEDIDA DEL INDICADOR: 
</t>
    </r>
    <r>
      <rPr>
        <sz val="12"/>
        <rFont val="Arial"/>
        <family val="2"/>
      </rPr>
      <t>Porcentaje.</t>
    </r>
    <r>
      <rPr>
        <b/>
        <sz val="12"/>
        <rFont val="Arial"/>
        <family val="2"/>
      </rPr>
      <t xml:space="preserve">
UNIDAD DE MEDIA DE LAS VARIABLES: 
</t>
    </r>
    <r>
      <rPr>
        <sz val="12"/>
        <rFont val="Arial"/>
        <family val="2"/>
      </rPr>
      <t>Servicios.</t>
    </r>
    <r>
      <rPr>
        <b/>
        <sz val="12"/>
        <rFont val="Arial"/>
        <family val="2"/>
      </rPr>
      <t xml:space="preserve">
</t>
    </r>
  </si>
  <si>
    <t>Actividad
(Delegación de la Procuraduría de Protección de Niñas, Niños, Adolescentes y la Familia)</t>
  </si>
  <si>
    <r>
      <rPr>
        <b/>
        <sz val="12"/>
        <rFont val="Arial"/>
        <family val="2"/>
      </rPr>
      <t>2.09.1.1.13.1.</t>
    </r>
    <r>
      <rPr>
        <sz val="12"/>
        <rFont val="Arial"/>
        <family val="2"/>
      </rPr>
      <t xml:space="preserve"> Realización de planes de restitución de derechos para niñas, niños, adolescentes que se encuentran en situación de atención prioritaria.</t>
    </r>
  </si>
  <si>
    <r>
      <t xml:space="preserve">UNIDAD DE MEDIDA DEL INDICADOR: 
</t>
    </r>
    <r>
      <rPr>
        <sz val="12"/>
        <rFont val="Arial"/>
        <family val="2"/>
      </rPr>
      <t>Porcentaje.</t>
    </r>
    <r>
      <rPr>
        <b/>
        <sz val="12"/>
        <rFont val="Arial"/>
        <family val="2"/>
      </rPr>
      <t xml:space="preserve">
UNIDAD DE MEDIA DE LAS VARIABLES: 
</t>
    </r>
    <r>
      <rPr>
        <sz val="12"/>
        <rFont val="Arial"/>
        <family val="2"/>
      </rPr>
      <t>Planes de Restitución de Derechos.</t>
    </r>
  </si>
  <si>
    <r>
      <rPr>
        <b/>
        <sz val="12"/>
        <rFont val="Arial"/>
        <family val="2"/>
      </rPr>
      <t>2.09.1.1.13.2.</t>
    </r>
    <r>
      <rPr>
        <sz val="12"/>
        <rFont val="Arial"/>
        <family val="2"/>
      </rPr>
      <t xml:space="preserve"> Elaboración de diagnósticos de vulneración de derechos de niñas, niños y adolescentes.</t>
    </r>
  </si>
  <si>
    <r>
      <rPr>
        <b/>
        <sz val="12"/>
        <rFont val="Arial"/>
        <family val="2"/>
      </rPr>
      <t>UNIDAD DE MEDIDA DEL INDICADOR:</t>
    </r>
    <r>
      <rPr>
        <sz val="12"/>
        <rFont val="Arial"/>
        <family val="2"/>
      </rPr>
      <t xml:space="preserve"> 
Porcentaje.
</t>
    </r>
    <r>
      <rPr>
        <b/>
        <sz val="12"/>
        <rFont val="Arial"/>
        <family val="2"/>
      </rPr>
      <t xml:space="preserve">UNIDAD DE MEDIDA DE LAS VARIABLES: 
</t>
    </r>
    <r>
      <rPr>
        <sz val="12"/>
        <rFont val="Arial"/>
        <family val="2"/>
      </rPr>
      <t>Diagnósticos.</t>
    </r>
  </si>
  <si>
    <r>
      <rPr>
        <b/>
        <sz val="12"/>
        <rFont val="Arial"/>
        <family val="2"/>
      </rPr>
      <t>2.09.1.1.13.3.</t>
    </r>
    <r>
      <rPr>
        <sz val="12"/>
        <rFont val="Arial"/>
        <family val="2"/>
      </rPr>
      <t xml:space="preserve"> Elaboración de convenios de pensión alimenticia a familias en situación prioritaria para mediación ante controversias familiares.</t>
    </r>
  </si>
  <si>
    <r>
      <rPr>
        <b/>
        <sz val="12"/>
        <rFont val="Arial"/>
        <family val="2"/>
      </rPr>
      <t xml:space="preserve">UNIDAD DE MEDIDA DEL INDICADOR:
</t>
    </r>
    <r>
      <rPr>
        <sz val="12"/>
        <rFont val="Arial"/>
        <family val="2"/>
      </rPr>
      <t xml:space="preserve">Porcentaje.
</t>
    </r>
    <r>
      <rPr>
        <b/>
        <sz val="12"/>
        <rFont val="Arial"/>
        <family val="2"/>
      </rPr>
      <t xml:space="preserve">UNIDAD DE MEDIDA DE LAS VARIABLES: 
</t>
    </r>
    <r>
      <rPr>
        <sz val="12"/>
        <rFont val="Arial"/>
        <family val="2"/>
      </rPr>
      <t>Convenios.</t>
    </r>
  </si>
  <si>
    <r>
      <rPr>
        <b/>
        <sz val="12"/>
        <rFont val="Arial"/>
        <family val="2"/>
      </rPr>
      <t>2.09.1.1.13.4.</t>
    </r>
    <r>
      <rPr>
        <sz val="12"/>
        <rFont val="Arial"/>
        <family val="2"/>
      </rPr>
      <t xml:space="preserve"> Realización de acompañamientos a niñas, niños y adolescentes a diferentes órganos institucionales (juzgados orales, tradicionales, familiares, penales y la fiscalía general).</t>
    </r>
  </si>
  <si>
    <r>
      <rPr>
        <b/>
        <sz val="12"/>
        <rFont val="Arial"/>
        <family val="2"/>
      </rPr>
      <t>UNIDAD DE MEDIDA DEL INDICADOR:</t>
    </r>
    <r>
      <rPr>
        <sz val="12"/>
        <rFont val="Arial"/>
        <family val="2"/>
      </rPr>
      <t xml:space="preserve"> 
Porcentaje.
</t>
    </r>
    <r>
      <rPr>
        <b/>
        <sz val="12"/>
        <rFont val="Arial"/>
        <family val="2"/>
      </rPr>
      <t xml:space="preserve">UNIDAD DE MEDIDA DE LAS VARIABLES: 
</t>
    </r>
    <r>
      <rPr>
        <sz val="12"/>
        <rFont val="Arial"/>
        <family val="2"/>
      </rPr>
      <t>Acompañamientos.</t>
    </r>
  </si>
  <si>
    <r>
      <rPr>
        <b/>
        <sz val="12"/>
        <rFont val="Arial"/>
        <family val="2"/>
      </rPr>
      <t>2.09.1.1.13.5.</t>
    </r>
    <r>
      <rPr>
        <sz val="12"/>
        <rFont val="Arial"/>
        <family val="2"/>
      </rPr>
      <t xml:space="preserve"> Realización de comparecencias de hechos a familias en situación prioritaria para mediación ante controversias familiares.</t>
    </r>
  </si>
  <si>
    <r>
      <rPr>
        <b/>
        <sz val="12"/>
        <rFont val="Arial"/>
        <family val="2"/>
      </rPr>
      <t>UNIDAD DE MEDIDA DEL INDICADOR</t>
    </r>
    <r>
      <rPr>
        <sz val="12"/>
        <rFont val="Arial"/>
        <family val="2"/>
      </rPr>
      <t xml:space="preserve">: 
Porcentaje. 
</t>
    </r>
    <r>
      <rPr>
        <b/>
        <sz val="12"/>
        <rFont val="Arial"/>
        <family val="2"/>
      </rPr>
      <t xml:space="preserve">UNIDAD DE MEDIDA DE LAS VARIABLES: </t>
    </r>
    <r>
      <rPr>
        <sz val="12"/>
        <rFont val="Arial"/>
        <family val="2"/>
      </rPr>
      <t>Comparecencias de Hechos.</t>
    </r>
  </si>
  <si>
    <t>Actividad
(Coordinación de Trabajo Social)</t>
  </si>
  <si>
    <r>
      <rPr>
        <b/>
        <sz val="12"/>
        <rFont val="Arial"/>
        <family val="2"/>
      </rPr>
      <t>2.09.1.1.13.6.</t>
    </r>
    <r>
      <rPr>
        <sz val="12"/>
        <rFont val="Arial"/>
        <family val="2"/>
      </rPr>
      <t xml:space="preserve"> Realización de visitas domiciliarias e institucionales para investigaciones sociales, de Juzgados orales, familiares, penales, fiscalia, DIF Estatales, Asociaciones Civiles, de la procuraduria y el área que lo requiera.</t>
    </r>
  </si>
  <si>
    <r>
      <rPr>
        <b/>
        <sz val="12"/>
        <rFont val="Arial"/>
        <family val="2"/>
      </rPr>
      <t>UNIDAD DE MEDIDA DEL INDICADOR:</t>
    </r>
    <r>
      <rPr>
        <sz val="12"/>
        <rFont val="Arial"/>
        <family val="2"/>
      </rPr>
      <t xml:space="preserve"> 
Porcentaje.
</t>
    </r>
    <r>
      <rPr>
        <b/>
        <sz val="12"/>
        <rFont val="Arial"/>
        <family val="2"/>
      </rPr>
      <t xml:space="preserve">UNIDAD DE MEDIDA DE LAS VARIABLES: </t>
    </r>
    <r>
      <rPr>
        <sz val="12"/>
        <rFont val="Arial"/>
        <family val="2"/>
      </rPr>
      <t>Visitas Domiciliarias.</t>
    </r>
  </si>
  <si>
    <r>
      <rPr>
        <b/>
        <sz val="12"/>
        <rFont val="Arial"/>
        <family val="2"/>
      </rPr>
      <t>2.09.1.1.13.7.</t>
    </r>
    <r>
      <rPr>
        <sz val="12"/>
        <rFont val="Arial"/>
        <family val="2"/>
      </rPr>
      <t xml:space="preserve"> Realización de traslados y acompañamientos de niños,niñas y adolescentes.</t>
    </r>
  </si>
  <si>
    <r>
      <rPr>
        <b/>
        <sz val="12"/>
        <rFont val="Arial"/>
        <family val="2"/>
      </rPr>
      <t>UNIDAD DE MEDIDA DEL INDICADOR:</t>
    </r>
    <r>
      <rPr>
        <sz val="12"/>
        <rFont val="Arial"/>
        <family val="2"/>
      </rPr>
      <t xml:space="preserve"> Porcentaje.
</t>
    </r>
    <r>
      <rPr>
        <b/>
        <sz val="12"/>
        <rFont val="Arial"/>
        <family val="2"/>
      </rPr>
      <t>UNIDAD DE MEDIDA DE LAS VARIABLES:</t>
    </r>
    <r>
      <rPr>
        <sz val="12"/>
        <rFont val="Arial"/>
        <family val="2"/>
      </rPr>
      <t xml:space="preserve"> traslados y acompañamientos  Realizados</t>
    </r>
  </si>
  <si>
    <t>Actividad
(Coordinación de Psicología Jurídica)</t>
  </si>
  <si>
    <r>
      <rPr>
        <b/>
        <sz val="12"/>
        <rFont val="Arial"/>
        <family val="2"/>
      </rPr>
      <t>2.09.1.1.13.8.</t>
    </r>
    <r>
      <rPr>
        <sz val="12"/>
        <rFont val="Arial"/>
        <family val="2"/>
      </rPr>
      <t xml:space="preserve"> Atención psicológica a familias, personas; víctimas o generadoras de violencia.</t>
    </r>
  </si>
  <si>
    <r>
      <rPr>
        <b/>
        <sz val="12"/>
        <rFont val="Arial"/>
        <family val="2"/>
      </rPr>
      <t>UNIDAD DE MEDIDA DEL INDICADOR:</t>
    </r>
    <r>
      <rPr>
        <sz val="12"/>
        <rFont val="Arial"/>
        <family val="2"/>
      </rPr>
      <t xml:space="preserve">
Porcentaje.
</t>
    </r>
    <r>
      <rPr>
        <b/>
        <sz val="12"/>
        <rFont val="Arial"/>
        <family val="2"/>
      </rPr>
      <t>UNIDAD DE MEDIDA DE LAS VARIABLES:</t>
    </r>
    <r>
      <rPr>
        <sz val="12"/>
        <rFont val="Arial"/>
        <family val="2"/>
      </rPr>
      <t xml:space="preserve">
Atenciones Psicológicas.</t>
    </r>
  </si>
  <si>
    <t>Componente 
(Coordinación del Centro de Asistencia Social de NNA Migrantes)</t>
  </si>
  <si>
    <r>
      <t>2.09.1.1.14.</t>
    </r>
    <r>
      <rPr>
        <sz val="12"/>
        <rFont val="Arial"/>
        <family val="2"/>
      </rPr>
      <t xml:space="preserve"> Servicios integrales del Centro de Asistencia Social para la protección de los derechos de las niñas, niños y adolescentes migrantes, acompañados, no acompañados, separados otorgados.
</t>
    </r>
    <r>
      <rPr>
        <b/>
        <sz val="12"/>
        <rFont val="Arial"/>
        <family val="2"/>
      </rPr>
      <t>NNA:</t>
    </r>
    <r>
      <rPr>
        <sz val="12"/>
        <rFont val="Arial"/>
        <family val="2"/>
      </rPr>
      <t xml:space="preserve"> Niñas, Niños y Adolescentes.
</t>
    </r>
    <r>
      <rPr>
        <b/>
        <sz val="12"/>
        <rFont val="Arial"/>
        <family val="2"/>
      </rPr>
      <t xml:space="preserve">CAS: </t>
    </r>
    <r>
      <rPr>
        <sz val="12"/>
        <rFont val="Arial"/>
        <family val="2"/>
      </rPr>
      <t>Centro de Asistencia Social</t>
    </r>
  </si>
  <si>
    <r>
      <t xml:space="preserve">UNIDAD DE MEDIDA DEL INDICADOR:
</t>
    </r>
    <r>
      <rPr>
        <sz val="12"/>
        <rFont val="Arial"/>
        <family val="2"/>
      </rPr>
      <t xml:space="preserve">Porcentaje.
</t>
    </r>
    <r>
      <rPr>
        <b/>
        <sz val="12"/>
        <rFont val="Arial"/>
        <family val="2"/>
      </rPr>
      <t xml:space="preserve">
UNIDAD DE MEDIDA DE LAS VARIABLES:
</t>
    </r>
    <r>
      <rPr>
        <sz val="12"/>
        <rFont val="Arial"/>
        <family val="2"/>
      </rPr>
      <t>Servicios Integrales.</t>
    </r>
  </si>
  <si>
    <t>Actividad
(Coordinación del Centro de Asistencia Social de NNA Migrantes)</t>
  </si>
  <si>
    <r>
      <t>2.09.1.1.14.1.</t>
    </r>
    <r>
      <rPr>
        <sz val="12"/>
        <rFont val="Arial"/>
        <family val="2"/>
      </rPr>
      <t xml:space="preserve"> Elaboración de expedientes para control de los ingresos de las niñas, niños y adolescentes migrantes y acompañantes albergados en el Centro de Asistencia Social.
</t>
    </r>
    <r>
      <rPr>
        <b/>
        <sz val="11"/>
        <rFont val="Arial"/>
        <family val="2"/>
      </rPr>
      <t/>
    </r>
  </si>
  <si>
    <r>
      <t xml:space="preserve">UNIDAD DE MEDIDA DEL INDICADOR:
</t>
    </r>
    <r>
      <rPr>
        <sz val="12"/>
        <rFont val="Arial"/>
        <family val="2"/>
      </rPr>
      <t xml:space="preserve">Porcentaje.
</t>
    </r>
    <r>
      <rPr>
        <b/>
        <sz val="12"/>
        <rFont val="Arial"/>
        <family val="2"/>
      </rPr>
      <t xml:space="preserve">
UNIDAD DE MEDIDA DE LAS VARIABLES:
</t>
    </r>
    <r>
      <rPr>
        <sz val="12"/>
        <rFont val="Arial"/>
        <family val="2"/>
      </rPr>
      <t>Expedientes.</t>
    </r>
  </si>
  <si>
    <r>
      <t>2.09.1.1.14.2.</t>
    </r>
    <r>
      <rPr>
        <sz val="12"/>
        <rFont val="Arial"/>
        <family val="2"/>
      </rPr>
      <t xml:space="preserve"> Realización de atenciones médicas y psicológicas para las niñas, niños y adolescentes migrantes y acompañantes albergados en el Centro de Asistencia Social.</t>
    </r>
  </si>
  <si>
    <r>
      <t xml:space="preserve">UNIDAD DE MEDIDA DEL INDICADOR:
</t>
    </r>
    <r>
      <rPr>
        <sz val="12"/>
        <rFont val="Arial"/>
        <family val="2"/>
      </rPr>
      <t xml:space="preserve">Porcentaje.
</t>
    </r>
    <r>
      <rPr>
        <b/>
        <sz val="12"/>
        <rFont val="Arial"/>
        <family val="2"/>
      </rPr>
      <t xml:space="preserve">
UNIDAD DE MEDIDA DE LAS VARIABLES:
</t>
    </r>
    <r>
      <rPr>
        <sz val="12"/>
        <rFont val="Arial"/>
        <family val="2"/>
      </rPr>
      <t>Atenciones.</t>
    </r>
  </si>
  <si>
    <r>
      <t>2.09.1.1.14.3.</t>
    </r>
    <r>
      <rPr>
        <sz val="12"/>
        <rFont val="Arial"/>
        <family val="2"/>
      </rPr>
      <t xml:space="preserve"> Realización de entrega de raciones de alimentos para las niñas, niños y adolescentes migrantes y sus acompañantes albergados en el Centro de Asistencia Social.</t>
    </r>
  </si>
  <si>
    <r>
      <t xml:space="preserve">UNIDAD DE MEDIDA DEL INDICADOR:
</t>
    </r>
    <r>
      <rPr>
        <sz val="12"/>
        <rFont val="Arial"/>
        <family val="2"/>
      </rPr>
      <t xml:space="preserve">Porcentaje.
</t>
    </r>
    <r>
      <rPr>
        <b/>
        <sz val="12"/>
        <rFont val="Arial"/>
        <family val="2"/>
      </rPr>
      <t xml:space="preserve">
UNIDAD DE MEDIDA DE LAS VARIABLES:
</t>
    </r>
    <r>
      <rPr>
        <sz val="12"/>
        <rFont val="Arial"/>
        <family val="2"/>
      </rPr>
      <t>Raciones de comida.</t>
    </r>
  </si>
  <si>
    <r>
      <t>2.09.1.1.14.4.</t>
    </r>
    <r>
      <rPr>
        <sz val="12"/>
        <rFont val="Arial"/>
        <family val="2"/>
      </rPr>
      <t xml:space="preserve"> Realización de entregas de insumos de vestido, calzado, higiene personal y pernocta, para las niñas, niños y adolescentes migrantes y acompañantes del Centro de Asistencia Social.</t>
    </r>
  </si>
  <si>
    <r>
      <t xml:space="preserve">UNIDAD DE MEDIDA DEL INDICADOR:
</t>
    </r>
    <r>
      <rPr>
        <sz val="12"/>
        <rFont val="Arial"/>
        <family val="2"/>
      </rPr>
      <t xml:space="preserve">Porcentaje.
</t>
    </r>
    <r>
      <rPr>
        <b/>
        <sz val="12"/>
        <rFont val="Arial"/>
        <family val="2"/>
      </rPr>
      <t xml:space="preserve">
UNIDAD DE MEDIDA DE LAS VARIABLES:
</t>
    </r>
    <r>
      <rPr>
        <sz val="12"/>
        <rFont val="Arial"/>
        <family val="2"/>
      </rPr>
      <t>Insumos.</t>
    </r>
  </si>
  <si>
    <r>
      <t>2.09.1.1.14.5.</t>
    </r>
    <r>
      <rPr>
        <sz val="12"/>
        <rFont val="Arial"/>
        <family val="2"/>
      </rPr>
      <t xml:space="preserve"> Ejecución de actividades recreativas, lúdicas, deportivas, educativas y formativas para las niñas, niños y adolescentes migrantes y acompañantes del Centro de Asistencia Social.</t>
    </r>
  </si>
  <si>
    <r>
      <t xml:space="preserve">UNIDAD DE MEDIDA DEL INDICADOR:
</t>
    </r>
    <r>
      <rPr>
        <sz val="12"/>
        <rFont val="Arial"/>
        <family val="2"/>
      </rPr>
      <t xml:space="preserve">Porcentaje.
</t>
    </r>
    <r>
      <rPr>
        <b/>
        <sz val="12"/>
        <rFont val="Arial"/>
        <family val="2"/>
      </rPr>
      <t xml:space="preserve">
UNIDAD DE MEDIDA DE LAS VARIABLES:
</t>
    </r>
    <r>
      <rPr>
        <sz val="12"/>
        <rFont val="Arial"/>
        <family val="2"/>
      </rPr>
      <t>Actividades.</t>
    </r>
  </si>
  <si>
    <r>
      <t>2.09.1.1.14.6.</t>
    </r>
    <r>
      <rPr>
        <sz val="12"/>
        <rFont val="Arial"/>
        <family val="2"/>
      </rPr>
      <t xml:space="preserve"> Realización de servicios de mantenimiento y reparación para la conservación y el buen funcionamiento del Centro de Asistencia Social.</t>
    </r>
  </si>
  <si>
    <r>
      <t xml:space="preserve">UNIDAD DE MEDIDA DEL INDICADOR:
</t>
    </r>
    <r>
      <rPr>
        <sz val="12"/>
        <rFont val="Arial"/>
        <family val="2"/>
      </rPr>
      <t xml:space="preserve">Porcentaje.
</t>
    </r>
    <r>
      <rPr>
        <b/>
        <sz val="12"/>
        <rFont val="Arial"/>
        <family val="2"/>
      </rPr>
      <t xml:space="preserve">
UNIDAD DE MEDIDA DE LAS VARIABLES:
</t>
    </r>
    <r>
      <rPr>
        <sz val="12"/>
        <rFont val="Arial"/>
        <family val="2"/>
      </rPr>
      <t>Servicios de mantenimiento.</t>
    </r>
  </si>
  <si>
    <t>Componente
(Coordinación de la Casa de Asistencia Temporal de NNA)</t>
  </si>
  <si>
    <r>
      <rPr>
        <b/>
        <sz val="12"/>
        <rFont val="Arial"/>
        <family val="2"/>
      </rPr>
      <t>2.09.1.1.15.</t>
    </r>
    <r>
      <rPr>
        <sz val="12"/>
        <rFont val="Arial"/>
        <family val="2"/>
      </rPr>
      <t xml:space="preserve"> Atenciones integrales para niñas, niños y adolescentes en la Casa de Asistencia Temporal, brindados.
</t>
    </r>
    <r>
      <rPr>
        <b/>
        <sz val="12"/>
        <rFont val="Arial"/>
        <family val="2"/>
      </rPr>
      <t>NNA:</t>
    </r>
    <r>
      <rPr>
        <sz val="12"/>
        <rFont val="Arial"/>
        <family val="2"/>
      </rPr>
      <t xml:space="preserve"> Niñas, Niños y Adolescentes.
</t>
    </r>
    <r>
      <rPr>
        <b/>
        <sz val="12"/>
        <rFont val="Arial"/>
        <family val="2"/>
      </rPr>
      <t>CAT:</t>
    </r>
    <r>
      <rPr>
        <sz val="12"/>
        <rFont val="Arial"/>
        <family val="2"/>
      </rPr>
      <t xml:space="preserve"> Casa de Asistencia Temporal.</t>
    </r>
  </si>
  <si>
    <t>Actividad
(Coordinación de la Casa de Asistencia Temporal de NNA)</t>
  </si>
  <si>
    <r>
      <rPr>
        <b/>
        <sz val="12"/>
        <rFont val="Arial"/>
        <family val="2"/>
      </rPr>
      <t>2.09.1.1.15.1.</t>
    </r>
    <r>
      <rPr>
        <sz val="12"/>
        <rFont val="Arial"/>
        <family val="2"/>
      </rPr>
      <t xml:space="preserve"> Integración de Expedientes para control de ingresos de niñas, niños y adolescentes en la Casa de Asistencia Temporal.</t>
    </r>
  </si>
  <si>
    <r>
      <rPr>
        <b/>
        <sz val="12"/>
        <rFont val="Arial"/>
        <family val="2"/>
      </rPr>
      <t>2.09.1.1.15.2.</t>
    </r>
    <r>
      <rPr>
        <sz val="12"/>
        <rFont val="Arial"/>
        <family val="2"/>
      </rPr>
      <t xml:space="preserve"> Realización de acompañamientos a niñas, niños y adolescentes a diferentes órganos institucionales (Juzgados Orales, Tradicionales, Familiares, Penales y la Fiscalía General), de salud y otros. </t>
    </r>
  </si>
  <si>
    <r>
      <t xml:space="preserve">UNIDAD DE MEDIDA DEL INDICADOR:
</t>
    </r>
    <r>
      <rPr>
        <sz val="12"/>
        <rFont val="Arial"/>
        <family val="2"/>
      </rPr>
      <t xml:space="preserve">Porcentaje.
</t>
    </r>
    <r>
      <rPr>
        <b/>
        <sz val="12"/>
        <rFont val="Arial"/>
        <family val="2"/>
      </rPr>
      <t xml:space="preserve">
UNIDAD DE MEDIDA DE LAS VARIABLES:
</t>
    </r>
    <r>
      <rPr>
        <sz val="12"/>
        <rFont val="Arial"/>
        <family val="2"/>
      </rPr>
      <t>Acompañamientos.</t>
    </r>
  </si>
  <si>
    <r>
      <rPr>
        <b/>
        <sz val="12"/>
        <rFont val="Arial"/>
        <family val="2"/>
      </rPr>
      <t>2.09.1.1.15.3.</t>
    </r>
    <r>
      <rPr>
        <sz val="12"/>
        <rFont val="Arial"/>
        <family val="2"/>
      </rPr>
      <t xml:space="preserve"> Realización de actividades recreativas, lúdicas, deportivas, educativas y formativas para las niñas, niños y adolescentes de la Casa de Asistencia Temporal.</t>
    </r>
  </si>
  <si>
    <r>
      <rPr>
        <b/>
        <sz val="12"/>
        <rFont val="Arial"/>
        <family val="2"/>
      </rPr>
      <t>2.09.1.1.15.4.</t>
    </r>
    <r>
      <rPr>
        <sz val="12"/>
        <rFont val="Arial"/>
        <family val="2"/>
      </rPr>
      <t xml:space="preserve"> Realización de entrega de insumos para uso o consumo a las niñas, niños y adolescentes de la Casa de Asistencia Temporal.</t>
    </r>
  </si>
  <si>
    <r>
      <rPr>
        <b/>
        <sz val="12"/>
        <rFont val="Arial"/>
        <family val="2"/>
      </rPr>
      <t>2.09.1.1.15.5.</t>
    </r>
    <r>
      <rPr>
        <sz val="12"/>
        <rFont val="Arial"/>
        <family val="2"/>
      </rPr>
      <t xml:space="preserve"> Realización de servicios de mantenimiento para la conservación y el buen funcionamiento de la Casa de Asistencia Temporal.</t>
    </r>
  </si>
  <si>
    <r>
      <t xml:space="preserve">UNIDAD DE MEDIDA DEL INDICADOR:
</t>
    </r>
    <r>
      <rPr>
        <sz val="12"/>
        <rFont val="Arial"/>
        <family val="2"/>
      </rPr>
      <t>Porcentaje.</t>
    </r>
    <r>
      <rPr>
        <b/>
        <sz val="12"/>
        <rFont val="Arial"/>
        <family val="2"/>
      </rPr>
      <t xml:space="preserve">
UNIDAD DE MEDIDA DE LAS VARIABLES:
</t>
    </r>
    <r>
      <rPr>
        <sz val="12"/>
        <rFont val="Arial"/>
        <family val="2"/>
      </rPr>
      <t>Servicios de mantenimiento.</t>
    </r>
  </si>
  <si>
    <t>Componente
(Coordinación del Centro Especializado para la Atención a la Violencia)</t>
  </si>
  <si>
    <r>
      <rPr>
        <b/>
        <sz val="12"/>
        <rFont val="Arial"/>
        <family val="2"/>
      </rPr>
      <t>2.09.1.1.16.</t>
    </r>
    <r>
      <rPr>
        <sz val="12"/>
        <rFont val="Arial"/>
        <family val="2"/>
      </rPr>
      <t xml:space="preserve"> Servicios de prevención y atención para un entorno libre de violencia en mujeres y hombres generadores o víctimas de violencia realizadas en el Centro Especializado Para la Atención a la Violencia, Brindados.</t>
    </r>
  </si>
  <si>
    <r>
      <rPr>
        <b/>
        <sz val="12"/>
        <rFont val="Arial"/>
        <family val="2"/>
      </rPr>
      <t>UNIDAD DE MEDIDA DEL INDICADOR:</t>
    </r>
    <r>
      <rPr>
        <sz val="12"/>
        <rFont val="Arial"/>
        <family val="2"/>
      </rPr>
      <t xml:space="preserve"> Porcentaje.
</t>
    </r>
    <r>
      <rPr>
        <b/>
        <sz val="12"/>
        <rFont val="Arial"/>
        <family val="2"/>
      </rPr>
      <t xml:space="preserve">UNIDAD DE MEDIDA DE LAS VARIABLES: </t>
    </r>
    <r>
      <rPr>
        <sz val="12"/>
        <rFont val="Arial"/>
        <family val="2"/>
      </rPr>
      <t xml:space="preserve">
Servicios.</t>
    </r>
  </si>
  <si>
    <t>Actividad
(Coordinación del Centro Especializado Para la Atención a la Violencia)</t>
  </si>
  <si>
    <r>
      <rPr>
        <b/>
        <sz val="12"/>
        <rFont val="Arial"/>
        <family val="2"/>
      </rPr>
      <t>2.09.1.1.16.1.</t>
    </r>
    <r>
      <rPr>
        <sz val="12"/>
        <rFont val="Arial"/>
        <family val="2"/>
      </rPr>
      <t xml:space="preserve"> Realización de atenciones multidisciplinarias a personas generadoras o víctimas de violencia en el Centro Especializado Para la Atención a la Violencia.</t>
    </r>
  </si>
  <si>
    <r>
      <rPr>
        <b/>
        <sz val="12"/>
        <rFont val="Arial"/>
        <family val="2"/>
      </rPr>
      <t>UNIDAD DE MEDIDA DEL INDICADOR:</t>
    </r>
    <r>
      <rPr>
        <sz val="12"/>
        <rFont val="Arial"/>
        <family val="2"/>
      </rPr>
      <t xml:space="preserve"> 
Porcentaje.
</t>
    </r>
    <r>
      <rPr>
        <b/>
        <sz val="12"/>
        <rFont val="Arial"/>
        <family val="2"/>
      </rPr>
      <t xml:space="preserve">UNIDAD DE MEDIDA DE LAS VARIABLES: </t>
    </r>
    <r>
      <rPr>
        <sz val="12"/>
        <rFont val="Arial"/>
        <family val="2"/>
      </rPr>
      <t xml:space="preserve">
Atenciones.</t>
    </r>
  </si>
  <si>
    <r>
      <rPr>
        <b/>
        <sz val="12"/>
        <rFont val="Arial"/>
        <family val="2"/>
      </rPr>
      <t>2.09.1.1.16.2.</t>
    </r>
    <r>
      <rPr>
        <sz val="12"/>
        <rFont val="Arial"/>
        <family val="2"/>
      </rPr>
      <t xml:space="preserve"> Impartición de pláticas y talleres con temas para la prevención de la violencia.</t>
    </r>
  </si>
  <si>
    <r>
      <rPr>
        <b/>
        <sz val="12"/>
        <rFont val="Arial"/>
        <family val="2"/>
      </rPr>
      <t xml:space="preserve">UNIDAD DE MEDIDA DEL INDICADOR:
</t>
    </r>
    <r>
      <rPr>
        <sz val="12"/>
        <rFont val="Arial"/>
        <family val="2"/>
      </rPr>
      <t xml:space="preserve"> Porcentaje.
</t>
    </r>
    <r>
      <rPr>
        <b/>
        <sz val="12"/>
        <rFont val="Arial"/>
        <family val="2"/>
      </rPr>
      <t xml:space="preserve">UNIDAD DE MEDIDA DE LAS VARIABLES: </t>
    </r>
    <r>
      <rPr>
        <sz val="12"/>
        <rFont val="Arial"/>
        <family val="2"/>
      </rPr>
      <t xml:space="preserve">
 Pláticas y talleres.</t>
    </r>
  </si>
  <si>
    <r>
      <rPr>
        <b/>
        <sz val="12"/>
        <rFont val="Arial"/>
        <family val="2"/>
      </rPr>
      <t>2.09.1.1.16.3.</t>
    </r>
    <r>
      <rPr>
        <sz val="12"/>
        <rFont val="Arial"/>
        <family val="2"/>
      </rPr>
      <t xml:space="preserve"> Impartición de capacitación para el autoempleo a mujeres receptoras de violencia en cualquiera de sus modalidades.</t>
    </r>
  </si>
  <si>
    <r>
      <rPr>
        <b/>
        <sz val="12"/>
        <rFont val="Arial"/>
        <family val="2"/>
      </rPr>
      <t xml:space="preserve">UNIDAD DE MEDIDA DEL INDICADOR: 
</t>
    </r>
    <r>
      <rPr>
        <sz val="12"/>
        <rFont val="Arial"/>
        <family val="2"/>
      </rPr>
      <t xml:space="preserve">Porcentaje.
</t>
    </r>
    <r>
      <rPr>
        <b/>
        <sz val="12"/>
        <rFont val="Arial"/>
        <family val="2"/>
      </rPr>
      <t xml:space="preserve">UNIDAD DE MEDIDA DE LAS VARIABLES: </t>
    </r>
    <r>
      <rPr>
        <sz val="12"/>
        <rFont val="Arial"/>
        <family val="2"/>
      </rPr>
      <t xml:space="preserve">
Capacitaciones.</t>
    </r>
  </si>
  <si>
    <t>Componente (Dirección de Desarrollo Social Comunitario)</t>
  </si>
  <si>
    <r>
      <rPr>
        <b/>
        <sz val="12"/>
        <rFont val="Arial"/>
        <family val="2"/>
      </rPr>
      <t>2.09.1.1.17.</t>
    </r>
    <r>
      <rPr>
        <sz val="12"/>
        <rFont val="Arial"/>
        <family val="2"/>
      </rPr>
      <t xml:space="preserve"> Atenciones en actividades sociales, brigadas y eventos  que contribuyen al  desarrollo y el mejoramiento de las condiciones de vida de los benitojuarenses realizados.</t>
    </r>
  </si>
  <si>
    <t>Actividad
(Dirección de Desarrollo Social Comunitario)</t>
  </si>
  <si>
    <r>
      <rPr>
        <b/>
        <sz val="12"/>
        <rFont val="Arial"/>
        <family val="2"/>
      </rPr>
      <t>2.09.1.1.17.1.</t>
    </r>
    <r>
      <rPr>
        <sz val="12"/>
        <rFont val="Arial"/>
        <family val="2"/>
      </rPr>
      <t xml:space="preserve"> Realización de actividades,brigadas y eventos que fomentan el fortalecimiento del desarrollo social y el desarrollo comunitario a niñas, niños, adolescentes y la familia.</t>
    </r>
  </si>
  <si>
    <r>
      <rPr>
        <b/>
        <sz val="12"/>
        <rFont val="Arial"/>
        <family val="2"/>
      </rPr>
      <t>UNIDAD DE MEDIDA DEL INDICADOR:</t>
    </r>
    <r>
      <rPr>
        <sz val="12"/>
        <rFont val="Arial"/>
        <family val="2"/>
      </rPr>
      <t xml:space="preserve">
Porcentaje.
</t>
    </r>
    <r>
      <rPr>
        <b/>
        <sz val="12"/>
        <rFont val="Arial"/>
        <family val="2"/>
      </rPr>
      <t xml:space="preserve">
UNIDAD DE MEDIDA DE LAS VARIABLES:</t>
    </r>
    <r>
      <rPr>
        <sz val="12"/>
        <rFont val="Arial"/>
        <family val="2"/>
      </rPr>
      <t xml:space="preserve">
Actividades,brigadas eventos.</t>
    </r>
  </si>
  <si>
    <t>Componente (Coordinación de Programas de Asistencia Alimentaria)</t>
  </si>
  <si>
    <r>
      <t>2.09.1.1.18.</t>
    </r>
    <r>
      <rPr>
        <sz val="12"/>
        <rFont val="Arial"/>
        <family val="2"/>
      </rPr>
      <t xml:space="preserve"> Apoyos de asistencia alimentaria a niñas y niños en edad escolar que contribuye a revertir las tendencias y las cifras crecientes de los problemas de una mala nutrición, entregados.</t>
    </r>
  </si>
  <si>
    <r>
      <t xml:space="preserve">UNIDAD DE MEDIDA DEL INDICADOR:
</t>
    </r>
    <r>
      <rPr>
        <sz val="12"/>
        <rFont val="Arial"/>
        <family val="2"/>
      </rPr>
      <t>Porcentaje.</t>
    </r>
    <r>
      <rPr>
        <b/>
        <sz val="12"/>
        <rFont val="Arial"/>
        <family val="2"/>
      </rPr>
      <t xml:space="preserve">
UNIDAD DE MEDIDA DE LAS VARIABLES:
</t>
    </r>
    <r>
      <rPr>
        <sz val="12"/>
        <rFont val="Arial"/>
        <family val="2"/>
      </rPr>
      <t>Apoyos de asistencia social.</t>
    </r>
  </si>
  <si>
    <t>Actividad
(Coordinación de Programas de Asistencia Alimentaria)</t>
  </si>
  <si>
    <r>
      <t>2.09.1.1.18.1.</t>
    </r>
    <r>
      <rPr>
        <sz val="12"/>
        <rFont val="Arial"/>
        <family val="2"/>
      </rPr>
      <t xml:space="preserve">  Recepción y distribución de raciones  de desayunos fríos a niñas y niños de las escuelas inscritas al programa.</t>
    </r>
  </si>
  <si>
    <r>
      <t xml:space="preserve">UNIDAD DE MEDIDA DEL INDICADOR:
</t>
    </r>
    <r>
      <rPr>
        <sz val="12"/>
        <rFont val="Arial"/>
        <family val="2"/>
      </rPr>
      <t xml:space="preserve">Porcentaje.
</t>
    </r>
    <r>
      <rPr>
        <b/>
        <sz val="12"/>
        <rFont val="Arial"/>
        <family val="2"/>
      </rPr>
      <t xml:space="preserve">UNIDAD DE MEDIDA DE LAS VARIABLES:
</t>
    </r>
    <r>
      <rPr>
        <sz val="12"/>
        <rFont val="Arial"/>
        <family val="2"/>
      </rPr>
      <t>Raciones.</t>
    </r>
  </si>
  <si>
    <r>
      <t>2.09.1.1.18.2.</t>
    </r>
    <r>
      <rPr>
        <sz val="12"/>
        <rFont val="Arial"/>
        <family val="2"/>
      </rPr>
      <t xml:space="preserve"> Recepción y distribución de raciones  de desayunos calientes a desayunadores escolares.</t>
    </r>
  </si>
  <si>
    <t xml:space="preserve">  Actividad
(Coordinación de Programas de Asistencia Alimentaria)</t>
  </si>
  <si>
    <r>
      <rPr>
        <b/>
        <sz val="12"/>
        <rFont val="Arial"/>
        <family val="2"/>
      </rPr>
      <t xml:space="preserve">2.09.1.1.18.3. </t>
    </r>
    <r>
      <rPr>
        <sz val="12"/>
        <rFont val="Arial"/>
        <family val="2"/>
      </rPr>
      <t>Realización de servicios de habilitación, mantenimiento e insumos de los Comedores Escolares</t>
    </r>
  </si>
  <si>
    <r>
      <rPr>
        <b/>
        <sz val="12"/>
        <rFont val="Arial"/>
        <family val="2"/>
      </rPr>
      <t>UNIDAD DE MEDIDA DEL INDICADOR:</t>
    </r>
    <r>
      <rPr>
        <sz val="12"/>
        <rFont val="Arial"/>
        <family val="2"/>
      </rPr>
      <t xml:space="preserve">
Porcentaje.
</t>
    </r>
    <r>
      <rPr>
        <b/>
        <sz val="12"/>
        <rFont val="Arial"/>
        <family val="2"/>
      </rPr>
      <t>UNIDAD DE MEDIDA DE LAS VARIABLES:</t>
    </r>
    <r>
      <rPr>
        <sz val="12"/>
        <rFont val="Arial"/>
        <family val="2"/>
      </rPr>
      <t xml:space="preserve"> Servicios de habilitación, mantenimiento e insumos</t>
    </r>
  </si>
  <si>
    <r>
      <t xml:space="preserve">2.09.1.1.18.4. </t>
    </r>
    <r>
      <rPr>
        <sz val="12"/>
        <rFont val="Arial"/>
        <family val="2"/>
      </rPr>
      <t>Impartición de pláticas para fomentar la sana alimentación y el "Plato del Buen Comer".</t>
    </r>
  </si>
  <si>
    <r>
      <t xml:space="preserve">UNIDAD DE MEDIDA DEL INDICADOR:
</t>
    </r>
    <r>
      <rPr>
        <sz val="12"/>
        <rFont val="Arial"/>
        <family val="2"/>
      </rPr>
      <t xml:space="preserve">Porcentaje.
</t>
    </r>
    <r>
      <rPr>
        <b/>
        <sz val="12"/>
        <rFont val="Arial"/>
        <family val="2"/>
      </rPr>
      <t xml:space="preserve">UNIDAD DE MEDIDA DE LAS VARIABLES
</t>
    </r>
    <r>
      <rPr>
        <sz val="12"/>
        <rFont val="Arial"/>
        <family val="2"/>
      </rPr>
      <t>Pláticas.</t>
    </r>
  </si>
  <si>
    <t>Componente
(Coordinación de Programas de Asistencia Alimentaria)</t>
  </si>
  <si>
    <r>
      <rPr>
        <b/>
        <sz val="12"/>
        <rFont val="Arial"/>
        <family val="2"/>
      </rPr>
      <t>2.09.1.1.19.</t>
    </r>
    <r>
      <rPr>
        <sz val="12"/>
        <rFont val="Arial"/>
        <family val="2"/>
      </rPr>
      <t xml:space="preserve">  Apoyos alimentarios diseñados con base en los Criterios de Calidad Nutricia y acompañados de acciones de orientación alimentaria en el comedor de la región 235 a personas de atención prioritaria, entregados.</t>
    </r>
  </si>
  <si>
    <r>
      <t xml:space="preserve">UNIDAD DE MEDIDA DEL INDICADOR:
</t>
    </r>
    <r>
      <rPr>
        <sz val="12"/>
        <rFont val="Arial"/>
        <family val="2"/>
      </rPr>
      <t xml:space="preserve">Porcentaje.
</t>
    </r>
    <r>
      <rPr>
        <b/>
        <sz val="12"/>
        <rFont val="Arial"/>
        <family val="2"/>
      </rPr>
      <t xml:space="preserve">UNIDAD DE MEDIDA DE LAS VARIABLES:
</t>
    </r>
    <r>
      <rPr>
        <sz val="12"/>
        <rFont val="Arial"/>
        <family val="2"/>
      </rPr>
      <t>Expedientes de Inscripciones.</t>
    </r>
  </si>
  <si>
    <r>
      <t xml:space="preserve">UNIDAD DE MEDIDA DEL INDICADOR:
</t>
    </r>
    <r>
      <rPr>
        <sz val="12"/>
        <rFont val="Arial"/>
        <family val="2"/>
      </rPr>
      <t xml:space="preserve">Porcentaje.
</t>
    </r>
    <r>
      <rPr>
        <b/>
        <sz val="12"/>
        <rFont val="Arial"/>
        <family val="2"/>
      </rPr>
      <t xml:space="preserve">UNIDAD DE MEDIDA DE LAS VARIABLES:
</t>
    </r>
    <r>
      <rPr>
        <sz val="12"/>
        <rFont val="Arial"/>
        <family val="2"/>
      </rPr>
      <t xml:space="preserve">Raciones.                                                                                                                                       </t>
    </r>
  </si>
  <si>
    <r>
      <t>2.09.1.1.19.1.</t>
    </r>
    <r>
      <rPr>
        <sz val="12"/>
        <rFont val="Arial"/>
        <family val="2"/>
      </rPr>
      <t xml:space="preserve"> Entrega de apoyos  de asistencia alimentaria a sujetos de atención prioritaria.</t>
    </r>
  </si>
  <si>
    <r>
      <t xml:space="preserve">UNIDAD DE MEDIDA DEL INDICADOR:
</t>
    </r>
    <r>
      <rPr>
        <sz val="12"/>
        <rFont val="Arial"/>
        <family val="2"/>
      </rPr>
      <t xml:space="preserve">Porcentaje.
</t>
    </r>
    <r>
      <rPr>
        <b/>
        <sz val="12"/>
        <rFont val="Arial"/>
        <family val="2"/>
      </rPr>
      <t xml:space="preserve">UNIDAD DE MEDIDA DE LAS VARIABLES:
</t>
    </r>
    <r>
      <rPr>
        <sz val="12"/>
        <rFont val="Arial"/>
        <family val="2"/>
      </rPr>
      <t>Apoyos alimentarios.</t>
    </r>
  </si>
  <si>
    <r>
      <t>2.09.1.1.19.2.</t>
    </r>
    <r>
      <rPr>
        <sz val="12"/>
        <rFont val="Arial"/>
        <family val="2"/>
      </rPr>
      <t xml:space="preserve"> Realización de servicios administrativos y de mantenimiento para la operación y buen funcionamiento del comedor comunitario de la región 235</t>
    </r>
  </si>
  <si>
    <r>
      <t xml:space="preserve">UNIDAD DE MEDIDA DEL INDICADOR:
</t>
    </r>
    <r>
      <rPr>
        <sz val="12"/>
        <rFont val="Arial"/>
        <family val="2"/>
      </rPr>
      <t xml:space="preserve">Porcentaje.
</t>
    </r>
    <r>
      <rPr>
        <b/>
        <sz val="12"/>
        <rFont val="Arial"/>
        <family val="2"/>
      </rPr>
      <t xml:space="preserve">UNIDAD DE MEDIDA DE LAS VARIABLES:    </t>
    </r>
    <r>
      <rPr>
        <sz val="12"/>
        <rFont val="Arial"/>
        <family val="2"/>
      </rPr>
      <t xml:space="preserve"> 
Servicios administrativos y de mantenimiento.                                                                                                                                                                                                                                                                                                                                                                                                                                                                                                                                                                                                                        
</t>
    </r>
  </si>
  <si>
    <t>Componente
(Coordinación de Centros de Desarrollo Comunitario)</t>
  </si>
  <si>
    <r>
      <rPr>
        <b/>
        <sz val="12"/>
        <rFont val="Arial"/>
        <family val="2"/>
      </rPr>
      <t>2.09.1.1.20.</t>
    </r>
    <r>
      <rPr>
        <sz val="12"/>
        <rFont val="Arial"/>
        <family val="2"/>
      </rPr>
      <t xml:space="preserve"> Atenciones para el autoempleo en los Centros de Desarrollo Comunitario y en el Centro de Emprendimiento y Desarrollo Humano para las Juventudes, Realizadas.
</t>
    </r>
    <r>
      <rPr>
        <b/>
        <sz val="12"/>
        <rFont val="Arial"/>
        <family val="2"/>
      </rPr>
      <t xml:space="preserve">CDC: </t>
    </r>
    <r>
      <rPr>
        <sz val="12"/>
        <rFont val="Arial"/>
        <family val="2"/>
      </rPr>
      <t>Centros de Desarrollo Comunitario.</t>
    </r>
  </si>
  <si>
    <t>Actividad
(Coordinación de Centros de Desarrollo Comunitario)</t>
  </si>
  <si>
    <r>
      <t xml:space="preserve">2.09.1.1.20.1. </t>
    </r>
    <r>
      <rPr>
        <sz val="12"/>
        <rFont val="Arial"/>
        <family val="2"/>
      </rPr>
      <t>Realización de Cursos de capacitación para el autoempleo en los Centros de Desarrollo Comunitario.</t>
    </r>
  </si>
  <si>
    <r>
      <rPr>
        <b/>
        <sz val="12"/>
        <rFont val="Arial"/>
        <family val="2"/>
      </rPr>
      <t>UNIDAD DE MEDIDA DEL INDICADOR:</t>
    </r>
    <r>
      <rPr>
        <sz val="12"/>
        <rFont val="Arial"/>
        <family val="2"/>
      </rPr>
      <t xml:space="preserve">
Porcentaje.
</t>
    </r>
    <r>
      <rPr>
        <b/>
        <sz val="12"/>
        <rFont val="Arial"/>
        <family val="2"/>
      </rPr>
      <t>UNIDAD DE MEDIDA DE LAS VARIABLES</t>
    </r>
    <r>
      <rPr>
        <sz val="12"/>
        <rFont val="Arial"/>
        <family val="2"/>
      </rPr>
      <t xml:space="preserve">
Cursos de capacitación.</t>
    </r>
  </si>
  <si>
    <r>
      <t xml:space="preserve">2.09.1.1.20.2. </t>
    </r>
    <r>
      <rPr>
        <sz val="12"/>
        <rFont val="Arial"/>
        <family val="2"/>
      </rPr>
      <t>Realización de entregas de constancias con validez oficial por clausura de cursos que fomentan el autoempleo</t>
    </r>
  </si>
  <si>
    <r>
      <t xml:space="preserve">UNIDAD DE MEDIDA DEL INDICADOR:
</t>
    </r>
    <r>
      <rPr>
        <sz val="12"/>
        <rFont val="Arial"/>
        <family val="2"/>
      </rPr>
      <t>Porcentaje.</t>
    </r>
    <r>
      <rPr>
        <b/>
        <sz val="12"/>
        <rFont val="Arial"/>
        <family val="2"/>
      </rPr>
      <t xml:space="preserve">
UNIDAD DE MEDIDA DE LAS VARIABLES
</t>
    </r>
    <r>
      <rPr>
        <sz val="12"/>
        <rFont val="Arial"/>
        <family val="2"/>
      </rPr>
      <t>Contancias.</t>
    </r>
  </si>
  <si>
    <r>
      <rPr>
        <b/>
        <sz val="12"/>
        <rFont val="Arial"/>
        <family val="2"/>
      </rPr>
      <t>2.09.1.1.20.3.</t>
    </r>
    <r>
      <rPr>
        <sz val="12"/>
        <rFont val="Arial"/>
        <family val="2"/>
      </rPr>
      <t xml:space="preserve"> Actividades recreativas y educativas que contribuyen al desarrollo social y bienestar económico de la ciudadanía, Brindados.</t>
    </r>
  </si>
  <si>
    <r>
      <t xml:space="preserve">UNIDAD DE MEDIDA DEL INDICADOR:
</t>
    </r>
    <r>
      <rPr>
        <sz val="12"/>
        <rFont val="Arial"/>
        <family val="2"/>
      </rPr>
      <t>Porcentaje.</t>
    </r>
    <r>
      <rPr>
        <b/>
        <sz val="12"/>
        <rFont val="Arial"/>
        <family val="2"/>
      </rPr>
      <t xml:space="preserve">
UNIDAD DE MEDIDA DE LAS VARIABLES                                             </t>
    </r>
    <r>
      <rPr>
        <sz val="12"/>
        <rFont val="Arial"/>
        <family val="2"/>
      </rPr>
      <t>Actividades recreativas y educativas</t>
    </r>
  </si>
  <si>
    <r>
      <rPr>
        <b/>
        <sz val="12"/>
        <rFont val="Arial"/>
        <family val="2"/>
      </rPr>
      <t>2.09.1.1.20.4.</t>
    </r>
    <r>
      <rPr>
        <sz val="12"/>
        <rFont val="Arial"/>
        <family val="2"/>
      </rPr>
      <t xml:space="preserve"> Realización de servicios  administrativos y de mantenimientos, para la operación y buen funcionamiento de los  Centros de Desarrollo Comunitario.</t>
    </r>
  </si>
  <si>
    <r>
      <t xml:space="preserve">UNIDAD DE MEDIDA DEL INDICADOR:
</t>
    </r>
    <r>
      <rPr>
        <sz val="12"/>
        <rFont val="Arial"/>
        <family val="2"/>
      </rPr>
      <t>Porcentaje.</t>
    </r>
    <r>
      <rPr>
        <b/>
        <sz val="12"/>
        <rFont val="Arial"/>
        <family val="2"/>
      </rPr>
      <t xml:space="preserve">
UNIDAD DE MEDIDA DE LAS VARIABLES
</t>
    </r>
    <r>
      <rPr>
        <sz val="12"/>
        <rFont val="Arial"/>
        <family val="2"/>
      </rPr>
      <t>Servicios administrativos y de mantenimiento.</t>
    </r>
  </si>
  <si>
    <t>Componente
(Coordinación de Programas Sociales)</t>
  </si>
  <si>
    <r>
      <rPr>
        <b/>
        <sz val="12"/>
        <rFont val="Arial"/>
        <family val="2"/>
      </rPr>
      <t>2.09.1.1.21.</t>
    </r>
    <r>
      <rPr>
        <sz val="12"/>
        <rFont val="Arial"/>
        <family val="2"/>
      </rPr>
      <t xml:space="preserve"> Atenciones del fomento del autoempleo para desarrollar y ejecutar proyectos de emprendimiento a beneficio de las personas que son capacitadas en los Centros de Desarrollo comunitarios realizados.</t>
    </r>
  </si>
  <si>
    <t>Actividad (Coordinación de Programas Sociales)</t>
  </si>
  <si>
    <r>
      <rPr>
        <b/>
        <sz val="12"/>
        <rFont val="Arial"/>
        <family val="2"/>
      </rPr>
      <t>2.09.1.1.21.1.</t>
    </r>
    <r>
      <rPr>
        <sz val="12"/>
        <rFont val="Arial"/>
        <family val="2"/>
      </rPr>
      <t xml:space="preserve"> Realización de eventos que fomentan el autoempleo. </t>
    </r>
  </si>
  <si>
    <r>
      <t xml:space="preserve">UNIDAD DE MEDIDA DEL INDICADOR:
</t>
    </r>
    <r>
      <rPr>
        <sz val="12"/>
        <rFont val="Arial"/>
        <family val="2"/>
      </rPr>
      <t xml:space="preserve">Porcentaje.
</t>
    </r>
    <r>
      <rPr>
        <b/>
        <sz val="12"/>
        <rFont val="Arial"/>
        <family val="2"/>
      </rPr>
      <t xml:space="preserve">
UNIDAD DE MEDIDA DE LAS VARIABLES:
</t>
    </r>
    <r>
      <rPr>
        <sz val="12"/>
        <rFont val="Arial"/>
        <family val="2"/>
      </rPr>
      <t>Eventos.</t>
    </r>
  </si>
  <si>
    <r>
      <rPr>
        <b/>
        <sz val="12"/>
        <rFont val="Arial"/>
        <family val="2"/>
      </rPr>
      <t>2.09.1.1.21.2.</t>
    </r>
    <r>
      <rPr>
        <sz val="12"/>
        <rFont val="Arial"/>
        <family val="2"/>
      </rPr>
      <t xml:space="preserve"> Implementación de  talleres  para el autoempleo para personas adultas mayores.</t>
    </r>
  </si>
  <si>
    <r>
      <rPr>
        <b/>
        <sz val="12"/>
        <rFont val="Arial"/>
        <family val="2"/>
      </rPr>
      <t>UNIDAD DE MEDIDA DEL INDICADOR:</t>
    </r>
    <r>
      <rPr>
        <sz val="12"/>
        <rFont val="Arial"/>
        <family val="2"/>
      </rPr>
      <t xml:space="preserve">
Porcentaje.
</t>
    </r>
    <r>
      <rPr>
        <b/>
        <sz val="12"/>
        <rFont val="Arial"/>
        <family val="2"/>
      </rPr>
      <t>UNIDAD DE MEDIDA DE LAS VARIABLES:</t>
    </r>
    <r>
      <rPr>
        <sz val="12"/>
        <rFont val="Arial"/>
        <family val="2"/>
      </rPr>
      <t xml:space="preserve"> 
Talleres.</t>
    </r>
  </si>
  <si>
    <r>
      <rPr>
        <b/>
        <sz val="12"/>
        <rFont val="Arial"/>
        <family val="2"/>
      </rPr>
      <t>2.09.1.1.21.3.</t>
    </r>
    <r>
      <rPr>
        <sz val="12"/>
        <rFont val="Arial"/>
        <family val="2"/>
      </rPr>
      <t xml:space="preserve"> Realización de capacitacion para el desarrollo de negocios.</t>
    </r>
  </si>
  <si>
    <r>
      <rPr>
        <b/>
        <sz val="12"/>
        <rFont val="Arial"/>
        <family val="2"/>
      </rPr>
      <t>UNIDAD DE MEDIDA DEL INDICADOR:</t>
    </r>
    <r>
      <rPr>
        <sz val="12"/>
        <rFont val="Arial"/>
        <family val="2"/>
      </rPr>
      <t xml:space="preserve">
Porcentaje.
</t>
    </r>
    <r>
      <rPr>
        <b/>
        <sz val="12"/>
        <rFont val="Arial"/>
        <family val="2"/>
      </rPr>
      <t>UNIDAD DE MEDIDA DE LAS VARIABLES:</t>
    </r>
    <r>
      <rPr>
        <sz val="12"/>
        <rFont val="Arial"/>
        <family val="2"/>
      </rPr>
      <t xml:space="preserve"> Capacitaciones.</t>
    </r>
  </si>
  <si>
    <r>
      <rPr>
        <b/>
        <sz val="12"/>
        <rFont val="Arial"/>
        <family val="2"/>
      </rPr>
      <t xml:space="preserve">2.09.1.1.21.4. </t>
    </r>
    <r>
      <rPr>
        <sz val="12"/>
        <rFont val="Arial"/>
        <family val="2"/>
      </rPr>
      <t>Realización de servicios de habilitación y de mantenimiento del Centro de Emprendimiento y Desarrollo Humano para Personas Adultas Mayores.</t>
    </r>
  </si>
  <si>
    <r>
      <rPr>
        <b/>
        <sz val="12"/>
        <rFont val="Arial"/>
        <family val="2"/>
      </rPr>
      <t>UNIDAD DE MEDIDA DEL INDICADOR:</t>
    </r>
    <r>
      <rPr>
        <sz val="12"/>
        <rFont val="Arial"/>
        <family val="2"/>
      </rPr>
      <t xml:space="preserve">
Porcentaje.
</t>
    </r>
    <r>
      <rPr>
        <b/>
        <sz val="12"/>
        <rFont val="Arial"/>
        <family val="2"/>
      </rPr>
      <t>UNIDAD DE MEDIDA DE LAS VARIABLES:</t>
    </r>
    <r>
      <rPr>
        <sz val="12"/>
        <rFont val="Arial"/>
        <family val="2"/>
      </rPr>
      <t xml:space="preserve"> 
Servicios de habilitación y de mantenimiento.</t>
    </r>
  </si>
  <si>
    <r>
      <rPr>
        <b/>
        <sz val="12"/>
        <rFont val="Arial"/>
        <family val="2"/>
      </rPr>
      <t xml:space="preserve">2.09.1.1.22. </t>
    </r>
    <r>
      <rPr>
        <sz val="12"/>
        <rFont val="Arial"/>
        <family val="2"/>
      </rPr>
      <t>Actividades de aprendizaje, físicas, lúdicas, recreativas y  de regularización a niñas y niños de "La llave es la clave" en zonas prioritarias, realizadas.</t>
    </r>
  </si>
  <si>
    <r>
      <rPr>
        <b/>
        <sz val="12"/>
        <rFont val="Arial"/>
        <family val="2"/>
      </rPr>
      <t>UNIDAD DE MEDIDA DEL INDICADOR:</t>
    </r>
    <r>
      <rPr>
        <sz val="12"/>
        <rFont val="Arial"/>
        <family val="2"/>
      </rPr>
      <t xml:space="preserve">
Porcentaje.
</t>
    </r>
    <r>
      <rPr>
        <b/>
        <sz val="12"/>
        <rFont val="Arial"/>
        <family val="2"/>
      </rPr>
      <t xml:space="preserve">UNIDAD DE MEDIDA DE LAS VARIABLES: 
</t>
    </r>
    <r>
      <rPr>
        <sz val="12"/>
        <rFont val="Arial"/>
        <family val="2"/>
      </rPr>
      <t>Actividades.</t>
    </r>
  </si>
  <si>
    <t>Actividad
(Coordinación de Programas Sociales)</t>
  </si>
  <si>
    <r>
      <rPr>
        <b/>
        <sz val="12"/>
        <rFont val="Arial"/>
        <family val="2"/>
      </rPr>
      <t xml:space="preserve">2.09.1.1.22.1. </t>
    </r>
    <r>
      <rPr>
        <sz val="12"/>
        <rFont val="Arial"/>
        <family val="2"/>
      </rPr>
      <t>Elaboración de expedientes a niñas y niños de 6 a 12 años inscritos en "La llave es la clave" que habitan zonas prioritarias para brindarles actividades de aprendizaje, físicas, lúdicas, recreativas y de regularización.</t>
    </r>
  </si>
  <si>
    <r>
      <rPr>
        <b/>
        <sz val="12"/>
        <rFont val="Arial"/>
        <family val="2"/>
      </rPr>
      <t>UNIDAD DE MEDIDA DEL INDICADOR:</t>
    </r>
    <r>
      <rPr>
        <sz val="12"/>
        <rFont val="Arial"/>
        <family val="2"/>
      </rPr>
      <t xml:space="preserve">
Porcentaje.
</t>
    </r>
    <r>
      <rPr>
        <b/>
        <sz val="12"/>
        <rFont val="Arial"/>
        <family val="2"/>
      </rPr>
      <t xml:space="preserve">UNIDAD DE MEDIDA DE LAS VARIABLES: 
</t>
    </r>
    <r>
      <rPr>
        <sz val="12"/>
        <rFont val="Arial"/>
        <family val="2"/>
      </rPr>
      <t>Expedientes.</t>
    </r>
  </si>
  <si>
    <r>
      <rPr>
        <b/>
        <sz val="12"/>
        <rFont val="Arial"/>
        <family val="2"/>
      </rPr>
      <t>2.09.1.1.22.2.</t>
    </r>
    <r>
      <rPr>
        <sz val="12"/>
        <rFont val="Arial"/>
        <family val="2"/>
      </rPr>
      <t xml:space="preserve"> Realización de cursos vacacionales a niñas y niños en zonas prioritarias.</t>
    </r>
  </si>
  <si>
    <r>
      <rPr>
        <b/>
        <sz val="12"/>
        <rFont val="Arial"/>
        <family val="2"/>
      </rPr>
      <t xml:space="preserve">UNIDAD DE MEDIDA DEL INDICADOR:
</t>
    </r>
    <r>
      <rPr>
        <sz val="12"/>
        <rFont val="Arial"/>
        <family val="2"/>
      </rPr>
      <t xml:space="preserve">Porcentaje.
</t>
    </r>
    <r>
      <rPr>
        <b/>
        <sz val="12"/>
        <rFont val="Arial"/>
        <family val="2"/>
      </rPr>
      <t xml:space="preserve">UNIDAD DE MEDIDA DE LAS VARIABLES: 
</t>
    </r>
    <r>
      <rPr>
        <sz val="12"/>
        <rFont val="Arial"/>
        <family val="2"/>
      </rPr>
      <t>Cursos vacacionales.</t>
    </r>
  </si>
  <si>
    <t>Componente
(Dirección de Servicios de Salud)</t>
  </si>
  <si>
    <r>
      <rPr>
        <b/>
        <sz val="12"/>
        <color theme="1"/>
        <rFont val="Arial"/>
        <family val="2"/>
      </rPr>
      <t>2.09.1.1.23.</t>
    </r>
    <r>
      <rPr>
        <sz val="12"/>
        <color theme="1"/>
        <rFont val="Arial"/>
        <family val="2"/>
      </rPr>
      <t xml:space="preserve"> Atención en Brigadas médicas en zona de situación prioritaria, Realizadas.</t>
    </r>
  </si>
  <si>
    <r>
      <t xml:space="preserve">UNIDAD DE MEDIDA DEL INDICADOR:
</t>
    </r>
    <r>
      <rPr>
        <sz val="12"/>
        <color theme="1"/>
        <rFont val="Arial"/>
        <family val="2"/>
      </rPr>
      <t>Porcentaje.</t>
    </r>
    <r>
      <rPr>
        <b/>
        <sz val="12"/>
        <color theme="1"/>
        <rFont val="Arial"/>
        <family val="2"/>
      </rPr>
      <t xml:space="preserve">
UNIDAD DE MEDIDA DE LAS VARIABLES:
</t>
    </r>
    <r>
      <rPr>
        <sz val="12"/>
        <color theme="1"/>
        <rFont val="Arial"/>
        <family val="2"/>
      </rPr>
      <t>Atenciones</t>
    </r>
  </si>
  <si>
    <t>Actividad
(Dirección de Servicios de Salud)</t>
  </si>
  <si>
    <r>
      <rPr>
        <b/>
        <sz val="12"/>
        <rFont val="Arial"/>
        <family val="2"/>
      </rPr>
      <t>2.09.1.1.23.1</t>
    </r>
    <r>
      <rPr>
        <sz val="12"/>
        <rFont val="Arial"/>
        <family val="2"/>
      </rPr>
      <t xml:space="preserve"> Realización de Brigadas Médicas en zonas de situación prioritaria.</t>
    </r>
  </si>
  <si>
    <r>
      <t xml:space="preserve">UNIDAD DE MEDIDA DEL INDICADOR:
</t>
    </r>
    <r>
      <rPr>
        <sz val="12"/>
        <rFont val="Arial"/>
        <family val="2"/>
      </rPr>
      <t>Porcentaje.</t>
    </r>
    <r>
      <rPr>
        <b/>
        <sz val="12"/>
        <rFont val="Arial"/>
        <family val="2"/>
      </rPr>
      <t xml:space="preserve">
UNIDAD DE MEDIDA DE LAS VARIABLES:
</t>
    </r>
    <r>
      <rPr>
        <sz val="12"/>
        <rFont val="Arial"/>
        <family val="2"/>
      </rPr>
      <t>Brigadas Médicas.</t>
    </r>
  </si>
  <si>
    <t>Componente
(Coordinación de Servicios Médicos)</t>
  </si>
  <si>
    <r>
      <rPr>
        <b/>
        <sz val="12"/>
        <color theme="1"/>
        <rFont val="Arial"/>
        <family val="2"/>
      </rPr>
      <t>2.09.1.1.24.</t>
    </r>
    <r>
      <rPr>
        <sz val="12"/>
        <color theme="1"/>
        <rFont val="Arial"/>
        <family val="2"/>
      </rPr>
      <t xml:space="preserve"> Servicios de Salud  para la población de atención prioritaria otorgados.</t>
    </r>
  </si>
  <si>
    <r>
      <t xml:space="preserve">UNIDAD DE MEDIDA DEL INDICADOR:
</t>
    </r>
    <r>
      <rPr>
        <sz val="12"/>
        <color theme="1"/>
        <rFont val="Arial"/>
        <family val="2"/>
      </rPr>
      <t>Porcentaje.</t>
    </r>
    <r>
      <rPr>
        <b/>
        <sz val="12"/>
        <color theme="1"/>
        <rFont val="Arial"/>
        <family val="2"/>
      </rPr>
      <t xml:space="preserve">
UNIDAD DE MEDIDA DE LAS VARIABLES:
</t>
    </r>
    <r>
      <rPr>
        <sz val="12"/>
        <color theme="1"/>
        <rFont val="Arial"/>
        <family val="2"/>
      </rPr>
      <t xml:space="preserve">Servicios de Salud. </t>
    </r>
  </si>
  <si>
    <t>Actividad
(Coordinación de Servicios Médicos)</t>
  </si>
  <si>
    <r>
      <rPr>
        <b/>
        <sz val="12"/>
        <color theme="1"/>
        <rFont val="Arial"/>
        <family val="2"/>
      </rPr>
      <t xml:space="preserve">2.09.1.1.24.1. </t>
    </r>
    <r>
      <rPr>
        <sz val="12"/>
        <color theme="1"/>
        <rFont val="Arial"/>
        <family val="2"/>
      </rPr>
      <t>Realización de Atenciones médicas y preventivas en salud a la población de situación prioritaria.</t>
    </r>
  </si>
  <si>
    <r>
      <rPr>
        <b/>
        <sz val="12"/>
        <color theme="1"/>
        <rFont val="Arial"/>
        <family val="2"/>
      </rPr>
      <t>UNIDAD DE MEDIDA DEL INDICADOR:</t>
    </r>
    <r>
      <rPr>
        <sz val="12"/>
        <color theme="1"/>
        <rFont val="Arial"/>
        <family val="2"/>
      </rPr>
      <t xml:space="preserve">
Porcentaje.
</t>
    </r>
    <r>
      <rPr>
        <b/>
        <sz val="12"/>
        <color theme="1"/>
        <rFont val="Arial"/>
        <family val="2"/>
      </rPr>
      <t>UNIDAD DE MEDIDA DE LAS VARIABLES:</t>
    </r>
    <r>
      <rPr>
        <sz val="12"/>
        <color theme="1"/>
        <rFont val="Arial"/>
        <family val="2"/>
      </rPr>
      <t xml:space="preserve">
Atenciones.</t>
    </r>
  </si>
  <si>
    <r>
      <rPr>
        <b/>
        <sz val="12"/>
        <color theme="1"/>
        <rFont val="Arial"/>
        <family val="2"/>
      </rPr>
      <t>2.09.1.1.24.2</t>
    </r>
    <r>
      <rPr>
        <sz val="12"/>
        <color theme="1"/>
        <rFont val="Arial"/>
        <family val="2"/>
      </rPr>
      <t xml:space="preserve"> Realización de atenciones odontológicas  y preventivas en salud bucal a la población de situación prioritaria.</t>
    </r>
  </si>
  <si>
    <r>
      <rPr>
        <b/>
        <sz val="12"/>
        <color theme="1"/>
        <rFont val="Arial"/>
        <family val="2"/>
      </rPr>
      <t>UNIDAD DE MEDIDA DEL INDICADOR:</t>
    </r>
    <r>
      <rPr>
        <sz val="12"/>
        <color theme="1"/>
        <rFont val="Arial"/>
        <family val="2"/>
      </rPr>
      <t xml:space="preserve">
Porcentaje.
</t>
    </r>
    <r>
      <rPr>
        <b/>
        <sz val="12"/>
        <color theme="1"/>
        <rFont val="Arial"/>
        <family val="2"/>
      </rPr>
      <t>UNIDAD DE MEDIDA DE LAS VARIABLES:</t>
    </r>
    <r>
      <rPr>
        <sz val="12"/>
        <color theme="1"/>
        <rFont val="Arial"/>
        <family val="2"/>
      </rPr>
      <t xml:space="preserve">
Atenciones. </t>
    </r>
  </si>
  <si>
    <r>
      <rPr>
        <b/>
        <sz val="12"/>
        <color theme="1"/>
        <rFont val="Arial"/>
        <family val="2"/>
      </rPr>
      <t xml:space="preserve">2.09.1.1.24.3 </t>
    </r>
    <r>
      <rPr>
        <sz val="12"/>
        <color theme="1"/>
        <rFont val="Arial"/>
        <family val="2"/>
      </rPr>
      <t>Realización de Atenciones nutricionales a la población de situación prioritaria.</t>
    </r>
  </si>
  <si>
    <t>Componente (Coordinación de Programas Médicos Especiales)</t>
  </si>
  <si>
    <r>
      <rPr>
        <b/>
        <sz val="12"/>
        <color theme="1"/>
        <rFont val="Arial"/>
        <family val="2"/>
      </rPr>
      <t>2.09.1.1.25.</t>
    </r>
    <r>
      <rPr>
        <sz val="12"/>
        <color theme="1"/>
        <rFont val="Arial"/>
        <family val="2"/>
      </rPr>
      <t xml:space="preserve"> Atención de apoyos médicos especiales otorgados.</t>
    </r>
  </si>
  <si>
    <t>Actividad
(Coordinación Programas Médicos Especiales)</t>
  </si>
  <si>
    <r>
      <rPr>
        <b/>
        <sz val="12"/>
        <color theme="1"/>
        <rFont val="Arial"/>
        <family val="2"/>
      </rPr>
      <t>2.09.1.1.25.1.</t>
    </r>
    <r>
      <rPr>
        <sz val="12"/>
        <color theme="1"/>
        <rFont val="Arial"/>
        <family val="2"/>
      </rPr>
      <t xml:space="preserve">  Realización de Exámenes optométricos.</t>
    </r>
  </si>
  <si>
    <r>
      <rPr>
        <b/>
        <sz val="12"/>
        <color theme="1"/>
        <rFont val="Arial"/>
        <family val="2"/>
      </rPr>
      <t>UNIDAD DE MEDIDA DEL INDICADOR:</t>
    </r>
    <r>
      <rPr>
        <sz val="12"/>
        <color theme="1"/>
        <rFont val="Arial"/>
        <family val="2"/>
      </rPr>
      <t xml:space="preserve">
Porcentaje.
</t>
    </r>
    <r>
      <rPr>
        <b/>
        <sz val="12"/>
        <color theme="1"/>
        <rFont val="Arial"/>
        <family val="2"/>
      </rPr>
      <t>UNIDAD DE MEDIDA DE LAS VARIABLES:</t>
    </r>
    <r>
      <rPr>
        <sz val="12"/>
        <color theme="1"/>
        <rFont val="Arial"/>
        <family val="2"/>
      </rPr>
      <t xml:space="preserve">
Exámenes. </t>
    </r>
  </si>
  <si>
    <r>
      <rPr>
        <b/>
        <sz val="12"/>
        <color theme="1"/>
        <rFont val="Arial"/>
        <family val="2"/>
      </rPr>
      <t>2.09.1.1.25.2</t>
    </r>
    <r>
      <rPr>
        <sz val="12"/>
        <color theme="1"/>
        <rFont val="Arial"/>
        <family val="2"/>
      </rPr>
      <t>.  Realización de entregas de prótesis oculares.</t>
    </r>
  </si>
  <si>
    <r>
      <rPr>
        <b/>
        <sz val="12"/>
        <color theme="1"/>
        <rFont val="Arial"/>
        <family val="2"/>
      </rPr>
      <t>UNIDAD DE MEDIDA DEL INDICADOR:</t>
    </r>
    <r>
      <rPr>
        <sz val="12"/>
        <color theme="1"/>
        <rFont val="Arial"/>
        <family val="2"/>
      </rPr>
      <t xml:space="preserve">
Porcentaje.
</t>
    </r>
    <r>
      <rPr>
        <b/>
        <sz val="12"/>
        <color theme="1"/>
        <rFont val="Arial"/>
        <family val="2"/>
      </rPr>
      <t>UNIDAD DE MEDIDA DE LAS VARIABLES:</t>
    </r>
    <r>
      <rPr>
        <sz val="12"/>
        <color theme="1"/>
        <rFont val="Arial"/>
        <family val="2"/>
      </rPr>
      <t xml:space="preserve">
Prótesis oculares. </t>
    </r>
  </si>
  <si>
    <t>Componente
(Coordinación Salud Mental)</t>
  </si>
  <si>
    <r>
      <rPr>
        <b/>
        <sz val="12"/>
        <color theme="1"/>
        <rFont val="Arial"/>
        <family val="2"/>
      </rPr>
      <t>2.09.1.1.26.</t>
    </r>
    <r>
      <rPr>
        <sz val="12"/>
        <color theme="1"/>
        <rFont val="Arial"/>
        <family val="2"/>
      </rPr>
      <t xml:space="preserve"> Servicios de salud mental otorgados.</t>
    </r>
  </si>
  <si>
    <t>Actividad
(Coordinación de Salud Mental)</t>
  </si>
  <si>
    <r>
      <rPr>
        <b/>
        <sz val="12"/>
        <color theme="1"/>
        <rFont val="Arial"/>
        <family val="2"/>
      </rPr>
      <t>2.09.1.1.26.1.</t>
    </r>
    <r>
      <rPr>
        <sz val="12"/>
        <color theme="1"/>
        <rFont val="Arial"/>
        <family val="2"/>
      </rPr>
      <t xml:space="preserve"> Realización de atenciones psicologícas para personas que lo soliciten de manera individual, de pareja o familiar.</t>
    </r>
  </si>
  <si>
    <r>
      <rPr>
        <b/>
        <sz val="12"/>
        <color theme="1"/>
        <rFont val="Arial"/>
        <family val="2"/>
      </rPr>
      <t>UNIDAD DE MEDIDA DEL INDICADOR:</t>
    </r>
    <r>
      <rPr>
        <sz val="12"/>
        <color theme="1"/>
        <rFont val="Arial"/>
        <family val="2"/>
      </rPr>
      <t xml:space="preserve">
Porcentaje.
</t>
    </r>
    <r>
      <rPr>
        <b/>
        <sz val="12"/>
        <color theme="1"/>
        <rFont val="Arial"/>
        <family val="2"/>
      </rPr>
      <t>UNIDAD DE MEDIDA DE LAS VARIABLES:</t>
    </r>
    <r>
      <rPr>
        <sz val="12"/>
        <color theme="1"/>
        <rFont val="Arial"/>
        <family val="2"/>
      </rPr>
      <t xml:space="preserve">
Atenciones psicológicas.</t>
    </r>
  </si>
  <si>
    <r>
      <rPr>
        <b/>
        <sz val="12"/>
        <color theme="1"/>
        <rFont val="Arial"/>
        <family val="2"/>
      </rPr>
      <t>2.09.1.1.26.2.</t>
    </r>
    <r>
      <rPr>
        <sz val="12"/>
        <color theme="1"/>
        <rFont val="Arial"/>
        <family val="2"/>
      </rPr>
      <t xml:space="preserve"> Realización de atenciones psiquiátricas para personas con problemas mentales y de comportamiento.</t>
    </r>
  </si>
  <si>
    <r>
      <rPr>
        <b/>
        <sz val="12"/>
        <color theme="1"/>
        <rFont val="Arial"/>
        <family val="2"/>
      </rPr>
      <t>UNIDAD DE MEDIDA DEL INDICADOR:</t>
    </r>
    <r>
      <rPr>
        <sz val="12"/>
        <color theme="1"/>
        <rFont val="Arial"/>
        <family val="2"/>
      </rPr>
      <t xml:space="preserve">
Porcentaje.
</t>
    </r>
    <r>
      <rPr>
        <b/>
        <sz val="12"/>
        <color theme="1"/>
        <rFont val="Arial"/>
        <family val="2"/>
      </rPr>
      <t>UNIDAD DE MEDIDA DE LAS VARIABLES:</t>
    </r>
    <r>
      <rPr>
        <sz val="12"/>
        <color theme="1"/>
        <rFont val="Arial"/>
        <family val="2"/>
      </rPr>
      <t xml:space="preserve">
Atenciones psiquiátricas.</t>
    </r>
  </si>
  <si>
    <t>Actividad
(Coordinación de  Salud Mental)</t>
  </si>
  <si>
    <r>
      <rPr>
        <b/>
        <sz val="12"/>
        <color theme="1"/>
        <rFont val="Arial"/>
        <family val="2"/>
      </rPr>
      <t>2.09.1.1.26.3.</t>
    </r>
    <r>
      <rPr>
        <sz val="12"/>
        <color theme="1"/>
        <rFont val="Arial"/>
        <family val="2"/>
      </rPr>
      <t xml:space="preserve"> Realización de atenciones en campañas de concientización sobre la salud mental.</t>
    </r>
  </si>
  <si>
    <r>
      <rPr>
        <b/>
        <sz val="12"/>
        <color theme="1"/>
        <rFont val="Arial"/>
        <family val="2"/>
      </rPr>
      <t>UNIDAD DE MEDIDA DEL INDICADOR:</t>
    </r>
    <r>
      <rPr>
        <sz val="12"/>
        <color theme="1"/>
        <rFont val="Arial"/>
        <family val="2"/>
      </rPr>
      <t xml:space="preserve">
Porcentaje.
</t>
    </r>
    <r>
      <rPr>
        <b/>
        <sz val="12"/>
        <color theme="1"/>
        <rFont val="Arial"/>
        <family val="2"/>
      </rPr>
      <t>UNIDAD DE MEDIDA DE LA VARIABLES:</t>
    </r>
    <r>
      <rPr>
        <sz val="12"/>
        <color theme="1"/>
        <rFont val="Arial"/>
        <family val="2"/>
      </rPr>
      <t xml:space="preserve">
Atenciones.</t>
    </r>
  </si>
  <si>
    <t>Componente
(Coordinación de Atención a la Discapacidad)</t>
  </si>
  <si>
    <r>
      <rPr>
        <b/>
        <sz val="12"/>
        <color theme="1"/>
        <rFont val="Arial"/>
        <family val="2"/>
      </rPr>
      <t>2.09.1.1.27.</t>
    </r>
    <r>
      <rPr>
        <sz val="12"/>
        <color theme="1"/>
        <rFont val="Arial"/>
        <family val="2"/>
      </rPr>
      <t xml:space="preserve"> Servicios Integrales a personas con discapacidad o en riesgo potencial de presentarlo en el Centro de Rehabilitación Integral Municipal, brindados,
</t>
    </r>
    <r>
      <rPr>
        <b/>
        <sz val="12"/>
        <color theme="1"/>
        <rFont val="Arial"/>
        <family val="2"/>
      </rPr>
      <t xml:space="preserve">CRIM: </t>
    </r>
    <r>
      <rPr>
        <sz val="12"/>
        <color theme="1"/>
        <rFont val="Arial"/>
        <family val="2"/>
      </rPr>
      <t>Centro de Rehabilitación Integral Municipal.</t>
    </r>
  </si>
  <si>
    <r>
      <t xml:space="preserve">UNIDAD DE MEDIA DEL INDICADOR:
</t>
    </r>
    <r>
      <rPr>
        <sz val="12"/>
        <color theme="1"/>
        <rFont val="Arial"/>
        <family val="2"/>
      </rPr>
      <t>Porcentaje.</t>
    </r>
    <r>
      <rPr>
        <b/>
        <sz val="12"/>
        <color theme="1"/>
        <rFont val="Arial"/>
        <family val="2"/>
      </rPr>
      <t xml:space="preserve">
UNIDAD DE MEDIDA DE LAS VARIABLES:
</t>
    </r>
    <r>
      <rPr>
        <sz val="12"/>
        <color theme="1"/>
        <rFont val="Arial"/>
        <family val="2"/>
      </rPr>
      <t>Servicios integrales.</t>
    </r>
  </si>
  <si>
    <t xml:space="preserve">Actividad
(Coordinación de Atención a la Discapacidad)
</t>
  </si>
  <si>
    <r>
      <rPr>
        <b/>
        <sz val="12"/>
        <color theme="1"/>
        <rFont val="Arial"/>
        <family val="2"/>
      </rPr>
      <t>2.09.1.1.27.1.</t>
    </r>
    <r>
      <rPr>
        <sz val="12"/>
        <color theme="1"/>
        <rFont val="Arial"/>
        <family val="2"/>
      </rPr>
      <t xml:space="preserve"> Realización de terapias de rehabilitación para personas con discapacidad temporal y/o permanente.</t>
    </r>
  </si>
  <si>
    <r>
      <rPr>
        <b/>
        <sz val="12"/>
        <color theme="1"/>
        <rFont val="Arial"/>
        <family val="2"/>
      </rPr>
      <t>UNIDAD DE MEDIDA DEL INDICADOR:</t>
    </r>
    <r>
      <rPr>
        <sz val="12"/>
        <color theme="1"/>
        <rFont val="Arial"/>
        <family val="2"/>
      </rPr>
      <t xml:space="preserve">
Porcentaje.
</t>
    </r>
    <r>
      <rPr>
        <b/>
        <sz val="12"/>
        <color theme="1"/>
        <rFont val="Arial"/>
        <family val="2"/>
      </rPr>
      <t>UNIDAD DE MEDIDA DE LAS VARIABLES:</t>
    </r>
    <r>
      <rPr>
        <sz val="12"/>
        <color theme="1"/>
        <rFont val="Arial"/>
        <family val="2"/>
      </rPr>
      <t xml:space="preserve">
Terapias de rehabilitación.</t>
    </r>
  </si>
  <si>
    <t>Actividad
(Coordinación de Atención a la Discapacidad)</t>
  </si>
  <si>
    <r>
      <rPr>
        <b/>
        <sz val="12"/>
        <color theme="1"/>
        <rFont val="Arial"/>
        <family val="2"/>
      </rPr>
      <t xml:space="preserve">2.09.1.1.27.2. </t>
    </r>
    <r>
      <rPr>
        <sz val="12"/>
        <color theme="1"/>
        <rFont val="Arial"/>
        <family val="2"/>
      </rPr>
      <t>Brindar Servicio de transporte inclusivo UNEDIF.</t>
    </r>
  </si>
  <si>
    <r>
      <rPr>
        <b/>
        <sz val="12"/>
        <color theme="1"/>
        <rFont val="Arial"/>
        <family val="2"/>
      </rPr>
      <t>UNIDAD DE MEDIDA DEL INDICADOR:</t>
    </r>
    <r>
      <rPr>
        <sz val="12"/>
        <color theme="1"/>
        <rFont val="Arial"/>
        <family val="2"/>
      </rPr>
      <t xml:space="preserve">
Porcentaje.
</t>
    </r>
    <r>
      <rPr>
        <b/>
        <sz val="12"/>
        <color theme="1"/>
        <rFont val="Arial"/>
        <family val="2"/>
      </rPr>
      <t>UNIDAD DE MEDIDA DE LAS VARIABLES:</t>
    </r>
    <r>
      <rPr>
        <sz val="12"/>
        <color theme="1"/>
        <rFont val="Arial"/>
        <family val="2"/>
      </rPr>
      <t xml:space="preserve">
Servicios de Transporte Inclusivo.</t>
    </r>
  </si>
  <si>
    <r>
      <rPr>
        <b/>
        <sz val="12"/>
        <rFont val="Arial"/>
        <family val="2"/>
      </rPr>
      <t>2.09.1.1.27.3.</t>
    </r>
    <r>
      <rPr>
        <sz val="12"/>
        <rFont val="Arial"/>
        <family val="2"/>
      </rPr>
      <t xml:space="preserve"> Realización de Servicios de Inclusión.</t>
    </r>
  </si>
  <si>
    <r>
      <rPr>
        <b/>
        <sz val="12"/>
        <rFont val="Arial"/>
        <family val="2"/>
      </rPr>
      <t>UNIDAD DE MEDIDA DEL INDICADOR:</t>
    </r>
    <r>
      <rPr>
        <sz val="12"/>
        <rFont val="Arial"/>
        <family val="2"/>
      </rPr>
      <t xml:space="preserve">
Porcentaje.
</t>
    </r>
    <r>
      <rPr>
        <b/>
        <sz val="12"/>
        <rFont val="Arial"/>
        <family val="2"/>
      </rPr>
      <t>UNIDAD DE MEDIDA DE LAS VARIABLES:</t>
    </r>
    <r>
      <rPr>
        <sz val="12"/>
        <rFont val="Arial"/>
        <family val="2"/>
      </rPr>
      <t xml:space="preserve">
Servicios de inclusión</t>
    </r>
  </si>
  <si>
    <r>
      <rPr>
        <b/>
        <sz val="12"/>
        <color theme="1"/>
        <rFont val="Arial"/>
        <family val="2"/>
      </rPr>
      <t>2.09.1.1.27.4.</t>
    </r>
    <r>
      <rPr>
        <sz val="12"/>
        <color theme="1"/>
        <rFont val="Arial"/>
        <family val="2"/>
      </rPr>
      <t xml:space="preserve"> Realización de acciones dirigidos a niñas, niños, adolescentes y personas adultas con alguna discapacidad.</t>
    </r>
  </si>
  <si>
    <r>
      <t xml:space="preserve">UNIDAD DE MEDIDA DEL INDICADOR:
Porcentaje.
UNIDAD DE MEDIDA DE LAS VARIABLES:
</t>
    </r>
    <r>
      <rPr>
        <sz val="12"/>
        <color theme="1"/>
        <rFont val="Arial"/>
        <family val="2"/>
      </rPr>
      <t>Acciones.</t>
    </r>
  </si>
  <si>
    <t>Componente (Coordinación para las Personas Adultas Mayores)</t>
  </si>
  <si>
    <r>
      <rPr>
        <b/>
        <sz val="12"/>
        <color theme="1"/>
        <rFont val="Arial"/>
        <family val="2"/>
      </rPr>
      <t>2.09.1.1.28</t>
    </r>
    <r>
      <rPr>
        <sz val="12"/>
        <color theme="1"/>
        <rFont val="Arial"/>
        <family val="2"/>
      </rPr>
      <t xml:space="preserve">. Servicios integrales para personas adultas mayores, otorgados. </t>
    </r>
  </si>
  <si>
    <r>
      <t xml:space="preserve">UNIDAD DE MEDIDA DEL INDICADOR:
</t>
    </r>
    <r>
      <rPr>
        <sz val="12"/>
        <color theme="1"/>
        <rFont val="Arial"/>
        <family val="2"/>
      </rPr>
      <t xml:space="preserve">Porcentaje.
</t>
    </r>
    <r>
      <rPr>
        <b/>
        <sz val="12"/>
        <color theme="1"/>
        <rFont val="Arial"/>
        <family val="2"/>
      </rPr>
      <t xml:space="preserve">
UNIDAD DE MEDIDA DE LAS VARIABLES:
</t>
    </r>
    <r>
      <rPr>
        <sz val="12"/>
        <color theme="1"/>
        <rFont val="Arial"/>
        <family val="2"/>
      </rPr>
      <t>Servicios Integrales.</t>
    </r>
  </si>
  <si>
    <t>Actividad
(Coordinación para las Personas Adultas Mayores)</t>
  </si>
  <si>
    <r>
      <rPr>
        <b/>
        <sz val="12"/>
        <color theme="1"/>
        <rFont val="Arial"/>
        <family val="2"/>
      </rPr>
      <t>2.09.1.1.28.1.</t>
    </r>
    <r>
      <rPr>
        <sz val="12"/>
        <color theme="1"/>
        <rFont val="Arial"/>
        <family val="2"/>
      </rPr>
      <t xml:space="preserve"> Realización de servicios psicológicos,  nutricionales, jurídicos y laborales para mejorar el bienestar físico, emocional y social de las personas adultas mayores.</t>
    </r>
  </si>
  <si>
    <r>
      <rPr>
        <b/>
        <sz val="12"/>
        <color theme="1"/>
        <rFont val="Arial"/>
        <family val="2"/>
      </rPr>
      <t>UNIDAD DE MEDIDA DEL INDICADOR:</t>
    </r>
    <r>
      <rPr>
        <sz val="12"/>
        <color theme="1"/>
        <rFont val="Arial"/>
        <family val="2"/>
      </rPr>
      <t xml:space="preserve">
Porcentaje.
</t>
    </r>
    <r>
      <rPr>
        <b/>
        <sz val="12"/>
        <color theme="1"/>
        <rFont val="Arial"/>
        <family val="2"/>
      </rPr>
      <t xml:space="preserve">UNIDAD DE MEDIDA DE LAS VARIABLES:S
</t>
    </r>
    <r>
      <rPr>
        <sz val="12"/>
        <color theme="1"/>
        <rFont val="Arial"/>
        <family val="2"/>
      </rPr>
      <t>Servicios Psicológicos,  Nutricionales, Jurídicos y laborales.</t>
    </r>
  </si>
  <si>
    <r>
      <t xml:space="preserve">2.09.1.1.28.2. </t>
    </r>
    <r>
      <rPr>
        <sz val="12"/>
        <color theme="1"/>
        <rFont val="Arial"/>
        <family val="2"/>
      </rPr>
      <t>Inscripción de personas adultas mayores en la estancia de día "Nohoch Nah" .</t>
    </r>
  </si>
  <si>
    <r>
      <rPr>
        <b/>
        <sz val="12"/>
        <color theme="1"/>
        <rFont val="Arial"/>
        <family val="2"/>
      </rPr>
      <t>UNIDAD DE MEDIDA DEL INDICADOR:</t>
    </r>
    <r>
      <rPr>
        <sz val="12"/>
        <color theme="1"/>
        <rFont val="Arial"/>
        <family val="2"/>
      </rPr>
      <t xml:space="preserve">
Porcentaje.
</t>
    </r>
    <r>
      <rPr>
        <b/>
        <sz val="12"/>
        <color theme="1"/>
        <rFont val="Arial"/>
        <family val="2"/>
      </rPr>
      <t>UNIDAD DE MEDIDA DE LAS VARIABLES:</t>
    </r>
    <r>
      <rPr>
        <sz val="12"/>
        <color theme="1"/>
        <rFont val="Arial"/>
        <family val="2"/>
      </rPr>
      <t xml:space="preserve">
Inscripciones.</t>
    </r>
  </si>
  <si>
    <r>
      <t xml:space="preserve">2.09.1.1.28.3 </t>
    </r>
    <r>
      <rPr>
        <sz val="12"/>
        <color theme="1"/>
        <rFont val="Arial"/>
        <family val="2"/>
      </rPr>
      <t>Realización de actividades para fomentar la sana convivencia entre las personas adultas mayores en el club de la esperanza.</t>
    </r>
  </si>
  <si>
    <r>
      <rPr>
        <b/>
        <sz val="12"/>
        <color theme="1"/>
        <rFont val="Arial"/>
        <family val="2"/>
      </rPr>
      <t>UNIDAD DE MEDIDA DEL INDICADOR:</t>
    </r>
    <r>
      <rPr>
        <sz val="12"/>
        <color theme="1"/>
        <rFont val="Arial"/>
        <family val="2"/>
      </rPr>
      <t xml:space="preserve">
Porcentaje.
</t>
    </r>
    <r>
      <rPr>
        <b/>
        <sz val="12"/>
        <color theme="1"/>
        <rFont val="Arial"/>
        <family val="2"/>
      </rPr>
      <t xml:space="preserve">UNIDAD DE MEDIDA DE LAS VARIABLES:
</t>
    </r>
    <r>
      <rPr>
        <sz val="12"/>
        <color theme="1"/>
        <rFont val="Arial"/>
        <family val="2"/>
      </rPr>
      <t>Actividades.</t>
    </r>
  </si>
  <si>
    <r>
      <rPr>
        <b/>
        <sz val="12"/>
        <rFont val="Arial"/>
        <family val="2"/>
      </rPr>
      <t>2.09.1.1.28.4.</t>
    </r>
    <r>
      <rPr>
        <sz val="12"/>
        <rFont val="Arial"/>
        <family val="2"/>
      </rPr>
      <t xml:space="preserve"> Realización de entrega de raciones de alimentos para las personas adultas mayores en la estancia de día y club de la esperanza.</t>
    </r>
  </si>
  <si>
    <r>
      <rPr>
        <b/>
        <sz val="12"/>
        <rFont val="Arial"/>
        <family val="2"/>
      </rPr>
      <t>UNIDAD DE MEDIDA DEL INDICADOR:</t>
    </r>
    <r>
      <rPr>
        <sz val="12"/>
        <rFont val="Arial"/>
        <family val="2"/>
      </rPr>
      <t xml:space="preserve">
Porcentaje.
</t>
    </r>
    <r>
      <rPr>
        <b/>
        <sz val="12"/>
        <rFont val="Arial"/>
        <family val="2"/>
      </rPr>
      <t xml:space="preserve">UNIDAD DE MEDIDA DE LAS VARIABLES:
</t>
    </r>
    <r>
      <rPr>
        <sz val="12"/>
        <rFont val="Arial"/>
        <family val="2"/>
      </rPr>
      <t>Raciones alimenticias.</t>
    </r>
  </si>
  <si>
    <r>
      <rPr>
        <b/>
        <sz val="12"/>
        <rFont val="Arial"/>
        <family val="2"/>
      </rPr>
      <t>2.09.1.1.28.5.</t>
    </r>
    <r>
      <rPr>
        <sz val="12"/>
        <rFont val="Arial"/>
        <family val="2"/>
      </rPr>
      <t xml:space="preserve"> Realización de servicios de trabajo social brindados a las personas adultas mayores en estado de vulnerabilidad.</t>
    </r>
  </si>
  <si>
    <r>
      <rPr>
        <b/>
        <sz val="12"/>
        <rFont val="Arial"/>
        <family val="2"/>
      </rPr>
      <t>UNIDAD DE MEDIDA DEL INDICADOR:</t>
    </r>
    <r>
      <rPr>
        <sz val="12"/>
        <rFont val="Arial"/>
        <family val="2"/>
      </rPr>
      <t xml:space="preserve">
Porcentaje.
</t>
    </r>
    <r>
      <rPr>
        <b/>
        <sz val="12"/>
        <rFont val="Arial"/>
        <family val="2"/>
      </rPr>
      <t>UNIDAD DE MEDIDA DE LAS VARIABLES:</t>
    </r>
    <r>
      <rPr>
        <sz val="12"/>
        <rFont val="Arial"/>
        <family val="2"/>
      </rPr>
      <t xml:space="preserve">
Servicios de trabajo social.</t>
    </r>
  </si>
  <si>
    <r>
      <rPr>
        <b/>
        <sz val="12"/>
        <rFont val="Arial"/>
        <family val="2"/>
      </rPr>
      <t>2.09.1.1.29.</t>
    </r>
    <r>
      <rPr>
        <sz val="12"/>
        <rFont val="Arial"/>
        <family val="2"/>
      </rPr>
      <t xml:space="preserve"> Servicios de alojamiento temporal en la Casa Transitoria "Grandes Corazones" a personas adultas mayores en estado de abandono realizadas.</t>
    </r>
  </si>
  <si>
    <r>
      <rPr>
        <b/>
        <sz val="12"/>
        <rFont val="Arial"/>
        <family val="2"/>
      </rPr>
      <t>UNIDAD DE MEDIDA DEL INDICADOR:</t>
    </r>
    <r>
      <rPr>
        <sz val="12"/>
        <rFont val="Arial"/>
        <family val="2"/>
      </rPr>
      <t xml:space="preserve">
Porcentaje.
</t>
    </r>
    <r>
      <rPr>
        <b/>
        <sz val="12"/>
        <rFont val="Arial"/>
        <family val="2"/>
      </rPr>
      <t>UNIDAD DE MEDIDA DE LAS VARIABLES:</t>
    </r>
    <r>
      <rPr>
        <sz val="12"/>
        <rFont val="Arial"/>
        <family val="2"/>
      </rPr>
      <t xml:space="preserve">
Atenciones</t>
    </r>
  </si>
  <si>
    <r>
      <rPr>
        <b/>
        <sz val="12"/>
        <color theme="1"/>
        <rFont val="Arial"/>
        <family val="2"/>
      </rPr>
      <t>2.09.1.1.29.1.</t>
    </r>
    <r>
      <rPr>
        <sz val="12"/>
        <color theme="1"/>
        <rFont val="Arial"/>
        <family val="2"/>
      </rPr>
      <t xml:space="preserve"> Elaboración de expedientes para control de ingresos de personas adultas mayores en la Casa Transitoria.</t>
    </r>
  </si>
  <si>
    <r>
      <t xml:space="preserve">UNIDAD DE MEDIDA DEL INDICADOR:
</t>
    </r>
    <r>
      <rPr>
        <sz val="12"/>
        <color theme="1"/>
        <rFont val="Arial"/>
        <family val="2"/>
      </rPr>
      <t>Porcentaje.</t>
    </r>
    <r>
      <rPr>
        <b/>
        <sz val="12"/>
        <color theme="1"/>
        <rFont val="Arial"/>
        <family val="2"/>
      </rPr>
      <t xml:space="preserve">
UNIDAD DE MEDIDA DE LAS VARIABLES:
</t>
    </r>
    <r>
      <rPr>
        <sz val="12"/>
        <color theme="1"/>
        <rFont val="Arial"/>
        <family val="2"/>
      </rPr>
      <t>Expedientes.</t>
    </r>
  </si>
  <si>
    <r>
      <rPr>
        <b/>
        <sz val="12"/>
        <rFont val="Arial"/>
        <family val="2"/>
      </rPr>
      <t>2.09.1.1.29.2.</t>
    </r>
    <r>
      <rPr>
        <sz val="12"/>
        <rFont val="Arial"/>
        <family val="2"/>
      </rPr>
      <t xml:space="preserve"> Realización de entrega de raciones de alimentos para las personas adultas mayores albergados en la Casa Transitoria.</t>
    </r>
  </si>
  <si>
    <r>
      <rPr>
        <b/>
        <sz val="12"/>
        <rFont val="Arial"/>
        <family val="2"/>
      </rPr>
      <t>2.09.1.1.29.3.</t>
    </r>
    <r>
      <rPr>
        <sz val="12"/>
        <rFont val="Arial"/>
        <family val="2"/>
      </rPr>
      <t xml:space="preserve"> Realización de actividades recreativas y lúdicas para las personas adultas mayores albergados en la Casa Transitoria.</t>
    </r>
  </si>
  <si>
    <r>
      <rPr>
        <b/>
        <sz val="12"/>
        <rFont val="Arial"/>
        <family val="2"/>
      </rPr>
      <t>UNIDAD DE MEDIDA DEL INDICADOR:</t>
    </r>
    <r>
      <rPr>
        <sz val="12"/>
        <rFont val="Arial"/>
        <family val="2"/>
      </rPr>
      <t xml:space="preserve">
Porcentaje.
</t>
    </r>
    <r>
      <rPr>
        <b/>
        <sz val="12"/>
        <rFont val="Arial"/>
        <family val="2"/>
      </rPr>
      <t xml:space="preserve">UNIDAD DE MEDIDA DE LAS VARIABLES:
</t>
    </r>
    <r>
      <rPr>
        <sz val="12"/>
        <rFont val="Arial"/>
        <family val="2"/>
      </rPr>
      <t>Actividades recreativas y lúdicas.</t>
    </r>
  </si>
  <si>
    <r>
      <rPr>
        <b/>
        <sz val="12"/>
        <rFont val="Arial"/>
        <family val="2"/>
      </rPr>
      <t>2.09.1.1.29.4.</t>
    </r>
    <r>
      <rPr>
        <sz val="12"/>
        <rFont val="Arial"/>
        <family val="2"/>
      </rPr>
      <t xml:space="preserve"> Gestión de traslado de personas adultas mayores a su lugar de origen.</t>
    </r>
  </si>
  <si>
    <r>
      <rPr>
        <b/>
        <sz val="12"/>
        <rFont val="Arial"/>
        <family val="2"/>
      </rPr>
      <t>UNIDAD DE MEDIDA DEL INDICADOR:</t>
    </r>
    <r>
      <rPr>
        <sz val="12"/>
        <rFont val="Arial"/>
        <family val="2"/>
      </rPr>
      <t xml:space="preserve">
Porcentaje.
</t>
    </r>
    <r>
      <rPr>
        <b/>
        <sz val="12"/>
        <rFont val="Arial"/>
        <family val="2"/>
      </rPr>
      <t>UNIDAD DE MEDIDA DE LAS VARIABLES:</t>
    </r>
    <r>
      <rPr>
        <sz val="12"/>
        <rFont val="Arial"/>
        <family val="2"/>
      </rPr>
      <t xml:space="preserve">
Traslados.</t>
    </r>
  </si>
  <si>
    <r>
      <rPr>
        <b/>
        <sz val="12"/>
        <rFont val="Arial"/>
        <family val="2"/>
      </rPr>
      <t>2.09.1.1.29.5.</t>
    </r>
    <r>
      <rPr>
        <sz val="12"/>
        <rFont val="Arial"/>
        <family val="2"/>
      </rPr>
      <t xml:space="preserve"> Realización de visitas de seguimiento a los casos de las personas adultas mayores ingresados en la Casa Transitoria.</t>
    </r>
  </si>
  <si>
    <r>
      <rPr>
        <b/>
        <sz val="12"/>
        <rFont val="Arial"/>
        <family val="2"/>
      </rPr>
      <t>UNIDAD DE MEDIDA DEL INDICADOR:</t>
    </r>
    <r>
      <rPr>
        <sz val="12"/>
        <rFont val="Arial"/>
        <family val="2"/>
      </rPr>
      <t xml:space="preserve">
Porcentaje.
</t>
    </r>
    <r>
      <rPr>
        <b/>
        <sz val="12"/>
        <rFont val="Arial"/>
        <family val="2"/>
      </rPr>
      <t>UNIDAD DE MEDIDA DE LAS VARIABLES:</t>
    </r>
    <r>
      <rPr>
        <sz val="12"/>
        <rFont val="Arial"/>
        <family val="2"/>
      </rPr>
      <t xml:space="preserve">
Visitas de seguimiento.</t>
    </r>
  </si>
  <si>
    <r>
      <rPr>
        <b/>
        <sz val="12"/>
        <rFont val="Arial"/>
        <family val="2"/>
      </rPr>
      <t>2.09.1.1.29.6.</t>
    </r>
    <r>
      <rPr>
        <sz val="12"/>
        <rFont val="Arial"/>
        <family val="2"/>
      </rPr>
      <t xml:space="preserve"> Realización de entrega de insumos de uso y consumo para las personas adultas mayores ingresadas a la Casa Transitoria "Grandes corazones",</t>
    </r>
  </si>
  <si>
    <r>
      <rPr>
        <b/>
        <sz val="12"/>
        <rFont val="Arial"/>
        <family val="2"/>
      </rPr>
      <t>UNIDAD DE MEDIDA DEL INDICADOR:</t>
    </r>
    <r>
      <rPr>
        <sz val="12"/>
        <rFont val="Arial"/>
        <family val="2"/>
      </rPr>
      <t xml:space="preserve">
Porcentaje.
</t>
    </r>
    <r>
      <rPr>
        <b/>
        <sz val="12"/>
        <rFont val="Arial"/>
        <family val="2"/>
      </rPr>
      <t>UNIDAD DE MEDIDA DE LAS VARIABLES:</t>
    </r>
    <r>
      <rPr>
        <sz val="12"/>
        <rFont val="Arial"/>
        <family val="2"/>
      </rPr>
      <t xml:space="preserve">
Insumos.</t>
    </r>
  </si>
  <si>
    <t>Componente
(Coordinación del Buen Trato en Familia)</t>
  </si>
  <si>
    <r>
      <rPr>
        <b/>
        <sz val="12"/>
        <rFont val="Arial"/>
        <family val="2"/>
      </rPr>
      <t xml:space="preserve">2.09.1.1.30. </t>
    </r>
    <r>
      <rPr>
        <sz val="12"/>
        <rFont val="Arial"/>
        <family val="2"/>
      </rPr>
      <t>Sensibilización con acciones  sobre buen trato de la no violencia dirigido a las familias benitojuareses realizadas.</t>
    </r>
  </si>
  <si>
    <r>
      <t xml:space="preserve">UNIDAD DE MEDIDA DEL INDICADOR:
</t>
    </r>
    <r>
      <rPr>
        <sz val="12"/>
        <rFont val="Arial"/>
        <family val="2"/>
      </rPr>
      <t xml:space="preserve">Porcentaje.
</t>
    </r>
    <r>
      <rPr>
        <b/>
        <sz val="12"/>
        <rFont val="Arial"/>
        <family val="2"/>
      </rPr>
      <t xml:space="preserve">
UNIDAD DE MEDIDA DE LAS VARIABLES:
</t>
    </r>
    <r>
      <rPr>
        <sz val="12"/>
        <rFont val="Arial"/>
        <family val="2"/>
      </rPr>
      <t>Sensibilización.</t>
    </r>
  </si>
  <si>
    <t>Actividad
(Coordinación del Buen Trato en Familia)</t>
  </si>
  <si>
    <r>
      <rPr>
        <b/>
        <sz val="12"/>
        <rFont val="Arial"/>
        <family val="2"/>
      </rPr>
      <t>2.09.1.1.30.1.</t>
    </r>
    <r>
      <rPr>
        <sz val="12"/>
        <rFont val="Arial"/>
        <family val="2"/>
      </rPr>
      <t xml:space="preserve"> Vinculación con escuelas, asociaciones y grupos interesados en capacitaciones preventivas de buen trato.</t>
    </r>
  </si>
  <si>
    <r>
      <t xml:space="preserve">UNIDAD DE MEDIDA DEL INDICADOR:
</t>
    </r>
    <r>
      <rPr>
        <sz val="12"/>
        <rFont val="Arial"/>
        <family val="2"/>
      </rPr>
      <t xml:space="preserve">Porcentaje.
</t>
    </r>
    <r>
      <rPr>
        <b/>
        <sz val="12"/>
        <rFont val="Arial"/>
        <family val="2"/>
      </rPr>
      <t xml:space="preserve">
UNIDAD DE MEDIDA DE LAS VARIABLES:
</t>
    </r>
    <r>
      <rPr>
        <sz val="12"/>
        <rFont val="Arial"/>
        <family val="2"/>
      </rPr>
      <t>Escuelas, Asociaciones y Grupos vinculados.</t>
    </r>
  </si>
  <si>
    <r>
      <rPr>
        <b/>
        <sz val="12"/>
        <rFont val="Arial"/>
        <family val="2"/>
      </rPr>
      <t>2.09.1.1.30.2.</t>
    </r>
    <r>
      <rPr>
        <sz val="12"/>
        <rFont val="Arial"/>
        <family val="2"/>
      </rPr>
      <t xml:space="preserve"> Impartición de capacitaciones sobre el buen trato en familia para población en general.</t>
    </r>
  </si>
  <si>
    <r>
      <t xml:space="preserve">UNIDAD DE MEDIDA DEL INDICADOR:
</t>
    </r>
    <r>
      <rPr>
        <sz val="12"/>
        <rFont val="Arial"/>
        <family val="2"/>
      </rPr>
      <t xml:space="preserve">Porcentaje.
</t>
    </r>
    <r>
      <rPr>
        <b/>
        <sz val="12"/>
        <rFont val="Arial"/>
        <family val="2"/>
      </rPr>
      <t xml:space="preserve">
UNIDAD DE MEDIDA DE LAS VARIABLES:
</t>
    </r>
    <r>
      <rPr>
        <sz val="12"/>
        <rFont val="Arial"/>
        <family val="2"/>
      </rPr>
      <t>Capacitaciones.</t>
    </r>
  </si>
  <si>
    <r>
      <rPr>
        <b/>
        <sz val="12"/>
        <rFont val="Arial"/>
        <family val="2"/>
      </rPr>
      <t>2.09.1.1.30.3.</t>
    </r>
    <r>
      <rPr>
        <sz val="12"/>
        <rFont val="Arial"/>
        <family val="2"/>
      </rPr>
      <t xml:space="preserve"> Realización de eventos que promueven el fortalecimiento de los valores y la integración familiar de los benitojuareses. </t>
    </r>
  </si>
  <si>
    <t>CLAVE Y NOMBRE DEL PPA: E- PPA 2.09 PROGRAMA DE ATENCIÓN INTEGRAL A LA FAMILIA Y PERSONAS EN ESTADO DE VULNERABILIDAD</t>
  </si>
  <si>
    <t>SISTEMA DIF MUNICIPAL</t>
  </si>
  <si>
    <t>ANUAL</t>
  </si>
  <si>
    <r>
      <rPr>
        <b/>
        <sz val="11"/>
        <color rgb="FFFFFFFF"/>
        <rFont val="Arial"/>
        <family val="2"/>
      </rPr>
      <t>PPA:</t>
    </r>
    <r>
      <rPr>
        <sz val="11"/>
        <color rgb="FFFFFFFF"/>
        <rFont val="Arial"/>
        <family val="2"/>
      </rPr>
      <t xml:space="preserve"> Porcentaje de Personas en situación prioritaria Atendidas por el Sistema DIF de Benito Juárez.</t>
    </r>
  </si>
  <si>
    <r>
      <rPr>
        <b/>
        <sz val="11"/>
        <rFont val="Arial"/>
        <family val="2"/>
      </rPr>
      <t>PPAPPA</t>
    </r>
    <r>
      <rPr>
        <sz val="11"/>
        <rFont val="Arial"/>
        <family val="2"/>
      </rPr>
      <t>: Porcentaje de Políticas, Acuerdos, Planes y Programas Aprobados.</t>
    </r>
  </si>
  <si>
    <r>
      <rPr>
        <b/>
        <sz val="11"/>
        <rFont val="Arial"/>
        <family val="2"/>
      </rPr>
      <t>PADGR:</t>
    </r>
    <r>
      <rPr>
        <sz val="11"/>
        <rFont val="Arial"/>
        <family val="2"/>
      </rPr>
      <t xml:space="preserve"> Porcentaje de  Actividades de la Dirección General Realizadas.</t>
    </r>
  </si>
  <si>
    <r>
      <rPr>
        <b/>
        <sz val="11"/>
        <rFont val="Arial"/>
        <family val="2"/>
      </rPr>
      <t>PIJE</t>
    </r>
    <r>
      <rPr>
        <sz val="11"/>
        <rFont val="Arial"/>
        <family val="2"/>
      </rPr>
      <t>: Porcentaje de Instrumentos Jurídicos Elaborados.</t>
    </r>
  </si>
  <si>
    <r>
      <rPr>
        <b/>
        <sz val="11"/>
        <rFont val="Arial"/>
        <family val="2"/>
      </rPr>
      <t>PGVR:</t>
    </r>
    <r>
      <rPr>
        <sz val="11"/>
        <rFont val="Arial"/>
        <family val="2"/>
      </rPr>
      <t xml:space="preserve"> Porcentaje de Gestiones y  Vinculaciones Realizadas.</t>
    </r>
  </si>
  <si>
    <r>
      <rPr>
        <b/>
        <sz val="11"/>
        <rFont val="Arial"/>
        <family val="2"/>
      </rPr>
      <t xml:space="preserve">PPAD: </t>
    </r>
    <r>
      <rPr>
        <sz val="11"/>
        <rFont val="Arial"/>
        <family val="2"/>
      </rPr>
      <t>Porcentaje de Programas y Acciones del Sistema DIF de Benito Juárez Difundidas.</t>
    </r>
  </si>
  <si>
    <r>
      <rPr>
        <b/>
        <sz val="11"/>
        <rFont val="Arial"/>
        <family val="2"/>
      </rPr>
      <t>PSAO:</t>
    </r>
    <r>
      <rPr>
        <sz val="11"/>
        <rFont val="Arial"/>
        <family val="2"/>
      </rPr>
      <t xml:space="preserve"> Porcentaje de Servicios  y Apoyos de asistencia social  Otorgados.</t>
    </r>
  </si>
  <si>
    <r>
      <rPr>
        <b/>
        <sz val="11"/>
        <rFont val="Arial"/>
        <family val="2"/>
      </rPr>
      <t xml:space="preserve">PASE: </t>
    </r>
    <r>
      <rPr>
        <sz val="11"/>
        <rFont val="Arial"/>
        <family val="2"/>
      </rPr>
      <t>Porcentaje de apoyos de Asistencia Social Entregados.</t>
    </r>
  </si>
  <si>
    <r>
      <rPr>
        <b/>
        <sz val="11"/>
        <rFont val="Arial"/>
        <family val="2"/>
      </rPr>
      <t>PAEIR:</t>
    </r>
    <r>
      <rPr>
        <sz val="11"/>
        <rFont val="Arial"/>
        <family val="2"/>
      </rPr>
      <t xml:space="preserve"> Porcentaje de  Actividades y Eventos Institucionales Representadas.</t>
    </r>
  </si>
  <si>
    <r>
      <rPr>
        <b/>
        <sz val="11"/>
        <rFont val="Arial"/>
        <family val="2"/>
      </rPr>
      <t xml:space="preserve">PAAIR: </t>
    </r>
    <r>
      <rPr>
        <sz val="11"/>
        <rFont val="Arial"/>
        <family val="2"/>
      </rPr>
      <t>Porcentaje de Actividades de la Agenda Institucional Representadas.</t>
    </r>
  </si>
  <si>
    <r>
      <rPr>
        <b/>
        <sz val="11"/>
        <rFont val="Arial"/>
        <family val="2"/>
      </rPr>
      <t xml:space="preserve">PAPPC: </t>
    </r>
    <r>
      <rPr>
        <sz val="11"/>
        <rFont val="Arial"/>
        <family val="2"/>
      </rPr>
      <t>Porcentaje de Actividades de la agenda oficial de la Presidenta del Patronato y del Voluntariado Coordinadas.</t>
    </r>
  </si>
  <si>
    <r>
      <t xml:space="preserve">PAERP: </t>
    </r>
    <r>
      <rPr>
        <sz val="11"/>
        <rFont val="Arial"/>
        <family val="2"/>
      </rPr>
      <t>Porcentaje de Apoyos Económicos y de Recursos para el Sistema DIF de Benito Juárez Procurados.</t>
    </r>
  </si>
  <si>
    <r>
      <t xml:space="preserve">PVR: </t>
    </r>
    <r>
      <rPr>
        <sz val="11"/>
        <rFont val="Arial"/>
        <family val="2"/>
      </rPr>
      <t>Porcentaje de Visitas a instituciones públicas, privadas y asociaciones Realizadas.</t>
    </r>
  </si>
  <si>
    <r>
      <t>PEVR:</t>
    </r>
    <r>
      <rPr>
        <sz val="11"/>
        <rFont val="Arial"/>
        <family val="2"/>
      </rPr>
      <t xml:space="preserve"> Porcentaje de Eventos del Voluntariado  Realizadas.</t>
    </r>
  </si>
  <si>
    <r>
      <t xml:space="preserve">PSLEA: </t>
    </r>
    <r>
      <rPr>
        <sz val="11"/>
        <rFont val="Arial"/>
        <family val="2"/>
      </rPr>
      <t>Porcentaje de Solicitudes de Logística de Eventos Atendidos.</t>
    </r>
  </si>
  <si>
    <r>
      <rPr>
        <b/>
        <sz val="11"/>
        <rFont val="Arial"/>
        <family val="2"/>
      </rPr>
      <t xml:space="preserve">PPAR: </t>
    </r>
    <r>
      <rPr>
        <sz val="11"/>
        <rFont val="Arial"/>
        <family val="2"/>
      </rPr>
      <t>Porcentaje de Procedimientos Administrativos  Realizados.</t>
    </r>
  </si>
  <si>
    <r>
      <t>PRCPFE:</t>
    </r>
    <r>
      <rPr>
        <sz val="11"/>
        <rFont val="Arial"/>
        <family val="2"/>
      </rPr>
      <t xml:space="preserve"> Porcentaje de Reportes Contables, Presupuestarios y Financieros Elaborados</t>
    </r>
    <r>
      <rPr>
        <b/>
        <sz val="11"/>
        <rFont val="Arial"/>
        <family val="2"/>
      </rPr>
      <t>.</t>
    </r>
  </si>
  <si>
    <r>
      <rPr>
        <b/>
        <sz val="11"/>
        <rFont val="Arial"/>
        <family val="2"/>
      </rPr>
      <t>PCNE:</t>
    </r>
    <r>
      <rPr>
        <sz val="11"/>
        <rFont val="Arial"/>
        <family val="2"/>
      </rPr>
      <t xml:space="preserve"> Porcentaje de Cédulas Nominales Elaboradas.</t>
    </r>
  </si>
  <si>
    <r>
      <rPr>
        <b/>
        <sz val="11"/>
        <rFont val="Arial"/>
        <family val="2"/>
      </rPr>
      <t>PCC:</t>
    </r>
    <r>
      <rPr>
        <sz val="11"/>
        <rFont val="Arial"/>
        <family val="2"/>
      </rPr>
      <t xml:space="preserve"> Porcentaje de Colaboradores Capacitados.</t>
    </r>
  </si>
  <si>
    <r>
      <rPr>
        <b/>
        <sz val="11"/>
        <rFont val="Arial"/>
        <family val="2"/>
      </rPr>
      <t>PCB:</t>
    </r>
    <r>
      <rPr>
        <sz val="11"/>
        <rFont val="Arial"/>
        <family val="2"/>
      </rPr>
      <t xml:space="preserve"> Porcentaje de Capacitaciones Brindadas.</t>
    </r>
  </si>
  <si>
    <r>
      <rPr>
        <b/>
        <sz val="11"/>
        <rFont val="Arial"/>
        <family val="2"/>
      </rPr>
      <t>PIE:</t>
    </r>
    <r>
      <rPr>
        <sz val="11"/>
        <rFont val="Arial"/>
        <family val="2"/>
      </rPr>
      <t xml:space="preserve"> Porcentaje de Inventarios de bienes, muebles e inmuebles Elaborados.</t>
    </r>
  </si>
  <si>
    <r>
      <rPr>
        <b/>
        <sz val="11"/>
        <rFont val="Arial"/>
        <family val="2"/>
      </rPr>
      <t>PSE:</t>
    </r>
    <r>
      <rPr>
        <sz val="11"/>
        <rFont val="Arial"/>
        <family val="2"/>
      </rPr>
      <t xml:space="preserve"> Porcentaje de  Suministros  Entregados.</t>
    </r>
  </si>
  <si>
    <r>
      <rPr>
        <b/>
        <sz val="11"/>
        <rFont val="Arial"/>
        <family val="2"/>
      </rPr>
      <t>PSPVR:</t>
    </r>
    <r>
      <rPr>
        <sz val="11"/>
        <rFont val="Arial"/>
        <family val="2"/>
      </rPr>
      <t xml:space="preserve"> Porcentaje de Servicios de mantenimiento y reparación del Parque Vehicular Realizados.</t>
    </r>
  </si>
  <si>
    <r>
      <rPr>
        <b/>
        <sz val="11"/>
        <rFont val="Arial"/>
        <family val="2"/>
      </rPr>
      <t xml:space="preserve">PMRA: </t>
    </r>
    <r>
      <rPr>
        <sz val="11"/>
        <rFont val="Arial"/>
        <family val="2"/>
      </rPr>
      <t>Porcentaje de Mantenimientos y Reparaciones de equipos de cómputo, líneas telefónicas y red informática, Atendidas.</t>
    </r>
  </si>
  <si>
    <r>
      <t xml:space="preserve">PSMR: </t>
    </r>
    <r>
      <rPr>
        <sz val="11"/>
        <rFont val="Arial"/>
        <family val="2"/>
      </rPr>
      <t>Porcentaje de Servicios  de mantenimiento, limpieza, reparación, remodelación y vigilancia Realizados.</t>
    </r>
  </si>
  <si>
    <r>
      <t xml:space="preserve">PDE: </t>
    </r>
    <r>
      <rPr>
        <sz val="11"/>
        <rFont val="Arial"/>
        <family val="2"/>
      </rPr>
      <t>Porcentaje de Donativos Entregados.</t>
    </r>
  </si>
  <si>
    <r>
      <rPr>
        <b/>
        <sz val="11"/>
        <rFont val="Arial"/>
        <family val="2"/>
      </rPr>
      <t>PEDR:</t>
    </r>
    <r>
      <rPr>
        <sz val="11"/>
        <rFont val="Arial"/>
        <family val="2"/>
      </rPr>
      <t xml:space="preserve"> Porcentaje de Donativos Recepcionados.</t>
    </r>
  </si>
  <si>
    <r>
      <rPr>
        <b/>
        <sz val="11"/>
        <rFont val="Arial"/>
        <family val="2"/>
      </rPr>
      <t xml:space="preserve">PIFAESP: </t>
    </r>
    <r>
      <rPr>
        <sz val="11"/>
        <rFont val="Arial"/>
        <family val="2"/>
      </rPr>
      <t>Porcentaje de Instituciones públicas y privadas, Fundaciones, Asociaciones, Empresas socialmente responsables y la Sociedad civil Participantes.</t>
    </r>
  </si>
  <si>
    <r>
      <rPr>
        <b/>
        <sz val="11"/>
        <rFont val="Arial"/>
        <family val="2"/>
      </rPr>
      <t xml:space="preserve">PASCB: </t>
    </r>
    <r>
      <rPr>
        <sz val="11"/>
        <rFont val="Arial"/>
        <family val="2"/>
      </rPr>
      <t>Porcentaje de Atenciones para la Solución de Conflictos Brindadas.</t>
    </r>
  </si>
  <si>
    <r>
      <rPr>
        <b/>
        <sz val="11"/>
        <rFont val="Arial"/>
        <family val="2"/>
      </rPr>
      <t xml:space="preserve">PECPR: </t>
    </r>
    <r>
      <rPr>
        <sz val="11"/>
        <rFont val="Arial"/>
        <family val="2"/>
      </rPr>
      <t>Porcentaje de Eventos de la Cultura de la Paz Realizados.</t>
    </r>
  </si>
  <si>
    <r>
      <t xml:space="preserve">PAEDR:  </t>
    </r>
    <r>
      <rPr>
        <sz val="11"/>
        <rFont val="Arial"/>
        <family val="2"/>
      </rPr>
      <t>Porcentaje de Acciones Educativas en los Derechos de las niñas, niños y adolescentes Realizadas.</t>
    </r>
  </si>
  <si>
    <r>
      <rPr>
        <b/>
        <sz val="11"/>
        <color rgb="FF000000"/>
        <rFont val="Arial"/>
        <family val="2"/>
      </rPr>
      <t>PARPB:</t>
    </r>
    <r>
      <rPr>
        <sz val="11"/>
        <color rgb="FF000000"/>
        <rFont val="Arial"/>
        <family val="2"/>
      </rPr>
      <t xml:space="preserve"> Porcentaje de Atenciones de Prevención en Riesgos Psicosociales, Brindadas.</t>
    </r>
  </si>
  <si>
    <r>
      <rPr>
        <b/>
        <sz val="11"/>
        <rFont val="Arial"/>
        <family val="2"/>
      </rPr>
      <t>PAPRPR:</t>
    </r>
    <r>
      <rPr>
        <sz val="11"/>
        <rFont val="Arial"/>
        <family val="2"/>
      </rPr>
      <t xml:space="preserve"> Porcentaje de Actividades de Prevención de Riesgos Psicosociales, Realizadas.</t>
    </r>
  </si>
  <si>
    <r>
      <rPr>
        <b/>
        <sz val="11"/>
        <rFont val="Arial"/>
        <family val="2"/>
      </rPr>
      <t xml:space="preserve">PEAP: </t>
    </r>
    <r>
      <rPr>
        <sz val="11"/>
        <rFont val="Arial"/>
        <family val="2"/>
      </rPr>
      <t>Porcentaje de Escuelas, Empresas, Asociaciones Participantes.</t>
    </r>
  </si>
  <si>
    <r>
      <rPr>
        <b/>
        <sz val="11"/>
        <rFont val="Arial"/>
        <family val="2"/>
      </rPr>
      <t>PTGPP:</t>
    </r>
    <r>
      <rPr>
        <sz val="11"/>
        <rFont val="Arial"/>
        <family val="2"/>
      </rPr>
      <t xml:space="preserve"> Porcentaje de obras de Teatro Guiñol Preventivas Presentadas.</t>
    </r>
  </si>
  <si>
    <r>
      <t xml:space="preserve">PAPEDB: </t>
    </r>
    <r>
      <rPr>
        <sz val="11"/>
        <rFont val="Arial"/>
        <family val="2"/>
      </rPr>
      <t>Porcentaje de  Atenciones en Prevención de la Explotación infantil y Delito de trata de niñas, niñas y adolescentes, Brindadas.</t>
    </r>
  </si>
  <si>
    <r>
      <rPr>
        <b/>
        <sz val="11"/>
        <rFont val="Arial"/>
        <family val="2"/>
      </rPr>
      <t>PPEIDTR</t>
    </r>
    <r>
      <rPr>
        <sz val="11"/>
        <rFont val="Arial"/>
        <family val="2"/>
      </rPr>
      <t>: Porcentaje de Pláticas de Prevención de la Explotación Infantil y Delito de Trata de Niñas, Niños y Adolescentes, Realizadas.</t>
    </r>
  </si>
  <si>
    <r>
      <rPr>
        <b/>
        <sz val="11"/>
        <rFont val="Arial"/>
        <family val="2"/>
      </rPr>
      <t xml:space="preserve">PIPPP: </t>
    </r>
    <r>
      <rPr>
        <sz val="11"/>
        <rFont val="Arial"/>
        <family val="2"/>
      </rPr>
      <t>Porcentaje de Instituciones Públicas y Privadas Participantes.</t>
    </r>
  </si>
  <si>
    <r>
      <rPr>
        <b/>
        <sz val="11"/>
        <rFont val="Arial"/>
        <family val="2"/>
      </rPr>
      <t>PEEAS</t>
    </r>
    <r>
      <rPr>
        <sz val="11"/>
        <rFont val="Arial"/>
        <family val="2"/>
      </rPr>
      <t>: Porcentaje Realización de entregas de estímulo a la educación, alimentación y salud Entregados.</t>
    </r>
  </si>
  <si>
    <r>
      <rPr>
        <b/>
        <sz val="11"/>
        <rFont val="Arial"/>
        <family val="2"/>
      </rPr>
      <t xml:space="preserve">PRR: </t>
    </r>
    <r>
      <rPr>
        <sz val="11"/>
        <rFont val="Arial"/>
        <family val="2"/>
      </rPr>
      <t>Porcentaje de Recorridos Realizados.</t>
    </r>
  </si>
  <si>
    <r>
      <t xml:space="preserve">PARCDR: </t>
    </r>
    <r>
      <rPr>
        <sz val="11"/>
        <rFont val="Arial"/>
        <family val="2"/>
      </rPr>
      <t>Porcentaje de Actividades de Recreación, Cultura y Deportes Realizadas.</t>
    </r>
  </si>
  <si>
    <r>
      <t xml:space="preserve">PCGR: </t>
    </r>
    <r>
      <rPr>
        <sz val="11"/>
        <rFont val="Arial"/>
        <family val="2"/>
      </rPr>
      <t>Porcentaje de Clases Gratuitas Realizadas.</t>
    </r>
  </si>
  <si>
    <r>
      <rPr>
        <b/>
        <sz val="11"/>
        <rFont val="Arial"/>
        <family val="2"/>
      </rPr>
      <t>PECR:</t>
    </r>
    <r>
      <rPr>
        <sz val="11"/>
        <rFont val="Arial"/>
        <family val="2"/>
      </rPr>
      <t xml:space="preserve"> Porcentaje de  Eventos y Concursos Realizados.</t>
    </r>
  </si>
  <si>
    <r>
      <t xml:space="preserve">PTGP: </t>
    </r>
    <r>
      <rPr>
        <sz val="11"/>
        <rFont val="Arial"/>
        <family val="2"/>
      </rPr>
      <t>Porcentaje de Obras de Teatro Guiñol Presentadas.</t>
    </r>
  </si>
  <si>
    <r>
      <rPr>
        <b/>
        <sz val="11"/>
        <rFont val="Arial"/>
        <family val="2"/>
      </rPr>
      <t>PECADIE:</t>
    </r>
    <r>
      <rPr>
        <sz val="11"/>
        <rFont val="Arial"/>
        <family val="2"/>
      </rPr>
      <t xml:space="preserve"> Porcentaje de Expedientes para control de inscripciones a los Centros Asistenciales de Desarrollo Infantil, Elaborados.</t>
    </r>
  </si>
  <si>
    <r>
      <t xml:space="preserve">PSCADIB: </t>
    </r>
    <r>
      <rPr>
        <sz val="11"/>
        <rFont val="Arial"/>
        <family val="2"/>
      </rPr>
      <t>Porcentaje de Servicios en los Centros Asistenciales de Desarrollo Infantil Brindados.</t>
    </r>
  </si>
  <si>
    <r>
      <rPr>
        <b/>
        <sz val="11"/>
        <rFont val="Arial"/>
        <family val="2"/>
      </rPr>
      <t>PAR:</t>
    </r>
    <r>
      <rPr>
        <sz val="11"/>
        <rFont val="Arial"/>
        <family val="2"/>
      </rPr>
      <t xml:space="preserve"> Porcentaje de Actividades sociales, culturales, deportivas y recreativas Realizadas.</t>
    </r>
  </si>
  <si>
    <r>
      <rPr>
        <b/>
        <sz val="11"/>
        <rFont val="Arial"/>
        <family val="2"/>
      </rPr>
      <t>PRE:</t>
    </r>
    <r>
      <rPr>
        <sz val="11"/>
        <rFont val="Arial"/>
        <family val="2"/>
      </rPr>
      <t xml:space="preserve"> Porcentaje de Raciones de Comida Entregadas.</t>
    </r>
  </si>
  <si>
    <r>
      <rPr>
        <b/>
        <sz val="11"/>
        <rFont val="Arial"/>
        <family val="2"/>
      </rPr>
      <t>PRNCAIR:</t>
    </r>
    <r>
      <rPr>
        <sz val="11"/>
        <rFont val="Arial"/>
        <family val="2"/>
      </rPr>
      <t xml:space="preserve"> Porcentaje de Registro Nacional de Centros de Atención Infantil Realizados.
</t>
    </r>
    <r>
      <rPr>
        <b/>
        <sz val="11"/>
        <rFont val="Arial"/>
        <family val="2"/>
      </rPr>
      <t>RENCAI:</t>
    </r>
    <r>
      <rPr>
        <sz val="11"/>
        <rFont val="Arial"/>
        <family val="2"/>
      </rPr>
      <t xml:space="preserve"> Registro Nacional de Centros de Atención Infantil.</t>
    </r>
  </si>
  <si>
    <r>
      <rPr>
        <b/>
        <sz val="11"/>
        <rFont val="Arial"/>
        <family val="2"/>
      </rPr>
      <t>PAPDB</t>
    </r>
    <r>
      <rPr>
        <sz val="11"/>
        <rFont val="Arial"/>
        <family val="2"/>
      </rPr>
      <t>: Porcentaje de Atenciones en la Prevención del Delito, Brindadas.</t>
    </r>
  </si>
  <si>
    <r>
      <rPr>
        <b/>
        <sz val="11"/>
        <rFont val="Arial"/>
        <family val="2"/>
      </rPr>
      <t>PPI:</t>
    </r>
    <r>
      <rPr>
        <sz val="11"/>
        <rFont val="Arial"/>
        <family val="2"/>
      </rPr>
      <t xml:space="preserve"> Porcentaje de Pláticas de prevención del delito Impartidas.</t>
    </r>
  </si>
  <si>
    <r>
      <rPr>
        <b/>
        <sz val="11"/>
        <rFont val="Arial"/>
        <family val="2"/>
      </rPr>
      <t>PIPP:</t>
    </r>
    <r>
      <rPr>
        <sz val="11"/>
        <rFont val="Arial"/>
        <family val="2"/>
      </rPr>
      <t xml:space="preserve"> Porcentaje de Instituciones Públicas y Privadas participantes.</t>
    </r>
  </si>
  <si>
    <r>
      <rPr>
        <b/>
        <sz val="11"/>
        <rFont val="Arial"/>
        <family val="2"/>
      </rPr>
      <t>PAPR:</t>
    </r>
    <r>
      <rPr>
        <sz val="11"/>
        <rFont val="Arial"/>
        <family val="2"/>
      </rPr>
      <t xml:space="preserve"> Porcentaje de Actividades de Prevención del delito Realizadas.</t>
    </r>
  </si>
  <si>
    <r>
      <rPr>
        <b/>
        <sz val="11"/>
        <rFont val="Arial"/>
        <family val="2"/>
      </rPr>
      <t>PSJB:</t>
    </r>
    <r>
      <rPr>
        <sz val="11"/>
        <rFont val="Arial"/>
        <family val="2"/>
      </rPr>
      <t xml:space="preserve"> Porcentaje de Servicios Jurídicos Brindados.</t>
    </r>
  </si>
  <si>
    <r>
      <rPr>
        <b/>
        <sz val="11"/>
        <rFont val="Arial"/>
        <family val="2"/>
      </rPr>
      <t>PPRDR:</t>
    </r>
    <r>
      <rPr>
        <sz val="11"/>
        <rFont val="Arial"/>
        <family val="2"/>
      </rPr>
      <t xml:space="preserve"> Porcentaje de Planes de Restitución de Derechos Realizados.</t>
    </r>
  </si>
  <si>
    <r>
      <rPr>
        <b/>
        <sz val="11"/>
        <rFont val="Arial"/>
        <family val="2"/>
      </rPr>
      <t xml:space="preserve">PDVDR: </t>
    </r>
    <r>
      <rPr>
        <sz val="11"/>
        <rFont val="Arial"/>
        <family val="2"/>
      </rPr>
      <t>Porcentaje de Diagnósticos de Vulneración de Derechos Realizados.</t>
    </r>
  </si>
  <si>
    <r>
      <rPr>
        <b/>
        <sz val="11"/>
        <rFont val="Arial"/>
        <family val="2"/>
      </rPr>
      <t>PCPAR:</t>
    </r>
    <r>
      <rPr>
        <sz val="11"/>
        <rFont val="Arial"/>
        <family val="2"/>
      </rPr>
      <t xml:space="preserve"> Porcentaje Convenios de Pensión Alimenticia Realizados.</t>
    </r>
  </si>
  <si>
    <r>
      <rPr>
        <b/>
        <sz val="11"/>
        <rFont val="Arial"/>
        <family val="2"/>
      </rPr>
      <t>PANNAR:</t>
    </r>
    <r>
      <rPr>
        <sz val="11"/>
        <rFont val="Arial"/>
        <family val="2"/>
      </rPr>
      <t xml:space="preserve"> Porcentaje de Acompañamientos de  Niñas, Niños y Adolescentes Realizados.</t>
    </r>
  </si>
  <si>
    <r>
      <rPr>
        <b/>
        <sz val="11"/>
        <rFont val="Arial"/>
        <family val="2"/>
      </rPr>
      <t>PCHR:</t>
    </r>
    <r>
      <rPr>
        <sz val="11"/>
        <rFont val="Arial"/>
        <family val="2"/>
      </rPr>
      <t xml:space="preserve"> Porcentaje Comparecencias de Hechos Realizados.</t>
    </r>
  </si>
  <si>
    <r>
      <rPr>
        <b/>
        <sz val="11"/>
        <rFont val="Arial"/>
        <family val="2"/>
      </rPr>
      <t>PVDR:</t>
    </r>
    <r>
      <rPr>
        <sz val="11"/>
        <rFont val="Arial"/>
        <family val="2"/>
      </rPr>
      <t xml:space="preserve"> Porcentaje de Visitas Domiciliarias Realizadas.</t>
    </r>
  </si>
  <si>
    <r>
      <rPr>
        <b/>
        <sz val="11"/>
        <rFont val="Arial"/>
        <family val="2"/>
      </rPr>
      <t>PTAR</t>
    </r>
    <r>
      <rPr>
        <sz val="11"/>
        <rFont val="Arial"/>
        <family val="2"/>
      </rPr>
      <t>: Porcentaje de Traslados Realizados.</t>
    </r>
  </si>
  <si>
    <r>
      <rPr>
        <b/>
        <sz val="11"/>
        <rFont val="Arial"/>
        <family val="2"/>
      </rPr>
      <t>PAPR:</t>
    </r>
    <r>
      <rPr>
        <sz val="11"/>
        <rFont val="Arial"/>
        <family val="2"/>
      </rPr>
      <t xml:space="preserve"> Porcentaje de Atenciones Psicológicas Realizadas.</t>
    </r>
  </si>
  <si>
    <r>
      <t xml:space="preserve">PSICASO: </t>
    </r>
    <r>
      <rPr>
        <sz val="11"/>
        <rFont val="Arial"/>
        <family val="2"/>
      </rPr>
      <t>Porcentaje de Servicios Integrales del Centro de Asistencia Social Otorgados.</t>
    </r>
  </si>
  <si>
    <r>
      <t xml:space="preserve">PEIE: </t>
    </r>
    <r>
      <rPr>
        <sz val="11"/>
        <rFont val="Arial"/>
        <family val="2"/>
      </rPr>
      <t>Porcentaje de Expedientes para control de Ingresos al Centro de Asistencia Social Elaborados.</t>
    </r>
  </si>
  <si>
    <r>
      <t>PAMPR:</t>
    </r>
    <r>
      <rPr>
        <sz val="11"/>
        <rFont val="Arial"/>
        <family val="2"/>
      </rPr>
      <t xml:space="preserve"> Porcentaje de Atenciones Médicas y Psicológicas Realizadas.</t>
    </r>
  </si>
  <si>
    <r>
      <t>PRCASE:</t>
    </r>
    <r>
      <rPr>
        <sz val="11"/>
        <rFont val="Arial"/>
        <family val="2"/>
      </rPr>
      <t xml:space="preserve"> Porcentaje de Raciones de alimento en el Centro de Asistencia Social Entregados.</t>
    </r>
  </si>
  <si>
    <r>
      <t>PIVCHPE:</t>
    </r>
    <r>
      <rPr>
        <sz val="11"/>
        <rFont val="Arial"/>
        <family val="2"/>
      </rPr>
      <t xml:space="preserve"> Porcentaje de Insumos de Vestido, Calzado, Higiene personal y Pernocta Entregados.</t>
    </r>
  </si>
  <si>
    <r>
      <t xml:space="preserve">PAR: </t>
    </r>
    <r>
      <rPr>
        <sz val="11"/>
        <rFont val="Arial"/>
        <family val="2"/>
      </rPr>
      <t>Porcentaje de Actividades recreativas, lúdicas, deportivas, educativas y formativas Realizadas.</t>
    </r>
  </si>
  <si>
    <r>
      <t>PSCASR:</t>
    </r>
    <r>
      <rPr>
        <sz val="11"/>
        <rFont val="Arial"/>
        <family val="2"/>
      </rPr>
      <t xml:space="preserve"> Porcentaje de Servicios de mantenimiento y reparación para el Centro de Asistencia Social Realizados.</t>
    </r>
  </si>
  <si>
    <r>
      <t xml:space="preserve">PAB: </t>
    </r>
    <r>
      <rPr>
        <sz val="11"/>
        <rFont val="Arial"/>
        <family val="2"/>
      </rPr>
      <t>Porcentaje de Atenciones  físicas, mentales y jurídicos Brindados.</t>
    </r>
  </si>
  <si>
    <r>
      <rPr>
        <b/>
        <sz val="11"/>
        <rFont val="Arial"/>
        <family val="2"/>
      </rPr>
      <t xml:space="preserve">PEI: </t>
    </r>
    <r>
      <rPr>
        <sz val="11"/>
        <rFont val="Arial"/>
        <family val="2"/>
      </rPr>
      <t>Porcentaje de Expedientes para control de Ingresos Integrados.</t>
    </r>
  </si>
  <si>
    <r>
      <rPr>
        <b/>
        <sz val="11"/>
        <rFont val="Arial"/>
        <family val="2"/>
      </rPr>
      <t>PAR:</t>
    </r>
    <r>
      <rPr>
        <sz val="11"/>
        <rFont val="Arial"/>
        <family val="2"/>
      </rPr>
      <t xml:space="preserve"> Porcentaje de Acompañamientos Realizados.</t>
    </r>
  </si>
  <si>
    <r>
      <rPr>
        <b/>
        <sz val="11"/>
        <rFont val="Arial"/>
        <family val="2"/>
      </rPr>
      <t xml:space="preserve">PALDEFR: </t>
    </r>
    <r>
      <rPr>
        <sz val="11"/>
        <rFont val="Arial"/>
        <family val="2"/>
      </rPr>
      <t>Porcentaje de Actividades Recreativas, Lúdicas, Deportivas, Educativas y Formativas Realizadas.</t>
    </r>
  </si>
  <si>
    <r>
      <rPr>
        <b/>
        <sz val="11"/>
        <rFont val="Arial"/>
        <family val="2"/>
      </rPr>
      <t>PIUCE:</t>
    </r>
    <r>
      <rPr>
        <sz val="11"/>
        <rFont val="Arial"/>
        <family val="2"/>
      </rPr>
      <t xml:space="preserve"> Porcentaje de Insumos para Uso o Consumos Entregados.</t>
    </r>
  </si>
  <si>
    <r>
      <rPr>
        <b/>
        <sz val="11"/>
        <rFont val="Arial"/>
        <family val="2"/>
      </rPr>
      <t>PSMCATR:</t>
    </r>
    <r>
      <rPr>
        <sz val="11"/>
        <rFont val="Arial"/>
        <family val="2"/>
      </rPr>
      <t xml:space="preserve"> Porcentaje de Servicios de Mantenimiento a la Casa de Asistencia Temporal Realizados.</t>
    </r>
  </si>
  <si>
    <r>
      <rPr>
        <b/>
        <sz val="11"/>
        <rFont val="Arial"/>
        <family val="2"/>
      </rPr>
      <t>PSPAR</t>
    </r>
    <r>
      <rPr>
        <sz val="11"/>
        <rFont val="Arial"/>
        <family val="2"/>
      </rPr>
      <t>: Porcentaje de Servicios en Prevención y Atención para un Entorno Libre de Violencia Realizados.</t>
    </r>
  </si>
  <si>
    <r>
      <rPr>
        <b/>
        <sz val="11"/>
        <rFont val="Arial"/>
        <family val="2"/>
      </rPr>
      <t xml:space="preserve">PAMR: </t>
    </r>
    <r>
      <rPr>
        <sz val="11"/>
        <rFont val="Arial"/>
        <family val="2"/>
      </rPr>
      <t>Porcentaje de Atenciones Multidisciplinarias Realizadas.</t>
    </r>
  </si>
  <si>
    <r>
      <rPr>
        <b/>
        <sz val="11"/>
        <rFont val="Arial"/>
        <family val="2"/>
      </rPr>
      <t>PPTVPI:</t>
    </r>
    <r>
      <rPr>
        <sz val="11"/>
        <rFont val="Arial"/>
        <family val="2"/>
      </rPr>
      <t xml:space="preserve"> Porcentaje de Pláticas y Talleres para la Prevención de Violencia Impartidos.</t>
    </r>
  </si>
  <si>
    <r>
      <rPr>
        <b/>
        <sz val="11"/>
        <rFont val="Arial"/>
        <family val="2"/>
      </rPr>
      <t>PCI:</t>
    </r>
    <r>
      <rPr>
        <sz val="11"/>
        <rFont val="Arial"/>
        <family val="2"/>
      </rPr>
      <t xml:space="preserve"> Porcentaje de Capacitaciones para el Autoempleo Impartidas.</t>
    </r>
  </si>
  <si>
    <r>
      <rPr>
        <b/>
        <sz val="11"/>
        <rFont val="Arial"/>
        <family val="2"/>
      </rPr>
      <t xml:space="preserve">PAASBER:  </t>
    </r>
    <r>
      <rPr>
        <sz val="11"/>
        <rFont val="Arial"/>
        <family val="2"/>
      </rPr>
      <t>Porcentaje  de Atenciones en Actividades sociales, Brigadas y Eventos, Realizados.</t>
    </r>
  </si>
  <si>
    <r>
      <rPr>
        <b/>
        <sz val="11"/>
        <rFont val="Arial"/>
        <family val="2"/>
      </rPr>
      <t>PABEFR:</t>
    </r>
    <r>
      <rPr>
        <sz val="11"/>
        <rFont val="Arial"/>
        <family val="2"/>
      </rPr>
      <t xml:space="preserve"> Porcentaje de Actividades, Brigadas y Eventos que Fomentan el fortalecimiento del desarrollo social y el desarrollo comunitario Realizados.</t>
    </r>
  </si>
  <si>
    <r>
      <t xml:space="preserve">PAAAE: </t>
    </r>
    <r>
      <rPr>
        <sz val="11"/>
        <rFont val="Arial"/>
        <family val="2"/>
      </rPr>
      <t>Porcentaje de Apoyos de Asistencia Alimentaria, Entregados.</t>
    </r>
  </si>
  <si>
    <r>
      <t xml:space="preserve">PRDFE: </t>
    </r>
    <r>
      <rPr>
        <sz val="11"/>
        <rFont val="Arial"/>
        <family val="2"/>
      </rPr>
      <t>Porcentaje de Raciones de Desayunos Fríos  Entregados.</t>
    </r>
  </si>
  <si>
    <r>
      <t xml:space="preserve">PRDCE: </t>
    </r>
    <r>
      <rPr>
        <sz val="11"/>
        <rFont val="Arial"/>
        <family val="2"/>
      </rPr>
      <t>Porcentaje de Raciones de Desayunos Calientes Entregados.</t>
    </r>
  </si>
  <si>
    <r>
      <rPr>
        <b/>
        <sz val="11"/>
        <rFont val="Arial"/>
        <family val="2"/>
      </rPr>
      <t>PSHIMR:</t>
    </r>
    <r>
      <rPr>
        <sz val="11"/>
        <rFont val="Arial"/>
        <family val="2"/>
      </rPr>
      <t xml:space="preserve"> Porcentaje de Servicios de Habilitación, Mantenimiento e insumos Realizados.</t>
    </r>
  </si>
  <si>
    <r>
      <t xml:space="preserve">PPPBCI: </t>
    </r>
    <r>
      <rPr>
        <sz val="11"/>
        <rFont val="Arial"/>
        <family val="2"/>
      </rPr>
      <t>Porcentaje de Pláticas del Plato del Buen Comer Impartidas.</t>
    </r>
  </si>
  <si>
    <r>
      <rPr>
        <b/>
        <sz val="11"/>
        <rFont val="Arial"/>
        <family val="2"/>
      </rPr>
      <t>PIER</t>
    </r>
    <r>
      <rPr>
        <sz val="11"/>
        <rFont val="Arial"/>
        <family val="2"/>
      </rPr>
      <t>: Porcentaje de Expedientes para el control de Inscripciones al comedor comunitario Realizadas.</t>
    </r>
  </si>
  <si>
    <r>
      <t>PRAE:</t>
    </r>
    <r>
      <rPr>
        <sz val="11"/>
        <rFont val="Arial"/>
        <family val="2"/>
      </rPr>
      <t xml:space="preserve"> Porcentaje de Raciones Alimentarias en el comedor comunitario Entregadas.</t>
    </r>
  </si>
  <si>
    <r>
      <t xml:space="preserve">PAASE: </t>
    </r>
    <r>
      <rPr>
        <sz val="11"/>
        <rFont val="Arial"/>
        <family val="2"/>
      </rPr>
      <t>Porcentaje de Apoyos Alimentarios a Sujetos de atención prioritaria Entregados.</t>
    </r>
  </si>
  <si>
    <r>
      <t>PSAMR:</t>
    </r>
    <r>
      <rPr>
        <sz val="11"/>
        <rFont val="Arial"/>
        <family val="2"/>
      </rPr>
      <t xml:space="preserve"> Porcentaje de Servicios Administrativos y de Mantenimiento, Realizados.</t>
    </r>
  </si>
  <si>
    <r>
      <rPr>
        <b/>
        <sz val="11"/>
        <rFont val="Arial"/>
        <family val="2"/>
      </rPr>
      <t>PAAR:</t>
    </r>
    <r>
      <rPr>
        <sz val="11"/>
        <rFont val="Arial"/>
        <family val="2"/>
      </rPr>
      <t xml:space="preserve"> Porcentaje de Atenciones para el Autoempleo, Realizadas.</t>
    </r>
  </si>
  <si>
    <r>
      <rPr>
        <b/>
        <sz val="11"/>
        <rFont val="Arial"/>
        <family val="2"/>
      </rPr>
      <t>PCAR:</t>
    </r>
    <r>
      <rPr>
        <sz val="11"/>
        <rFont val="Arial"/>
        <family val="2"/>
      </rPr>
      <t xml:space="preserve"> Porcentaje de Cursos de capacitación para el Autoempleo Realizadas.</t>
    </r>
  </si>
  <si>
    <r>
      <t xml:space="preserve">PCCE: </t>
    </r>
    <r>
      <rPr>
        <sz val="11"/>
        <rFont val="Arial"/>
        <family val="2"/>
      </rPr>
      <t>Porcentaje de Contancias  de Cursos de Capacitación Entregados.</t>
    </r>
  </si>
  <si>
    <r>
      <t xml:space="preserve">PAREB: </t>
    </r>
    <r>
      <rPr>
        <sz val="11"/>
        <rFont val="Arial"/>
        <family val="2"/>
      </rPr>
      <t>Porcentaje de Actividades Recreativas y Educativas, Brindados.</t>
    </r>
  </si>
  <si>
    <r>
      <t xml:space="preserve">PSCDCR: </t>
    </r>
    <r>
      <rPr>
        <sz val="11"/>
        <rFont val="Arial"/>
        <family val="2"/>
      </rPr>
      <t>Porcentaje de Servicios administrativos y de mantenimiento en los Centros de Desarrollo Comunitario, Realizadas.</t>
    </r>
  </si>
  <si>
    <r>
      <rPr>
        <b/>
        <sz val="11"/>
        <rFont val="Arial"/>
        <family val="2"/>
      </rPr>
      <t xml:space="preserve">PAFB: </t>
    </r>
    <r>
      <rPr>
        <sz val="11"/>
        <rFont val="Arial"/>
        <family val="2"/>
      </rPr>
      <t>Porcentaje de Atenciones del Fomento al autoempleo Brindadas</t>
    </r>
  </si>
  <si>
    <r>
      <rPr>
        <b/>
        <sz val="11"/>
        <rFont val="Arial"/>
        <family val="2"/>
      </rPr>
      <t xml:space="preserve">PEAR: </t>
    </r>
    <r>
      <rPr>
        <sz val="11"/>
        <rFont val="Arial"/>
        <family val="2"/>
      </rPr>
      <t>Porcentaje de Eventos que fomentan el Autoempleo, Realizados.</t>
    </r>
  </si>
  <si>
    <r>
      <rPr>
        <b/>
        <sz val="11"/>
        <rFont val="Arial"/>
        <family val="2"/>
      </rPr>
      <t>PTAR:</t>
    </r>
    <r>
      <rPr>
        <sz val="11"/>
        <rFont val="Arial"/>
        <family val="2"/>
      </rPr>
      <t xml:space="preserve"> Porcentaje de Talleres de capacitación para el Autoempleo Realizados.</t>
    </r>
  </si>
  <si>
    <r>
      <rPr>
        <b/>
        <sz val="11"/>
        <rFont val="Arial"/>
        <family val="2"/>
      </rPr>
      <t>PCDNR:</t>
    </r>
    <r>
      <rPr>
        <sz val="11"/>
        <rFont val="Arial"/>
        <family val="2"/>
      </rPr>
      <t xml:space="preserve"> Porcentaje de  Capacitaciones  para el Desarrollo de Negocios Realizados.</t>
    </r>
  </si>
  <si>
    <r>
      <rPr>
        <b/>
        <sz val="11"/>
        <rFont val="Arial"/>
        <family val="2"/>
      </rPr>
      <t>PSHMR:</t>
    </r>
    <r>
      <rPr>
        <sz val="11"/>
        <rFont val="Arial"/>
        <family val="2"/>
      </rPr>
      <t xml:space="preserve"> Porcentaje de Servicios de Habilitación y de Mantenimiento Realizados.</t>
    </r>
  </si>
  <si>
    <r>
      <rPr>
        <b/>
        <sz val="11"/>
        <rFont val="Arial"/>
        <family val="2"/>
      </rPr>
      <t xml:space="preserve">PAR: </t>
    </r>
    <r>
      <rPr>
        <sz val="11"/>
        <rFont val="Arial"/>
        <family val="2"/>
      </rPr>
      <t>Porcentaje de Actividades  de aprendizaje, físicas, lúdicas, recreativas y  de regularización Realizadas.</t>
    </r>
  </si>
  <si>
    <r>
      <rPr>
        <b/>
        <sz val="11"/>
        <rFont val="Arial"/>
        <family val="2"/>
      </rPr>
      <t xml:space="preserve">PENNIE: </t>
    </r>
    <r>
      <rPr>
        <sz val="11"/>
        <rFont val="Arial"/>
        <family val="2"/>
      </rPr>
      <t>Porcentaje de Expedientes de Niñas y Niños Inscritos en la llave es la clave Elaborados.</t>
    </r>
  </si>
  <si>
    <r>
      <rPr>
        <b/>
        <sz val="11"/>
        <rFont val="Arial"/>
        <family val="2"/>
      </rPr>
      <t>PCVI</t>
    </r>
    <r>
      <rPr>
        <sz val="11"/>
        <rFont val="Arial"/>
        <family val="2"/>
      </rPr>
      <t>: Porcentaje de Cursos Vacacionales Impartidos.</t>
    </r>
  </si>
  <si>
    <r>
      <rPr>
        <b/>
        <sz val="11"/>
        <color theme="1"/>
        <rFont val="Arial"/>
        <family val="2"/>
      </rPr>
      <t>PABMR:</t>
    </r>
    <r>
      <rPr>
        <sz val="11"/>
        <color theme="1"/>
        <rFont val="Arial"/>
        <family val="2"/>
      </rPr>
      <t xml:space="preserve"> Porcentaje de Atenciones en Brigadas Médicas, Realizadas.</t>
    </r>
  </si>
  <si>
    <r>
      <rPr>
        <b/>
        <sz val="11"/>
        <rFont val="Arial"/>
        <family val="2"/>
      </rPr>
      <t>PBMR:</t>
    </r>
    <r>
      <rPr>
        <sz val="11"/>
        <rFont val="Arial"/>
        <family val="2"/>
      </rPr>
      <t xml:space="preserve"> Porcentaje de Brigadas Médicas Realizadas.</t>
    </r>
  </si>
  <si>
    <r>
      <rPr>
        <b/>
        <sz val="11"/>
        <color theme="1"/>
        <rFont val="Arial"/>
        <family val="2"/>
      </rPr>
      <t>PSSO:</t>
    </r>
    <r>
      <rPr>
        <sz val="11"/>
        <color theme="1"/>
        <rFont val="Arial"/>
        <family val="2"/>
      </rPr>
      <t xml:space="preserve"> Porcentaje de Servicios de Salud Otorgados.</t>
    </r>
  </si>
  <si>
    <r>
      <rPr>
        <b/>
        <sz val="11"/>
        <color theme="1"/>
        <rFont val="Arial"/>
        <family val="2"/>
      </rPr>
      <t>PAMPR:</t>
    </r>
    <r>
      <rPr>
        <sz val="11"/>
        <color theme="1"/>
        <rFont val="Arial"/>
        <family val="2"/>
      </rPr>
      <t xml:space="preserve"> Porcentaje de Atenciones Médicas y Preventivas Realizadas.</t>
    </r>
  </si>
  <si>
    <r>
      <rPr>
        <b/>
        <sz val="11"/>
        <color theme="1"/>
        <rFont val="Arial"/>
        <family val="2"/>
      </rPr>
      <t>PAOR:</t>
    </r>
    <r>
      <rPr>
        <sz val="11"/>
        <color theme="1"/>
        <rFont val="Arial"/>
        <family val="2"/>
      </rPr>
      <t xml:space="preserve">  Porcentaje de Atenciones Odontológicas Realizadas.</t>
    </r>
  </si>
  <si>
    <r>
      <rPr>
        <b/>
        <sz val="11"/>
        <color theme="1"/>
        <rFont val="Arial"/>
        <family val="2"/>
      </rPr>
      <t>PANO:</t>
    </r>
    <r>
      <rPr>
        <sz val="11"/>
        <color theme="1"/>
        <rFont val="Arial"/>
        <family val="2"/>
      </rPr>
      <t xml:space="preserve">  Porcentaje de Atenciones Nutricionales Otorgadas.</t>
    </r>
  </si>
  <si>
    <r>
      <rPr>
        <b/>
        <sz val="11"/>
        <color theme="1"/>
        <rFont val="Arial"/>
        <family val="2"/>
      </rPr>
      <t>PAAMO:</t>
    </r>
    <r>
      <rPr>
        <sz val="11"/>
        <color theme="1"/>
        <rFont val="Arial"/>
        <family val="2"/>
      </rPr>
      <t xml:space="preserve"> Porcentaje de Atenciones con Apoyos Médicos Especiales, Otorgados.</t>
    </r>
  </si>
  <si>
    <r>
      <rPr>
        <b/>
        <sz val="11"/>
        <color theme="1"/>
        <rFont val="Arial"/>
        <family val="2"/>
      </rPr>
      <t>PEOR:</t>
    </r>
    <r>
      <rPr>
        <sz val="11"/>
        <color theme="1"/>
        <rFont val="Arial"/>
        <family val="2"/>
      </rPr>
      <t xml:space="preserve"> Porcentaje de Exámenes Optométricos Realizados.</t>
    </r>
  </si>
  <si>
    <r>
      <rPr>
        <b/>
        <sz val="11"/>
        <color theme="1"/>
        <rFont val="Arial"/>
        <family val="2"/>
      </rPr>
      <t>PPOE:</t>
    </r>
    <r>
      <rPr>
        <sz val="11"/>
        <color theme="1"/>
        <rFont val="Arial"/>
        <family val="2"/>
      </rPr>
      <t xml:space="preserve"> Porcentaje de Prótesis Oculares Entregados.</t>
    </r>
  </si>
  <si>
    <r>
      <t xml:space="preserve">PSSMO: </t>
    </r>
    <r>
      <rPr>
        <sz val="11"/>
        <color theme="1"/>
        <rFont val="Arial"/>
        <family val="2"/>
      </rPr>
      <t>Porcentaje de Servicios de Salud Mental Otorgados.</t>
    </r>
  </si>
  <si>
    <r>
      <rPr>
        <b/>
        <sz val="11"/>
        <color theme="1"/>
        <rFont val="Arial"/>
        <family val="2"/>
      </rPr>
      <t>PAPR</t>
    </r>
    <r>
      <rPr>
        <sz val="11"/>
        <color theme="1"/>
        <rFont val="Arial"/>
        <family val="2"/>
      </rPr>
      <t>:  Porcentaje de Atenciones Psicológicas Realizadas.</t>
    </r>
  </si>
  <si>
    <r>
      <rPr>
        <b/>
        <sz val="11"/>
        <color theme="1"/>
        <rFont val="Arial"/>
        <family val="2"/>
      </rPr>
      <t>PAR:</t>
    </r>
    <r>
      <rPr>
        <sz val="11"/>
        <color theme="1"/>
        <rFont val="Arial"/>
        <family val="2"/>
      </rPr>
      <t xml:space="preserve"> Porcentaje Atenciones de psiquiátria Realizadas.</t>
    </r>
  </si>
  <si>
    <r>
      <rPr>
        <b/>
        <sz val="11"/>
        <color theme="1"/>
        <rFont val="Arial"/>
        <family val="2"/>
      </rPr>
      <t xml:space="preserve">PACCR: </t>
    </r>
    <r>
      <rPr>
        <sz val="11"/>
        <color theme="1"/>
        <rFont val="Arial"/>
        <family val="2"/>
      </rPr>
      <t xml:space="preserve"> Porcentaje de Atenciones en Campañas de Concientización Realizadas.</t>
    </r>
  </si>
  <si>
    <r>
      <t>PSCRIMB:</t>
    </r>
    <r>
      <rPr>
        <sz val="11"/>
        <color theme="1"/>
        <rFont val="Arial"/>
        <family val="2"/>
      </rPr>
      <t xml:space="preserve"> Porcentaje de Servicios integrales en el Centro de Rehabilitación Integral Municipal, Brindados.</t>
    </r>
  </si>
  <si>
    <r>
      <rPr>
        <b/>
        <sz val="11"/>
        <color theme="1"/>
        <rFont val="Arial"/>
        <family val="2"/>
      </rPr>
      <t>PTRR:</t>
    </r>
    <r>
      <rPr>
        <sz val="11"/>
        <color theme="1"/>
        <rFont val="Arial"/>
        <family val="2"/>
      </rPr>
      <t xml:space="preserve"> Porcentaje de Terapias de Rehabilitación Realizadas.</t>
    </r>
  </si>
  <si>
    <r>
      <rPr>
        <b/>
        <sz val="11"/>
        <color theme="1"/>
        <rFont val="Arial"/>
        <family val="2"/>
      </rPr>
      <t>PSTI:</t>
    </r>
    <r>
      <rPr>
        <sz val="11"/>
        <color theme="1"/>
        <rFont val="Arial"/>
        <family val="2"/>
      </rPr>
      <t xml:space="preserve"> Porcentaje de Servicios de Transporte Inclusivo UNEDIF Brindados.</t>
    </r>
  </si>
  <si>
    <r>
      <rPr>
        <b/>
        <sz val="11"/>
        <rFont val="Arial"/>
        <family val="2"/>
      </rPr>
      <t xml:space="preserve">PSIR: </t>
    </r>
    <r>
      <rPr>
        <sz val="11"/>
        <rFont val="Arial"/>
        <family val="2"/>
      </rPr>
      <t>Porcentaje de Servicios de Inclusión Realizados.</t>
    </r>
  </si>
  <si>
    <r>
      <rPr>
        <b/>
        <sz val="11"/>
        <color theme="1"/>
        <rFont val="Arial"/>
        <family val="2"/>
      </rPr>
      <t xml:space="preserve">PAIR: </t>
    </r>
    <r>
      <rPr>
        <sz val="11"/>
        <color theme="1"/>
        <rFont val="Arial"/>
        <family val="2"/>
      </rPr>
      <t>Porcentaje de Acciones de Inclusión Realizadas.</t>
    </r>
  </si>
  <si>
    <r>
      <rPr>
        <b/>
        <sz val="11"/>
        <color theme="1"/>
        <rFont val="Arial"/>
        <family val="2"/>
      </rPr>
      <t xml:space="preserve">PSAMO: </t>
    </r>
    <r>
      <rPr>
        <sz val="11"/>
        <color theme="1"/>
        <rFont val="Arial"/>
        <family val="2"/>
      </rPr>
      <t>Porcentaje de Servicios integrales a Personas Adultas Mayores Otorgados.</t>
    </r>
  </si>
  <si>
    <r>
      <rPr>
        <b/>
        <sz val="11"/>
        <color theme="1"/>
        <rFont val="Arial"/>
        <family val="2"/>
      </rPr>
      <t xml:space="preserve">PSR: </t>
    </r>
    <r>
      <rPr>
        <sz val="11"/>
        <color theme="1"/>
        <rFont val="Arial"/>
        <family val="2"/>
      </rPr>
      <t xml:space="preserve">Porcentaje de Servicios Psicológicos,  Nutricionales, Jurídicos y laborales Realizados. </t>
    </r>
  </si>
  <si>
    <r>
      <t xml:space="preserve">PIR: </t>
    </r>
    <r>
      <rPr>
        <sz val="11"/>
        <color theme="1"/>
        <rFont val="Arial"/>
        <family val="2"/>
      </rPr>
      <t>Porcentaje de Inscripciones a la estancia de Día Realizadas.</t>
    </r>
  </si>
  <si>
    <r>
      <rPr>
        <b/>
        <sz val="11"/>
        <color theme="1"/>
        <rFont val="Arial"/>
        <family val="2"/>
      </rPr>
      <t>PAAMR:</t>
    </r>
    <r>
      <rPr>
        <sz val="11"/>
        <color theme="1"/>
        <rFont val="Arial"/>
        <family val="2"/>
      </rPr>
      <t xml:space="preserve"> Porcentaje de Actividades para personas Adultas Mayores Realizadas.</t>
    </r>
  </si>
  <si>
    <r>
      <rPr>
        <b/>
        <sz val="11"/>
        <rFont val="Arial"/>
        <family val="2"/>
      </rPr>
      <t>PRAE:</t>
    </r>
    <r>
      <rPr>
        <sz val="11"/>
        <rFont val="Arial"/>
        <family val="2"/>
      </rPr>
      <t xml:space="preserve"> Porcentaje de Raciones Alimenticias Entregadas.</t>
    </r>
  </si>
  <si>
    <r>
      <rPr>
        <b/>
        <sz val="11"/>
        <rFont val="Arial"/>
        <family val="2"/>
      </rPr>
      <t>PSTSR:</t>
    </r>
    <r>
      <rPr>
        <sz val="11"/>
        <rFont val="Arial"/>
        <family val="2"/>
      </rPr>
      <t xml:space="preserve"> Porcentaje de Servicios de Trabajo Social Realizados.</t>
    </r>
  </si>
  <si>
    <r>
      <rPr>
        <b/>
        <sz val="11"/>
        <rFont val="Arial"/>
        <family val="2"/>
      </rPr>
      <t>PAAMR:</t>
    </r>
    <r>
      <rPr>
        <sz val="11"/>
        <rFont val="Arial"/>
        <family val="2"/>
      </rPr>
      <t xml:space="preserve"> Porcentaje de Atenciones a personas Adultas Mayores Realizadas.</t>
    </r>
  </si>
  <si>
    <r>
      <rPr>
        <b/>
        <sz val="11"/>
        <color theme="1"/>
        <rFont val="Arial"/>
        <family val="2"/>
      </rPr>
      <t>PEAME:</t>
    </r>
    <r>
      <rPr>
        <sz val="11"/>
        <color theme="1"/>
        <rFont val="Arial"/>
        <family val="2"/>
      </rPr>
      <t xml:space="preserve"> Porcentaje de Expedientes de personas Adultas Mayores Elaborados.</t>
    </r>
  </si>
  <si>
    <r>
      <rPr>
        <b/>
        <sz val="11"/>
        <rFont val="Arial"/>
        <family val="2"/>
      </rPr>
      <t>PRE:</t>
    </r>
    <r>
      <rPr>
        <sz val="11"/>
        <rFont val="Arial"/>
        <family val="2"/>
      </rPr>
      <t xml:space="preserve"> Porcentaje de Raciones alimenticias Entregadas.</t>
    </r>
  </si>
  <si>
    <r>
      <rPr>
        <b/>
        <sz val="11"/>
        <rFont val="Arial"/>
        <family val="2"/>
      </rPr>
      <t>PARLR:</t>
    </r>
    <r>
      <rPr>
        <sz val="11"/>
        <rFont val="Arial"/>
        <family val="2"/>
      </rPr>
      <t xml:space="preserve"> Porcentaje de Actividades Recreativas y Lúdicas Realizadas.</t>
    </r>
  </si>
  <si>
    <r>
      <rPr>
        <b/>
        <sz val="11"/>
        <rFont val="Arial"/>
        <family val="2"/>
      </rPr>
      <t>PTAMG:</t>
    </r>
    <r>
      <rPr>
        <sz val="11"/>
        <rFont val="Arial"/>
        <family val="2"/>
      </rPr>
      <t xml:space="preserve"> Porcentaje de Traslados de personas Adultas Mayores Gestionados.</t>
    </r>
  </si>
  <si>
    <r>
      <rPr>
        <b/>
        <sz val="11"/>
        <rFont val="Arial"/>
        <family val="2"/>
      </rPr>
      <t>PVR:</t>
    </r>
    <r>
      <rPr>
        <sz val="11"/>
        <rFont val="Arial"/>
        <family val="2"/>
      </rPr>
      <t xml:space="preserve"> Porcentaje de Visitas de seguimiento Realizadas.</t>
    </r>
  </si>
  <si>
    <r>
      <rPr>
        <b/>
        <sz val="11"/>
        <rFont val="Arial"/>
        <family val="2"/>
      </rPr>
      <t>PIAME:</t>
    </r>
    <r>
      <rPr>
        <sz val="11"/>
        <rFont val="Arial"/>
        <family val="2"/>
      </rPr>
      <t xml:space="preserve"> Porcentaje de Insumos a personas adultas mayores Entregados.</t>
    </r>
  </si>
  <si>
    <r>
      <rPr>
        <b/>
        <sz val="11"/>
        <rFont val="Arial"/>
        <family val="2"/>
      </rPr>
      <t>PSABR</t>
    </r>
    <r>
      <rPr>
        <sz val="11"/>
        <rFont val="Arial"/>
        <family val="2"/>
      </rPr>
      <t>: Porcentaje de Sensibilizaciones con Acciones del Buen trato de la no violencia Realizadas.</t>
    </r>
  </si>
  <si>
    <r>
      <rPr>
        <b/>
        <sz val="11"/>
        <rFont val="Arial"/>
        <family val="2"/>
      </rPr>
      <t>PEAGV:</t>
    </r>
    <r>
      <rPr>
        <sz val="11"/>
        <rFont val="Arial"/>
        <family val="2"/>
      </rPr>
      <t xml:space="preserve"> Porcentaje de Escuelas, Asociaciones y Grupos vinculados.</t>
    </r>
  </si>
  <si>
    <r>
      <rPr>
        <b/>
        <sz val="11"/>
        <rFont val="Arial"/>
        <family val="2"/>
      </rPr>
      <t>PCBTI</t>
    </r>
    <r>
      <rPr>
        <sz val="11"/>
        <rFont val="Arial"/>
        <family val="2"/>
      </rPr>
      <t>: Porcentaje de Capacitaciones de Buen Trato Impartidas.</t>
    </r>
  </si>
  <si>
    <r>
      <rPr>
        <b/>
        <sz val="11"/>
        <rFont val="Arial"/>
        <family val="2"/>
      </rPr>
      <t>PEFVIR:</t>
    </r>
    <r>
      <rPr>
        <sz val="11"/>
        <rFont val="Arial"/>
        <family val="2"/>
      </rPr>
      <t xml:space="preserve"> Porcentaje de Eventos que promueven el Fortalecimiento de los Valores y la Integración familiar Realizados.</t>
    </r>
  </si>
  <si>
    <t>Meta Trimestral: Los grupos en situación vulnerable del Municipio Benito Juárez recibieron 40,960 atenciones, asistencia, apoyo y protección para su desarrollo integral, de los 39,116 programados, lo que representó un avance del 104.71% respecto a la meta trimestral programada.</t>
  </si>
  <si>
    <t xml:space="preserve">Meta Trimestral: Se realizaron 2 eventos del Voluntariado para obtener apoyos económicos y en especie para el Sistema DIF de Benito Juárez, de las 0 programadas, si bien no estaban programadas sin embargo se realizaron 2 eventos en beneficio. </t>
  </si>
  <si>
    <t>Meta Trimestral: Se realizaron 143 atenciónes a las solicitudes de logística para los eventos del Sistema DIF de Benito Juárez, de las 70 programadas, lo que representó un avance del  204.29 % respecto a la meta trimestral programada. Se superó la meta programada debido a la implementación de eventos, así como actividades y cursos para personal de la Institución.</t>
  </si>
  <si>
    <r>
      <rPr>
        <b/>
        <sz val="11"/>
        <color theme="1"/>
        <rFont val="Arial"/>
        <family val="2"/>
      </rPr>
      <t>Meta Trimestral:</t>
    </r>
    <r>
      <rPr>
        <sz val="11"/>
        <color theme="1"/>
        <rFont val="Arial"/>
        <family val="2"/>
      </rPr>
      <t xml:space="preserve"> Se realizaron 13 actividades de representación, vinculación y supervisión  por parte de la Dirección General del Sistema DIF, de los 12 programados, lo que representó un avance del 108.33% respecto a la meta trimestral programada.</t>
    </r>
  </si>
  <si>
    <r>
      <rPr>
        <b/>
        <sz val="11"/>
        <rFont val="Arial"/>
        <family val="2"/>
      </rPr>
      <t>Meta Trimestral:</t>
    </r>
    <r>
      <rPr>
        <sz val="11"/>
        <rFont val="Arial"/>
        <family val="2"/>
      </rPr>
      <t xml:space="preserve"> Se realizaron 208 actividades de representación, , coordinación, gestión, vinculación y supervisión por parte de la dirección General del Sistema DIF, de los 206 programados, lo que representó un avance del 100.97% respecto a la meta trimestral programada.</t>
    </r>
  </si>
  <si>
    <r>
      <rPr>
        <b/>
        <sz val="11"/>
        <rFont val="Arial"/>
        <family val="2"/>
      </rPr>
      <t>Meta Trimestral:</t>
    </r>
    <r>
      <rPr>
        <sz val="11"/>
        <rFont val="Arial"/>
        <family val="2"/>
      </rPr>
      <t xml:space="preserve"> Se realizaron 5 sesiones ordinarias y extraordinarias con la Junta Directiva, comités y consejos, de los 6 programados, lo que representó un avance del 83.33% respecto a la meta trimestral programada. No se alcanzó la meta toda vez que no sesionó el Patronato  debido a que no hay titular en la Presidencia del sistema DIF.</t>
    </r>
  </si>
  <si>
    <r>
      <rPr>
        <b/>
        <sz val="11"/>
        <rFont val="Arial"/>
        <family val="2"/>
      </rPr>
      <t>Meta Trimestral:</t>
    </r>
    <r>
      <rPr>
        <sz val="11"/>
        <rFont val="Arial"/>
        <family val="2"/>
      </rPr>
      <t xml:space="preserve"> Se realizaron 190 instrumentos juridicos  de los 207 programados, lo que representó un avance del 91.79% respecto a la meta trimestral programada. </t>
    </r>
  </si>
  <si>
    <r>
      <rPr>
        <b/>
        <sz val="11"/>
        <rFont val="Arial"/>
        <family val="2"/>
      </rPr>
      <t>Meta Trimestral:</t>
    </r>
    <r>
      <rPr>
        <sz val="11"/>
        <rFont val="Arial"/>
        <family val="2"/>
      </rPr>
      <t xml:space="preserve"> Se realizaron 0 Avisos de Privacidad de las áreas del Sistema DIF de Benito Juárez. de los 3 programados, lo que representó un avance del 0 % respecto a la meta trimestral programada.No se llegó a la meta toda vez que los avisos de privacidad de éste Sistema se encuentran en validación en UTAIP para someter ante un consejo y dar previa autorización.</t>
    </r>
  </si>
  <si>
    <r>
      <rPr>
        <b/>
        <sz val="11"/>
        <rFont val="Arial"/>
        <family val="2"/>
      </rPr>
      <t>Meta Trimestral:</t>
    </r>
    <r>
      <rPr>
        <sz val="11"/>
        <rFont val="Arial"/>
        <family val="2"/>
      </rPr>
      <t xml:space="preserve"> Se realizaron 0 altas y bajas de los archivos de las áreas del Sistema DIF de Benito Juárez de los 9 programados, lo que representó un avance del 0 % respecto a la meta trimestral programada. No se llegóa a la meta programada, toda vez que los archivos de documentación se encuentran en proceso de aprobación ante UTAIP y Archivo Municipal quienes a su vez dependen de la aprobación de la Dirección de Archivo y su Consejo Directivo.</t>
    </r>
  </si>
  <si>
    <r>
      <rPr>
        <b/>
        <sz val="11"/>
        <rFont val="Arial"/>
        <family val="2"/>
      </rPr>
      <t>Meta Trimestral:</t>
    </r>
    <r>
      <rPr>
        <sz val="11"/>
        <rFont val="Arial"/>
        <family val="2"/>
      </rPr>
      <t xml:space="preserve"> Se realizaron 5  seguimientos de las Solicitudes de la Unidad de Transparencia de los 46 programados, lo que representó un avance del 10.87 % respecto a la meta trimestral programada. No se llegó a la meta toda vez que ésta información no depende del Sistema DIF sino de las solicitudes que hacen llegar a traves del portal de trasnparencia.</t>
    </r>
  </si>
  <si>
    <r>
      <rPr>
        <b/>
        <sz val="11"/>
        <rFont val="Arial"/>
        <family val="2"/>
      </rPr>
      <t>Meta Trimestral:</t>
    </r>
    <r>
      <rPr>
        <sz val="11"/>
        <rFont val="Arial"/>
        <family val="2"/>
      </rPr>
      <t xml:space="preserve"> Se realizaron 25 cargas a los Portales Oficiales de la Unidad de Transparencia de las de los 25 programadas, lo que representó un avance del 100.00 % respecto a la meta trimestral programada.</t>
    </r>
  </si>
  <si>
    <r>
      <rPr>
        <b/>
        <sz val="11"/>
        <rFont val="Arial"/>
        <family val="2"/>
      </rPr>
      <t>Meta Trimestral:</t>
    </r>
    <r>
      <rPr>
        <sz val="11"/>
        <rFont val="Arial"/>
        <family val="2"/>
      </rPr>
      <t xml:space="preserve"> Se realizaron 75 gestiones y vinculaciones entre la institución con diversos entes de gobierno municipales y estatales, iniciativa privada, asociaciones civiles, fundaciones, clubes y ciudadanía de las 75 programadas, lo que representó un avance del 100.00 % respecto a la meta trimestral programada.</t>
    </r>
  </si>
  <si>
    <r>
      <rPr>
        <b/>
        <sz val="11"/>
        <rFont val="Arial"/>
        <family val="2"/>
      </rPr>
      <t>Meta Trimestral:</t>
    </r>
    <r>
      <rPr>
        <sz val="11"/>
        <rFont val="Arial"/>
        <family val="2"/>
      </rPr>
      <t xml:space="preserve"> Se realizaron 24 Organización, coordinación y supervisión de actividades protocolarias interinstitucionales del Sistema DIF de Benito Juárezde las 24 programadas, lo que representó un avance del 100.00 % respecto a la meta trimestral programada. </t>
    </r>
  </si>
  <si>
    <r>
      <rPr>
        <b/>
        <sz val="11"/>
        <rFont val="Arial"/>
        <family val="2"/>
      </rPr>
      <t>Meta Trimestral:</t>
    </r>
    <r>
      <rPr>
        <sz val="11"/>
        <rFont val="Arial"/>
        <family val="2"/>
      </rPr>
      <t xml:space="preserve"> Se realizaron 20 Revisión de reportes de planeación y evaluación con las diferentes áreas del Sistema DIF de Benito Juárez de las 20 programadas, lo que representó un avance del 100.00 % respecto a la meta trimestral programada. </t>
    </r>
  </si>
  <si>
    <r>
      <rPr>
        <b/>
        <sz val="11"/>
        <rFont val="Arial"/>
        <family val="2"/>
      </rPr>
      <t>Meta Trimestral:</t>
    </r>
    <r>
      <rPr>
        <sz val="11"/>
        <rFont val="Arial"/>
        <family val="2"/>
      </rPr>
      <t xml:space="preserve"> Se realizaron 247 Difusión de los Programas y Acciones del Sistema DIF de Benito Juárez de las 269 programadas, lo que representó un avance del 91.82 % respecto a la meta trimestral programada.</t>
    </r>
  </si>
  <si>
    <r>
      <rPr>
        <b/>
        <sz val="11"/>
        <color theme="1"/>
        <rFont val="Arial"/>
        <family val="2"/>
      </rPr>
      <t>Meta Trimestral:</t>
    </r>
    <r>
      <rPr>
        <sz val="11"/>
        <color theme="1"/>
        <rFont val="Arial"/>
        <family val="2"/>
      </rPr>
      <t xml:space="preserve"> Se realizaron 4157 Servicios y apoyos de asistencia social a personas de atención prioritaria, otorgados de las 7250 programadas, lo que representó un avance del 74.34 % respecto a la meta trimestral programada. No se alcanzó la meta toda vez que los servicios y apoyos que brinda ésta coordinación se han reducido por la falta de afluencia de la población, aunado a la falta de recursos para solventar las solicitudes que permanecen en rezago en la coordinación.</t>
    </r>
  </si>
  <si>
    <r>
      <rPr>
        <b/>
        <sz val="11"/>
        <rFont val="Arial"/>
        <family val="2"/>
      </rPr>
      <t>Meta Trimestral:</t>
    </r>
    <r>
      <rPr>
        <sz val="11"/>
        <rFont val="Arial"/>
        <family val="2"/>
      </rPr>
      <t xml:space="preserve"> Se realizaron 3331  orientaciones de los trámites y servicios a las y los usuarios que acuden  al Sistema DIF de Benito Juárez, y atención de reportes de casos emergentes priorotarios de las 4500 programadas, lo que representó un avance del 74.02 % respecto a la meta trimestral programada. Los servicios y apoyosque brinda ésta coordinación se han reducido pór la falta de  de afluencia del usuario.</t>
    </r>
  </si>
  <si>
    <r>
      <rPr>
        <b/>
        <sz val="11"/>
        <rFont val="Arial"/>
        <family val="2"/>
      </rPr>
      <t>Meta Trimestral:</t>
    </r>
    <r>
      <rPr>
        <sz val="11"/>
        <rFont val="Arial"/>
        <family val="2"/>
      </rPr>
      <t xml:space="preserve"> Se realizaron 295  estudios socioeconómicos a personas de atención prioritaria de las 4500 programadas, lo que representó un avance del 6.56 % respecto a la meta trimestral programada.  Los servicios y apoyosque brinda ésta coordinación se han reducido pór la falta de seguimiento del proceso de trámite por parte del usuario.</t>
    </r>
  </si>
  <si>
    <r>
      <rPr>
        <b/>
        <sz val="11"/>
        <rFont val="Arial"/>
        <family val="2"/>
      </rPr>
      <t>Meta Trimestral:</t>
    </r>
    <r>
      <rPr>
        <sz val="11"/>
        <rFont val="Arial"/>
        <family val="2"/>
      </rPr>
      <t xml:space="preserve"> Se realizaron 530  entregas de apoyos de asistencia social  a personas de atención prioritariade las 1600 programadas, lo que representó un avance del  33.13 % respecto a la meta trimestral programada.  Los servicio y apoyos que brinda ésta coordinación se han reducido por la falta de recursos para solventar las solicitudes que permanecen en rezago en la coordinación.</t>
    </r>
  </si>
  <si>
    <r>
      <rPr>
        <b/>
        <sz val="11"/>
        <color theme="1"/>
        <rFont val="Arial"/>
        <family val="2"/>
      </rPr>
      <t>Meta Trimestral:</t>
    </r>
    <r>
      <rPr>
        <sz val="11"/>
        <color theme="1"/>
        <rFont val="Arial"/>
        <family val="2"/>
      </rPr>
      <t xml:space="preserve"> Se realizaron 81 representaciónes en actividades y eventos institucionales por la Presidencia del Patronato y del Voluntariado, de las 85 programadas, lo que representó un avance del  95.29 % respecto a la meta trimestral programada.</t>
    </r>
  </si>
  <si>
    <r>
      <rPr>
        <b/>
        <sz val="11"/>
        <rFont val="Arial"/>
        <family val="2"/>
      </rPr>
      <t>Meta Trimestral:</t>
    </r>
    <r>
      <rPr>
        <sz val="11"/>
        <rFont val="Arial"/>
        <family val="2"/>
      </rPr>
      <t xml:space="preserve"> Se realizaron 57 representaciones en las actividades de la agenda institucional del Sistema DIF de Benito Juárez , de las 60 programadas, lo que representó un avance del  95.00 % respecto a la meta trimestral programada. </t>
    </r>
  </si>
  <si>
    <r>
      <rPr>
        <b/>
        <sz val="11"/>
        <rFont val="Arial"/>
        <family val="2"/>
      </rPr>
      <t>Meta Trimestral:</t>
    </r>
    <r>
      <rPr>
        <sz val="11"/>
        <rFont val="Arial"/>
        <family val="2"/>
      </rPr>
      <t xml:space="preserve"> Se realizaron 24 actividades de la agenda y asuntos oficiales de la Presidenta del Patronato y del Voluntariado, de las 25 programadas, lo que representó un avance del  96.00 % respecto a la meta trimestral programada.</t>
    </r>
  </si>
  <si>
    <r>
      <rPr>
        <b/>
        <sz val="11"/>
        <color theme="1"/>
        <rFont val="Arial"/>
        <family val="2"/>
      </rPr>
      <t>Meta Trimestral:</t>
    </r>
    <r>
      <rPr>
        <sz val="11"/>
        <color theme="1"/>
        <rFont val="Arial"/>
        <family val="2"/>
      </rPr>
      <t xml:space="preserve"> Se realizaron 12 actividades de procuración de apoyos económicos y de recursos del Voluntariado para coadyuvar al mejoramiento de los servicios del Sistema DIF de Benito Juárez , de las 12 programadas, lo que representó un avance del  100.00 % respecto a la meta trimestral programada.</t>
    </r>
  </si>
  <si>
    <r>
      <rPr>
        <b/>
        <sz val="11"/>
        <rFont val="Arial"/>
        <family val="2"/>
      </rPr>
      <t>Meta Trimestral:</t>
    </r>
    <r>
      <rPr>
        <sz val="11"/>
        <rFont val="Arial"/>
        <family val="2"/>
      </rPr>
      <t xml:space="preserve"> Se realizaron 8 visitas del Voluntariado para gestionar apoyos a Instituciones Públicas, Privadas y Asociaciones, de las 7 programadas, lo que representó un avance del  114.29 % respecto a la meta trimestral programada. Se realizó una visita adicional para los preparativos y  difusión del Desayuno del Sombrero. </t>
    </r>
  </si>
  <si>
    <r>
      <rPr>
        <b/>
        <sz val="11"/>
        <color theme="1"/>
        <rFont val="Arial"/>
        <family val="2"/>
      </rPr>
      <t>Meta Trimestral:</t>
    </r>
    <r>
      <rPr>
        <sz val="11"/>
        <color theme="1"/>
        <rFont val="Arial"/>
        <family val="2"/>
      </rPr>
      <t xml:space="preserve"> Se realizaron 2627  procedimientos administrativos para las diferentes Unidades Administrativas del Sistema DIF de Benito Juárez de los 2750 programados, lo que representó un avance del  95.53 % respecto a la meta trimestral programada.</t>
    </r>
  </si>
  <si>
    <r>
      <rPr>
        <b/>
        <sz val="11"/>
        <rFont val="Arial"/>
        <family val="2"/>
      </rPr>
      <t>Meta Trimestral:</t>
    </r>
    <r>
      <rPr>
        <sz val="11"/>
        <rFont val="Arial"/>
        <family val="2"/>
      </rPr>
      <t xml:space="preserve"> Se realizaron 25 reportes contables, presupuestarios y financieros para la integración de la cuenta pública, de los 25 programados, lo que representó un avance del  100.00 % respecto a la meta trimestral programada.</t>
    </r>
  </si>
  <si>
    <r>
      <rPr>
        <b/>
        <sz val="11"/>
        <rFont val="Arial"/>
        <family val="2"/>
      </rPr>
      <t>Meta Trimestral:</t>
    </r>
    <r>
      <rPr>
        <sz val="11"/>
        <rFont val="Arial"/>
        <family val="2"/>
      </rPr>
      <t xml:space="preserve"> Se realizaron 175 cédulas nominales quincenales por medio de un control de incidencias, de los 260 programados, lo que representó un avance del  67.31 % respecto a la meta trimestral programada.</t>
    </r>
  </si>
  <si>
    <r>
      <rPr>
        <b/>
        <sz val="11"/>
        <rFont val="Arial"/>
        <family val="2"/>
      </rPr>
      <t>Meta Trimestral:</t>
    </r>
    <r>
      <rPr>
        <sz val="11"/>
        <rFont val="Arial"/>
        <family val="2"/>
      </rPr>
      <t xml:space="preserve"> Se realizaron 581 capacitaciónes internas al personal, de conformidad a la legislación aplicable en el Sistema DIF de Benito Juárez, de los 493 programadas, lo que representó un avance del  117.85 % respecto a la meta trimestral programada. Se superó la meta con la impartición del taller de autismo, mismo que despertó gran interés, teniendo que abrirse tres fechas.</t>
    </r>
  </si>
  <si>
    <r>
      <rPr>
        <b/>
        <sz val="11"/>
        <rFont val="Arial"/>
        <family val="2"/>
      </rPr>
      <t>Meta Trimestral:</t>
    </r>
    <r>
      <rPr>
        <sz val="11"/>
        <rFont val="Arial"/>
        <family val="2"/>
      </rPr>
      <t xml:space="preserve"> Se realizaron 21 capacitaciónes internas al personal, de conformidad a la legislación aplicable en el Sistema DIF de Benito Juárez, de los 15 programadas, lo que representó un avance del  140.00 % respecto a la meta trimestral programada. Se superó la meta causa de los talleresimpartidos y al buen equipo de trabajo de equipo realizado.</t>
    </r>
  </si>
  <si>
    <r>
      <rPr>
        <b/>
        <sz val="11"/>
        <rFont val="Arial"/>
        <family val="2"/>
      </rPr>
      <t>Meta Trimestral:</t>
    </r>
    <r>
      <rPr>
        <sz val="11"/>
        <rFont val="Arial"/>
        <family val="2"/>
      </rPr>
      <t xml:space="preserve"> Se realizó 1  inventario de bienes, muebles e inmuebles del Sistema DIF de Benito Juárez para su adecuado control y verificación, de los 0 programados, ésta actividad no estaba programada, sin embargo fue necesesario realizarla toda vez que era urgente tener un conteo real y actualizado de los bienes de la Institución.</t>
    </r>
  </si>
  <si>
    <r>
      <rPr>
        <b/>
        <sz val="11"/>
        <rFont val="Arial"/>
        <family val="2"/>
      </rPr>
      <t>Meta Trimestral:</t>
    </r>
    <r>
      <rPr>
        <sz val="11"/>
        <rFont val="Arial"/>
        <family val="2"/>
      </rPr>
      <t xml:space="preserve"> Se realizaron 510 adquisiciónes de suministros de bienes, insumos, materiales y servicios para la operación del Sistema DIF de Benito Juárez, de las 540 programadas, lo que representó un avance del  94.44 % respecto a la meta trimestral programada.</t>
    </r>
  </si>
  <si>
    <r>
      <rPr>
        <b/>
        <sz val="11"/>
        <rFont val="Arial"/>
        <family val="2"/>
      </rPr>
      <t>Meta Trimestral:</t>
    </r>
    <r>
      <rPr>
        <sz val="11"/>
        <rFont val="Arial"/>
        <family val="2"/>
      </rPr>
      <t xml:space="preserve"> Se realizaron 53 servicios de mantenimiento y reparación del parque vehicular  del Sistema DIF de Benito Juárez para  la preservación, cuidado, control y verificación del parque vehicular, de las 52 programadas, lo que representó un avance del  101.92 % respecto a la meta trimestral programada.</t>
    </r>
  </si>
  <si>
    <r>
      <rPr>
        <b/>
        <sz val="11"/>
        <rFont val="Arial"/>
        <family val="2"/>
      </rPr>
      <t>Meta Trimestral:</t>
    </r>
    <r>
      <rPr>
        <sz val="11"/>
        <rFont val="Arial"/>
        <family val="2"/>
      </rPr>
      <t xml:space="preserve"> Se realizaron 201 atenciones a las necesidades de mantenimiento y reparación de equipos de cómputo, líneas telefónicas y red informática para su correcto funcionamiento  y operación, de las 140 programadas, lo que representó un avance del  143.57 % respecto a la meta trimestral programada. Se rebasó la meta programada toda vez que se está dando mantenimiento preventivoal equipo de cómputo.</t>
    </r>
  </si>
  <si>
    <r>
      <rPr>
        <b/>
        <sz val="11"/>
        <rFont val="Arial"/>
        <family val="2"/>
      </rPr>
      <t>Meta Trimestral:</t>
    </r>
    <r>
      <rPr>
        <sz val="11"/>
        <rFont val="Arial"/>
        <family val="2"/>
      </rPr>
      <t xml:space="preserve"> Se realizaron 290 servicios  de mantenimiento, limpieza, reparación, remodelación y vigilancia, de las 230 programadas, lo que representó un avance del  126.9 % respecto a la meta trimestral programada. Se rebasó la meta programada toda vez que se terminaron trabajos de revisión y/o mantenimineto que aún no se concluían.</t>
    </r>
  </si>
  <si>
    <r>
      <rPr>
        <b/>
        <sz val="11"/>
        <color theme="1"/>
        <rFont val="Arial"/>
        <family val="2"/>
      </rPr>
      <t>Meta Trimestral:</t>
    </r>
    <r>
      <rPr>
        <sz val="11"/>
        <color theme="1"/>
        <rFont val="Arial"/>
        <family val="2"/>
      </rPr>
      <t xml:space="preserve"> Se realizaron 90 entregas de donativos a las áreas del Sistema DIF Benito Juárez, de las 204 programadas, lo que representó un avance del  44.12% respecto a la meta trimestral programada. No se alcanzó la meta toda vez que se está haciendo uan reestructuraci´n de entrega dentro de las áreas del Sistema.</t>
    </r>
  </si>
  <si>
    <r>
      <rPr>
        <b/>
        <sz val="11"/>
        <rFont val="Arial"/>
        <family val="2"/>
      </rPr>
      <t>Meta Trimestral:</t>
    </r>
    <r>
      <rPr>
        <sz val="11"/>
        <rFont val="Arial"/>
        <family val="2"/>
      </rPr>
      <t xml:space="preserve"> Se recepcionaron 687 donativos en especie o monetario , de las 794 programados, lo que representó un avance del  86.52% respecto a la meta trimestral programada. No se alcanzó la meta toda vez que se está haciendo uan reestructuraci´n de entrega dentro de las áreas del Sistema.</t>
    </r>
  </si>
  <si>
    <r>
      <rPr>
        <b/>
        <sz val="11"/>
        <rFont val="Arial"/>
        <family val="2"/>
      </rPr>
      <t>Meta Trimestral:</t>
    </r>
    <r>
      <rPr>
        <sz val="11"/>
        <rFont val="Arial"/>
        <family val="2"/>
      </rPr>
      <t xml:space="preserve"> Se realizaron 7 articipaciónes de Instituciones públicas, privadas, fundaciones, asociaciones, empresas socialmente responsables y sociedad civil que entregan donativos al Sistema DIF de Benito Juárez, de las 62 programadas, lo que representó un avance del  120.97% respecto a la meta trimestral programada. Se superó la meta toda vez que las asociaciones e instituciones aumentaron considerablemente las donaciones que tenían proyectadas.</t>
    </r>
  </si>
  <si>
    <r>
      <rPr>
        <b/>
        <sz val="11"/>
        <color theme="1"/>
        <rFont val="Arial"/>
        <family val="2"/>
      </rPr>
      <t>Meta Trimestral:</t>
    </r>
    <r>
      <rPr>
        <sz val="11"/>
        <color theme="1"/>
        <rFont val="Arial"/>
        <family val="2"/>
      </rPr>
      <t xml:space="preserve"> Se recepcionaron 465 atenciones de fortalecimiento en la solución de conflictos a través de la cultura de la paz, de las 450 programadas, lo que representó un avance del 103.33% respecto a la meta trimestral programada.</t>
    </r>
  </si>
  <si>
    <r>
      <t xml:space="preserve">Meta Trimestral: </t>
    </r>
    <r>
      <rPr>
        <sz val="11"/>
        <rFont val="Arial"/>
        <family val="2"/>
      </rPr>
      <t>Se realizaron 49 eventos de la cultura de la paz para mejorar la comunicación y las relaciones familiares y sociales de las 50 programadas, lo que representó un avance del 98.00 % respecto a la Meta Trimestral programada.</t>
    </r>
  </si>
  <si>
    <r>
      <t xml:space="preserve">Meta Trimestral: </t>
    </r>
    <r>
      <rPr>
        <sz val="11"/>
        <rFont val="Arial"/>
        <family val="2"/>
      </rPr>
      <t>Se realizaron 12 acciones educativas enfocadas en los derechos de las niñas, niños y adolescentes de la "Red de Impulsores de la Transformación"de las 10 programadas, lo que representó un avance del 120.00 % respecto a la meta trimestral programada. Se rebasó la meta toda vez que por instrucciones del DIF Estatal y Municipal se realizaron dos actividades: la elección del impulsor municipal y la encuesta ¿Me escuchas?.</t>
    </r>
  </si>
  <si>
    <r>
      <t xml:space="preserve">Meta Trimestral: </t>
    </r>
    <r>
      <rPr>
        <sz val="11"/>
        <color theme="1"/>
        <rFont val="Arial"/>
        <family val="2"/>
      </rPr>
      <t>Se realizaron 3096 atenciones de prevención de riesgos psicosociales para niñas niños, y adolescentes, de las 5000 programadas, lo que representó un avance del 61.92 % respecto a la meta trimestral programada. No se alcanzó la meta toda vez que el calendario de examenes no nos permitió agendar más actividades a las personas.</t>
    </r>
  </si>
  <si>
    <r>
      <t xml:space="preserve">Meta Trimestral: </t>
    </r>
    <r>
      <rPr>
        <sz val="11"/>
        <rFont val="Arial"/>
        <family val="2"/>
      </rPr>
      <t>Se realizaron 46 actividades de prevención de riesgos psicosociales, de las 90 programadas, lo que representó un avance del 51.11 % respecto a la meta trimestral programada. No se alcanzó la meta toda vez que el calendario de examenes no nos permitió agendar más actividades a las personas.</t>
    </r>
  </si>
  <si>
    <r>
      <rPr>
        <b/>
        <sz val="11"/>
        <rFont val="Arial"/>
        <family val="2"/>
      </rPr>
      <t>Meta Trimestral:</t>
    </r>
    <r>
      <rPr>
        <sz val="11"/>
        <rFont val="Arial"/>
        <family val="2"/>
      </rPr>
      <t xml:space="preserve"> Se realizaron 6 participaciones de escuelas, empresas y asociaciones con actividades de prevención de riesgos psicosociales, de las 30 programadas, lo que representó un avance del 20.00 % respecto a la meta trimestral programada. No se alcanzó la meta toda vez que sólo se dió plática en una escuela de las que estaban programadas, reagendándose para el regreso de vacaciones y despúes del período de exámenes.</t>
    </r>
  </si>
  <si>
    <r>
      <rPr>
        <b/>
        <sz val="11"/>
        <rFont val="Arial"/>
        <family val="2"/>
      </rPr>
      <t>Meta Trimestral:</t>
    </r>
    <r>
      <rPr>
        <sz val="11"/>
        <rFont val="Arial"/>
        <family val="2"/>
      </rPr>
      <t xml:space="preserve"> Se realizó 1 presentación de obras de Teatro Guiñol  para la prevención de riesgos psicosociales dirigido a niñas, niños y adolescentes, de las 16 programadas, lo que representó un avance del 6.25. % respecto a la meta trimestral programada. No se alcanzó la meta toda vez que las escuela de que estaban programadas se encuentran en período de exámenes.</t>
    </r>
  </si>
  <si>
    <r>
      <rPr>
        <b/>
        <sz val="11"/>
        <color theme="1"/>
        <rFont val="Arial"/>
        <family val="2"/>
      </rPr>
      <t>Meta Trimestral:</t>
    </r>
    <r>
      <rPr>
        <sz val="11"/>
        <color theme="1"/>
        <rFont val="Arial"/>
        <family val="2"/>
      </rPr>
      <t xml:space="preserve"> Se realizaron 416 atenciónes de prevención de la explotación infantil  y delito de trata de niñas, niñas y adolescentes, dirigido a infantes y sus familias que viven en el municipio de Benito Juárez en situación prioritaria, de las 2200 programadas, lo que representó un avance del 18.91 % respecto a la meta trimestral programada. No se alcanzó la meta toda vez que que el hotel que estaba programado pospuso las pláticas solicitadas.</t>
    </r>
  </si>
  <si>
    <r>
      <rPr>
        <b/>
        <sz val="11"/>
        <rFont val="Arial"/>
        <family val="2"/>
      </rPr>
      <t>Meta Trimestral:</t>
    </r>
    <r>
      <rPr>
        <sz val="11"/>
        <rFont val="Arial"/>
        <family val="2"/>
      </rPr>
      <t xml:space="preserve"> Se realizaron 24 pláticas de prevención de la explotación infantil  y delito de trata de niñas, niñas y adolescentes, de las 65 programadas, lo que representó un avance del 36.92 % respecto a la meta trimestral programada. No se alcanzó la meta toda vez que que el hotel que estaba programado pospuso las pláticas solicitadas para el mes de abril.</t>
    </r>
  </si>
  <si>
    <r>
      <rPr>
        <b/>
        <sz val="11"/>
        <rFont val="Arial"/>
        <family val="2"/>
      </rPr>
      <t>Meta Trimestral:</t>
    </r>
    <r>
      <rPr>
        <sz val="11"/>
        <rFont val="Arial"/>
        <family val="2"/>
      </rPr>
      <t xml:space="preserve"> Se realizaron 4 participaciones de instituciones públicas y privadas en prevención de la explotación infantil  y delito de trata de niñas, niñas y adolescentes, de las 10 programadas, lo que representó un avance del 40. % respecto a la meta trimestral programada. No se alcanzó la meta toda vez que que el hotel que estaba programado pospuso las pláticas solicitadas y las escuelas cancelaron por el período de exámenes.</t>
    </r>
  </si>
  <si>
    <r>
      <rPr>
        <b/>
        <sz val="11"/>
        <rFont val="Arial"/>
        <family val="2"/>
      </rPr>
      <t>Meta Trimestral:</t>
    </r>
    <r>
      <rPr>
        <sz val="11"/>
        <rFont val="Arial"/>
        <family val="2"/>
      </rPr>
      <t xml:space="preserve"> Se realizaron 400 entregas de estímulo a la educación, alimentación y salud, de las 200 programadas, lo que representó un avance del 200.00 % respecto a la meta trimestral programada. Se rebasó la meta debido a que se está realizando la entrega de estímulos a la alimentación, por lo que éste mes se realizó doble entrega de despensas.</t>
    </r>
  </si>
  <si>
    <r>
      <rPr>
        <b/>
        <sz val="11"/>
        <rFont val="Arial"/>
        <family val="2"/>
      </rPr>
      <t>Meta Trimestral:</t>
    </r>
    <r>
      <rPr>
        <sz val="11"/>
        <rFont val="Arial"/>
        <family val="2"/>
      </rPr>
      <t xml:space="preserve"> Se realizaron 25 recorridos para identificar niñas, niños y adolescentes en situación de trabajo y/o explotación infantil, de las 25 programadas, lo que representó un avance del 100.00 % respecto a la meta trimestral programada. </t>
    </r>
  </si>
  <si>
    <r>
      <rPr>
        <b/>
        <sz val="11"/>
        <color theme="1"/>
        <rFont val="Arial"/>
        <family val="2"/>
      </rPr>
      <t>Meta Trimestral:</t>
    </r>
    <r>
      <rPr>
        <sz val="11"/>
        <color theme="1"/>
        <rFont val="Arial"/>
        <family val="2"/>
      </rPr>
      <t xml:space="preserve"> Se realizaron 148 actividades de recreación, cultura y deportes para niñas, niños, adolescentes y personas adultas, de las 154 programadas, lo que representó un avance del 96.10 % respecto a la meta trimestral programada.</t>
    </r>
  </si>
  <si>
    <r>
      <rPr>
        <b/>
        <sz val="11"/>
        <rFont val="Arial"/>
        <family val="2"/>
      </rPr>
      <t>Meta Trimestral:</t>
    </r>
    <r>
      <rPr>
        <sz val="11"/>
        <rFont val="Arial"/>
        <family val="2"/>
      </rPr>
      <t xml:space="preserve"> Se realizaron 118 clases gratuitas de recreación, cultura y deportes, para niñas, niños, adolescentes y personas adultas, de las 120 programadas, lo que representó un avance del 98.33 % respecto a la meta trimestral programada.</t>
    </r>
  </si>
  <si>
    <r>
      <rPr>
        <b/>
        <sz val="11"/>
        <rFont val="Arial"/>
        <family val="2"/>
      </rPr>
      <t>Meta Trimestral:</t>
    </r>
    <r>
      <rPr>
        <sz val="11"/>
        <rFont val="Arial"/>
        <family val="2"/>
      </rPr>
      <t xml:space="preserve"> Se realizaron 4 eventos y concursos de recreación, cultura y deportes para niñas, niños, adolescentes y personas adultas, de las 4 programadas, lo que representó un avance del 100.00 % respecto a la meta trimestral programada.</t>
    </r>
  </si>
  <si>
    <r>
      <rPr>
        <b/>
        <sz val="11"/>
        <rFont val="Arial"/>
        <family val="2"/>
      </rPr>
      <t>Meta Trimestral:</t>
    </r>
    <r>
      <rPr>
        <sz val="11"/>
        <rFont val="Arial"/>
        <family val="2"/>
      </rPr>
      <t xml:space="preserve"> Se realizaron 26 presentaciónes de Obras de Teatro Guiñol temática recreativa y lúdica para niñas, niños, adolescentes y personas adultas, de las 30 programadas, lo que representó un avance del 86.67 % respecto a la meta trimestral programada.</t>
    </r>
  </si>
  <si>
    <r>
      <rPr>
        <b/>
        <sz val="11"/>
        <color theme="1"/>
        <rFont val="Arial"/>
        <family val="2"/>
      </rPr>
      <t>Meta Trimestral:</t>
    </r>
    <r>
      <rPr>
        <sz val="11"/>
        <color theme="1"/>
        <rFont val="Arial"/>
        <family val="2"/>
      </rPr>
      <t xml:space="preserve"> Se realizaron 24 expedientes para control de inscripciones de niñas y niños inscritos a los Centros Asistenciales de Desarrollo Infantil, de las 24 programadas, lo que representó un avance del 100.00 % respecto a la meta trimestral programada.</t>
    </r>
  </si>
  <si>
    <r>
      <rPr>
        <b/>
        <sz val="11"/>
        <rFont val="Arial"/>
        <family val="2"/>
      </rPr>
      <t>Meta Trimestral:</t>
    </r>
    <r>
      <rPr>
        <sz val="11"/>
        <rFont val="Arial"/>
        <family val="2"/>
      </rPr>
      <t xml:space="preserve"> Se realizaron 113 servicios de escuelas de tiempo completo con atención educativa, asistencial, formativa, alimentaria y de salud  brindados, de las 690 programadas, lo que representó un avance del 16.38 % respecto a la meta trimestral programada. No se alcazó la metatoda vez que se registró un alto grado de inasistencias en los CADI.</t>
    </r>
  </si>
  <si>
    <r>
      <rPr>
        <b/>
        <sz val="11"/>
        <rFont val="Arial"/>
        <family val="2"/>
      </rPr>
      <t>Meta Trimestral:</t>
    </r>
    <r>
      <rPr>
        <sz val="11"/>
        <rFont val="Arial"/>
        <family val="2"/>
      </rPr>
      <t xml:space="preserve"> Se realizaron 363 actividades sociales, culturales, deportivas en los Centros Asistenciales de Desarrollo Infantil, de las 288 programadas, lo que representó un avance del 126.04 % respecto a la meta trimestral programada. </t>
    </r>
  </si>
  <si>
    <r>
      <rPr>
        <b/>
        <sz val="11"/>
        <rFont val="Arial"/>
        <family val="2"/>
      </rPr>
      <t>Meta Trimestral:</t>
    </r>
    <r>
      <rPr>
        <sz val="11"/>
        <rFont val="Arial"/>
        <family val="2"/>
      </rPr>
      <t xml:space="preserve"> Se realizaron 363 actividades sociales, culturales, deportivas en los Centros Asistenciales de Desarrollo Infantil, de las 288 programadas, lo que representó un avance del 126.04 % respecto a la meta trimestral programada.</t>
    </r>
  </si>
  <si>
    <r>
      <rPr>
        <b/>
        <sz val="11"/>
        <rFont val="Arial"/>
        <family val="2"/>
      </rPr>
      <t>Meta Trimestral:</t>
    </r>
    <r>
      <rPr>
        <sz val="11"/>
        <rFont val="Arial"/>
        <family val="2"/>
      </rPr>
      <t xml:space="preserve"> Se realizaron 67 verificaciónes y registros de los Centros para la Atención, Cuidado y Desarrollo Integral Infantil del RENCAI en el Municipio de Benito Juárez, de las 85 programadas, lo que representó un avance del 78.82 % respecto a la meta trimestral programada.</t>
    </r>
  </si>
  <si>
    <r>
      <rPr>
        <b/>
        <sz val="11"/>
        <color theme="1"/>
        <rFont val="Arial"/>
        <family val="2"/>
      </rPr>
      <t>Meta Trimestral:</t>
    </r>
    <r>
      <rPr>
        <sz val="11"/>
        <color theme="1"/>
        <rFont val="Arial"/>
        <family val="2"/>
      </rPr>
      <t xml:space="preserve"> Se realizaron 2333 atenciónes en la prevención del delito en niñas, niños, adolescentes y personas adultas fomentando la cultura de la legalidad, de las 1570 programadas, lo que representó un avance del 148.60 % respecto a la meta trimestral programada. Se superó la meta debido a que se habilitó la Feria para la Construccion de la Legalidad, aundo a pláticas continuas.</t>
    </r>
  </si>
  <si>
    <r>
      <rPr>
        <b/>
        <sz val="11"/>
        <rFont val="Arial"/>
        <family val="2"/>
      </rPr>
      <t>Meta Trimestral:</t>
    </r>
    <r>
      <rPr>
        <sz val="11"/>
        <rFont val="Arial"/>
        <family val="2"/>
      </rPr>
      <t xml:space="preserve"> Se realizaron 43 pláticas de prevención del delito en niñas, niños, adolescentes y personas adultas fomentando la cultura de la legalidad, de las 45 programadas, lo que representó un avance del 95.56 % respecto a la meta trimestral programada. </t>
    </r>
  </si>
  <si>
    <r>
      <rPr>
        <b/>
        <sz val="11"/>
        <rFont val="Arial"/>
        <family val="2"/>
      </rPr>
      <t>Meta Trimestral:</t>
    </r>
    <r>
      <rPr>
        <sz val="11"/>
        <rFont val="Arial"/>
        <family val="2"/>
      </rPr>
      <t xml:space="preserve"> Se realizaron 11 participaciones de Instituciones públicas y privadas en la prevención del delito dirigido a niñas, niños, adolescentes y personas adultas fomentando la cultura de la legalidad, de las 5 programadas, lo que representó un avance del 220.00 % respecto a la meta trimestral programada. Se superó la meta debido a que se sumaron esfuerzos entre instituciones públicas y privadas para levar a cabo la Feria de la Legalidad y la Paz.</t>
    </r>
  </si>
  <si>
    <r>
      <rPr>
        <b/>
        <sz val="11"/>
        <rFont val="Arial"/>
        <family val="2"/>
      </rPr>
      <t>Meta Trimestral:</t>
    </r>
    <r>
      <rPr>
        <sz val="11"/>
        <rFont val="Arial"/>
        <family val="2"/>
      </rPr>
      <t xml:space="preserve"> Se realizó 1 actividad de prevención del delito en niñas, niños, adolescentes y personas adultas fomentando la cultura de la legalidad, de 1 programada, lo que representó un avance del 100.00 % respecto a la meta trimestral programada.</t>
    </r>
  </si>
  <si>
    <r>
      <rPr>
        <b/>
        <sz val="11"/>
        <color theme="1"/>
        <rFont val="Arial"/>
        <family val="2"/>
      </rPr>
      <t>Meta Trimestral:</t>
    </r>
    <r>
      <rPr>
        <sz val="11"/>
        <color theme="1"/>
        <rFont val="Arial"/>
        <family val="2"/>
      </rPr>
      <t xml:space="preserve"> Se realizaron 3347 servicios jurídicos dirigidos a niñas, niños, adolescentes, víctimas de maltrato y mujeres y hombres en situación de violencia familiar , de las 3304 programadas, lo que representó un avance del 101.30 % respecto a la meta trimestral programada.</t>
    </r>
  </si>
  <si>
    <r>
      <rPr>
        <b/>
        <sz val="11"/>
        <rFont val="Arial"/>
        <family val="2"/>
      </rPr>
      <t>Meta Trimestral:</t>
    </r>
    <r>
      <rPr>
        <sz val="11"/>
        <rFont val="Arial"/>
        <family val="2"/>
      </rPr>
      <t xml:space="preserve"> Se realizaron 64 planes de restitución de derechos para niñas, niños, adolescentes que se encuentran en situación de atención prioritaria, de las 117 programadas, lo que representó un avance del 54.70 % respecto a la meta trimestral programada. No se alcanzó la meta programada toda vezque se presentó una cantidd elevada de egresos por lo que se presentó una disminución en la elaboración de planes de restitución.</t>
    </r>
  </si>
  <si>
    <r>
      <rPr>
        <b/>
        <sz val="11"/>
        <rFont val="Arial"/>
        <family val="2"/>
      </rPr>
      <t>Meta Trimestral:</t>
    </r>
    <r>
      <rPr>
        <sz val="11"/>
        <rFont val="Arial"/>
        <family val="2"/>
      </rPr>
      <t xml:space="preserve"> Se realizaron 64 diagnósticos de vulneración de derechos de niñas, niños y adolescentes.de las 117 programadas, lo que representó un avance del 54.70 % respecto a la meta trimestral programada. No se llegó a la meta debido a que no en todos los ingresos recibidos presentaron alguna vulneración de derechos.</t>
    </r>
  </si>
  <si>
    <r>
      <rPr>
        <b/>
        <sz val="11"/>
        <rFont val="Arial"/>
        <family val="2"/>
      </rPr>
      <t>Meta Trimestral:</t>
    </r>
    <r>
      <rPr>
        <sz val="11"/>
        <rFont val="Arial"/>
        <family val="2"/>
      </rPr>
      <t xml:space="preserve"> Se realizaron 61 convenios de pensión alimenticia a familias en situación prioritaria para mediación ante controversias familiares, de los 54 programados, lo que representó un avance del 112.96 % respecto a la meta trimestral programada. se superó la meta debido a la gran demanda de solicirudes de mutuo acuerdo por parte de los ususarios que acuden a ésta Procuraduría.</t>
    </r>
  </si>
  <si>
    <r>
      <rPr>
        <b/>
        <sz val="11"/>
        <rFont val="Arial"/>
        <family val="2"/>
      </rPr>
      <t>Meta Trimestral:</t>
    </r>
    <r>
      <rPr>
        <sz val="11"/>
        <rFont val="Arial"/>
        <family val="2"/>
      </rPr>
      <t xml:space="preserve"> Se realizaron 216 acompañamientos a niñas, niños y adolescentes a diferentes órganos institucionales (juzgados orales, tradicionales, familiares, penales y la fiscalía general), de los 247 programados, lo que representó un avance del 87.45 % respecto a la meta trimestral programada.</t>
    </r>
  </si>
  <si>
    <r>
      <rPr>
        <b/>
        <sz val="11"/>
        <rFont val="Arial"/>
        <family val="2"/>
      </rPr>
      <t>Meta Trimestral:</t>
    </r>
    <r>
      <rPr>
        <sz val="11"/>
        <rFont val="Arial"/>
        <family val="2"/>
      </rPr>
      <t xml:space="preserve"> Se realizaron 108 comparecencias de hechos a familias en situación prioritaria para mediación ante controversias familiares, de los 75 programados, lo que representó un avance del 144.00 % respecto a la meta trimestral programada. Se superó la meta debido al gran número de solicitudes de los usuarios para la comparescencia de hechosque exoide la Procuraduría, ya que es requisito indispensable para realizar el registro extemporaneo de menores.</t>
    </r>
  </si>
  <si>
    <r>
      <rPr>
        <b/>
        <sz val="11"/>
        <rFont val="Arial"/>
        <family val="2"/>
      </rPr>
      <t>Meta Trimestral:</t>
    </r>
    <r>
      <rPr>
        <sz val="11"/>
        <rFont val="Arial"/>
        <family val="2"/>
      </rPr>
      <t xml:space="preserve"> Se realizaron 1097 visitas domiciliarias e institucionales para investigaciones sociales, de Juzgados orales, familiares, penales, fiscalia, DIF Estatales, Asociaciones Civiles, de la procuraduria y el área que lo requiera, de las 950 programados, lo que representó un avance del 115.47 % respecto a la meta trimestral programada. Se superó la meta debido al incremento de solicitudes de diferentes áreas para investigaciones y seguimientos.</t>
    </r>
  </si>
  <si>
    <r>
      <rPr>
        <b/>
        <sz val="11"/>
        <rFont val="Arial"/>
        <family val="2"/>
      </rPr>
      <t>Meta Trimestral:</t>
    </r>
    <r>
      <rPr>
        <sz val="11"/>
        <rFont val="Arial"/>
        <family val="2"/>
      </rPr>
      <t xml:space="preserve"> Se realizaron 355 atenciónes psicológicas a familias, personas; víctimas o generadoras de violencia , de las 350 programados, lo que representó un avance del 101.43 % respecto a la meta trimestral programada.</t>
    </r>
  </si>
  <si>
    <r>
      <rPr>
        <b/>
        <sz val="11"/>
        <color theme="1"/>
        <rFont val="Arial"/>
        <family val="2"/>
      </rPr>
      <t>Meta Trimestral:</t>
    </r>
    <r>
      <rPr>
        <sz val="11"/>
        <color theme="1"/>
        <rFont val="Arial"/>
        <family val="2"/>
      </rPr>
      <t xml:space="preserve"> Se realizaron 0 servicios integrales del Centro de Asistencia Social para la protección de los derechos de las niñas, niños y adolescentes migrantes, acompañados, no acompañados, separados, de los 11967 programados, lo que representó un avance del 0.00 % respecto a la meta trimestral programada. No se alcanzó la meta toda vez que la casa está recibiendo los ultimos arreglos para estar en condiciones de albergar a los NNA migrantes.</t>
    </r>
  </si>
  <si>
    <r>
      <rPr>
        <b/>
        <sz val="11"/>
        <rFont val="Arial"/>
        <family val="2"/>
      </rPr>
      <t>Meta Trimestral:</t>
    </r>
    <r>
      <rPr>
        <sz val="11"/>
        <rFont val="Arial"/>
        <family val="2"/>
      </rPr>
      <t xml:space="preserve"> Se realizaron 0 expedientes para control de los ingresos de las niñas, niños y adolescentes migrantes y acompañantes albergados en el Centro de Asistencia Social, de los 50 programados, lo que representó un avance del 0.00 % respecto a la meta trimestral programada. No se alcanzó la meta toda vez que la casa está recibiendo los ultimos arreglos para estar en condiciones de albergar a los NNA migrantes.</t>
    </r>
  </si>
  <si>
    <r>
      <rPr>
        <b/>
        <sz val="11"/>
        <rFont val="Arial"/>
        <family val="2"/>
      </rPr>
      <t>Meta Trimestral:</t>
    </r>
    <r>
      <rPr>
        <sz val="11"/>
        <rFont val="Arial"/>
        <family val="2"/>
      </rPr>
      <t xml:space="preserve"> Se realizaron 0 atenciones médicas y psicológicas para las niñas, niños y adolescentes migrantes y acompañantes albergados en el Centro de Asistencia Social, de los 6120 programados, lo que representó un avance del 0.00 % respecto a la meta trimestral programada. No se alcanzó la meta toda vez que la casa está recibiendo los ultimos arreglos para estar en condiciones de albergar a los NNA migrantes.</t>
    </r>
  </si>
  <si>
    <r>
      <rPr>
        <b/>
        <sz val="11"/>
        <rFont val="Arial"/>
        <family val="2"/>
      </rPr>
      <t>Meta Trimestral:</t>
    </r>
    <r>
      <rPr>
        <sz val="11"/>
        <rFont val="Arial"/>
        <family val="2"/>
      </rPr>
      <t xml:space="preserve"> Se realizaron 0  entregas de raciones de alimentos para las niñas, niños y adolescentes migrantes y sus acompañantes albergados en el Centro de Asistencia Social, de los 4500 programados, lo que representó un avance del 0.00 % respecto a la meta trimestral programada. No se alcanzó la meta toda vez que la casa está recibiendo los ultimos arreglos para estar en condiciones de albergar a los NNA migrantes.</t>
    </r>
  </si>
  <si>
    <r>
      <rPr>
        <b/>
        <sz val="11"/>
        <rFont val="Arial"/>
        <family val="2"/>
      </rPr>
      <t>Meta Trimestral:</t>
    </r>
    <r>
      <rPr>
        <sz val="11"/>
        <rFont val="Arial"/>
        <family val="2"/>
      </rPr>
      <t xml:space="preserve"> Se realizaron 0 entregas de insumos de vestido, calzado, higiene personal y pernocta, para las niñas, niños y adolescentes migrantes y acompañantes del Centro de Asistencia Social, de los 1167 programados, lo que representó un avance del 0.00 % respecto a la meta trimestral programada. No se alcanzó la meta toda vez que la casa está recibiendo los ultimos arreglos para estar en condiciones de albergar a los NNA migrantes.</t>
    </r>
  </si>
  <si>
    <r>
      <rPr>
        <b/>
        <sz val="11"/>
        <rFont val="Arial"/>
        <family val="2"/>
      </rPr>
      <t>Meta Trimestral:</t>
    </r>
    <r>
      <rPr>
        <sz val="11"/>
        <rFont val="Arial"/>
        <family val="2"/>
      </rPr>
      <t xml:space="preserve"> Se realizaron 0 actividades recreativas, lúdicas, deportivas, educativas y formativas para las niñas, niños y adolescentes migrantes y acompañantes del Centro de Asistencia Social, de las 180 programadas, lo que representó un avance del 0.00 % respecto a la meta trimestral programada. No se alcanzó la meta toda vez que la casa está recibiendo los ultimos arreglos para estar en condiciones de albergar a los NNA migrantes.</t>
    </r>
  </si>
  <si>
    <r>
      <rPr>
        <b/>
        <sz val="11"/>
        <rFont val="Arial"/>
        <family val="2"/>
      </rPr>
      <t>Meta Trimestral:</t>
    </r>
    <r>
      <rPr>
        <sz val="11"/>
        <rFont val="Arial"/>
        <family val="2"/>
      </rPr>
      <t xml:space="preserve"> Se realizaron 0 servicios de mantenimiento y reparación para la conservación y el buen funcionamiento del Centro de Asistencia Social. de las 30 programadas, lo que representó un avance del 0.00 % respecto a la meta trimestral programada. No se alcanzó la meta toda vez que la casa está recibiendo los ultimos arreglos para estar en condiciones de albergar a los NNA migrantes.</t>
    </r>
  </si>
  <si>
    <r>
      <rPr>
        <b/>
        <sz val="11"/>
        <color theme="1"/>
        <rFont val="Arial"/>
        <family val="2"/>
      </rPr>
      <t>Meta Trimestral:</t>
    </r>
    <r>
      <rPr>
        <sz val="11"/>
        <color theme="1"/>
        <rFont val="Arial"/>
        <family val="2"/>
      </rPr>
      <t xml:space="preserve"> Se realizaron 1629 atenciones integrales para niñas, niños y adolescentes en la Casa de Asistencia Temporal, de las 1831 programadas, lo que representó un avance del 88.97 % respecto a la meta trimestral programada.</t>
    </r>
  </si>
  <si>
    <r>
      <rPr>
        <b/>
        <sz val="11"/>
        <rFont val="Arial"/>
        <family val="2"/>
      </rPr>
      <t>Meta Trimestral:</t>
    </r>
    <r>
      <rPr>
        <sz val="11"/>
        <rFont val="Arial"/>
        <family val="2"/>
      </rPr>
      <t xml:space="preserve"> Se realizaron 89  integraciónes de expedientes para control de ingresos de niñas, niños y adolescentes en la Casa de Asistencia Temporal, de las 102 programadas, lo que representó un avance del 87.25 % respecto a la meta trimestral programada.</t>
    </r>
  </si>
  <si>
    <r>
      <rPr>
        <b/>
        <sz val="11"/>
        <rFont val="Arial"/>
        <family val="2"/>
      </rPr>
      <t>Meta Trimestral:</t>
    </r>
    <r>
      <rPr>
        <sz val="11"/>
        <rFont val="Arial"/>
        <family val="2"/>
      </rPr>
      <t xml:space="preserve"> Se realizaron 407 acompañamientos a niñas, niños y adolescentes a diferentes órganos institucionales (Juzgados Orales, Tradicionales, Familiares, Penales y la Fiscalía General), de salud y otros, de las 287 programadas, lo que representó un avance del 141.81 % respecto a la meta trimestral programada. Se rebasó la meta toda vez los NNA deben cumplir con diversas diligencias para cumplir con requisitos del proceso que llevan estando en la CAT.</t>
    </r>
  </si>
  <si>
    <r>
      <rPr>
        <b/>
        <sz val="11"/>
        <rFont val="Arial"/>
        <family val="2"/>
      </rPr>
      <t>Meta Trimestral:</t>
    </r>
    <r>
      <rPr>
        <sz val="11"/>
        <rFont val="Arial"/>
        <family val="2"/>
      </rPr>
      <t xml:space="preserve"> Se realizaron 1685 actividades recreativas, lúdicas, deportivas, educativas y formativas para las niñas, niños y adolescentes de la Casa de Asistencia Temporal, de las 1442 programadas, lo que representó un avance del 116.85 % respecto a la meta trimestral programada. Se incrementaron las actividades toda vez que aumento el número de menores albergados en la CAT.</t>
    </r>
  </si>
  <si>
    <r>
      <rPr>
        <b/>
        <sz val="11"/>
        <rFont val="Arial"/>
        <family val="2"/>
      </rPr>
      <t>Meta Trimestral:</t>
    </r>
    <r>
      <rPr>
        <sz val="11"/>
        <rFont val="Arial"/>
        <family val="2"/>
      </rPr>
      <t xml:space="preserve"> Se realizaron 365 entregas de insumos para uso o consumo a las niñas, niños y adolescentes de la Casa de Asistencia Temporal, de las 330 programadas, lo que representó un avance del 110.61 % respecto a la meta trimestral programada.</t>
    </r>
  </si>
  <si>
    <r>
      <rPr>
        <b/>
        <sz val="11"/>
        <rFont val="Arial"/>
        <family val="2"/>
      </rPr>
      <t>Meta Trimestral:</t>
    </r>
    <r>
      <rPr>
        <sz val="11"/>
        <rFont val="Arial"/>
        <family val="2"/>
      </rPr>
      <t xml:space="preserve"> Se realizaron 77 servicios de mantenimiento para la conservación y el buen funcionamiento de la Casa de Asistencia Temporal, de las 75 programadas, lo que representó un avance del 102.67 % respecto a la meta trimestral programada. </t>
    </r>
  </si>
  <si>
    <r>
      <rPr>
        <b/>
        <sz val="11"/>
        <color theme="1"/>
        <rFont val="Arial"/>
        <family val="2"/>
      </rPr>
      <t>Meta Trimestral:</t>
    </r>
    <r>
      <rPr>
        <sz val="11"/>
        <color theme="1"/>
        <rFont val="Arial"/>
        <family val="2"/>
      </rPr>
      <t xml:space="preserve"> Se realizaron 998 servicios de prevención y atención para un entorno libre de violencia en mujeres y hombres generadores o víctimas de violencia realizadas en el Centro Especializado Para la Atención a la Violencia, de las 610 programadas, lo que representó un avance del 163.61 % respecto a la meta trimestral programada. Se rebasó la meta debido  a que en el rubro de prevención se solicitaron taller y conferencia por la conmemoración del"Dia Internacional de la Mujer".</t>
    </r>
  </si>
  <si>
    <r>
      <rPr>
        <b/>
        <sz val="11"/>
        <rFont val="Arial"/>
        <family val="2"/>
      </rPr>
      <t>Meta Trimestral:</t>
    </r>
    <r>
      <rPr>
        <sz val="11"/>
        <rFont val="Arial"/>
        <family val="2"/>
      </rPr>
      <t xml:space="preserve"> Se realizaron 430 atenciones multidisciplinarias a personas generadoras o víctimas de violencia en el Centro Especializado Para la Atención a la Violencia, de las 475 programadas, lo que representó un avance del 90.53 % respecto a la meta trimestral programada.</t>
    </r>
  </si>
  <si>
    <r>
      <rPr>
        <b/>
        <sz val="11"/>
        <rFont val="Arial"/>
        <family val="2"/>
      </rPr>
      <t>Meta Trimestral:</t>
    </r>
    <r>
      <rPr>
        <sz val="11"/>
        <rFont val="Arial"/>
        <family val="2"/>
      </rPr>
      <t xml:space="preserve"> Se realizaron 6 pláticas y talleres con temas para la prevención de la violencia, de las 6 programadas, lo que representó un avance del 100.00 % respecto a la meta trimestral programada.</t>
    </r>
  </si>
  <si>
    <r>
      <rPr>
        <b/>
        <sz val="11"/>
        <rFont val="Arial"/>
        <family val="2"/>
      </rPr>
      <t>Meta Trimestral:</t>
    </r>
    <r>
      <rPr>
        <sz val="11"/>
        <rFont val="Arial"/>
        <family val="2"/>
      </rPr>
      <t xml:space="preserve"> Se realizaron 2 capacitaciónes para el autoempleo a mujeres receptoras de violencia en cualquiera de sus modalidades, de las 3 programadas, lo que representó un avance del 66.67 % respecto a la meta trimestral programada. No se llegó a la meta debido a la baja afluencia de usuarias.</t>
    </r>
  </si>
  <si>
    <r>
      <rPr>
        <b/>
        <sz val="11"/>
        <color theme="1"/>
        <rFont val="Arial"/>
        <family val="2"/>
      </rPr>
      <t>Meta Trimestral:</t>
    </r>
    <r>
      <rPr>
        <sz val="11"/>
        <color theme="1"/>
        <rFont val="Arial"/>
        <family val="2"/>
      </rPr>
      <t xml:space="preserve"> Se realizaron 904 actividades sociales, brigadas y eventos  que contribuyen al  desarrollo y el mejoramiento de las condiciones de vida de los benitojuarenses, de las 1350 programadas, lo que representó un avance del 66.96 % respecto a la meta trimestral programada. Debido a la operatividad del área, se tuvieron que cancelar actividades y se reprogramaron para el segundo trimestre.</t>
    </r>
  </si>
  <si>
    <r>
      <rPr>
        <b/>
        <sz val="11"/>
        <rFont val="Arial"/>
        <family val="2"/>
      </rPr>
      <t>Meta Trimestral:</t>
    </r>
    <r>
      <rPr>
        <sz val="11"/>
        <rFont val="Arial"/>
        <family val="2"/>
      </rPr>
      <t xml:space="preserve"> Se realizaron 2 actividades,brigadas y eventos que fomentan el fortalecimiento del desarrollo social y el desarrollo comunitario a niñas, niños, adolescentes y la familia, de las 4 programadas, lo que representó un avance del 50.00% respecto a la meta trimestral programada. Debido a la operatividad del área, se tuvieron que cancelar actividades y se reprogramaron para el segundo trimestre.</t>
    </r>
  </si>
  <si>
    <r>
      <rPr>
        <b/>
        <sz val="11"/>
        <color theme="1"/>
        <rFont val="Arial"/>
        <family val="2"/>
      </rPr>
      <t>Meta Trimestral:</t>
    </r>
    <r>
      <rPr>
        <sz val="11"/>
        <color theme="1"/>
        <rFont val="Arial"/>
        <family val="2"/>
      </rPr>
      <t xml:space="preserve"> Se realizaron 344170 entregas de apoyos de asistencia alimentaria a niñas y niños en edad escolar que contribuye a revertir las tendencias y las cifras crecientes de los problemas de una mala nutrición, de las 289495 programadas, lo que representó un avance del 118.89 % respecto a la meta trimestral programada. Debido a un ajuste de DIF Estatal se entregaron 2 remesas de 30 bricks por lo que incrementó las raciones recibidas.</t>
    </r>
  </si>
  <si>
    <r>
      <rPr>
        <b/>
        <sz val="11"/>
        <rFont val="Arial"/>
        <family val="2"/>
      </rPr>
      <t>Meta Trimestral:</t>
    </r>
    <r>
      <rPr>
        <sz val="11"/>
        <rFont val="Arial"/>
        <family val="2"/>
      </rPr>
      <t xml:space="preserve"> Se realizaron 339150 recepción y distribución de raciones  de desayunos fríos a niñas y niños de las escuelas inscritas al programa, de las 282625 programadas, lo que representó un avance del 120.00 % respecto a la meta trimestral programada. Debido a un ajuste de DIF Estatal se entregaron 2 remesas de 30 bricks por lo que incrementó las raciones recibidas.</t>
    </r>
  </si>
  <si>
    <r>
      <rPr>
        <b/>
        <sz val="11"/>
        <rFont val="Arial"/>
        <family val="2"/>
      </rPr>
      <t>Meta Trimestral:</t>
    </r>
    <r>
      <rPr>
        <sz val="11"/>
        <rFont val="Arial"/>
        <family val="2"/>
      </rPr>
      <t xml:space="preserve"> Se realizaron 5020 recepción y distribución de raciones  de desayunos calientes a desayunadores escolares, de las 6870 programadas, lo que representó un avance del 73.07 % respecto a la meta trimestral programada. No se alcanzó la meta toda vez que se reprogramaron las actividades conforme a la operatividad del DIF Estatal.</t>
    </r>
  </si>
  <si>
    <r>
      <rPr>
        <b/>
        <sz val="11"/>
        <rFont val="Arial"/>
        <family val="2"/>
      </rPr>
      <t>Meta Trimestral:</t>
    </r>
    <r>
      <rPr>
        <sz val="11"/>
        <rFont val="Arial"/>
        <family val="2"/>
      </rPr>
      <t xml:space="preserve"> Se realizaron 0 servicios de habilitación, mantenimiento e insumos de los Comedores Escolares, de las 0 programados, lo que representó un avance del 0.00 % respecto a la meta trimestral programada. No se tiene programado ningun servicio a los comedores para éste trimestre.</t>
    </r>
  </si>
  <si>
    <r>
      <rPr>
        <b/>
        <sz val="11"/>
        <rFont val="Arial"/>
        <family val="2"/>
      </rPr>
      <t>Meta Trimestral:</t>
    </r>
    <r>
      <rPr>
        <sz val="11"/>
        <rFont val="Arial"/>
        <family val="2"/>
      </rPr>
      <t xml:space="preserve"> Se realizaron 11 pláticas para fomentar la sana alimentación y el "Plato del Buen Comer", de las 15 programados, lo que representó un avance del 73.33 % respecto a la meta trimestral programada. No se alcanzó la meta toda vez que se realizó la agenda pero no se tomó en cuenta con los días de asueto.</t>
    </r>
  </si>
  <si>
    <r>
      <rPr>
        <b/>
        <sz val="11"/>
        <rFont val="Arial"/>
        <family val="2"/>
      </rPr>
      <t>Meta Trimestral:</t>
    </r>
    <r>
      <rPr>
        <sz val="11"/>
        <rFont val="Arial"/>
        <family val="2"/>
      </rPr>
      <t>Meta Trimestral: Se realizaron 0 traslados y acompañamientos de niños,niñas y adolescentes, de las 10 programados, lo que representó un avance del 0.00 % respecto a la meta trimestral programada. No se realizaron traslados de menores debido a que se esta a la espera de la respuestas de los diferentes DIF donde se solicito la busqueda de una red de apoyo para entregar a los menores.</t>
    </r>
  </si>
  <si>
    <r>
      <rPr>
        <b/>
        <sz val="11"/>
        <color theme="1"/>
        <rFont val="Calibri"/>
        <family val="2"/>
        <scheme val="minor"/>
      </rPr>
      <t>Meta Trimestral:</t>
    </r>
    <r>
      <rPr>
        <sz val="11"/>
        <color theme="1"/>
        <rFont val="Calibri"/>
        <family val="2"/>
        <scheme val="minor"/>
      </rPr>
      <t xml:space="preserve"> Se realizó 33 apoyos alimentarios diseñados con base en los Criterios de Calidad Nutricia y acompañados de acciones de orientación alimentaria en el comedor de la región 235 a personas de atención prioritaria, de las 120 programadas, lo que representó un avance del 27.50 % respecto a la meta trimestral programada. No se alcanzó la meta toda vez que disminuyeron las solicitudes de inscripción, se está haciendo difución para alcanzar la meta en el siguiente trimestre.</t>
    </r>
  </si>
  <si>
    <r>
      <rPr>
        <b/>
        <sz val="11"/>
        <color theme="1"/>
        <rFont val="Calibri"/>
        <family val="2"/>
        <scheme val="minor"/>
      </rPr>
      <t>Meta Trimestral:</t>
    </r>
    <r>
      <rPr>
        <sz val="11"/>
        <color theme="1"/>
        <rFont val="Calibri"/>
        <family val="2"/>
        <scheme val="minor"/>
      </rPr>
      <t xml:space="preserve"> Se realizó 26400 apoyos alimentarios diseñados con base en los Criterios de Calidad Nutricia y acompañados de acciones de orientación alimentaria en el comedor de la región 25 a personas de atención prioritaria, de las 28800 programadas, lo que representó un avance del 91.67 % respecto a la meta trimestral programada. </t>
    </r>
  </si>
  <si>
    <r>
      <rPr>
        <b/>
        <sz val="11"/>
        <color theme="1"/>
        <rFont val="Calibri"/>
        <family val="2"/>
        <scheme val="minor"/>
      </rPr>
      <t>Meta Trimestral:</t>
    </r>
    <r>
      <rPr>
        <sz val="11"/>
        <color theme="1"/>
        <rFont val="Calibri"/>
        <family val="2"/>
        <scheme val="minor"/>
      </rPr>
      <t xml:space="preserve"> Se realizó 26400 apoyos alimentarios diseñados con base en los Criterios de Calidad Nutricia y acompañados de acciones de orientación alimentaria en el comedor de la región 235 a personas de atención prioritaria, de las 28800 programadas, lo que representó un avance del 91.67 % respecto a la meta trimestral programada.</t>
    </r>
  </si>
  <si>
    <r>
      <rPr>
        <b/>
        <sz val="11"/>
        <color theme="1"/>
        <rFont val="Calibri"/>
        <family val="2"/>
        <scheme val="minor"/>
      </rPr>
      <t>Meta Trimestral:</t>
    </r>
    <r>
      <rPr>
        <sz val="11"/>
        <color theme="1"/>
        <rFont val="Calibri"/>
        <family val="2"/>
        <scheme val="minor"/>
      </rPr>
      <t xml:space="preserve"> Se realizó 16 servicios administrativos y de mantenimiento para la operación y buen funcionamiento del comedor comunitario de la región 235, de las 40 programadas, lo que representó un avance del 40.00 % respecto a la meta trimestral programada. No se llegó a la meta toda vez que se tienen solicitudes de mantenimiento pendientes, mismas que se reagendarán para el mes de abril.</t>
    </r>
  </si>
  <si>
    <r>
      <rPr>
        <b/>
        <sz val="11"/>
        <color theme="1"/>
        <rFont val="Calibri"/>
        <family val="2"/>
        <scheme val="minor"/>
      </rPr>
      <t>Meta Trimestral:</t>
    </r>
    <r>
      <rPr>
        <sz val="11"/>
        <color theme="1"/>
        <rFont val="Calibri"/>
        <family val="2"/>
        <scheme val="minor"/>
      </rPr>
      <t xml:space="preserve"> Se realizaron 200 atenciones para el autoempleo en los Centros de Desarrollo Comunitario y en el Centro de Emprendimiento y Desarrollo Humano para las Juventudes, de las 100 programadas, lo que representó un avance del 200.00 % respecto a la meta trimestral programada. Se registró un incremeto en las inscripciones debido a la difusión en redes y participación en eventos.</t>
    </r>
  </si>
  <si>
    <r>
      <rPr>
        <b/>
        <sz val="11"/>
        <color theme="1"/>
        <rFont val="Calibri"/>
        <family val="2"/>
        <scheme val="minor"/>
      </rPr>
      <t>Meta Trimestral:</t>
    </r>
    <r>
      <rPr>
        <sz val="11"/>
        <color theme="1"/>
        <rFont val="Calibri"/>
        <family val="2"/>
        <scheme val="minor"/>
      </rPr>
      <t xml:space="preserve"> Se realizaron 34 cursos de capacitación para el autoempleo en los Centros de Desarrollo Comunitario, de los 45 programados, lo que representó un avance del 75.56 % respecto a la meta trimestral programada. Se registró un descenso en las inscripciones, se está dando difusión en redes para regularizar las metas el siguiente trimestre.</t>
    </r>
  </si>
  <si>
    <r>
      <rPr>
        <b/>
        <sz val="11"/>
        <color theme="1"/>
        <rFont val="Calibri"/>
        <family val="2"/>
        <scheme val="minor"/>
      </rPr>
      <t>Meta Trimestral:</t>
    </r>
    <r>
      <rPr>
        <sz val="11"/>
        <color theme="1"/>
        <rFont val="Calibri"/>
        <family val="2"/>
        <scheme val="minor"/>
      </rPr>
      <t xml:space="preserve"> Se realizaron 0 entregas de constancias con validez oficial por clausura de cursos que fomentan el autoempleo, de los 0 programadas, lo que representó un avance del 0.00 % respecto a la meta trimestral programada. Aún no han concluido los cursos.</t>
    </r>
  </si>
  <si>
    <r>
      <rPr>
        <b/>
        <sz val="11"/>
        <color theme="1"/>
        <rFont val="Calibri"/>
        <family val="2"/>
        <scheme val="minor"/>
      </rPr>
      <t>Meta Trimestral:</t>
    </r>
    <r>
      <rPr>
        <sz val="11"/>
        <color theme="1"/>
        <rFont val="Calibri"/>
        <family val="2"/>
        <scheme val="minor"/>
      </rPr>
      <t xml:space="preserve"> Se realizaron 23 actividades recreativas y educativas que contribuyen al desarrollo social y bienestar económico de la ciudadanía, de las 60 programadas, lo que representó un avance del 38.33 % respecto a la meta trimestral programada. No se alcanzó la meta debido a la baja demanda por parte de la población, se implementarán estrategias de difusión.</t>
    </r>
  </si>
  <si>
    <r>
      <rPr>
        <b/>
        <sz val="11"/>
        <color theme="1"/>
        <rFont val="Calibri"/>
        <family val="2"/>
        <scheme val="minor"/>
      </rPr>
      <t>Meta Trimestral:</t>
    </r>
    <r>
      <rPr>
        <sz val="11"/>
        <color theme="1"/>
        <rFont val="Calibri"/>
        <family val="2"/>
        <scheme val="minor"/>
      </rPr>
      <t xml:space="preserve"> Se realizaron 43 servicios  administrativos y de mantenimientos, para la operación y buen funcionamiento de los  Centros de Desarrollo Comunitario, de los 41 programados, lo que representó un avance del 104.88 % respecto a la meta trimestral programada.</t>
    </r>
  </si>
  <si>
    <r>
      <rPr>
        <b/>
        <sz val="11"/>
        <color theme="1"/>
        <rFont val="Calibri"/>
        <family val="2"/>
        <scheme val="minor"/>
      </rPr>
      <t>Meta Trimestral:</t>
    </r>
    <r>
      <rPr>
        <sz val="11"/>
        <color theme="1"/>
        <rFont val="Calibri"/>
        <family val="2"/>
        <scheme val="minor"/>
      </rPr>
      <t xml:space="preserve"> Se realizaron 118 atenciones del fomento del autoempleo para desarrollar y ejecutar proyectos de emprendimiento a beneficio de las personas que son capacitadas en los Centros de Desarrollo comunitario, de las 70 programados, lo que representó un avance del 168.57 % respecto a la meta trimestral programada. Se rebasó la meta toda vez que  debido a la difusión en redes se incrementó el número de participantes.</t>
    </r>
  </si>
  <si>
    <r>
      <rPr>
        <b/>
        <sz val="11"/>
        <color theme="1"/>
        <rFont val="Calibri"/>
        <family val="2"/>
        <scheme val="minor"/>
      </rPr>
      <t>Meta Trimestral:</t>
    </r>
    <r>
      <rPr>
        <sz val="11"/>
        <color theme="1"/>
        <rFont val="Calibri"/>
        <family val="2"/>
        <scheme val="minor"/>
      </rPr>
      <t xml:space="preserve"> Se realizaron 8 eventos que fomentan el autoempleo, de las 3 programados, lo que representó un avance del 266.67 % respecto a la meta trimestral programada. Se rebasó la meta toda vez que  debido a la difusión en redes se incrementó el número de participantes. Se incrementó mucho toda vez que hubo invitaciones y participación en lugares y eventos que no se tenian programados.</t>
    </r>
  </si>
  <si>
    <r>
      <rPr>
        <b/>
        <sz val="11"/>
        <color theme="1"/>
        <rFont val="Calibri"/>
        <family val="2"/>
        <scheme val="minor"/>
      </rPr>
      <t>Meta Trimestral:</t>
    </r>
    <r>
      <rPr>
        <sz val="11"/>
        <color theme="1"/>
        <rFont val="Calibri"/>
        <family val="2"/>
        <scheme val="minor"/>
      </rPr>
      <t xml:space="preserve"> Se realizaron 7 talleres  para el autoempleo para personas adultas mayores, de los 7 programados, lo que representó un avance del 100.00 % respecto a la meta trimestral programada.</t>
    </r>
  </si>
  <si>
    <r>
      <rPr>
        <b/>
        <sz val="11"/>
        <color theme="1"/>
        <rFont val="Calibri"/>
        <family val="2"/>
        <scheme val="minor"/>
      </rPr>
      <t>Meta Trimestral:</t>
    </r>
    <r>
      <rPr>
        <sz val="11"/>
        <color theme="1"/>
        <rFont val="Calibri"/>
        <family val="2"/>
        <scheme val="minor"/>
      </rPr>
      <t xml:space="preserve"> Se realizaron 13 capacitaciones para el desarrollo de negocios, de los 15 programados, lo que representó un avance del 86.67 % respecto a la meta trimestral programada. Todas las semanas se realiza un curso de capacitación a fin de alcanzar la meta el siguiente trimestre.</t>
    </r>
  </si>
  <si>
    <r>
      <rPr>
        <b/>
        <sz val="11"/>
        <color theme="1"/>
        <rFont val="Calibri"/>
        <family val="2"/>
        <scheme val="minor"/>
      </rPr>
      <t>Meta Trimestral:</t>
    </r>
    <r>
      <rPr>
        <sz val="11"/>
        <color theme="1"/>
        <rFont val="Calibri"/>
        <family val="2"/>
        <scheme val="minor"/>
      </rPr>
      <t xml:space="preserve"> Se realizó 1 servicios de habilitación y de mantenimiento del Centro de Emprendimiento y Desarrollo Humano para Personas Adultas Mayores, de 1 programado, lo que representó un avance del 100.00 % respecto a la meta trimestral programada. </t>
    </r>
  </si>
  <si>
    <r>
      <rPr>
        <b/>
        <sz val="11"/>
        <color theme="1"/>
        <rFont val="Calibri"/>
        <family val="2"/>
        <scheme val="minor"/>
      </rPr>
      <t>Meta Trimestral:</t>
    </r>
    <r>
      <rPr>
        <sz val="11"/>
        <color theme="1"/>
        <rFont val="Calibri"/>
        <family val="2"/>
        <scheme val="minor"/>
      </rPr>
      <t xml:space="preserve"> Se realizaron 137 actividades de aprendizaje, físicas, lúdicas, recreativas y de regularización a niñas y niños de "La llave es la clave" en zonas prioritarias, de 102 programadas, lo que representó un avance del 134.31 % respecto a la meta trimestral programada. Se rebasó la meta toda vez que se aumentaron 3 clases diarias de yoga. </t>
    </r>
  </si>
  <si>
    <r>
      <rPr>
        <b/>
        <sz val="11"/>
        <color theme="1"/>
        <rFont val="Calibri"/>
        <family val="2"/>
        <scheme val="minor"/>
      </rPr>
      <t>Meta Trimestral:</t>
    </r>
    <r>
      <rPr>
        <sz val="11"/>
        <color theme="1"/>
        <rFont val="Calibri"/>
        <family val="2"/>
        <scheme val="minor"/>
      </rPr>
      <t xml:space="preserve"> Se realizaron 37 expedientes a niñas y niños de 6 a 12 años inscritos en "La llave es la clave" que habitan zonas prioritarias para brindarles actividades de aprendizaje, físicas, lúdicas, recreativas y de regularización, de 30 programadas, lo que representó un avance del 123.33 % respecto a la meta trimestral programada. Se rebasó la meta toda vez que se aumentó el número de actividades. </t>
    </r>
  </si>
  <si>
    <r>
      <rPr>
        <b/>
        <sz val="11"/>
        <color theme="1"/>
        <rFont val="Calibri"/>
        <family val="2"/>
        <scheme val="minor"/>
      </rPr>
      <t>Meta Trimestral:</t>
    </r>
    <r>
      <rPr>
        <sz val="11"/>
        <color theme="1"/>
        <rFont val="Calibri"/>
        <family val="2"/>
        <scheme val="minor"/>
      </rPr>
      <t xml:space="preserve"> Se realizaron 0 cursos vacacionales a niñas y niños en zonas prioritarias, de 0 programadas, lo que representó un avance del 0.00 % respecto a la meta trimestral programada. Aún no comienzan los períodos vacacionales.</t>
    </r>
  </si>
  <si>
    <r>
      <t xml:space="preserve">2.09.1.1.1.4. </t>
    </r>
    <r>
      <rPr>
        <sz val="12"/>
        <rFont val="Arial"/>
        <family val="2"/>
      </rPr>
      <t>Elaboración y actualiación de los avisos de privacidad de las áreas del Sistema DIF de Benito Juárez.</t>
    </r>
  </si>
  <si>
    <r>
      <rPr>
        <b/>
        <sz val="12"/>
        <rFont val="Arial"/>
        <family val="2"/>
      </rPr>
      <t>PAPE:</t>
    </r>
    <r>
      <rPr>
        <sz val="12"/>
        <rFont val="Arial"/>
        <family val="2"/>
      </rPr>
      <t xml:space="preserve"> Porcentaje de Avisos de Privacidad elaborados y actualizados</t>
    </r>
  </si>
  <si>
    <r>
      <rPr>
        <b/>
        <sz val="12"/>
        <rFont val="Arial"/>
        <family val="2"/>
      </rPr>
      <t xml:space="preserve">2.09.1.1.1.5. </t>
    </r>
    <r>
      <rPr>
        <sz val="12"/>
        <rFont val="Arial"/>
        <family val="2"/>
      </rPr>
      <t>Gestiones realizadas ante la Dirección de Archivo Municipal para las bajas de archivos de las áreas del sistema DIF de Benito Juárez.</t>
    </r>
  </si>
  <si>
    <r>
      <rPr>
        <b/>
        <sz val="12"/>
        <rFont val="Arial"/>
        <family val="2"/>
      </rPr>
      <t>PGBAR:</t>
    </r>
    <r>
      <rPr>
        <sz val="12"/>
        <rFont val="Arial"/>
        <family val="2"/>
      </rPr>
      <t xml:space="preserve"> Porcentaje de Gestiones de Bajas de Archivos Realizadas.</t>
    </r>
  </si>
  <si>
    <r>
      <t xml:space="preserve">2.09.1.1.1.6. </t>
    </r>
    <r>
      <rPr>
        <sz val="12"/>
        <rFont val="Arial"/>
        <family val="2"/>
      </rPr>
      <t>Atención y seguimiento de las solicitudes de la Unidad de Transparencia.</t>
    </r>
  </si>
  <si>
    <r>
      <t>PASST</t>
    </r>
    <r>
      <rPr>
        <sz val="12"/>
        <rFont val="Arial"/>
        <family val="2"/>
      </rPr>
      <t>: Porcentaje de atención y Seguimiento de las Solicitudes de la Unidad de Transparencia Estimadas.</t>
    </r>
  </si>
  <si>
    <r>
      <t>2.09.1.1.1.7.</t>
    </r>
    <r>
      <rPr>
        <sz val="12"/>
        <rFont val="Arial"/>
        <family val="2"/>
      </rPr>
      <t xml:space="preserve"> Realización de cargas al Portal Oficial de la Unidad de Transparencia .</t>
    </r>
  </si>
  <si>
    <r>
      <t>PCPOR</t>
    </r>
    <r>
      <rPr>
        <sz val="12"/>
        <rFont val="Arial"/>
        <family val="2"/>
      </rPr>
      <t>: Porcentaje de Cargas al Portal Oficial Realizadas.</t>
    </r>
  </si>
  <si>
    <r>
      <rPr>
        <b/>
        <sz val="12"/>
        <rFont val="Arial"/>
        <family val="2"/>
      </rPr>
      <t>UNIDAD DE MEDIDA DEL INDICADOR:</t>
    </r>
    <r>
      <rPr>
        <sz val="12"/>
        <rFont val="Arial"/>
        <family val="2"/>
      </rPr>
      <t xml:space="preserve">
Porcentaje.
</t>
    </r>
    <r>
      <rPr>
        <b/>
        <sz val="12"/>
        <rFont val="Arial"/>
        <family val="2"/>
      </rPr>
      <t>UNIDAD DE MEDIDA DE LAS VARIABLES:</t>
    </r>
    <r>
      <rPr>
        <sz val="12"/>
        <rFont val="Arial"/>
        <family val="2"/>
      </rPr>
      <t xml:space="preserve">
Avisos de Privacidad. </t>
    </r>
  </si>
  <si>
    <r>
      <rPr>
        <b/>
        <sz val="12"/>
        <rFont val="Arial"/>
        <family val="2"/>
      </rPr>
      <t>UNIDAD DE MEDIDA DEI INDICADOR</t>
    </r>
    <r>
      <rPr>
        <sz val="12"/>
        <rFont val="Arial"/>
        <family val="2"/>
      </rPr>
      <t xml:space="preserve">:
Porcentaje.
</t>
    </r>
    <r>
      <rPr>
        <b/>
        <sz val="12"/>
        <rFont val="Arial"/>
        <family val="2"/>
      </rPr>
      <t xml:space="preserve">
UNIDAD DE MEDIDA DE LAS VARIABLES</t>
    </r>
    <r>
      <rPr>
        <sz val="12"/>
        <rFont val="Arial"/>
        <family val="2"/>
      </rPr>
      <t>:
Gestiones de Bajas de archivo</t>
    </r>
  </si>
  <si>
    <r>
      <rPr>
        <b/>
        <sz val="12"/>
        <rFont val="Arial Nova Cond"/>
        <family val="2"/>
      </rPr>
      <t>UNIDAD DE MEDIDA DEI INDICADOR:</t>
    </r>
    <r>
      <rPr>
        <sz val="12"/>
        <rFont val="Arial Nova Cond"/>
        <family val="2"/>
      </rPr>
      <t xml:space="preserve">
Porcentaje.
</t>
    </r>
    <r>
      <rPr>
        <b/>
        <sz val="12"/>
        <rFont val="Arial Nova Cond"/>
        <family val="2"/>
      </rPr>
      <t>UNIDAD DE MEDIDA DE LAS VARIABLES:</t>
    </r>
    <r>
      <rPr>
        <sz val="12"/>
        <rFont val="Arial Nova Cond"/>
        <family val="2"/>
      </rPr>
      <t xml:space="preserve">
Solicitudes.</t>
    </r>
  </si>
  <si>
    <r>
      <rPr>
        <b/>
        <sz val="12"/>
        <rFont val="Arial"/>
        <family val="2"/>
      </rPr>
      <t>UNIDAD DE MEDIDA DEI INDICADOR:</t>
    </r>
    <r>
      <rPr>
        <sz val="12"/>
        <rFont val="Arial"/>
        <family val="2"/>
      </rPr>
      <t xml:space="preserve">
Porcentaje.
</t>
    </r>
    <r>
      <rPr>
        <b/>
        <sz val="12"/>
        <rFont val="Arial"/>
        <family val="2"/>
      </rPr>
      <t>UNIDAD DE MEDIDA DE LAS VARIABLES:</t>
    </r>
    <r>
      <rPr>
        <sz val="12"/>
        <rFont val="Arial"/>
        <family val="2"/>
      </rPr>
      <t xml:space="preserve">
Cargas a los portales oficiales.</t>
    </r>
  </si>
  <si>
    <t>ELABORÓ
C. Minelia del Rosario Villanueva Aguilar
Coordinadora de Planeación y Evaluación del Sistema para el Desarrollo Integral de la Familia de Benito Juárez</t>
  </si>
  <si>
    <t>AUTORIZÓ
C. Doris Marisol Sendo Rodríguez
Directora General del Sistema para el Desarrollo Integral de la Familia de Benito Juárez</t>
  </si>
  <si>
    <r>
      <t>Meta Trimestral:</t>
    </r>
    <r>
      <rPr>
        <sz val="11"/>
        <color theme="1"/>
        <rFont val="Calibri"/>
        <family val="2"/>
        <scheme val="minor"/>
      </rPr>
      <t xml:space="preserve"> Se realizaron 179 atenciones en brigadas médicas, de las  210 programadas, lo que representó un avance del 85.24% respecto a la meta trimestral programada.</t>
    </r>
  </si>
  <si>
    <r>
      <t>Meta Trimestral:</t>
    </r>
    <r>
      <rPr>
        <sz val="11"/>
        <color theme="1"/>
        <rFont val="Calibri"/>
        <family val="2"/>
        <scheme val="minor"/>
      </rPr>
      <t xml:space="preserve"> Se realizaron  5 brigadas médicas, de las  3 programadas, lo que representó un avance del 166.67% respecto a la meta trimestral programada. Nos vimos en la necesidad de realizar 2 brigadas que estaban pendientes del año 2022, debido a que se tenia el compromiso con las y los habitantes de esas comunidades.</t>
    </r>
  </si>
  <si>
    <r>
      <t>Meta Trimestral:</t>
    </r>
    <r>
      <rPr>
        <sz val="11"/>
        <color theme="1"/>
        <rFont val="Calibri"/>
        <family val="2"/>
        <scheme val="minor"/>
      </rPr>
      <t xml:space="preserve"> Se realizaron  2,084 servicios de salud, de los 2,656 programadas, lo que representó un avance del 78.46% respecto a la meta trimestral programada. No se alcanzo la meta debido al retraso de la contratación de personal médico que se tiene contemplado para atender más gente que llega a solicitar el servicio y cumplir con las metas programadas.</t>
    </r>
  </si>
  <si>
    <r>
      <t>Meta Trimestral:</t>
    </r>
    <r>
      <rPr>
        <sz val="11"/>
        <color rgb="FF000000"/>
        <rFont val="Calibri"/>
        <family val="2"/>
      </rPr>
      <t xml:space="preserve"> Se realizaron  1,545 atenciones medicas y preventivas de las 2,250 programadas, lo que representó un avance del 68.67% respecto a la meta trimestral programada. No se alcanzo la meta debido que estaba condicionada con la contratación de más personal médico lo que aun no se ha realizado aun.</t>
    </r>
  </si>
  <si>
    <r>
      <t>Meta Trimestral:</t>
    </r>
    <r>
      <rPr>
        <sz val="11"/>
        <color rgb="FF000000"/>
        <rFont val="Calibri"/>
        <family val="2"/>
      </rPr>
      <t xml:space="preserve"> Se realizaron  524 atenciones odontológicas de las 500 programadas, lo que representó un avance del 104.80% respecto a la meta trimestral programada.</t>
    </r>
  </si>
  <si>
    <r>
      <t>Meta Trimestral:</t>
    </r>
    <r>
      <rPr>
        <sz val="11"/>
        <color rgb="FF000000"/>
        <rFont val="Calibri"/>
        <family val="2"/>
      </rPr>
      <t xml:space="preserve"> Se realizaron  0 atenciones nutricionales de los 120 programadas, lo que representó un avance del 0.00% respecto a la meta trimestral programada. No se alcanzo la meta debido al retraso de la contratación de un nutriologo para que de la atención y se cumpla con la meta programada.</t>
    </r>
  </si>
  <si>
    <r>
      <t>Meta Trimestral:</t>
    </r>
    <r>
      <rPr>
        <sz val="11"/>
        <color theme="1"/>
        <rFont val="Calibri"/>
        <family val="2"/>
        <scheme val="minor"/>
      </rPr>
      <t xml:space="preserve"> Se realizaron  300 atenciones con apoyos médicos especiales, de los 270 programadas, lo que representó un avance del 111.11% respecto a la meta trimestral programada. Los apoyos médicos han tenido muy buena respuesta, sobre todo en la obtención de prótesis oculares, ya que la difusión traspaso a otros estados provocando la visita de personas e otros estados que solicitaron el beneficio de obtener una prótesis de manera gratuita.</t>
    </r>
  </si>
  <si>
    <r>
      <t>Meta Trimestral:</t>
    </r>
    <r>
      <rPr>
        <sz val="11"/>
        <color rgb="FF000000"/>
        <rFont val="Calibri"/>
        <family val="2"/>
      </rPr>
      <t xml:space="preserve"> Se realizaron  199 exámenes optométricos de los 190 programadas, lo que representó un avance del 104.74% respecto a la meta trimestral programada.</t>
    </r>
  </si>
  <si>
    <r>
      <t>Meta Trimestral:</t>
    </r>
    <r>
      <rPr>
        <sz val="11"/>
        <color rgb="FF000000"/>
        <rFont val="Calibri"/>
        <family val="2"/>
      </rPr>
      <t xml:space="preserve"> Se entregaron 102 prótesis oculares de las 80 programadas, lo que representó un avance del 127.50% respecto a la meta trimestral programada. Se supero la meta ya que se tuvo una excelente respuesta al programa, ya que se tuvieron pacientes de varios estados como son: Chiapas, Veracruz, Yucatan, así como de Bacalar, Playa del Carmen entre otras.</t>
    </r>
  </si>
  <si>
    <r>
      <t>Meta Trimestral:</t>
    </r>
    <r>
      <rPr>
        <sz val="11"/>
        <color theme="1"/>
        <rFont val="Calibri"/>
        <family val="2"/>
        <scheme val="minor"/>
      </rPr>
      <t xml:space="preserve"> Se dieron 1,883 servicios de salud mental, de los 2,845 programadas, lo que representó un avance del 66.19% respecto a la meta trimestral programada. No se alcanzo la meta debido a las dos plazas de psicólogo que tenemos vacantes, por lo que nuestro atención ha disminuido considerablemente.</t>
    </r>
  </si>
  <si>
    <r>
      <t>Meta Trimestral:</t>
    </r>
    <r>
      <rPr>
        <sz val="11"/>
        <color rgb="FF000000"/>
        <rFont val="Calibri"/>
        <family val="2"/>
      </rPr>
      <t xml:space="preserve"> Se dieron 1,082 atenciones psicólogicas, de las 1,900 programadas, lo que representó un avance del 56.95% respecto a la meta trimestral programada. No se alcanzo la meta debido a las dos plazas de psicólogo que tenemos vacantes, por lo que nuestro atención ha disminuido considerablemente.</t>
    </r>
  </si>
  <si>
    <r>
      <t>Meta Trimestral:</t>
    </r>
    <r>
      <rPr>
        <sz val="11"/>
        <color rgb="FF000000"/>
        <rFont val="Calibri"/>
        <family val="2"/>
      </rPr>
      <t xml:space="preserve"> Se dieron 290 atenciones de psiquiátria, de las 362 programadas, lo que representó un avance del 80.11% respecto a la meta trimestral programada. Hemos tenido un aumento en la inasistencia y/o cancelación de citas en el servicio de psiquiátria lo que provoca una disminución en la atención.</t>
    </r>
  </si>
  <si>
    <r>
      <t>Meta Trimestral:</t>
    </r>
    <r>
      <rPr>
        <sz val="11"/>
        <color rgb="FF000000"/>
        <rFont val="Calibri"/>
        <family val="2"/>
      </rPr>
      <t xml:space="preserve"> Se dieron 511 atenciones en campañas de concientización, de las 450 programadas, lo que representó un avance del 113.56% respecto a la meta trimestral programada. Gracias a la gran afluencia que se tuvo en el congreso de salud mental se supero la meta programada</t>
    </r>
  </si>
  <si>
    <r>
      <t>Meta Trimestral:</t>
    </r>
    <r>
      <rPr>
        <sz val="11"/>
        <color rgb="FF000000"/>
        <rFont val="Calibri"/>
        <family val="2"/>
      </rPr>
      <t xml:space="preserve"> Se dieron 4623 servicios Integrales a personas con discapacidad o en riesgo potencial de presentarlo en el Centro de Rehabilitación Integral Municipal,de los 4266 programadas, lo que representó un avance del 108.37% respecto a la meta trimestral programada.</t>
    </r>
  </si>
  <si>
    <r>
      <t>Meta Trimestral:</t>
    </r>
    <r>
      <rPr>
        <sz val="11"/>
        <color rgb="FF000000"/>
        <rFont val="Calibri"/>
        <family val="2"/>
      </rPr>
      <t xml:space="preserve"> Se dieron 1898 terapias de rehabilitación para personas con discapacidad temporal y/o permanente, de los 2625 programadas, lo que representó un avance del 72.30% respecto a la meta trimestral programada. Los pacientes no pudieron acceder a sus terapias toda vez que no contamos con las unidades adaptadas, teniendo que reagendar sus citas.</t>
    </r>
  </si>
  <si>
    <r>
      <t>Meta Trimestral:</t>
    </r>
    <r>
      <rPr>
        <sz val="11"/>
        <color rgb="FF000000"/>
        <rFont val="Calibri"/>
        <family val="2"/>
      </rPr>
      <t xml:space="preserve"> Se dieron 674 servicio de transporte inclusivo UNEDIF,de las 1200 programados, lo que representó un avance del 56.17% respecto a la meta trimestral programada. No se alcanzó la meta toda vez que el DIF Estatal requirió las unidades a fin de darles mantenimiento y nueva rotulación.</t>
    </r>
  </si>
  <si>
    <r>
      <t>Meta Trimestral:</t>
    </r>
    <r>
      <rPr>
        <sz val="11"/>
        <color rgb="FF000000"/>
        <rFont val="Calibri"/>
        <family val="2"/>
      </rPr>
      <t xml:space="preserve"> Se dieron 2028 servicios de Inclusión, de los 500 programados, lo que representó un avance del 405.60% respecto a la meta trimestral programada. Por reestructuración organizacional y servicios de atención psicol´gica se pasa a servicios de inclusión, incluyendo los certificados de discapacidad para el bienestar, lo que repercutió en la productividad.</t>
    </r>
  </si>
  <si>
    <r>
      <t>Meta Trimestral:</t>
    </r>
    <r>
      <rPr>
        <sz val="11"/>
        <color rgb="FF000000"/>
        <rFont val="Calibri"/>
        <family val="2"/>
      </rPr>
      <t xml:space="preserve"> Se dieron 7 acciones dirigidos a niñas, niños, adolescentes y personas adultas con alguna discapacidad, de las 7 programados, lo que representó un avance del 100.00% respecto a la meta trimestral programada.</t>
    </r>
  </si>
  <si>
    <r>
      <t>Meta Trimestral:</t>
    </r>
    <r>
      <rPr>
        <sz val="11"/>
        <color rgb="FF000000"/>
        <rFont val="Calibri"/>
        <family val="2"/>
      </rPr>
      <t xml:space="preserve"> Se dieron 781 servicios integrales para personas adultas mayores, de las 950 programadas, lo que representó un avance del 82.21% respecto a la meta trimestral programada. No se llegó a la meta toda vez que muchos adultos mayores tienen dificultad para llegar al DIF, por lo que implantamos los servicios de club movil a finde que puedan asistir a sus actividades.</t>
    </r>
  </si>
  <si>
    <r>
      <t>Meta Trimestral:</t>
    </r>
    <r>
      <rPr>
        <sz val="11"/>
        <color rgb="FF000000"/>
        <rFont val="Calibri"/>
        <family val="2"/>
      </rPr>
      <t xml:space="preserve"> Se dieron 255 servicios psicológicos,  nutricionales, jurídicos y laborales para mejorar el bienestar físico, emocional y social de las personas adultas mayores, de las 240 programadas, lo que representó un avance del 106.25% respecto a la meta trimestral programada.</t>
    </r>
  </si>
  <si>
    <r>
      <t>Meta Trimestral:</t>
    </r>
    <r>
      <rPr>
        <sz val="11"/>
        <color rgb="FF000000"/>
        <rFont val="Calibri"/>
        <family val="2"/>
      </rPr>
      <t xml:space="preserve"> Se dieron 0  Inscripciónes de personas adultas mayores en la estancia de día "Nohoch Nah", de 1 programadas, lo que representó un avance del 0.00% respecto a la meta trimestral programada. No se lodró la meta debido a que algunas personas mayores no han terminado sus trámites para ingreso.</t>
    </r>
  </si>
  <si>
    <r>
      <t>Meta Trimestral:</t>
    </r>
    <r>
      <rPr>
        <sz val="11"/>
        <color rgb="FF000000"/>
        <rFont val="Calibri"/>
        <family val="2"/>
      </rPr>
      <t xml:space="preserve"> Se dieron 438 actividades para fomentar la sana convivencia entre las personas adultas mayores en el club de la esperanza, de 500 programadas, lo que representó un avance del 87.60% respecto a la meta trimestral programada.</t>
    </r>
  </si>
  <si>
    <r>
      <t>Meta Trimestral:</t>
    </r>
    <r>
      <rPr>
        <sz val="11"/>
        <color rgb="FF000000"/>
        <rFont val="Calibri"/>
        <family val="2"/>
      </rPr>
      <t xml:space="preserve"> Se dieron 1391 raciones de alimentos para las personas adultas mayores en la estancia de día y club de la esperanza, de 1600 programadas, lo que representó un avance del 86.94% respecto a la meta trimestral programada.</t>
    </r>
  </si>
  <si>
    <r>
      <t>Meta Trimestral:</t>
    </r>
    <r>
      <rPr>
        <sz val="11"/>
        <color rgb="FF000000"/>
        <rFont val="Calibri"/>
        <family val="2"/>
      </rPr>
      <t xml:space="preserve"> Se dieron 3304 servicios de trabajo social brindados a las personas adultas mayores en estado de vulnerabilidadque, de los 2860 programados, lo que representó un avance del 115.52% respecto a la meta trimestral programada. Hubo un incremento debido a las jornadas, lo que ha conducido a que recibamos más reportes de adultos mayores que requieren algún tipo de apoyo.</t>
    </r>
  </si>
  <si>
    <r>
      <t>Meta Trimestral:</t>
    </r>
    <r>
      <rPr>
        <sz val="11"/>
        <color rgb="FF000000"/>
        <rFont val="Calibri"/>
        <family val="2"/>
      </rPr>
      <t xml:space="preserve"> Se dieron 4 servicios de alojamiento temporal en la Casa Transitoria "Grandes Corazones" a personas adultas mayores en estado de abandono realizadas , de los 10 programados, lo que representó un avance del 40.00% respecto a la meta trimestral programada. No se llegó a la meta toda vez que los adultos mayores considerados para ingreso aúnse encuentran e hospital.</t>
    </r>
  </si>
  <si>
    <r>
      <t>Meta Trimestral:</t>
    </r>
    <r>
      <rPr>
        <sz val="11"/>
        <color rgb="FF000000"/>
        <rFont val="Calibri"/>
        <family val="2"/>
      </rPr>
      <t xml:space="preserve"> Se elaboraro 2 expedientes para control de ingresos de personas adultas mayores en la Casa Transitoria, de los 10 programados, lo que representó un avance del 20.00% respecto a la meta trimestral programada. No se llegó a la meta toda vez que los ingresos fueron unicamente como pernocta a fin de salvaguardad su integridad y no genera expediente.</t>
    </r>
  </si>
  <si>
    <r>
      <t>Meta Trimestral:</t>
    </r>
    <r>
      <rPr>
        <sz val="11"/>
        <color rgb="FF000000"/>
        <rFont val="Calibri"/>
        <family val="2"/>
      </rPr>
      <t xml:space="preserve"> Se dieron 2722 raciones de alimentos para las personas adultas mayores albergados en la Casa Transitoria, de las 2300 programados, lo que representó un avance del 118.35% respecto a la meta trimestral programada. Se rebasó la meta debido a a los eventos realizados en donde participaron más adultos mayores de los previstos y se les brindó alimentación.</t>
    </r>
  </si>
  <si>
    <r>
      <t>Meta Trimestral:</t>
    </r>
    <r>
      <rPr>
        <sz val="11"/>
        <color rgb="FF000000"/>
        <rFont val="Calibri"/>
        <family val="2"/>
      </rPr>
      <t xml:space="preserve"> Se dieron 48 actividades recreativas y lúdicas para las personas adultas mayores albergados en la Casa Transitoria, de las 48 programados, lo que representó un avance del 100.00% respecto a la meta trimestral programada.</t>
    </r>
  </si>
  <si>
    <r>
      <t>Meta Trimestral:</t>
    </r>
    <r>
      <rPr>
        <sz val="11"/>
        <color rgb="FF000000"/>
        <rFont val="Calibri"/>
        <family val="2"/>
      </rPr>
      <t xml:space="preserve"> Se dieron 0 gestiónes de traslado de personas adultas mayores a su lugar de origen, de las 2 programados, lo que representó un avance del 0.00% respecto a la meta trimestral programada. No se pudo cumplir con la meta toda vez que no ha habido respuesta positiva de los DIF enlace de los estados a donde se necesita enviar al adulto mayor</t>
    </r>
    <r>
      <rPr>
        <b/>
        <sz val="11"/>
        <color rgb="FF000000"/>
        <rFont val="Calibri"/>
        <family val="2"/>
      </rPr>
      <t>.</t>
    </r>
  </si>
  <si>
    <r>
      <t>Meta Trimestral:</t>
    </r>
    <r>
      <rPr>
        <sz val="11"/>
        <color rgb="FF000000"/>
        <rFont val="Calibri"/>
        <family val="2"/>
      </rPr>
      <t xml:space="preserve"> Se dieron 83 visitas de seguimiento a los casos de las personas adultas mayores ingresados en la Casa Transitoria, de las 90 programadas, lo que representó un avance del 92.22% respecto a la meta trimestral programada.No se alcanzó la meta debido a que las personas en lista de espera aún no cuentan con un estado de salud estable y no se han podido alojar en la Casa Transitoria para el debido seguimiento.</t>
    </r>
  </si>
  <si>
    <r>
      <t>Meta Trimestral:</t>
    </r>
    <r>
      <rPr>
        <sz val="11"/>
        <color rgb="FF000000"/>
        <rFont val="Calibri"/>
        <family val="2"/>
      </rPr>
      <t xml:space="preserve"> Se dieron 345 insumos de uso y consumo para las personas adultas mayores ingresadas a la Casa Transitoria "Grandes corazones", de las 435 programadas, lo que representó un avance del 79.31% respecto a la meta trimestral programada. No se alcanza la meta toda vez que no existe el numero de adultos programados encontrándose en lista de espera para su ingreso.</t>
    </r>
  </si>
  <si>
    <r>
      <t>Meta Trimestral:</t>
    </r>
    <r>
      <rPr>
        <sz val="11"/>
        <color rgb="FF000000"/>
        <rFont val="Calibri"/>
        <family val="2"/>
      </rPr>
      <t xml:space="preserve"> Se dieron 1766 sensibilizaciones con acciones  sobre buen trato de la no violencia dirigido a las familias benitojuareses, de las 1375 programadas, lo que representó un avance del 128.44% respecto a la meta trimestral programada.Se registró un incremento toda vez que instituciones educativas, asociaciones y grupos diversos solicitaron talleres dirigidos a padres de familia e hijos.</t>
    </r>
  </si>
  <si>
    <r>
      <t>Meta Trimestral:</t>
    </r>
    <r>
      <rPr>
        <sz val="11"/>
        <color rgb="FF000000"/>
        <rFont val="Calibri"/>
        <family val="2"/>
      </rPr>
      <t xml:space="preserve"> Se dieron 6 vinculaciones con escuelas, asociaciones y grupos interesados en capacitaciones preventivas de buen trato, de las 6 programadas, lo que representó un avance del 100.00% respecto a la meta trimestral programada.</t>
    </r>
  </si>
  <si>
    <r>
      <t>Meta Trimestral:</t>
    </r>
    <r>
      <rPr>
        <sz val="11"/>
        <color rgb="FF000000"/>
        <rFont val="Calibri"/>
        <family val="2"/>
      </rPr>
      <t xml:space="preserve"> Se dieron 12 capacitaciones sobre el buen trato en familia para población en general, de las 12 programadas, lo que representó un avance del 100.00% respecto a la meta trimestral programada.</t>
    </r>
  </si>
  <si>
    <r>
      <t>Meta Trimestral:</t>
    </r>
    <r>
      <rPr>
        <sz val="11"/>
        <color rgb="FF000000"/>
        <rFont val="Calibri"/>
        <family val="2"/>
      </rPr>
      <t xml:space="preserve"> Se realizaron 4 eventos que promueven el fortalecimiento de los valores y la integración familiar de los benitojuareses, de los 3 programados, lo que representó un avance del 133.33% respecto a la meta trimestral programada. Se rebasó la meta debido a la inauguración del evento "familias transformando familias" los días sábado.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</si>
</sst>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164" formatCode="&quot;$&quot;#,##0.00"/>
    <numFmt numFmtId="165" formatCode="0.000"/>
  </numFmts>
  <fonts count="29" x14ac:knownFonts="1">
    <font>
      <sz val="11"/>
      <color theme="1"/>
      <name val="Calibri"/>
      <family val="2"/>
      <scheme val="minor"/>
    </font>
    <font>
      <b/>
      <sz val="11"/>
      <name val="Arial"/>
      <family val="2"/>
    </font>
    <font>
      <b/>
      <sz val="11"/>
      <color rgb="FF000000"/>
      <name val="Arial"/>
      <family val="2"/>
    </font>
    <font>
      <sz val="11"/>
      <color theme="1"/>
      <name val="Arial"/>
      <family val="2"/>
    </font>
    <font>
      <b/>
      <sz val="11"/>
      <color theme="1"/>
      <name val="Arial"/>
      <family val="2"/>
    </font>
    <font>
      <b/>
      <sz val="11"/>
      <color theme="0"/>
      <name val="Arial"/>
      <family val="2"/>
    </font>
    <font>
      <sz val="11"/>
      <name val="Arial"/>
      <family val="2"/>
    </font>
    <font>
      <sz val="11"/>
      <color theme="1"/>
      <name val="Calibri"/>
      <family val="2"/>
      <scheme val="minor"/>
    </font>
    <font>
      <b/>
      <sz val="14"/>
      <color theme="0"/>
      <name val="Arial"/>
      <family val="2"/>
    </font>
    <font>
      <b/>
      <sz val="14"/>
      <color rgb="FFFFFFFF"/>
      <name val="Arial"/>
      <family val="2"/>
    </font>
    <font>
      <b/>
      <sz val="24"/>
      <color rgb="FFFFFFFF"/>
      <name val="Arial"/>
      <family val="2"/>
    </font>
    <font>
      <sz val="8"/>
      <name val="Calibri"/>
      <family val="2"/>
      <scheme val="minor"/>
    </font>
    <font>
      <b/>
      <sz val="12"/>
      <color theme="1"/>
      <name val="Calibri"/>
      <family val="2"/>
      <scheme val="minor"/>
    </font>
    <font>
      <b/>
      <sz val="11"/>
      <color theme="1"/>
      <name val="Calibri"/>
      <family val="2"/>
      <scheme val="minor"/>
    </font>
    <font>
      <b/>
      <sz val="14"/>
      <color theme="0"/>
      <name val="Calibri"/>
      <family val="2"/>
      <scheme val="minor"/>
    </font>
    <font>
      <b/>
      <sz val="11"/>
      <color rgb="FFFFFFFF"/>
      <name val="Arial"/>
      <family val="2"/>
    </font>
    <font>
      <b/>
      <sz val="12"/>
      <name val="Arial"/>
      <family val="2"/>
    </font>
    <font>
      <sz val="12"/>
      <name val="Arial"/>
      <family val="2"/>
    </font>
    <font>
      <sz val="12"/>
      <color rgb="FF000000"/>
      <name val="Arial"/>
      <family val="2"/>
    </font>
    <font>
      <b/>
      <sz val="12"/>
      <color rgb="FF000000"/>
      <name val="Arial"/>
      <family val="2"/>
    </font>
    <font>
      <b/>
      <sz val="12"/>
      <color theme="1"/>
      <name val="Arial"/>
      <family val="2"/>
    </font>
    <font>
      <sz val="12"/>
      <color theme="1"/>
      <name val="Arial"/>
      <family val="2"/>
    </font>
    <font>
      <sz val="11"/>
      <color rgb="FFFFFFFF"/>
      <name val="Arial"/>
      <family val="2"/>
    </font>
    <font>
      <sz val="11"/>
      <color rgb="FF000000"/>
      <name val="Arial"/>
      <family val="2"/>
    </font>
    <font>
      <sz val="12"/>
      <name val="Arial Nova Cond"/>
      <family val="2"/>
    </font>
    <font>
      <b/>
      <sz val="12"/>
      <name val="Arial Nova Cond"/>
      <family val="2"/>
    </font>
    <font>
      <b/>
      <sz val="11"/>
      <color rgb="FF000000"/>
      <name val="Calibri"/>
      <family val="2"/>
      <charset val="1"/>
    </font>
    <font>
      <b/>
      <sz val="11"/>
      <color rgb="FF000000"/>
      <name val="Calibri"/>
      <family val="2"/>
    </font>
    <font>
      <sz val="11"/>
      <color rgb="FF000000"/>
      <name val="Calibri"/>
      <family val="2"/>
    </font>
  </fonts>
  <fills count="28">
    <fill>
      <patternFill patternType="none"/>
    </fill>
    <fill>
      <patternFill patternType="gray125"/>
    </fill>
    <fill>
      <patternFill patternType="solid">
        <fgColor theme="2" tint="-9.9978637043366805E-2"/>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2F2F2"/>
      </patternFill>
    </fill>
    <fill>
      <patternFill patternType="solid">
        <fgColor theme="0"/>
        <bgColor indexed="64"/>
      </patternFill>
    </fill>
    <fill>
      <patternFill patternType="solid">
        <fgColor rgb="FFBD2452"/>
        <bgColor rgb="FF000000"/>
      </patternFill>
    </fill>
    <fill>
      <patternFill patternType="solid">
        <fgColor rgb="FFBD2452"/>
        <bgColor indexed="64"/>
      </patternFill>
    </fill>
    <fill>
      <patternFill patternType="solid">
        <fgColor rgb="FFFDE9EB"/>
        <bgColor indexed="64"/>
      </patternFill>
    </fill>
    <fill>
      <patternFill patternType="solid">
        <fgColor rgb="FFFFEB9C"/>
        <bgColor indexed="64"/>
      </patternFill>
    </fill>
    <fill>
      <patternFill patternType="solid">
        <fgColor rgb="FFC7EFCE"/>
        <bgColor indexed="64"/>
      </patternFill>
    </fill>
    <fill>
      <patternFill patternType="solid">
        <fgColor rgb="FFFFEB9C"/>
        <bgColor rgb="FFF2F2F2"/>
      </patternFill>
    </fill>
    <fill>
      <patternFill patternType="solid">
        <fgColor theme="0" tint="-0.499984740745262"/>
        <bgColor indexed="64"/>
      </patternFill>
    </fill>
    <fill>
      <patternFill patternType="solid">
        <fgColor rgb="FFBD2452"/>
        <bgColor rgb="FF145148"/>
      </patternFill>
    </fill>
    <fill>
      <patternFill patternType="solid">
        <fgColor rgb="FFF2F2F2"/>
        <bgColor rgb="FFFFFFFF"/>
      </patternFill>
    </fill>
    <fill>
      <patternFill patternType="solid">
        <fgColor theme="0" tint="-4.9989318521683403E-2"/>
        <bgColor rgb="FFDDEBF7"/>
      </patternFill>
    </fill>
    <fill>
      <patternFill patternType="solid">
        <fgColor rgb="FFF2F2F2"/>
        <bgColor indexed="64"/>
      </patternFill>
    </fill>
    <fill>
      <patternFill patternType="solid">
        <fgColor theme="0" tint="-4.9989318521683403E-2"/>
        <bgColor rgb="FFDEEAF6"/>
      </patternFill>
    </fill>
    <fill>
      <patternFill patternType="solid">
        <fgColor rgb="FFF2F2F2"/>
        <bgColor rgb="FFDEEAF6"/>
      </patternFill>
    </fill>
    <fill>
      <patternFill patternType="solid">
        <fgColor rgb="FFFDE9EB"/>
        <bgColor rgb="FFFFEFF3"/>
      </patternFill>
    </fill>
    <fill>
      <patternFill patternType="solid">
        <fgColor theme="0" tint="-4.9989318521683403E-2"/>
        <bgColor rgb="FF658777"/>
      </patternFill>
    </fill>
    <fill>
      <patternFill patternType="solid">
        <fgColor rgb="FFFDE9EB"/>
        <bgColor rgb="FFDEEAF6"/>
      </patternFill>
    </fill>
    <fill>
      <patternFill patternType="solid">
        <fgColor rgb="FFFDE9EB"/>
        <bgColor rgb="FF658777"/>
      </patternFill>
    </fill>
    <fill>
      <patternFill patternType="solid">
        <fgColor rgb="FFFDE9EB"/>
        <bgColor rgb="FFF2F2F2"/>
      </patternFill>
    </fill>
    <fill>
      <patternFill patternType="solid">
        <fgColor rgb="FFF2F2F2"/>
        <bgColor rgb="FFFFEFF3"/>
      </patternFill>
    </fill>
    <fill>
      <patternFill patternType="solid">
        <fgColor rgb="FFF2F2F2"/>
        <bgColor rgb="FFFDE9EB"/>
      </patternFill>
    </fill>
  </fills>
  <borders count="139">
    <border>
      <left/>
      <right/>
      <top/>
      <bottom/>
      <diagonal/>
    </border>
    <border>
      <left style="thin">
        <color rgb="FF000000"/>
      </left>
      <right style="thin">
        <color rgb="FF000000"/>
      </right>
      <top style="thin">
        <color rgb="FF000000"/>
      </top>
      <bottom style="thin">
        <color indexed="64"/>
      </bottom>
      <diagonal/>
    </border>
    <border>
      <left style="dashed">
        <color theme="1"/>
      </left>
      <right style="dashed">
        <color theme="1"/>
      </right>
      <top/>
      <bottom/>
      <diagonal/>
    </border>
    <border>
      <left style="dashed">
        <color theme="1"/>
      </left>
      <right style="dashed">
        <color theme="1"/>
      </right>
      <top style="dashed">
        <color theme="1"/>
      </top>
      <bottom style="dashed">
        <color theme="1"/>
      </bottom>
      <diagonal/>
    </border>
    <border>
      <left style="thin">
        <color rgb="FF000000"/>
      </left>
      <right/>
      <top style="thin">
        <color rgb="FF000000"/>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bottom style="dotted">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dotted">
        <color indexed="64"/>
      </top>
      <bottom style="dotted">
        <color indexed="64"/>
      </bottom>
      <diagonal/>
    </border>
    <border>
      <left style="dashed">
        <color theme="1"/>
      </left>
      <right style="dashed">
        <color theme="1"/>
      </right>
      <top style="dashed">
        <color theme="1"/>
      </top>
      <bottom/>
      <diagonal/>
    </border>
    <border>
      <left style="medium">
        <color indexed="64"/>
      </left>
      <right style="dotted">
        <color indexed="64"/>
      </right>
      <top style="dotted">
        <color indexed="64"/>
      </top>
      <bottom/>
      <diagonal/>
    </border>
    <border>
      <left style="medium">
        <color indexed="64"/>
      </left>
      <right style="thin">
        <color rgb="FF000000"/>
      </right>
      <top style="thick">
        <color rgb="FF000000"/>
      </top>
      <bottom/>
      <diagonal/>
    </border>
    <border>
      <left style="medium">
        <color indexed="64"/>
      </left>
      <right style="thin">
        <color rgb="FF000000"/>
      </right>
      <top/>
      <bottom style="thin">
        <color indexed="64"/>
      </bottom>
      <diagonal/>
    </border>
    <border>
      <left style="thin">
        <color rgb="FF000000"/>
      </left>
      <right/>
      <top style="thick">
        <color rgb="FF000000"/>
      </top>
      <bottom style="thin">
        <color rgb="FF000000"/>
      </bottom>
      <diagonal/>
    </border>
    <border>
      <left/>
      <right/>
      <top style="thick">
        <color rgb="FF000000"/>
      </top>
      <bottom style="thin">
        <color rgb="FF000000"/>
      </bottom>
      <diagonal/>
    </border>
    <border>
      <left/>
      <right style="thin">
        <color rgb="FF000000"/>
      </right>
      <top style="thick">
        <color rgb="FF000000"/>
      </top>
      <bottom style="thin">
        <color rgb="FF000000"/>
      </bottom>
      <diagonal/>
    </border>
    <border>
      <left style="thin">
        <color rgb="FF000000"/>
      </left>
      <right style="thin">
        <color rgb="FF000000"/>
      </right>
      <top style="thick">
        <color rgb="FF000000"/>
      </top>
      <bottom/>
      <diagonal/>
    </border>
    <border>
      <left style="thin">
        <color rgb="FF000000"/>
      </left>
      <right style="thin">
        <color rgb="FF000000"/>
      </right>
      <top/>
      <bottom style="thin">
        <color indexed="64"/>
      </bottom>
      <diagonal/>
    </border>
    <border>
      <left style="dashed">
        <color theme="1"/>
      </left>
      <right style="dashed">
        <color theme="1"/>
      </right>
      <top style="thin">
        <color indexed="64"/>
      </top>
      <bottom style="dashed">
        <color theme="1"/>
      </bottom>
      <diagonal/>
    </border>
    <border>
      <left style="dashed">
        <color theme="1"/>
      </left>
      <right/>
      <top style="thin">
        <color indexed="64"/>
      </top>
      <bottom style="dashed">
        <color theme="1"/>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medium">
        <color indexed="64"/>
      </left>
      <right style="dotted">
        <color indexed="64"/>
      </right>
      <top style="thin">
        <color indexed="64"/>
      </top>
      <bottom style="dotted">
        <color indexed="64"/>
      </bottom>
      <diagonal/>
    </border>
    <border>
      <left style="medium">
        <color indexed="64"/>
      </left>
      <right style="dotted">
        <color indexed="64"/>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style="medium">
        <color indexed="64"/>
      </left>
      <right style="dotted">
        <color indexed="64"/>
      </right>
      <top/>
      <bottom/>
      <diagonal/>
    </border>
    <border>
      <left style="medium">
        <color indexed="64"/>
      </left>
      <right style="dotted">
        <color indexed="64"/>
      </right>
      <top style="thin">
        <color indexed="64"/>
      </top>
      <bottom/>
      <diagonal/>
    </border>
    <border>
      <left style="dotted">
        <color indexed="64"/>
      </left>
      <right style="dashed">
        <color theme="1"/>
      </right>
      <top style="thin">
        <color indexed="64"/>
      </top>
      <bottom/>
      <diagonal/>
    </border>
    <border>
      <left style="dotted">
        <color indexed="64"/>
      </left>
      <right style="dashed">
        <color theme="1"/>
      </right>
      <top/>
      <bottom style="dotted">
        <color indexed="64"/>
      </bottom>
      <diagonal/>
    </border>
    <border>
      <left style="medium">
        <color indexed="64"/>
      </left>
      <right/>
      <top/>
      <bottom/>
      <diagonal/>
    </border>
    <border>
      <left style="dashed">
        <color theme="1"/>
      </left>
      <right/>
      <top style="dashed">
        <color theme="1"/>
      </top>
      <bottom/>
      <diagonal/>
    </border>
    <border>
      <left style="dashed">
        <color theme="1"/>
      </left>
      <right/>
      <top style="dashed">
        <color theme="1"/>
      </top>
      <bottom style="dashed">
        <color theme="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bottom style="dotted">
        <color indexed="64"/>
      </bottom>
      <diagonal/>
    </border>
    <border>
      <left style="medium">
        <color indexed="64"/>
      </left>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style="medium">
        <color theme="1"/>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theme="1"/>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ashed">
        <color theme="1"/>
      </right>
      <top style="medium">
        <color indexed="64"/>
      </top>
      <bottom style="dashed">
        <color theme="1"/>
      </bottom>
      <diagonal/>
    </border>
    <border>
      <left style="dashed">
        <color theme="1"/>
      </left>
      <right style="dashed">
        <color theme="1"/>
      </right>
      <top style="medium">
        <color indexed="64"/>
      </top>
      <bottom style="dashed">
        <color theme="1"/>
      </bottom>
      <diagonal/>
    </border>
    <border>
      <left style="dashed">
        <color theme="1"/>
      </left>
      <right style="medium">
        <color indexed="64"/>
      </right>
      <top style="medium">
        <color indexed="64"/>
      </top>
      <bottom style="dashed">
        <color theme="1"/>
      </bottom>
      <diagonal/>
    </border>
    <border>
      <left style="dashed">
        <color theme="1"/>
      </left>
      <right style="dashed">
        <color theme="1"/>
      </right>
      <top style="medium">
        <color indexed="64"/>
      </top>
      <bottom style="dotted">
        <color theme="1"/>
      </bottom>
      <diagonal/>
    </border>
    <border>
      <left style="dashed">
        <color theme="1"/>
      </left>
      <right style="medium">
        <color indexed="64"/>
      </right>
      <top style="medium">
        <color indexed="64"/>
      </top>
      <bottom style="dotted">
        <color theme="1"/>
      </bottom>
      <diagonal/>
    </border>
    <border>
      <left style="medium">
        <color indexed="64"/>
      </left>
      <right style="dashed">
        <color theme="1"/>
      </right>
      <top style="dashed">
        <color theme="1"/>
      </top>
      <bottom style="dashed">
        <color theme="1"/>
      </bottom>
      <diagonal/>
    </border>
    <border>
      <left style="dashed">
        <color theme="1"/>
      </left>
      <right style="dashed">
        <color theme="1"/>
      </right>
      <top style="dotted">
        <color theme="1"/>
      </top>
      <bottom style="dotted">
        <color theme="1"/>
      </bottom>
      <diagonal/>
    </border>
    <border>
      <left style="dashed">
        <color theme="1"/>
      </left>
      <right style="medium">
        <color indexed="64"/>
      </right>
      <top style="dotted">
        <color theme="1"/>
      </top>
      <bottom style="dotted">
        <color theme="1"/>
      </bottom>
      <diagonal/>
    </border>
    <border>
      <left style="thin">
        <color indexed="64"/>
      </left>
      <right style="medium">
        <color indexed="64"/>
      </right>
      <top style="thin">
        <color indexed="64"/>
      </top>
      <bottom style="thin">
        <color indexed="64"/>
      </bottom>
      <diagonal/>
    </border>
    <border>
      <left style="medium">
        <color indexed="64"/>
      </left>
      <right style="dashed">
        <color theme="1"/>
      </right>
      <top style="dashed">
        <color theme="1"/>
      </top>
      <bottom style="medium">
        <color indexed="64"/>
      </bottom>
      <diagonal/>
    </border>
    <border>
      <left style="dashed">
        <color theme="1"/>
      </left>
      <right style="dashed">
        <color theme="1"/>
      </right>
      <top style="dotted">
        <color theme="1"/>
      </top>
      <bottom style="medium">
        <color indexed="64"/>
      </bottom>
      <diagonal/>
    </border>
    <border>
      <left style="dashed">
        <color theme="1"/>
      </left>
      <right style="medium">
        <color indexed="64"/>
      </right>
      <top style="dotted">
        <color theme="1"/>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medium">
        <color theme="1"/>
      </right>
      <top style="dashed">
        <color theme="1"/>
      </top>
      <bottom style="dotted">
        <color theme="1"/>
      </bottom>
      <diagonal/>
    </border>
    <border>
      <left/>
      <right style="medium">
        <color theme="1"/>
      </right>
      <top style="dotted">
        <color theme="1"/>
      </top>
      <bottom style="dotted">
        <color theme="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dashed">
        <color theme="1"/>
      </top>
      <bottom style="dashed">
        <color theme="1"/>
      </bottom>
      <diagonal/>
    </border>
    <border>
      <left/>
      <right/>
      <top style="dashed">
        <color theme="1"/>
      </top>
      <bottom style="dashed">
        <color theme="1"/>
      </bottom>
      <diagonal/>
    </border>
    <border>
      <left style="medium">
        <color indexed="64"/>
      </left>
      <right/>
      <top style="thin">
        <color indexed="64"/>
      </top>
      <bottom style="thin">
        <color indexed="64"/>
      </bottom>
      <diagonal/>
    </border>
    <border>
      <left style="medium">
        <color theme="1"/>
      </left>
      <right style="dashed">
        <color theme="1"/>
      </right>
      <top style="dashed">
        <color theme="1"/>
      </top>
      <bottom/>
      <diagonal/>
    </border>
    <border>
      <left style="dashed">
        <color theme="1"/>
      </left>
      <right style="medium">
        <color indexed="64"/>
      </right>
      <top style="dashed">
        <color theme="1"/>
      </top>
      <bottom/>
      <diagonal/>
    </border>
    <border>
      <left/>
      <right style="medium">
        <color theme="1"/>
      </right>
      <top style="dotted">
        <color theme="1"/>
      </top>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style="medium">
        <color indexed="64"/>
      </bottom>
      <diagonal/>
    </border>
    <border>
      <left/>
      <right style="dashed">
        <color theme="1"/>
      </right>
      <top style="dashed">
        <color theme="1"/>
      </top>
      <bottom style="dashed">
        <color theme="1"/>
      </bottom>
      <diagonal/>
    </border>
    <border>
      <left/>
      <right style="dashed">
        <color theme="1"/>
      </right>
      <top style="dashed">
        <color theme="1"/>
      </top>
      <bottom style="medium">
        <color indexed="64"/>
      </bottom>
      <diagonal/>
    </border>
    <border>
      <left/>
      <right style="thin">
        <color rgb="FF000000"/>
      </right>
      <top/>
      <bottom/>
      <diagonal/>
    </border>
    <border>
      <left style="thin">
        <color rgb="FF000000"/>
      </left>
      <right/>
      <top/>
      <bottom/>
      <diagonal/>
    </border>
    <border>
      <left style="dashed">
        <color theme="1"/>
      </left>
      <right/>
      <top/>
      <bottom style="dashed">
        <color theme="1"/>
      </bottom>
      <diagonal/>
    </border>
    <border>
      <left style="dashed">
        <color theme="1"/>
      </left>
      <right/>
      <top/>
      <bottom/>
      <diagonal/>
    </border>
    <border>
      <left style="dotted">
        <color indexed="64"/>
      </left>
      <right/>
      <top style="dotted">
        <color indexed="64"/>
      </top>
      <bottom/>
      <diagonal/>
    </border>
    <border>
      <left/>
      <right style="thin">
        <color indexed="64"/>
      </right>
      <top style="medium">
        <color indexed="64"/>
      </top>
      <bottom style="thin">
        <color indexed="64"/>
      </bottom>
      <diagonal/>
    </border>
    <border>
      <left/>
      <right style="dotted">
        <color indexed="64"/>
      </right>
      <top style="thin">
        <color indexed="64"/>
      </top>
      <bottom style="dotted">
        <color indexed="64"/>
      </bottom>
      <diagonal/>
    </border>
    <border>
      <left/>
      <right style="dashed">
        <color theme="1"/>
      </right>
      <top style="dashed">
        <color theme="1"/>
      </top>
      <bottom/>
      <diagonal/>
    </border>
    <border>
      <left style="dotted">
        <color indexed="64"/>
      </left>
      <right/>
      <top style="dotted">
        <color indexed="64"/>
      </top>
      <bottom style="medium">
        <color indexed="64"/>
      </bottom>
      <diagonal/>
    </border>
    <border>
      <left style="medium">
        <color auto="1"/>
      </left>
      <right style="medium">
        <color auto="1"/>
      </right>
      <top style="thin">
        <color indexed="64"/>
      </top>
      <bottom style="dotted">
        <color auto="1"/>
      </bottom>
      <diagonal/>
    </border>
    <border>
      <left/>
      <right style="dashed">
        <color theme="1"/>
      </right>
      <top style="dotted">
        <color auto="1"/>
      </top>
      <bottom style="dotted">
        <color auto="1"/>
      </bottom>
      <diagonal/>
    </border>
    <border>
      <left style="dashed">
        <color theme="1"/>
      </left>
      <right style="dashed">
        <color theme="1"/>
      </right>
      <top style="dotted">
        <color auto="1"/>
      </top>
      <bottom style="dotted">
        <color auto="1"/>
      </bottom>
      <diagonal/>
    </border>
    <border>
      <left style="dashed">
        <color theme="1"/>
      </left>
      <right/>
      <top style="dotted">
        <color auto="1"/>
      </top>
      <bottom style="dotted">
        <color auto="1"/>
      </bottom>
      <diagonal/>
    </border>
    <border>
      <left/>
      <right style="dashed">
        <color theme="1"/>
      </right>
      <top style="dotted">
        <color auto="1"/>
      </top>
      <bottom/>
      <diagonal/>
    </border>
    <border>
      <left style="dashed">
        <color theme="1"/>
      </left>
      <right style="dashed">
        <color theme="1"/>
      </right>
      <top style="dotted">
        <color auto="1"/>
      </top>
      <bottom/>
      <diagonal/>
    </border>
    <border>
      <left style="dashed">
        <color theme="1"/>
      </left>
      <right/>
      <top style="dotted">
        <color auto="1"/>
      </top>
      <bottom/>
      <diagonal/>
    </border>
    <border>
      <left/>
      <right style="medium">
        <color theme="1"/>
      </right>
      <top style="medium">
        <color indexed="64"/>
      </top>
      <bottom style="medium">
        <color indexed="64"/>
      </bottom>
      <diagonal/>
    </border>
    <border>
      <left style="medium">
        <color indexed="64"/>
      </left>
      <right style="medium">
        <color indexed="64"/>
      </right>
      <top style="dotted">
        <color indexed="64"/>
      </top>
      <bottom style="dashed">
        <color theme="1"/>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dashed">
        <color theme="1"/>
      </top>
      <bottom/>
      <diagonal/>
    </border>
    <border>
      <left style="thin">
        <color indexed="64"/>
      </left>
      <right/>
      <top style="dotted">
        <color indexed="64"/>
      </top>
      <bottom style="dotted">
        <color indexed="64"/>
      </bottom>
      <diagonal/>
    </border>
    <border>
      <left style="dotted">
        <color indexed="64"/>
      </left>
      <right/>
      <top/>
      <bottom style="dotted">
        <color indexed="64"/>
      </bottom>
      <diagonal/>
    </border>
    <border>
      <left/>
      <right style="dashed">
        <color theme="1"/>
      </right>
      <top/>
      <bottom style="dotted">
        <color indexed="64"/>
      </bottom>
      <diagonal/>
    </border>
    <border>
      <left/>
      <right style="dotted">
        <color indexed="64"/>
      </right>
      <top style="dotted">
        <color indexed="64"/>
      </top>
      <bottom style="medium">
        <color indexed="64"/>
      </bottom>
      <diagonal/>
    </border>
    <border>
      <left style="dotted">
        <color indexed="64"/>
      </left>
      <right style="dotted">
        <color indexed="64"/>
      </right>
      <top style="dotted">
        <color indexed="64"/>
      </top>
      <bottom style="thin">
        <color indexed="64"/>
      </bottom>
      <diagonal/>
    </border>
    <border>
      <left style="medium">
        <color indexed="64"/>
      </left>
      <right/>
      <top/>
      <bottom style="dotted">
        <color indexed="64"/>
      </bottom>
      <diagonal/>
    </border>
    <border>
      <left style="medium">
        <color indexed="64"/>
      </left>
      <right/>
      <top style="dotted">
        <color indexed="64"/>
      </top>
      <bottom/>
      <diagonal/>
    </border>
    <border>
      <left style="dotted">
        <color indexed="64"/>
      </left>
      <right style="dotted">
        <color indexed="64"/>
      </right>
      <top style="dotted">
        <color indexed="64"/>
      </top>
      <bottom/>
      <diagonal/>
    </border>
    <border>
      <left style="thin">
        <color auto="1"/>
      </left>
      <right style="medium">
        <color auto="1"/>
      </right>
      <top style="dotted">
        <color auto="1"/>
      </top>
      <bottom style="dotted">
        <color auto="1"/>
      </bottom>
      <diagonal/>
    </border>
    <border>
      <left style="thin">
        <color indexed="64"/>
      </left>
      <right style="dotted">
        <color indexed="64"/>
      </right>
      <top style="dotted">
        <color indexed="64"/>
      </top>
      <bottom style="dotted">
        <color indexed="64"/>
      </bottom>
      <diagonal/>
    </border>
    <border>
      <left style="thin">
        <color indexed="64"/>
      </left>
      <right style="medium">
        <color indexed="64"/>
      </right>
      <top style="dotted">
        <color theme="1"/>
      </top>
      <bottom style="dotted">
        <color theme="1"/>
      </bottom>
      <diagonal/>
    </border>
    <border>
      <left style="thin">
        <color indexed="64"/>
      </left>
      <right style="medium">
        <color indexed="64"/>
      </right>
      <top style="dotted">
        <color theme="1"/>
      </top>
      <bottom/>
      <diagonal/>
    </border>
    <border>
      <left style="thin">
        <color indexed="64"/>
      </left>
      <right style="medium">
        <color indexed="64"/>
      </right>
      <top style="dotted">
        <color indexed="64"/>
      </top>
      <bottom/>
      <diagonal/>
    </border>
    <border>
      <left style="thin">
        <color indexed="64"/>
      </left>
      <right style="medium">
        <color indexed="64"/>
      </right>
      <top style="dotted">
        <color auto="1"/>
      </top>
      <bottom style="medium">
        <color indexed="64"/>
      </bottom>
      <diagonal/>
    </border>
  </borders>
  <cellStyleXfs count="3">
    <xf numFmtId="0" fontId="0" fillId="0" borderId="0"/>
    <xf numFmtId="9" fontId="7" fillId="0" borderId="0" applyFont="0" applyFill="0" applyBorder="0" applyAlignment="0" applyProtection="0"/>
    <xf numFmtId="44" fontId="7" fillId="0" borderId="0" applyFont="0" applyFill="0" applyBorder="0" applyAlignment="0" applyProtection="0"/>
  </cellStyleXfs>
  <cellXfs count="347">
    <xf numFmtId="0" fontId="0" fillId="0" borderId="0" xfId="0"/>
    <xf numFmtId="0" fontId="1" fillId="4" borderId="7"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5" borderId="20" xfId="0" applyFont="1" applyFill="1" applyBorder="1" applyAlignment="1">
      <alignment horizontal="center" vertical="center" wrapText="1"/>
    </xf>
    <xf numFmtId="0" fontId="0" fillId="7" borderId="0" xfId="0" applyFill="1"/>
    <xf numFmtId="0" fontId="1" fillId="5" borderId="7" xfId="0" applyFont="1" applyFill="1" applyBorder="1" applyAlignment="1">
      <alignment horizontal="center" vertical="center" wrapText="1"/>
    </xf>
    <xf numFmtId="0" fontId="4" fillId="10" borderId="13" xfId="0" applyFont="1" applyFill="1" applyBorder="1" applyAlignment="1">
      <alignment horizontal="center" vertical="center" wrapText="1"/>
    </xf>
    <xf numFmtId="0" fontId="4" fillId="10" borderId="8" xfId="0" applyFont="1" applyFill="1" applyBorder="1" applyAlignment="1">
      <alignment horizontal="center" vertical="center" wrapText="1"/>
    </xf>
    <xf numFmtId="0" fontId="4" fillId="10" borderId="9" xfId="0" applyFont="1" applyFill="1" applyBorder="1" applyAlignment="1">
      <alignment horizontal="center" vertical="center" wrapText="1"/>
    </xf>
    <xf numFmtId="0" fontId="3" fillId="5" borderId="31" xfId="0" applyFont="1" applyFill="1" applyBorder="1" applyAlignment="1">
      <alignment horizontal="left" vertical="center" wrapText="1"/>
    </xf>
    <xf numFmtId="0" fontId="3" fillId="5" borderId="31" xfId="0" applyFont="1" applyFill="1" applyBorder="1" applyAlignment="1">
      <alignment horizontal="center" vertical="center" wrapText="1"/>
    </xf>
    <xf numFmtId="0" fontId="3" fillId="5" borderId="32" xfId="0" applyFont="1"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2" xfId="0" applyFont="1" applyFill="1" applyBorder="1" applyAlignment="1">
      <alignment horizontal="center" vertical="center" wrapText="1"/>
    </xf>
    <xf numFmtId="1" fontId="3" fillId="10" borderId="33" xfId="1" applyNumberFormat="1" applyFont="1" applyFill="1" applyBorder="1" applyAlignment="1">
      <alignment horizontal="center" vertical="center" wrapText="1"/>
    </xf>
    <xf numFmtId="1" fontId="3" fillId="5" borderId="33" xfId="1" applyNumberFormat="1" applyFont="1" applyFill="1" applyBorder="1" applyAlignment="1">
      <alignment horizontal="center" vertical="center" wrapText="1"/>
    </xf>
    <xf numFmtId="1" fontId="3" fillId="10" borderId="34" xfId="1" applyNumberFormat="1" applyFont="1" applyFill="1" applyBorder="1" applyAlignment="1">
      <alignment horizontal="center" vertical="center" wrapText="1"/>
    </xf>
    <xf numFmtId="0" fontId="5" fillId="9" borderId="23" xfId="0" applyFont="1" applyFill="1" applyBorder="1" applyAlignment="1">
      <alignment horizontal="center" vertical="center" wrapText="1"/>
    </xf>
    <xf numFmtId="1" fontId="6" fillId="5" borderId="35" xfId="0" applyNumberFormat="1" applyFont="1" applyFill="1" applyBorder="1" applyAlignment="1">
      <alignment horizontal="center" vertical="center" wrapText="1"/>
    </xf>
    <xf numFmtId="165" fontId="6" fillId="5" borderId="38" xfId="0" applyNumberFormat="1" applyFont="1" applyFill="1" applyBorder="1" applyAlignment="1">
      <alignment horizontal="center" vertical="center" wrapText="1"/>
    </xf>
    <xf numFmtId="0" fontId="6" fillId="5" borderId="45" xfId="0" applyFont="1" applyFill="1" applyBorder="1" applyAlignment="1">
      <alignment horizontal="center" vertical="center" wrapText="1"/>
    </xf>
    <xf numFmtId="0" fontId="4" fillId="5" borderId="48" xfId="0" applyFont="1" applyFill="1" applyBorder="1" applyAlignment="1">
      <alignment horizontal="center" vertical="center" wrapText="1"/>
    </xf>
    <xf numFmtId="164" fontId="4" fillId="5" borderId="49" xfId="0" applyNumberFormat="1" applyFont="1" applyFill="1" applyBorder="1" applyAlignment="1">
      <alignment horizontal="center" vertical="center" wrapText="1"/>
    </xf>
    <xf numFmtId="0" fontId="3" fillId="0" borderId="50" xfId="0" applyFont="1" applyBorder="1" applyAlignment="1">
      <alignment horizontal="center" vertical="center" wrapText="1"/>
    </xf>
    <xf numFmtId="0" fontId="4" fillId="5" borderId="51" xfId="0" applyFont="1" applyFill="1" applyBorder="1" applyAlignment="1">
      <alignment horizontal="center" vertical="center" wrapText="1"/>
    </xf>
    <xf numFmtId="164" fontId="4" fillId="5" borderId="21" xfId="0" applyNumberFormat="1" applyFont="1" applyFill="1" applyBorder="1" applyAlignment="1">
      <alignment horizontal="center" vertical="center" wrapText="1"/>
    </xf>
    <xf numFmtId="0" fontId="3" fillId="0" borderId="21" xfId="0" applyFont="1" applyBorder="1" applyAlignment="1">
      <alignment horizontal="center" vertical="center" wrapText="1"/>
    </xf>
    <xf numFmtId="164" fontId="6" fillId="5" borderId="52" xfId="2" applyNumberFormat="1" applyFont="1" applyFill="1" applyBorder="1" applyAlignment="1">
      <alignment horizontal="center" vertical="center" wrapText="1"/>
    </xf>
    <xf numFmtId="164" fontId="4" fillId="5" borderId="37" xfId="0" applyNumberFormat="1" applyFont="1" applyFill="1" applyBorder="1" applyAlignment="1">
      <alignment horizontal="center" vertical="center" wrapText="1"/>
    </xf>
    <xf numFmtId="0" fontId="3" fillId="0" borderId="37" xfId="0" applyFont="1" applyBorder="1" applyAlignment="1">
      <alignment horizontal="center" vertical="center" wrapText="1"/>
    </xf>
    <xf numFmtId="3" fontId="3" fillId="10" borderId="46" xfId="0" applyNumberFormat="1" applyFont="1" applyFill="1" applyBorder="1" applyAlignment="1">
      <alignment horizontal="center" vertical="center" wrapText="1"/>
    </xf>
    <xf numFmtId="0" fontId="3" fillId="5" borderId="46" xfId="0" applyFont="1" applyFill="1" applyBorder="1" applyAlignment="1">
      <alignment horizontal="center" vertical="center" wrapText="1"/>
    </xf>
    <xf numFmtId="3" fontId="3" fillId="10" borderId="47" xfId="0" applyNumberFormat="1" applyFont="1" applyFill="1" applyBorder="1" applyAlignment="1">
      <alignment horizontal="center" vertical="center" wrapText="1"/>
    </xf>
    <xf numFmtId="0" fontId="9" fillId="8" borderId="1" xfId="0" applyFont="1" applyFill="1" applyBorder="1" applyAlignment="1">
      <alignment horizontal="center" vertical="center" wrapText="1"/>
    </xf>
    <xf numFmtId="0" fontId="9" fillId="8" borderId="4" xfId="0" applyFont="1" applyFill="1" applyBorder="1" applyAlignment="1">
      <alignment horizontal="center" vertical="center" wrapText="1"/>
    </xf>
    <xf numFmtId="3" fontId="3" fillId="4" borderId="58" xfId="0" applyNumberFormat="1" applyFont="1" applyFill="1" applyBorder="1" applyAlignment="1">
      <alignment horizontal="center" vertical="center" wrapText="1"/>
    </xf>
    <xf numFmtId="3" fontId="3" fillId="4" borderId="3" xfId="0" applyNumberFormat="1" applyFont="1" applyFill="1" applyBorder="1" applyAlignment="1">
      <alignment horizontal="center" vertical="center" wrapText="1"/>
    </xf>
    <xf numFmtId="3" fontId="3" fillId="4" borderId="44" xfId="0" applyNumberFormat="1" applyFont="1" applyFill="1" applyBorder="1" applyAlignment="1">
      <alignment horizontal="center" vertical="center" wrapText="1"/>
    </xf>
    <xf numFmtId="3" fontId="3" fillId="4" borderId="59" xfId="0" applyNumberFormat="1" applyFont="1" applyFill="1" applyBorder="1" applyAlignment="1">
      <alignment horizontal="center" vertical="center" wrapText="1"/>
    </xf>
    <xf numFmtId="10" fontId="0" fillId="6" borderId="60" xfId="0" applyNumberFormat="1" applyFill="1" applyBorder="1" applyAlignment="1">
      <alignment horizontal="center" vertical="center" wrapText="1"/>
    </xf>
    <xf numFmtId="10" fontId="0" fillId="6" borderId="61" xfId="0" applyNumberFormat="1" applyFill="1" applyBorder="1" applyAlignment="1">
      <alignment horizontal="center" vertical="center" wrapText="1"/>
    </xf>
    <xf numFmtId="3" fontId="3" fillId="4" borderId="63" xfId="0" applyNumberFormat="1" applyFont="1" applyFill="1" applyBorder="1" applyAlignment="1">
      <alignment horizontal="center" vertical="center" wrapText="1"/>
    </xf>
    <xf numFmtId="3" fontId="3" fillId="4" borderId="64" xfId="0" applyNumberFormat="1" applyFont="1" applyFill="1" applyBorder="1" applyAlignment="1">
      <alignment horizontal="center" vertical="center" wrapText="1"/>
    </xf>
    <xf numFmtId="3" fontId="3" fillId="4" borderId="65" xfId="0" applyNumberFormat="1" applyFont="1" applyFill="1" applyBorder="1" applyAlignment="1">
      <alignment horizontal="center" vertical="center" wrapText="1"/>
    </xf>
    <xf numFmtId="3" fontId="3" fillId="4" borderId="66" xfId="0" applyNumberFormat="1" applyFont="1" applyFill="1" applyBorder="1" applyAlignment="1">
      <alignment horizontal="center" vertical="center" wrapText="1"/>
    </xf>
    <xf numFmtId="0" fontId="13" fillId="0" borderId="0" xfId="0" applyFont="1"/>
    <xf numFmtId="0" fontId="0" fillId="12" borderId="0" xfId="0" applyFill="1"/>
    <xf numFmtId="0" fontId="0" fillId="0" borderId="0" xfId="0" applyAlignment="1">
      <alignment wrapText="1"/>
    </xf>
    <xf numFmtId="0" fontId="0" fillId="11" borderId="0" xfId="0" applyFill="1"/>
    <xf numFmtId="44" fontId="3" fillId="4" borderId="69" xfId="2" applyFont="1" applyFill="1" applyBorder="1" applyAlignment="1">
      <alignment horizontal="center" vertical="center" wrapText="1"/>
    </xf>
    <xf numFmtId="44" fontId="3" fillId="4" borderId="70" xfId="2" applyFont="1" applyFill="1" applyBorder="1" applyAlignment="1">
      <alignment horizontal="center" vertical="center" wrapText="1"/>
    </xf>
    <xf numFmtId="44" fontId="3" fillId="4" borderId="71" xfId="2" applyFont="1" applyFill="1" applyBorder="1" applyAlignment="1">
      <alignment horizontal="center" vertical="center" wrapText="1"/>
    </xf>
    <xf numFmtId="44" fontId="3" fillId="4" borderId="72" xfId="2" applyFont="1" applyFill="1" applyBorder="1" applyAlignment="1">
      <alignment horizontal="center" vertical="center" wrapText="1"/>
    </xf>
    <xf numFmtId="44" fontId="3" fillId="4" borderId="73" xfId="2" applyFont="1" applyFill="1" applyBorder="1" applyAlignment="1">
      <alignment horizontal="center" vertical="center" wrapText="1"/>
    </xf>
    <xf numFmtId="3" fontId="3" fillId="4" borderId="8" xfId="0" applyNumberFormat="1" applyFont="1" applyFill="1" applyBorder="1" applyAlignment="1">
      <alignment horizontal="center" vertical="center" wrapText="1"/>
    </xf>
    <xf numFmtId="3" fontId="3" fillId="4" borderId="9" xfId="0" applyNumberFormat="1" applyFont="1" applyFill="1" applyBorder="1" applyAlignment="1">
      <alignment horizontal="center" vertical="center" wrapText="1"/>
    </xf>
    <xf numFmtId="44" fontId="3" fillId="4" borderId="74" xfId="2" applyFont="1" applyFill="1" applyBorder="1" applyAlignment="1">
      <alignment horizontal="center" vertical="center" wrapText="1"/>
    </xf>
    <xf numFmtId="44" fontId="3" fillId="4" borderId="3" xfId="2" applyFont="1" applyFill="1" applyBorder="1" applyAlignment="1">
      <alignment horizontal="center" vertical="center" wrapText="1"/>
    </xf>
    <xf numFmtId="44" fontId="3" fillId="4" borderId="59" xfId="2" applyFont="1" applyFill="1" applyBorder="1" applyAlignment="1">
      <alignment horizontal="center" vertical="center" wrapText="1"/>
    </xf>
    <xf numFmtId="44" fontId="3" fillId="4" borderId="75" xfId="2" applyFont="1" applyFill="1" applyBorder="1" applyAlignment="1">
      <alignment horizontal="center" vertical="center" wrapText="1"/>
    </xf>
    <xf numFmtId="44" fontId="3" fillId="4" borderId="76" xfId="2" applyFont="1" applyFill="1" applyBorder="1" applyAlignment="1">
      <alignment horizontal="center" vertical="center" wrapText="1"/>
    </xf>
    <xf numFmtId="3" fontId="3" fillId="4" borderId="62" xfId="0" applyNumberFormat="1" applyFont="1" applyFill="1" applyBorder="1" applyAlignment="1">
      <alignment horizontal="center" vertical="center" wrapText="1"/>
    </xf>
    <xf numFmtId="3" fontId="3" fillId="4" borderId="77" xfId="0" applyNumberFormat="1" applyFont="1" applyFill="1" applyBorder="1" applyAlignment="1">
      <alignment horizontal="center" vertical="center" wrapText="1"/>
    </xf>
    <xf numFmtId="44" fontId="3" fillId="4" borderId="78" xfId="2" applyFont="1" applyFill="1" applyBorder="1" applyAlignment="1">
      <alignment horizontal="center" vertical="center" wrapText="1"/>
    </xf>
    <xf numFmtId="44" fontId="3" fillId="4" borderId="64" xfId="2" applyFont="1" applyFill="1" applyBorder="1" applyAlignment="1">
      <alignment horizontal="center" vertical="center" wrapText="1"/>
    </xf>
    <xf numFmtId="44" fontId="3" fillId="4" borderId="66" xfId="2" applyFont="1" applyFill="1" applyBorder="1" applyAlignment="1">
      <alignment horizontal="center" vertical="center" wrapText="1"/>
    </xf>
    <xf numFmtId="44" fontId="3" fillId="4" borderId="79" xfId="2" applyFont="1" applyFill="1" applyBorder="1" applyAlignment="1">
      <alignment horizontal="center" vertical="center" wrapText="1"/>
    </xf>
    <xf numFmtId="44" fontId="3" fillId="4" borderId="80" xfId="2" applyFont="1" applyFill="1" applyBorder="1" applyAlignment="1">
      <alignment horizontal="center" vertical="center" wrapText="1"/>
    </xf>
    <xf numFmtId="3" fontId="3" fillId="4" borderId="67" xfId="0" applyNumberFormat="1" applyFont="1" applyFill="1" applyBorder="1" applyAlignment="1">
      <alignment horizontal="center" vertical="center" wrapText="1"/>
    </xf>
    <xf numFmtId="3" fontId="3" fillId="4" borderId="68" xfId="0" applyNumberFormat="1" applyFont="1" applyFill="1" applyBorder="1" applyAlignment="1">
      <alignment horizontal="center" vertical="center" wrapText="1"/>
    </xf>
    <xf numFmtId="3" fontId="3" fillId="4" borderId="81" xfId="0" applyNumberFormat="1" applyFont="1" applyFill="1" applyBorder="1" applyAlignment="1">
      <alignment horizontal="center" vertical="center" wrapText="1"/>
    </xf>
    <xf numFmtId="3" fontId="3" fillId="4" borderId="17" xfId="0" applyNumberFormat="1" applyFont="1" applyFill="1" applyBorder="1" applyAlignment="1">
      <alignment horizontal="center" vertical="center" wrapText="1"/>
    </xf>
    <xf numFmtId="10" fontId="0" fillId="6" borderId="62" xfId="0" applyNumberFormat="1" applyFill="1" applyBorder="1" applyAlignment="1">
      <alignment horizontal="center" vertical="center" wrapText="1"/>
    </xf>
    <xf numFmtId="0" fontId="6" fillId="10" borderId="82" xfId="0" applyFont="1" applyFill="1" applyBorder="1" applyAlignment="1">
      <alignment horizontal="justify" vertical="center" wrapText="1"/>
    </xf>
    <xf numFmtId="0" fontId="6" fillId="10" borderId="83" xfId="0" applyFont="1" applyFill="1" applyBorder="1" applyAlignment="1">
      <alignment horizontal="justify" vertical="center" wrapText="1"/>
    </xf>
    <xf numFmtId="0" fontId="1" fillId="2" borderId="86" xfId="0" applyFont="1" applyFill="1" applyBorder="1" applyAlignment="1">
      <alignment horizontal="center" vertical="center" wrapText="1"/>
    </xf>
    <xf numFmtId="0" fontId="1" fillId="3" borderId="87" xfId="0" applyFont="1" applyFill="1" applyBorder="1" applyAlignment="1">
      <alignment horizontal="center" vertical="center" wrapText="1"/>
    </xf>
    <xf numFmtId="0" fontId="1" fillId="2" borderId="88" xfId="0" applyFont="1" applyFill="1" applyBorder="1" applyAlignment="1">
      <alignment horizontal="center" vertical="center" wrapText="1"/>
    </xf>
    <xf numFmtId="0" fontId="6" fillId="10" borderId="0" xfId="0" applyFont="1" applyFill="1" applyAlignment="1">
      <alignment horizontal="justify" vertical="center" wrapText="1"/>
    </xf>
    <xf numFmtId="3" fontId="3" fillId="7" borderId="58" xfId="0" applyNumberFormat="1" applyFont="1" applyFill="1" applyBorder="1" applyAlignment="1">
      <alignment horizontal="center" vertical="center" wrapText="1"/>
    </xf>
    <xf numFmtId="3" fontId="3" fillId="7" borderId="3" xfId="0" applyNumberFormat="1" applyFont="1" applyFill="1" applyBorder="1" applyAlignment="1">
      <alignment horizontal="center" vertical="center" wrapText="1"/>
    </xf>
    <xf numFmtId="3" fontId="3" fillId="7" borderId="44" xfId="0" applyNumberFormat="1" applyFont="1" applyFill="1" applyBorder="1" applyAlignment="1">
      <alignment horizontal="center" vertical="center" wrapText="1"/>
    </xf>
    <xf numFmtId="3" fontId="3" fillId="7" borderId="59" xfId="0" applyNumberFormat="1" applyFont="1" applyFill="1" applyBorder="1" applyAlignment="1">
      <alignment horizontal="center" vertical="center" wrapText="1"/>
    </xf>
    <xf numFmtId="10" fontId="0" fillId="6" borderId="91" xfId="0" applyNumberFormat="1" applyFill="1" applyBorder="1" applyAlignment="1">
      <alignment horizontal="center" vertical="center" wrapText="1"/>
    </xf>
    <xf numFmtId="10" fontId="0" fillId="13" borderId="91" xfId="0" applyNumberFormat="1" applyFill="1" applyBorder="1" applyAlignment="1">
      <alignment horizontal="center" vertical="center" wrapText="1"/>
    </xf>
    <xf numFmtId="10" fontId="0" fillId="13" borderId="62" xfId="0" applyNumberFormat="1" applyFill="1" applyBorder="1" applyAlignment="1">
      <alignment horizontal="center" vertical="center" wrapText="1"/>
    </xf>
    <xf numFmtId="10" fontId="0" fillId="13" borderId="60" xfId="0" applyNumberFormat="1" applyFill="1" applyBorder="1" applyAlignment="1">
      <alignment horizontal="center" vertical="center" wrapText="1"/>
    </xf>
    <xf numFmtId="0" fontId="5" fillId="7" borderId="53" xfId="0" applyFont="1" applyFill="1" applyBorder="1" applyAlignment="1">
      <alignment horizontal="center" vertical="center" wrapText="1"/>
    </xf>
    <xf numFmtId="10" fontId="0" fillId="6" borderId="46" xfId="0" applyNumberFormat="1" applyFill="1" applyBorder="1" applyAlignment="1">
      <alignment horizontal="center" vertical="center" wrapText="1"/>
    </xf>
    <xf numFmtId="0" fontId="4" fillId="5" borderId="23" xfId="0" applyFont="1" applyFill="1" applyBorder="1" applyAlignment="1">
      <alignment horizontal="center" vertical="center" wrapText="1"/>
    </xf>
    <xf numFmtId="3" fontId="3" fillId="4" borderId="92" xfId="0" applyNumberFormat="1" applyFont="1" applyFill="1" applyBorder="1" applyAlignment="1">
      <alignment horizontal="center" vertical="center" wrapText="1"/>
    </xf>
    <xf numFmtId="3" fontId="3" fillId="4" borderId="22" xfId="0" applyNumberFormat="1" applyFont="1" applyFill="1" applyBorder="1" applyAlignment="1">
      <alignment horizontal="center" vertical="center" wrapText="1"/>
    </xf>
    <xf numFmtId="3" fontId="3" fillId="4" borderId="43" xfId="0" applyNumberFormat="1" applyFont="1" applyFill="1" applyBorder="1" applyAlignment="1">
      <alignment horizontal="center" vertical="center" wrapText="1"/>
    </xf>
    <xf numFmtId="3" fontId="3" fillId="4" borderId="93" xfId="0" applyNumberFormat="1" applyFont="1" applyFill="1" applyBorder="1" applyAlignment="1">
      <alignment horizontal="center" vertical="center" wrapText="1"/>
    </xf>
    <xf numFmtId="0" fontId="15" fillId="15" borderId="96" xfId="0" applyFont="1" applyFill="1" applyBorder="1" applyAlignment="1">
      <alignment horizontal="left" vertical="center" wrapText="1"/>
    </xf>
    <xf numFmtId="0" fontId="1" fillId="16" borderId="23" xfId="0" applyFont="1" applyFill="1" applyBorder="1" applyAlignment="1">
      <alignment horizontal="center" vertical="center" wrapText="1"/>
    </xf>
    <xf numFmtId="0" fontId="1" fillId="16" borderId="95" xfId="0" applyFont="1" applyFill="1" applyBorder="1" applyAlignment="1">
      <alignment horizontal="left" vertical="center" wrapText="1"/>
    </xf>
    <xf numFmtId="0" fontId="3" fillId="5" borderId="97" xfId="0" applyFont="1" applyFill="1" applyBorder="1" applyAlignment="1">
      <alignment horizontal="center" vertical="center" wrapText="1"/>
    </xf>
    <xf numFmtId="0" fontId="1" fillId="16" borderId="13" xfId="0" applyFont="1" applyFill="1" applyBorder="1" applyAlignment="1">
      <alignment horizontal="center" vertical="center" wrapText="1"/>
    </xf>
    <xf numFmtId="0" fontId="3" fillId="5" borderId="99" xfId="0" applyFont="1" applyFill="1" applyBorder="1" applyAlignment="1">
      <alignment horizontal="center" vertical="center" wrapText="1"/>
    </xf>
    <xf numFmtId="0" fontId="16" fillId="5" borderId="13" xfId="0" applyFont="1" applyFill="1" applyBorder="1" applyAlignment="1">
      <alignment horizontal="center" vertical="center" wrapText="1"/>
    </xf>
    <xf numFmtId="0" fontId="16" fillId="10" borderId="13" xfId="0" applyFont="1" applyFill="1" applyBorder="1" applyAlignment="1">
      <alignment horizontal="center" vertical="center" wrapText="1"/>
    </xf>
    <xf numFmtId="0" fontId="3" fillId="10" borderId="97" xfId="0" applyFont="1" applyFill="1" applyBorder="1" applyAlignment="1">
      <alignment horizontal="center" vertical="center" wrapText="1"/>
    </xf>
    <xf numFmtId="0" fontId="16" fillId="18" borderId="13" xfId="0" applyFont="1" applyFill="1" applyBorder="1" applyAlignment="1">
      <alignment horizontal="center" vertical="center" wrapText="1"/>
    </xf>
    <xf numFmtId="0" fontId="1" fillId="10" borderId="13" xfId="0" applyFont="1" applyFill="1" applyBorder="1" applyAlignment="1">
      <alignment horizontal="center" vertical="center" wrapText="1"/>
    </xf>
    <xf numFmtId="0" fontId="6" fillId="10" borderId="95" xfId="0" applyFont="1" applyFill="1" applyBorder="1" applyAlignment="1">
      <alignment horizontal="left" vertical="center" wrapText="1"/>
    </xf>
    <xf numFmtId="0" fontId="1" fillId="5" borderId="13" xfId="0" applyFont="1" applyFill="1" applyBorder="1" applyAlignment="1">
      <alignment horizontal="center" vertical="center" wrapText="1"/>
    </xf>
    <xf numFmtId="0" fontId="6" fillId="18" borderId="95" xfId="0" applyFont="1" applyFill="1" applyBorder="1" applyAlignment="1">
      <alignment horizontal="justify" vertical="center" wrapText="1"/>
    </xf>
    <xf numFmtId="0" fontId="6" fillId="5" borderId="95" xfId="0" applyFont="1" applyFill="1" applyBorder="1" applyAlignment="1">
      <alignment horizontal="left" vertical="center" wrapText="1"/>
    </xf>
    <xf numFmtId="0" fontId="1" fillId="18" borderId="13" xfId="0" applyFont="1" applyFill="1" applyBorder="1" applyAlignment="1">
      <alignment horizontal="center" vertical="center" wrapText="1"/>
    </xf>
    <xf numFmtId="0" fontId="6" fillId="18" borderId="95" xfId="0" applyFont="1" applyFill="1" applyBorder="1" applyAlignment="1">
      <alignment horizontal="left" vertical="center" wrapText="1"/>
    </xf>
    <xf numFmtId="0" fontId="6" fillId="20" borderId="95" xfId="0" applyFont="1" applyFill="1" applyBorder="1" applyAlignment="1">
      <alignment horizontal="left" vertical="center" wrapText="1"/>
    </xf>
    <xf numFmtId="0" fontId="6" fillId="5" borderId="95" xfId="0" applyFont="1" applyFill="1" applyBorder="1" applyAlignment="1">
      <alignment horizontal="justify" vertical="center" wrapText="1"/>
    </xf>
    <xf numFmtId="0" fontId="1" fillId="5" borderId="95" xfId="0" applyFont="1" applyFill="1" applyBorder="1" applyAlignment="1">
      <alignment horizontal="left" vertical="center" wrapText="1"/>
    </xf>
    <xf numFmtId="0" fontId="16" fillId="21" borderId="13" xfId="0" applyFont="1" applyFill="1" applyBorder="1" applyAlignment="1">
      <alignment horizontal="center" vertical="center" wrapText="1"/>
    </xf>
    <xf numFmtId="0" fontId="16" fillId="6" borderId="13" xfId="0" applyFont="1" applyFill="1" applyBorder="1" applyAlignment="1">
      <alignment horizontal="center" vertical="center" wrapText="1"/>
    </xf>
    <xf numFmtId="0" fontId="20" fillId="10" borderId="13" xfId="0" applyFont="1" applyFill="1" applyBorder="1" applyAlignment="1">
      <alignment horizontal="center" vertical="center" wrapText="1"/>
    </xf>
    <xf numFmtId="0" fontId="16" fillId="25" borderId="13" xfId="0" applyFont="1" applyFill="1" applyBorder="1" applyAlignment="1">
      <alignment horizontal="center" vertical="center" wrapText="1"/>
    </xf>
    <xf numFmtId="0" fontId="16" fillId="26" borderId="13" xfId="0" applyFont="1" applyFill="1" applyBorder="1" applyAlignment="1">
      <alignment horizontal="center" vertical="center" wrapText="1"/>
    </xf>
    <xf numFmtId="0" fontId="20" fillId="18" borderId="13" xfId="0" applyFont="1" applyFill="1" applyBorder="1" applyAlignment="1">
      <alignment horizontal="center" vertical="center" wrapText="1"/>
    </xf>
    <xf numFmtId="0" fontId="20" fillId="5" borderId="13" xfId="0" applyFont="1" applyFill="1" applyBorder="1" applyAlignment="1">
      <alignment horizontal="center" vertical="center" wrapText="1"/>
    </xf>
    <xf numFmtId="0" fontId="16" fillId="18" borderId="36" xfId="0" applyFont="1" applyFill="1" applyBorder="1" applyAlignment="1">
      <alignment horizontal="center" vertical="center" wrapText="1"/>
    </xf>
    <xf numFmtId="44" fontId="3" fillId="4" borderId="102" xfId="2" applyFont="1" applyFill="1" applyBorder="1" applyAlignment="1">
      <alignment horizontal="center" vertical="center" wrapText="1"/>
    </xf>
    <xf numFmtId="0" fontId="9" fillId="8" borderId="0" xfId="0" applyFont="1" applyFill="1" applyAlignment="1">
      <alignment horizontal="center" vertical="center"/>
    </xf>
    <xf numFmtId="0" fontId="8" fillId="8" borderId="10" xfId="0" applyFont="1" applyFill="1" applyBorder="1" applyAlignment="1">
      <alignment horizontal="center" vertical="center" wrapText="1"/>
    </xf>
    <xf numFmtId="0" fontId="4" fillId="10" borderId="105" xfId="0" applyFont="1" applyFill="1" applyBorder="1" applyAlignment="1">
      <alignment horizontal="justify" vertical="center" wrapText="1"/>
    </xf>
    <xf numFmtId="0" fontId="6" fillId="5" borderId="43" xfId="0" applyFont="1" applyFill="1" applyBorder="1" applyAlignment="1">
      <alignment horizontal="left" vertical="center" wrapText="1"/>
    </xf>
    <xf numFmtId="0" fontId="1" fillId="16" borderId="96" xfId="0" applyFont="1" applyFill="1" applyBorder="1" applyAlignment="1">
      <alignment horizontal="left" vertical="center" wrapText="1"/>
    </xf>
    <xf numFmtId="0" fontId="6" fillId="5" borderId="106" xfId="0" applyFont="1" applyFill="1" applyBorder="1" applyAlignment="1">
      <alignment horizontal="left" vertical="center" wrapText="1"/>
    </xf>
    <xf numFmtId="0" fontId="6" fillId="5" borderId="96" xfId="0" applyFont="1" applyFill="1" applyBorder="1" applyAlignment="1">
      <alignment horizontal="left" vertical="center" wrapText="1"/>
    </xf>
    <xf numFmtId="0" fontId="6" fillId="17" borderId="96" xfId="0" applyFont="1" applyFill="1" applyBorder="1" applyAlignment="1">
      <alignment horizontal="left" vertical="center" wrapText="1"/>
    </xf>
    <xf numFmtId="0" fontId="1" fillId="17" borderId="96" xfId="0" applyFont="1" applyFill="1" applyBorder="1" applyAlignment="1">
      <alignment horizontal="left" vertical="center" wrapText="1"/>
    </xf>
    <xf numFmtId="0" fontId="6" fillId="10" borderId="96" xfId="0" applyFont="1" applyFill="1" applyBorder="1" applyAlignment="1">
      <alignment horizontal="left" vertical="center" wrapText="1"/>
    </xf>
    <xf numFmtId="0" fontId="6" fillId="18" borderId="96" xfId="0" applyFont="1" applyFill="1" applyBorder="1" applyAlignment="1">
      <alignment horizontal="left" vertical="center" wrapText="1"/>
    </xf>
    <xf numFmtId="0" fontId="6" fillId="19" borderId="96" xfId="0" applyFont="1" applyFill="1" applyBorder="1" applyAlignment="1">
      <alignment horizontal="left" vertical="center" wrapText="1"/>
    </xf>
    <xf numFmtId="0" fontId="6" fillId="20" borderId="96" xfId="0" applyFont="1" applyFill="1" applyBorder="1" applyAlignment="1">
      <alignment horizontal="left" vertical="center" wrapText="1"/>
    </xf>
    <xf numFmtId="0" fontId="16" fillId="10" borderId="96" xfId="0" applyFont="1" applyFill="1" applyBorder="1" applyAlignment="1">
      <alignment horizontal="left" vertical="center" wrapText="1"/>
    </xf>
    <xf numFmtId="0" fontId="17" fillId="5" borderId="96" xfId="0" applyFont="1" applyFill="1" applyBorder="1" applyAlignment="1">
      <alignment horizontal="left" vertical="center" wrapText="1"/>
    </xf>
    <xf numFmtId="0" fontId="17" fillId="10" borderId="96" xfId="0" applyFont="1" applyFill="1" applyBorder="1" applyAlignment="1">
      <alignment horizontal="left" vertical="center" wrapText="1"/>
    </xf>
    <xf numFmtId="0" fontId="16" fillId="22" borderId="96" xfId="0" applyFont="1" applyFill="1" applyBorder="1" applyAlignment="1">
      <alignment horizontal="left" vertical="center" wrapText="1"/>
    </xf>
    <xf numFmtId="0" fontId="17" fillId="19" borderId="96" xfId="0" applyFont="1" applyFill="1" applyBorder="1" applyAlignment="1">
      <alignment horizontal="left" vertical="center" wrapText="1"/>
    </xf>
    <xf numFmtId="0" fontId="1" fillId="5" borderId="108" xfId="0" applyFont="1" applyFill="1" applyBorder="1" applyAlignment="1">
      <alignment horizontal="center" vertical="center" wrapText="1"/>
    </xf>
    <xf numFmtId="1" fontId="6" fillId="5" borderId="109" xfId="1" applyNumberFormat="1" applyFont="1" applyFill="1" applyBorder="1" applyAlignment="1">
      <alignment horizontal="center" vertical="center" wrapText="1"/>
    </xf>
    <xf numFmtId="3" fontId="3" fillId="4" borderId="101" xfId="0" applyNumberFormat="1" applyFont="1" applyFill="1" applyBorder="1" applyAlignment="1">
      <alignment horizontal="center" vertical="center" wrapText="1"/>
    </xf>
    <xf numFmtId="3" fontId="3" fillId="4" borderId="110" xfId="0" applyNumberFormat="1" applyFont="1" applyFill="1" applyBorder="1" applyAlignment="1">
      <alignment horizontal="center" vertical="center" wrapText="1"/>
    </xf>
    <xf numFmtId="0" fontId="17" fillId="17" borderId="96" xfId="0" applyFont="1" applyFill="1" applyBorder="1" applyAlignment="1">
      <alignment horizontal="left" vertical="center" wrapText="1"/>
    </xf>
    <xf numFmtId="0" fontId="16" fillId="17" borderId="96" xfId="0" applyFont="1" applyFill="1" applyBorder="1" applyAlignment="1">
      <alignment horizontal="left" vertical="center" wrapText="1"/>
    </xf>
    <xf numFmtId="0" fontId="17" fillId="20" borderId="96" xfId="0" applyFont="1" applyFill="1" applyBorder="1" applyAlignment="1">
      <alignment horizontal="left" vertical="center" wrapText="1"/>
    </xf>
    <xf numFmtId="0" fontId="17" fillId="23" borderId="96" xfId="0" applyFont="1" applyFill="1" applyBorder="1" applyAlignment="1">
      <alignment horizontal="left" vertical="center" wrapText="1"/>
    </xf>
    <xf numFmtId="0" fontId="16" fillId="23" borderId="96" xfId="0" applyFont="1" applyFill="1" applyBorder="1" applyAlignment="1">
      <alignment horizontal="left" vertical="center" wrapText="1"/>
    </xf>
    <xf numFmtId="0" fontId="16" fillId="19" borderId="96" xfId="0" applyFont="1" applyFill="1" applyBorder="1" applyAlignment="1">
      <alignment horizontal="left" vertical="center" wrapText="1"/>
    </xf>
    <xf numFmtId="0" fontId="17" fillId="6" borderId="96" xfId="0" applyFont="1" applyFill="1" applyBorder="1" applyAlignment="1">
      <alignment horizontal="left" vertical="center" wrapText="1"/>
    </xf>
    <xf numFmtId="0" fontId="19" fillId="23" borderId="96" xfId="0" applyFont="1" applyFill="1" applyBorder="1" applyAlignment="1">
      <alignment horizontal="left" vertical="center" wrapText="1"/>
    </xf>
    <xf numFmtId="0" fontId="16" fillId="20" borderId="96" xfId="0" applyFont="1" applyFill="1" applyBorder="1" applyAlignment="1">
      <alignment horizontal="left" vertical="center" wrapText="1"/>
    </xf>
    <xf numFmtId="0" fontId="20" fillId="10" borderId="96" xfId="0" applyFont="1" applyFill="1" applyBorder="1" applyAlignment="1">
      <alignment horizontal="left" vertical="center" wrapText="1"/>
    </xf>
    <xf numFmtId="0" fontId="16" fillId="18" borderId="96" xfId="0" applyFont="1" applyFill="1" applyBorder="1" applyAlignment="1">
      <alignment horizontal="left" vertical="center" wrapText="1"/>
    </xf>
    <xf numFmtId="0" fontId="17" fillId="18" borderId="96" xfId="0" applyFont="1" applyFill="1" applyBorder="1" applyAlignment="1">
      <alignment horizontal="left" vertical="center" wrapText="1"/>
    </xf>
    <xf numFmtId="0" fontId="16" fillId="5" borderId="96" xfId="0" applyFont="1" applyFill="1" applyBorder="1" applyAlignment="1">
      <alignment horizontal="left" vertical="center" wrapText="1"/>
    </xf>
    <xf numFmtId="0" fontId="16" fillId="24" borderId="96" xfId="0" applyFont="1" applyFill="1" applyBorder="1" applyAlignment="1">
      <alignment horizontal="left" vertical="center" wrapText="1"/>
    </xf>
    <xf numFmtId="0" fontId="16" fillId="25" borderId="96" xfId="0" applyFont="1" applyFill="1" applyBorder="1" applyAlignment="1">
      <alignment horizontal="left" vertical="center" wrapText="1"/>
    </xf>
    <xf numFmtId="0" fontId="16" fillId="26" borderId="96" xfId="0" applyFont="1" applyFill="1" applyBorder="1" applyAlignment="1">
      <alignment horizontal="left" vertical="center" wrapText="1"/>
    </xf>
    <xf numFmtId="0" fontId="16" fillId="21" borderId="96" xfId="0" applyFont="1" applyFill="1" applyBorder="1" applyAlignment="1">
      <alignment horizontal="left" vertical="center" wrapText="1"/>
    </xf>
    <xf numFmtId="0" fontId="20" fillId="23" borderId="96" xfId="0" applyFont="1" applyFill="1" applyBorder="1" applyAlignment="1">
      <alignment horizontal="left" vertical="center" wrapText="1"/>
    </xf>
    <xf numFmtId="0" fontId="21" fillId="18" borderId="96" xfId="0" applyFont="1" applyFill="1" applyBorder="1" applyAlignment="1">
      <alignment horizontal="left" vertical="center" wrapText="1"/>
    </xf>
    <xf numFmtId="0" fontId="21" fillId="5" borderId="96" xfId="0" applyFont="1" applyFill="1" applyBorder="1" applyAlignment="1">
      <alignment horizontal="left" vertical="center" wrapText="1"/>
    </xf>
    <xf numFmtId="0" fontId="21" fillId="10" borderId="96" xfId="0" applyFont="1" applyFill="1" applyBorder="1" applyAlignment="1">
      <alignment horizontal="left" vertical="center" wrapText="1"/>
    </xf>
    <xf numFmtId="0" fontId="20" fillId="24" borderId="96" xfId="0" applyFont="1" applyFill="1" applyBorder="1" applyAlignment="1">
      <alignment horizontal="left" vertical="center" wrapText="1"/>
    </xf>
    <xf numFmtId="0" fontId="21" fillId="19" borderId="96" xfId="0" applyFont="1" applyFill="1" applyBorder="1" applyAlignment="1">
      <alignment horizontal="left" vertical="center" wrapText="1"/>
    </xf>
    <xf numFmtId="0" fontId="20" fillId="19" borderId="96" xfId="0" applyFont="1" applyFill="1" applyBorder="1" applyAlignment="1">
      <alignment horizontal="left" vertical="center" wrapText="1"/>
    </xf>
    <xf numFmtId="0" fontId="20" fillId="18" borderId="96" xfId="0" applyFont="1" applyFill="1" applyBorder="1" applyAlignment="1">
      <alignment horizontal="left" vertical="center" wrapText="1"/>
    </xf>
    <xf numFmtId="0" fontId="16" fillId="18" borderId="111" xfId="0" applyFont="1" applyFill="1" applyBorder="1" applyAlignment="1">
      <alignment horizontal="left" vertical="center" wrapText="1"/>
    </xf>
    <xf numFmtId="165" fontId="6" fillId="5" borderId="99" xfId="1" applyNumberFormat="1" applyFont="1" applyFill="1" applyBorder="1" applyAlignment="1">
      <alignment horizontal="center" vertical="center" wrapText="1"/>
    </xf>
    <xf numFmtId="165" fontId="3" fillId="10" borderId="95" xfId="1" applyNumberFormat="1" applyFont="1" applyFill="1" applyBorder="1" applyAlignment="1">
      <alignment horizontal="center" vertical="center" wrapText="1"/>
    </xf>
    <xf numFmtId="165" fontId="3" fillId="5" borderId="95" xfId="1" applyNumberFormat="1" applyFont="1" applyFill="1" applyBorder="1" applyAlignment="1">
      <alignment horizontal="center" vertical="center" wrapText="1"/>
    </xf>
    <xf numFmtId="165" fontId="3" fillId="10" borderId="98" xfId="1" applyNumberFormat="1" applyFont="1" applyFill="1" applyBorder="1" applyAlignment="1">
      <alignment horizontal="center" vertical="center" wrapText="1"/>
    </xf>
    <xf numFmtId="3" fontId="3" fillId="7" borderId="21" xfId="0" applyNumberFormat="1" applyFont="1" applyFill="1" applyBorder="1" applyAlignment="1">
      <alignment horizontal="center" vertical="center" wrapText="1"/>
    </xf>
    <xf numFmtId="3" fontId="3" fillId="7" borderId="113" xfId="0" applyNumberFormat="1" applyFont="1" applyFill="1" applyBorder="1" applyAlignment="1">
      <alignment horizontal="center" vertical="center" wrapText="1"/>
    </xf>
    <xf numFmtId="3" fontId="3" fillId="7" borderId="114" xfId="0" applyNumberFormat="1" applyFont="1" applyFill="1" applyBorder="1" applyAlignment="1">
      <alignment horizontal="center" vertical="center" wrapText="1"/>
    </xf>
    <xf numFmtId="3" fontId="3" fillId="7" borderId="115" xfId="0" applyNumberFormat="1" applyFont="1" applyFill="1" applyBorder="1" applyAlignment="1">
      <alignment horizontal="center" vertical="center" wrapText="1"/>
    </xf>
    <xf numFmtId="3" fontId="3" fillId="4" borderId="113" xfId="0" applyNumberFormat="1" applyFont="1" applyFill="1" applyBorder="1" applyAlignment="1">
      <alignment horizontal="center" vertical="center" wrapText="1"/>
    </xf>
    <xf numFmtId="3" fontId="3" fillId="4" borderId="114" xfId="0" applyNumberFormat="1" applyFont="1" applyFill="1" applyBorder="1" applyAlignment="1">
      <alignment horizontal="center" vertical="center" wrapText="1"/>
    </xf>
    <xf numFmtId="3" fontId="3" fillId="4" borderId="115" xfId="0" applyNumberFormat="1" applyFont="1" applyFill="1" applyBorder="1" applyAlignment="1">
      <alignment horizontal="center" vertical="center" wrapText="1"/>
    </xf>
    <xf numFmtId="3" fontId="3" fillId="4" borderId="116" xfId="0" applyNumberFormat="1" applyFont="1" applyFill="1" applyBorder="1" applyAlignment="1">
      <alignment horizontal="center" vertical="center" wrapText="1"/>
    </xf>
    <xf numFmtId="3" fontId="3" fillId="4" borderId="117" xfId="0" applyNumberFormat="1" applyFont="1" applyFill="1" applyBorder="1" applyAlignment="1">
      <alignment horizontal="center" vertical="center" wrapText="1"/>
    </xf>
    <xf numFmtId="3" fontId="3" fillId="4" borderId="118" xfId="0" applyNumberFormat="1" applyFont="1" applyFill="1" applyBorder="1" applyAlignment="1">
      <alignment horizontal="center" vertical="center" wrapText="1"/>
    </xf>
    <xf numFmtId="0" fontId="3" fillId="10" borderId="112" xfId="0" applyFont="1" applyFill="1" applyBorder="1" applyAlignment="1">
      <alignment horizontal="center" vertical="center" wrapText="1"/>
    </xf>
    <xf numFmtId="0" fontId="3" fillId="10" borderId="120" xfId="0" applyFont="1" applyFill="1" applyBorder="1" applyAlignment="1">
      <alignment horizontal="center" vertical="center" wrapText="1"/>
    </xf>
    <xf numFmtId="3" fontId="15" fillId="15" borderId="21" xfId="0" applyNumberFormat="1" applyFont="1" applyFill="1" applyBorder="1" applyAlignment="1">
      <alignment horizontal="center" vertical="center" wrapText="1"/>
    </xf>
    <xf numFmtId="0" fontId="0" fillId="0" borderId="0" xfId="0" applyAlignment="1">
      <alignment horizontal="center" vertical="center"/>
    </xf>
    <xf numFmtId="0" fontId="0" fillId="7" borderId="0" xfId="0" applyFill="1" applyAlignment="1">
      <alignment horizontal="center" vertical="center"/>
    </xf>
    <xf numFmtId="3" fontId="6" fillId="5" borderId="21" xfId="0" applyNumberFormat="1" applyFont="1" applyFill="1" applyBorder="1" applyAlignment="1">
      <alignment horizontal="center" vertical="center" wrapText="1"/>
    </xf>
    <xf numFmtId="10" fontId="14" fillId="14" borderId="121" xfId="0" applyNumberFormat="1" applyFont="1" applyFill="1" applyBorder="1" applyAlignment="1">
      <alignment horizontal="center" vertical="center"/>
    </xf>
    <xf numFmtId="3" fontId="6" fillId="5" borderId="37" xfId="0" applyNumberFormat="1" applyFont="1" applyFill="1" applyBorder="1" applyAlignment="1">
      <alignment horizontal="center" vertical="center" wrapText="1"/>
    </xf>
    <xf numFmtId="3" fontId="3" fillId="4" borderId="102" xfId="0" applyNumberFormat="1" applyFont="1" applyFill="1" applyBorder="1" applyAlignment="1">
      <alignment horizontal="center" vertical="center" wrapText="1"/>
    </xf>
    <xf numFmtId="10" fontId="0" fillId="6" borderId="122" xfId="0" applyNumberFormat="1" applyFill="1" applyBorder="1" applyAlignment="1">
      <alignment horizontal="center" vertical="center" wrapText="1"/>
    </xf>
    <xf numFmtId="10" fontId="0" fillId="13" borderId="68" xfId="0" applyNumberFormat="1" applyFill="1" applyBorder="1" applyAlignment="1">
      <alignment horizontal="center" vertical="center" wrapText="1"/>
    </xf>
    <xf numFmtId="10" fontId="0" fillId="13" borderId="123" xfId="0" applyNumberFormat="1" applyFill="1" applyBorder="1" applyAlignment="1">
      <alignment horizontal="center" vertical="center" wrapText="1"/>
    </xf>
    <xf numFmtId="10" fontId="0" fillId="13" borderId="122" xfId="0" applyNumberFormat="1" applyFill="1" applyBorder="1" applyAlignment="1">
      <alignment horizontal="center" vertical="center" wrapText="1"/>
    </xf>
    <xf numFmtId="3" fontId="3" fillId="10" borderId="21" xfId="0" applyNumberFormat="1" applyFont="1" applyFill="1" applyBorder="1" applyAlignment="1">
      <alignment horizontal="center" vertical="center" wrapText="1"/>
    </xf>
    <xf numFmtId="0" fontId="15" fillId="15" borderId="125" xfId="0" applyFont="1" applyFill="1" applyBorder="1" applyAlignment="1">
      <alignment horizontal="left" vertical="center" wrapText="1"/>
    </xf>
    <xf numFmtId="0" fontId="3" fillId="10" borderId="126" xfId="0" applyFont="1" applyFill="1" applyBorder="1" applyAlignment="1">
      <alignment horizontal="justify" vertical="center" wrapText="1"/>
    </xf>
    <xf numFmtId="0" fontId="3" fillId="5" borderId="107" xfId="0" applyFont="1" applyFill="1" applyBorder="1" applyAlignment="1">
      <alignment horizontal="justify" vertical="center" wrapText="1"/>
    </xf>
    <xf numFmtId="0" fontId="1" fillId="16" borderId="107" xfId="0" applyFont="1" applyFill="1" applyBorder="1" applyAlignment="1">
      <alignment horizontal="justify" vertical="center" wrapText="1"/>
    </xf>
    <xf numFmtId="0" fontId="6" fillId="5" borderId="96" xfId="0" applyFont="1" applyFill="1" applyBorder="1" applyAlignment="1">
      <alignment horizontal="justify" vertical="center" wrapText="1"/>
    </xf>
    <xf numFmtId="0" fontId="1" fillId="5" borderId="96" xfId="0" applyFont="1" applyFill="1" applyBorder="1" applyAlignment="1">
      <alignment horizontal="left" vertical="center" wrapText="1"/>
    </xf>
    <xf numFmtId="0" fontId="6" fillId="18" borderId="96" xfId="0" applyFont="1" applyFill="1" applyBorder="1" applyAlignment="1">
      <alignment horizontal="justify" vertical="center" wrapText="1"/>
    </xf>
    <xf numFmtId="0" fontId="17" fillId="10" borderId="96" xfId="0" applyFont="1" applyFill="1" applyBorder="1" applyAlignment="1">
      <alignment horizontal="justify" vertical="center" wrapText="1"/>
    </xf>
    <xf numFmtId="0" fontId="17" fillId="5" borderId="96" xfId="0" applyFont="1" applyFill="1" applyBorder="1" applyAlignment="1">
      <alignment horizontal="justify" vertical="center" wrapText="1"/>
    </xf>
    <xf numFmtId="0" fontId="17" fillId="18" borderId="96" xfId="0" applyFont="1" applyFill="1" applyBorder="1" applyAlignment="1">
      <alignment horizontal="justify" vertical="center" wrapText="1"/>
    </xf>
    <xf numFmtId="0" fontId="17" fillId="20" borderId="96" xfId="0" applyFont="1" applyFill="1" applyBorder="1" applyAlignment="1">
      <alignment horizontal="justify" vertical="center" wrapText="1"/>
    </xf>
    <xf numFmtId="0" fontId="17" fillId="22" borderId="96" xfId="0" applyFont="1" applyFill="1" applyBorder="1" applyAlignment="1">
      <alignment horizontal="justify" vertical="center" wrapText="1"/>
    </xf>
    <xf numFmtId="0" fontId="16" fillId="6" borderId="96" xfId="0" applyFont="1" applyFill="1" applyBorder="1" applyAlignment="1">
      <alignment horizontal="left" vertical="center" wrapText="1"/>
    </xf>
    <xf numFmtId="0" fontId="18" fillId="23" borderId="96" xfId="0" applyFont="1" applyFill="1" applyBorder="1" applyAlignment="1">
      <alignment vertical="center" wrapText="1"/>
    </xf>
    <xf numFmtId="0" fontId="16" fillId="10" borderId="96" xfId="0" applyFont="1" applyFill="1" applyBorder="1" applyAlignment="1">
      <alignment horizontal="justify" vertical="center" wrapText="1"/>
    </xf>
    <xf numFmtId="0" fontId="16" fillId="18" borderId="96" xfId="0" applyFont="1" applyFill="1" applyBorder="1" applyAlignment="1">
      <alignment horizontal="justify" vertical="center" wrapText="1"/>
    </xf>
    <xf numFmtId="0" fontId="16" fillId="25" borderId="96" xfId="0" applyFont="1" applyFill="1" applyBorder="1" applyAlignment="1">
      <alignment horizontal="justify" vertical="center" wrapText="1"/>
    </xf>
    <xf numFmtId="0" fontId="16" fillId="26" borderId="96" xfId="0" applyFont="1" applyFill="1" applyBorder="1" applyAlignment="1">
      <alignment horizontal="justify" vertical="center" wrapText="1"/>
    </xf>
    <xf numFmtId="0" fontId="17" fillId="19" borderId="96" xfId="0" applyFont="1" applyFill="1" applyBorder="1" applyAlignment="1">
      <alignment horizontal="justify" vertical="center" wrapText="1"/>
    </xf>
    <xf numFmtId="0" fontId="16" fillId="18" borderId="96" xfId="0" applyFont="1" applyFill="1" applyBorder="1" applyAlignment="1">
      <alignment vertical="center" wrapText="1"/>
    </xf>
    <xf numFmtId="0" fontId="17" fillId="18" borderId="96" xfId="0" applyFont="1" applyFill="1" applyBorder="1" applyAlignment="1">
      <alignment vertical="center" wrapText="1"/>
    </xf>
    <xf numFmtId="0" fontId="21" fillId="10" borderId="96" xfId="0" applyFont="1" applyFill="1" applyBorder="1" applyAlignment="1">
      <alignment horizontal="justify" vertical="center" wrapText="1"/>
    </xf>
    <xf numFmtId="0" fontId="17" fillId="5" borderId="96" xfId="0" applyFont="1" applyFill="1" applyBorder="1" applyAlignment="1">
      <alignment vertical="center" wrapText="1"/>
    </xf>
    <xf numFmtId="0" fontId="21" fillId="18" borderId="96" xfId="0" applyFont="1" applyFill="1" applyBorder="1" applyAlignment="1">
      <alignment horizontal="justify" vertical="center" wrapText="1"/>
    </xf>
    <xf numFmtId="0" fontId="21" fillId="5" borderId="96" xfId="0" applyFont="1" applyFill="1" applyBorder="1" applyAlignment="1">
      <alignment horizontal="justify" vertical="center" wrapText="1"/>
    </xf>
    <xf numFmtId="0" fontId="21" fillId="24" borderId="96" xfId="0" applyFont="1" applyFill="1" applyBorder="1" applyAlignment="1">
      <alignment horizontal="justify" vertical="center" wrapText="1"/>
    </xf>
    <xf numFmtId="0" fontId="21" fillId="24" borderId="96" xfId="0" applyFont="1" applyFill="1" applyBorder="1" applyAlignment="1">
      <alignment horizontal="left" vertical="center" wrapText="1"/>
    </xf>
    <xf numFmtId="0" fontId="20" fillId="18" borderId="96" xfId="0" applyFont="1" applyFill="1" applyBorder="1" applyAlignment="1">
      <alignment horizontal="justify" vertical="center" wrapText="1"/>
    </xf>
    <xf numFmtId="0" fontId="17" fillId="18" borderId="111" xfId="0" applyFont="1" applyFill="1" applyBorder="1" applyAlignment="1">
      <alignment horizontal="justify" vertical="center" wrapText="1"/>
    </xf>
    <xf numFmtId="0" fontId="5" fillId="9" borderId="99" xfId="0" applyFont="1" applyFill="1" applyBorder="1" applyAlignment="1">
      <alignment horizontal="center" vertical="center" wrapText="1"/>
    </xf>
    <xf numFmtId="0" fontId="3" fillId="10" borderId="127" xfId="0" applyFont="1" applyFill="1" applyBorder="1" applyAlignment="1">
      <alignment horizontal="center" vertical="center" wrapText="1"/>
    </xf>
    <xf numFmtId="0" fontId="3" fillId="5" borderId="113" xfId="0" applyFont="1" applyFill="1" applyBorder="1" applyAlignment="1">
      <alignment horizontal="center" vertical="center" wrapText="1"/>
    </xf>
    <xf numFmtId="0" fontId="3" fillId="5" borderId="116" xfId="0" applyFont="1" applyFill="1" applyBorder="1" applyAlignment="1">
      <alignment horizontal="center" vertical="center" wrapText="1"/>
    </xf>
    <xf numFmtId="0" fontId="22" fillId="15" borderId="95" xfId="0" applyFont="1" applyFill="1" applyBorder="1" applyAlignment="1">
      <alignment horizontal="left" vertical="center" wrapText="1"/>
    </xf>
    <xf numFmtId="0" fontId="6" fillId="6" borderId="95" xfId="0" applyFont="1" applyFill="1" applyBorder="1" applyAlignment="1">
      <alignment horizontal="left" vertical="center" wrapText="1"/>
    </xf>
    <xf numFmtId="0" fontId="1" fillId="18" borderId="95" xfId="0" applyFont="1" applyFill="1" applyBorder="1" applyAlignment="1">
      <alignment horizontal="left" vertical="center" wrapText="1"/>
    </xf>
    <xf numFmtId="0" fontId="1" fillId="22" borderId="95" xfId="0" applyFont="1" applyFill="1" applyBorder="1" applyAlignment="1">
      <alignment horizontal="left" vertical="center" wrapText="1"/>
    </xf>
    <xf numFmtId="0" fontId="6" fillId="19" borderId="95" xfId="0" applyFont="1" applyFill="1" applyBorder="1" applyAlignment="1">
      <alignment horizontal="left" vertical="center" wrapText="1"/>
    </xf>
    <xf numFmtId="0" fontId="1" fillId="6" borderId="95" xfId="0" applyFont="1" applyFill="1" applyBorder="1" applyAlignment="1">
      <alignment horizontal="left" vertical="center" wrapText="1"/>
    </xf>
    <xf numFmtId="0" fontId="1" fillId="19" borderId="95" xfId="0" applyFont="1" applyFill="1" applyBorder="1" applyAlignment="1">
      <alignment horizontal="left" vertical="center" wrapText="1"/>
    </xf>
    <xf numFmtId="0" fontId="1" fillId="26" borderId="95" xfId="0" applyFont="1" applyFill="1" applyBorder="1" applyAlignment="1">
      <alignment horizontal="left" vertical="center" wrapText="1"/>
    </xf>
    <xf numFmtId="0" fontId="3" fillId="18" borderId="95" xfId="0" applyFont="1" applyFill="1" applyBorder="1" applyAlignment="1">
      <alignment horizontal="left" vertical="center" wrapText="1"/>
    </xf>
    <xf numFmtId="0" fontId="3" fillId="5" borderId="95" xfId="0" applyFont="1" applyFill="1" applyBorder="1" applyAlignment="1">
      <alignment horizontal="left" vertical="center" wrapText="1"/>
    </xf>
    <xf numFmtId="0" fontId="3" fillId="19" borderId="95" xfId="0" applyFont="1" applyFill="1" applyBorder="1" applyAlignment="1">
      <alignment horizontal="left" vertical="center" wrapText="1"/>
    </xf>
    <xf numFmtId="0" fontId="4" fillId="18" borderId="95" xfId="0" applyFont="1" applyFill="1" applyBorder="1" applyAlignment="1">
      <alignment horizontal="left" vertical="center" wrapText="1"/>
    </xf>
    <xf numFmtId="0" fontId="6" fillId="18" borderId="100" xfId="0" applyFont="1" applyFill="1" applyBorder="1" applyAlignment="1">
      <alignment horizontal="left" vertical="center" wrapText="1"/>
    </xf>
    <xf numFmtId="0" fontId="3" fillId="5" borderId="128" xfId="0" applyFont="1" applyFill="1" applyBorder="1" applyAlignment="1">
      <alignment horizontal="center" vertical="center" wrapText="1"/>
    </xf>
    <xf numFmtId="0" fontId="4" fillId="24" borderId="95" xfId="0" applyFont="1" applyFill="1" applyBorder="1" applyAlignment="1">
      <alignment horizontal="left" vertical="center" wrapText="1"/>
    </xf>
    <xf numFmtId="0" fontId="3" fillId="10" borderId="95" xfId="0" applyFont="1" applyFill="1" applyBorder="1" applyAlignment="1">
      <alignment horizontal="left" vertical="center" wrapText="1"/>
    </xf>
    <xf numFmtId="0" fontId="1" fillId="10" borderId="95" xfId="0" applyFont="1" applyFill="1" applyBorder="1" applyAlignment="1">
      <alignment horizontal="left" vertical="center" wrapText="1"/>
    </xf>
    <xf numFmtId="0" fontId="23" fillId="23" borderId="95" xfId="0" applyFont="1" applyFill="1" applyBorder="1" applyAlignment="1">
      <alignment vertical="center" wrapText="1"/>
    </xf>
    <xf numFmtId="0" fontId="1" fillId="10" borderId="95" xfId="0" applyFont="1" applyFill="1" applyBorder="1" applyAlignment="1">
      <alignment horizontal="justify" vertical="center" wrapText="1"/>
    </xf>
    <xf numFmtId="0" fontId="6" fillId="10" borderId="95" xfId="0" applyFont="1" applyFill="1" applyBorder="1" applyAlignment="1">
      <alignment horizontal="justify" vertical="center" wrapText="1"/>
    </xf>
    <xf numFmtId="0" fontId="1" fillId="25" borderId="95" xfId="0" applyFont="1" applyFill="1" applyBorder="1" applyAlignment="1">
      <alignment horizontal="left" vertical="center" wrapText="1"/>
    </xf>
    <xf numFmtId="0" fontId="6" fillId="25" borderId="95" xfId="0" applyFont="1" applyFill="1" applyBorder="1" applyAlignment="1">
      <alignment horizontal="left" vertical="center" wrapText="1"/>
    </xf>
    <xf numFmtId="0" fontId="1" fillId="21" borderId="95" xfId="0" applyFont="1" applyFill="1" applyBorder="1" applyAlignment="1">
      <alignment horizontal="left" vertical="center" wrapText="1"/>
    </xf>
    <xf numFmtId="0" fontId="3" fillId="10" borderId="21" xfId="0" applyFont="1" applyFill="1" applyBorder="1" applyAlignment="1">
      <alignment horizontal="center" vertical="center" wrapText="1"/>
    </xf>
    <xf numFmtId="0" fontId="17" fillId="18" borderId="62" xfId="0" applyFont="1" applyFill="1" applyBorder="1" applyAlignment="1">
      <alignment horizontal="left" vertical="center" wrapText="1"/>
    </xf>
    <xf numFmtId="0" fontId="17" fillId="18" borderId="62" xfId="0" applyFont="1" applyFill="1" applyBorder="1" applyAlignment="1">
      <alignment horizontal="center" vertical="center" wrapText="1"/>
    </xf>
    <xf numFmtId="0" fontId="24" fillId="18" borderId="62" xfId="0" applyFont="1" applyFill="1" applyBorder="1" applyAlignment="1">
      <alignment horizontal="left" vertical="center" wrapText="1"/>
    </xf>
    <xf numFmtId="0" fontId="4" fillId="5" borderId="130" xfId="0" applyFont="1" applyFill="1" applyBorder="1" applyAlignment="1">
      <alignment horizontal="center" vertical="center" wrapText="1"/>
    </xf>
    <xf numFmtId="0" fontId="4" fillId="5" borderId="131" xfId="0" applyFont="1" applyFill="1" applyBorder="1" applyAlignment="1">
      <alignment horizontal="center" vertical="center" wrapText="1"/>
    </xf>
    <xf numFmtId="0" fontId="6" fillId="16" borderId="107" xfId="0" applyFont="1" applyFill="1" applyBorder="1" applyAlignment="1">
      <alignment horizontal="justify" vertical="center" wrapText="1"/>
    </xf>
    <xf numFmtId="0" fontId="6" fillId="16" borderId="132" xfId="0" applyFont="1" applyFill="1" applyBorder="1" applyAlignment="1">
      <alignment horizontal="left" vertical="center" wrapText="1"/>
    </xf>
    <xf numFmtId="0" fontId="16" fillId="18" borderId="95" xfId="0" applyFont="1" applyFill="1" applyBorder="1" applyAlignment="1">
      <alignment horizontal="justify" vertical="center" wrapText="1"/>
    </xf>
    <xf numFmtId="0" fontId="17" fillId="18" borderId="95" xfId="0" applyFont="1" applyFill="1" applyBorder="1" applyAlignment="1">
      <alignment horizontal="justify" vertical="center" wrapText="1"/>
    </xf>
    <xf numFmtId="0" fontId="16" fillId="18" borderId="95" xfId="0" applyFont="1" applyFill="1" applyBorder="1" applyAlignment="1">
      <alignment horizontal="left" vertical="center" wrapText="1"/>
    </xf>
    <xf numFmtId="0" fontId="16" fillId="18" borderId="129" xfId="0" applyFont="1" applyFill="1" applyBorder="1" applyAlignment="1">
      <alignment horizontal="left" vertical="center" wrapText="1"/>
    </xf>
    <xf numFmtId="0" fontId="27" fillId="27" borderId="133" xfId="0" applyFont="1" applyFill="1" applyBorder="1" applyAlignment="1">
      <alignment vertical="center" wrapText="1"/>
    </xf>
    <xf numFmtId="0" fontId="26" fillId="25" borderId="133" xfId="0" applyFont="1" applyFill="1" applyBorder="1" applyAlignment="1">
      <alignment vertical="top" wrapText="1"/>
    </xf>
    <xf numFmtId="0" fontId="26" fillId="25" borderId="133" xfId="0" applyFont="1" applyFill="1" applyBorder="1" applyAlignment="1">
      <alignment vertical="center" wrapText="1"/>
    </xf>
    <xf numFmtId="0" fontId="26" fillId="25" borderId="134" xfId="0" applyFont="1" applyFill="1" applyBorder="1" applyAlignment="1">
      <alignment vertical="center" wrapText="1"/>
    </xf>
    <xf numFmtId="0" fontId="26" fillId="27" borderId="133" xfId="0" applyFont="1" applyFill="1" applyBorder="1" applyAlignment="1">
      <alignment vertical="center" wrapText="1"/>
    </xf>
    <xf numFmtId="0" fontId="27" fillId="27" borderId="133" xfId="0" applyFont="1" applyFill="1" applyBorder="1" applyAlignment="1">
      <alignment vertical="top" wrapText="1"/>
    </xf>
    <xf numFmtId="3" fontId="4" fillId="10" borderId="10" xfId="0" applyNumberFormat="1" applyFont="1" applyFill="1" applyBorder="1" applyAlignment="1">
      <alignment horizontal="center" vertical="center" wrapText="1"/>
    </xf>
    <xf numFmtId="3" fontId="4" fillId="10" borderId="11" xfId="0" applyNumberFormat="1" applyFont="1" applyFill="1" applyBorder="1" applyAlignment="1">
      <alignment horizontal="center" vertical="center" wrapText="1"/>
    </xf>
    <xf numFmtId="3" fontId="4" fillId="10" borderId="12" xfId="0" applyNumberFormat="1" applyFont="1" applyFill="1" applyBorder="1" applyAlignment="1">
      <alignment horizontal="center" vertical="center" wrapText="1"/>
    </xf>
    <xf numFmtId="0" fontId="5" fillId="7" borderId="10" xfId="0" applyFont="1" applyFill="1" applyBorder="1" applyAlignment="1">
      <alignment horizontal="center" vertical="center" wrapText="1"/>
    </xf>
    <xf numFmtId="0" fontId="5" fillId="7" borderId="119" xfId="0" applyFont="1" applyFill="1" applyBorder="1" applyAlignment="1">
      <alignment horizontal="center" vertical="center" wrapText="1"/>
    </xf>
    <xf numFmtId="0" fontId="5" fillId="9" borderId="10" xfId="0" applyFont="1" applyFill="1" applyBorder="1" applyAlignment="1">
      <alignment horizontal="center" vertical="center" wrapText="1"/>
    </xf>
    <xf numFmtId="0" fontId="5" fillId="9" borderId="11"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12" fillId="0" borderId="57" xfId="0" applyFont="1" applyBorder="1" applyAlignment="1">
      <alignment horizontal="center" vertical="center" wrapText="1"/>
    </xf>
    <xf numFmtId="0" fontId="12" fillId="0" borderId="57" xfId="0" applyFont="1" applyBorder="1" applyAlignment="1">
      <alignment horizontal="center" vertical="center"/>
    </xf>
    <xf numFmtId="0" fontId="12" fillId="0" borderId="57" xfId="0" applyFont="1" applyBorder="1" applyAlignment="1">
      <alignment horizontal="center" vertical="top" wrapText="1"/>
    </xf>
    <xf numFmtId="0" fontId="12" fillId="0" borderId="57" xfId="0" applyFont="1" applyBorder="1" applyAlignment="1">
      <alignment horizontal="center" vertical="top"/>
    </xf>
    <xf numFmtId="0" fontId="5" fillId="9" borderId="18" xfId="0" applyFont="1" applyFill="1" applyBorder="1" applyAlignment="1">
      <alignment horizontal="center" vertical="center" wrapText="1"/>
    </xf>
    <xf numFmtId="0" fontId="5" fillId="9" borderId="16" xfId="0" applyFont="1" applyFill="1" applyBorder="1" applyAlignment="1">
      <alignment horizontal="center" vertical="center" wrapText="1"/>
    </xf>
    <xf numFmtId="0" fontId="2" fillId="5" borderId="39" xfId="0" applyFont="1" applyFill="1" applyBorder="1" applyAlignment="1">
      <alignment horizontal="center" vertical="center" wrapText="1"/>
    </xf>
    <xf numFmtId="0" fontId="2" fillId="5" borderId="14" xfId="0" applyFont="1" applyFill="1" applyBorder="1" applyAlignment="1">
      <alignment horizontal="center" vertical="center" wrapText="1"/>
    </xf>
    <xf numFmtId="0" fontId="3" fillId="5" borderId="40" xfId="0" applyFont="1" applyFill="1" applyBorder="1" applyAlignment="1">
      <alignment horizontal="justify" vertical="center" wrapText="1"/>
    </xf>
    <xf numFmtId="0" fontId="3" fillId="5" borderId="41" xfId="0" applyFont="1" applyFill="1" applyBorder="1" applyAlignment="1">
      <alignment horizontal="justify" vertical="center" wrapText="1"/>
    </xf>
    <xf numFmtId="0" fontId="1" fillId="7" borderId="89" xfId="0" applyFont="1" applyFill="1" applyBorder="1" applyAlignment="1">
      <alignment horizontal="center" vertical="center" wrapText="1"/>
    </xf>
    <xf numFmtId="0" fontId="1" fillId="7" borderId="90" xfId="0" applyFont="1" applyFill="1" applyBorder="1" applyAlignment="1">
      <alignment horizontal="center" vertical="center" wrapText="1"/>
    </xf>
    <xf numFmtId="0" fontId="1" fillId="7" borderId="124" xfId="0" applyFont="1" applyFill="1" applyBorder="1" applyAlignment="1">
      <alignment horizontal="center" vertical="center" wrapText="1"/>
    </xf>
    <xf numFmtId="0" fontId="5" fillId="9" borderId="6" xfId="0" applyFont="1" applyFill="1" applyBorder="1" applyAlignment="1">
      <alignment horizontal="center" vertical="center" wrapText="1"/>
    </xf>
    <xf numFmtId="0" fontId="5" fillId="9" borderId="19" xfId="0" applyFont="1" applyFill="1" applyBorder="1" applyAlignment="1">
      <alignment horizontal="center" vertical="center" wrapText="1"/>
    </xf>
    <xf numFmtId="0" fontId="16" fillId="25" borderId="13" xfId="0" applyFont="1" applyFill="1" applyBorder="1" applyAlignment="1">
      <alignment horizontal="center" vertical="center" wrapText="1"/>
    </xf>
    <xf numFmtId="0" fontId="17" fillId="25" borderId="96" xfId="0" applyFont="1" applyFill="1" applyBorder="1" applyAlignment="1">
      <alignment horizontal="left" vertical="center" wrapText="1"/>
    </xf>
    <xf numFmtId="0" fontId="16" fillId="5" borderId="13" xfId="0" applyFont="1" applyFill="1" applyBorder="1" applyAlignment="1">
      <alignment horizontal="center" vertical="center" wrapText="1"/>
    </xf>
    <xf numFmtId="0" fontId="17" fillId="5" borderId="96" xfId="0" applyFont="1" applyFill="1" applyBorder="1" applyAlignment="1">
      <alignment horizontal="left" vertical="center" wrapText="1"/>
    </xf>
    <xf numFmtId="0" fontId="10" fillId="8" borderId="15" xfId="0" applyFont="1" applyFill="1" applyBorder="1" applyAlignment="1">
      <alignment horizontal="center" vertical="center" wrapText="1"/>
    </xf>
    <xf numFmtId="0" fontId="10" fillId="8" borderId="5" xfId="0" applyFont="1" applyFill="1" applyBorder="1" applyAlignment="1">
      <alignment horizontal="center" vertical="center" wrapText="1"/>
    </xf>
    <xf numFmtId="0" fontId="10" fillId="8" borderId="6" xfId="0" applyFont="1" applyFill="1" applyBorder="1" applyAlignment="1">
      <alignment horizontal="center" vertical="center" wrapText="1"/>
    </xf>
    <xf numFmtId="0" fontId="10" fillId="8" borderId="42" xfId="0" applyFont="1" applyFill="1" applyBorder="1" applyAlignment="1">
      <alignment horizontal="center" vertical="center" wrapText="1"/>
    </xf>
    <xf numFmtId="0" fontId="10" fillId="8" borderId="0" xfId="0" applyFont="1" applyFill="1" applyAlignment="1">
      <alignment horizontal="center" vertical="center" wrapText="1"/>
    </xf>
    <xf numFmtId="0" fontId="10" fillId="8" borderId="54" xfId="0" applyFont="1" applyFill="1" applyBorder="1" applyAlignment="1">
      <alignment horizontal="center" vertical="center" wrapText="1"/>
    </xf>
    <xf numFmtId="0" fontId="10" fillId="8" borderId="55" xfId="0" applyFont="1" applyFill="1" applyBorder="1" applyAlignment="1">
      <alignment horizontal="center" vertical="center" wrapText="1"/>
    </xf>
    <xf numFmtId="0" fontId="10" fillId="8" borderId="56" xfId="0" applyFont="1" applyFill="1" applyBorder="1" applyAlignment="1">
      <alignment horizontal="center" vertical="center" wrapText="1"/>
    </xf>
    <xf numFmtId="0" fontId="10" fillId="8" borderId="19" xfId="0" applyFont="1" applyFill="1" applyBorder="1" applyAlignment="1">
      <alignment horizontal="center" vertical="center" wrapText="1"/>
    </xf>
    <xf numFmtId="0" fontId="8" fillId="9" borderId="18" xfId="0" applyFont="1" applyFill="1" applyBorder="1" applyAlignment="1">
      <alignment horizontal="center" vertical="center" wrapText="1"/>
    </xf>
    <xf numFmtId="0" fontId="8" fillId="9" borderId="53" xfId="0" applyFont="1" applyFill="1" applyBorder="1" applyAlignment="1">
      <alignment horizontal="center" vertical="center" wrapText="1"/>
    </xf>
    <xf numFmtId="0" fontId="8" fillId="9" borderId="16" xfId="0" applyFont="1" applyFill="1" applyBorder="1" applyAlignment="1">
      <alignment horizontal="center" vertical="center" wrapText="1"/>
    </xf>
    <xf numFmtId="0" fontId="9" fillId="8" borderId="24" xfId="0" applyFont="1" applyFill="1" applyBorder="1" applyAlignment="1">
      <alignment horizontal="center" vertical="center" wrapText="1"/>
    </xf>
    <xf numFmtId="0" fontId="9" fillId="8" borderId="25" xfId="0" applyFont="1" applyFill="1" applyBorder="1" applyAlignment="1">
      <alignment horizontal="center" vertical="center" wrapText="1"/>
    </xf>
    <xf numFmtId="0" fontId="9" fillId="8" borderId="29" xfId="0" applyFont="1" applyFill="1" applyBorder="1" applyAlignment="1">
      <alignment horizontal="center" vertical="center" wrapText="1"/>
    </xf>
    <xf numFmtId="0" fontId="9" fillId="8" borderId="30" xfId="0" applyFont="1" applyFill="1" applyBorder="1" applyAlignment="1">
      <alignment horizontal="center" vertical="center" wrapText="1"/>
    </xf>
    <xf numFmtId="0" fontId="9" fillId="8" borderId="26" xfId="0" applyFont="1" applyFill="1" applyBorder="1" applyAlignment="1">
      <alignment horizontal="center" vertical="center" wrapText="1"/>
    </xf>
    <xf numFmtId="0" fontId="9" fillId="8" borderId="27" xfId="0" applyFont="1" applyFill="1" applyBorder="1" applyAlignment="1">
      <alignment horizontal="center" vertical="center" wrapText="1"/>
    </xf>
    <xf numFmtId="0" fontId="9" fillId="8" borderId="28" xfId="0" applyFont="1" applyFill="1" applyBorder="1" applyAlignment="1">
      <alignment horizontal="center" vertical="center" wrapText="1"/>
    </xf>
    <xf numFmtId="0" fontId="8" fillId="8" borderId="11" xfId="0" applyFont="1" applyFill="1" applyBorder="1" applyAlignment="1">
      <alignment horizontal="center" vertical="center" wrapText="1"/>
    </xf>
    <xf numFmtId="0" fontId="8" fillId="8" borderId="12" xfId="0" applyFont="1" applyFill="1" applyBorder="1" applyAlignment="1">
      <alignment horizontal="center" vertical="center" wrapText="1"/>
    </xf>
    <xf numFmtId="0" fontId="9" fillId="8" borderId="0" xfId="0" applyFont="1" applyFill="1" applyAlignment="1">
      <alignment horizontal="center" vertical="center"/>
    </xf>
    <xf numFmtId="0" fontId="9" fillId="8" borderId="103" xfId="0" applyFont="1" applyFill="1" applyBorder="1" applyAlignment="1">
      <alignment horizontal="center" vertical="center"/>
    </xf>
    <xf numFmtId="0" fontId="9" fillId="8" borderId="104" xfId="0" applyFont="1" applyFill="1" applyBorder="1" applyAlignment="1">
      <alignment horizontal="center" vertical="center" wrapText="1"/>
    </xf>
    <xf numFmtId="0" fontId="9" fillId="8" borderId="0" xfId="0" applyFont="1" applyFill="1" applyAlignment="1">
      <alignment horizontal="center" vertical="center" wrapText="1"/>
    </xf>
    <xf numFmtId="0" fontId="9" fillId="8" borderId="54" xfId="0" applyFont="1" applyFill="1" applyBorder="1" applyAlignment="1">
      <alignment horizontal="center" vertical="center" wrapText="1"/>
    </xf>
    <xf numFmtId="0" fontId="8" fillId="9" borderId="55" xfId="0" applyFont="1" applyFill="1" applyBorder="1" applyAlignment="1">
      <alignment horizontal="center" vertical="center" wrapText="1"/>
    </xf>
    <xf numFmtId="0" fontId="8" fillId="9" borderId="56" xfId="0" applyFont="1" applyFill="1" applyBorder="1" applyAlignment="1">
      <alignment horizontal="center" vertical="center" wrapText="1"/>
    </xf>
    <xf numFmtId="0" fontId="8" fillId="9" borderId="19" xfId="0" applyFont="1" applyFill="1" applyBorder="1" applyAlignment="1">
      <alignment horizontal="center" vertical="center" wrapText="1"/>
    </xf>
    <xf numFmtId="0" fontId="0" fillId="0" borderId="0" xfId="0" applyAlignment="1">
      <alignment horizontal="justify" vertical="center" wrapText="1"/>
    </xf>
    <xf numFmtId="0" fontId="5" fillId="9" borderId="84" xfId="0" applyFont="1" applyFill="1" applyBorder="1" applyAlignment="1">
      <alignment horizontal="justify" vertical="center" wrapText="1"/>
    </xf>
    <xf numFmtId="0" fontId="3" fillId="10" borderId="85" xfId="0" applyFont="1" applyFill="1" applyBorder="1" applyAlignment="1">
      <alignment horizontal="justify" vertical="center" wrapText="1"/>
    </xf>
    <xf numFmtId="0" fontId="6" fillId="5" borderId="85" xfId="0" applyFont="1" applyFill="1" applyBorder="1" applyAlignment="1">
      <alignment horizontal="justify" vertical="center" wrapText="1"/>
    </xf>
    <xf numFmtId="0" fontId="6" fillId="5" borderId="94" xfId="0" applyFont="1" applyFill="1" applyBorder="1" applyAlignment="1">
      <alignment horizontal="justify" vertical="center" wrapText="1"/>
    </xf>
    <xf numFmtId="0" fontId="1" fillId="5" borderId="94" xfId="0" applyFont="1" applyFill="1" applyBorder="1" applyAlignment="1">
      <alignment horizontal="justify" vertical="center" wrapText="1"/>
    </xf>
    <xf numFmtId="0" fontId="4" fillId="10" borderId="85" xfId="0" applyFont="1" applyFill="1" applyBorder="1" applyAlignment="1">
      <alignment horizontal="justify" vertical="center" wrapText="1"/>
    </xf>
    <xf numFmtId="0" fontId="6" fillId="5" borderId="94" xfId="0" applyFont="1" applyFill="1" applyBorder="1" applyAlignment="1">
      <alignment horizontal="justify" vertical="top" wrapText="1"/>
    </xf>
    <xf numFmtId="0" fontId="3" fillId="10" borderId="135" xfId="0" applyFont="1" applyFill="1" applyBorder="1" applyAlignment="1">
      <alignment horizontal="justify" vertical="center" wrapText="1"/>
    </xf>
    <xf numFmtId="0" fontId="6" fillId="5" borderId="136" xfId="0" applyFont="1" applyFill="1" applyBorder="1" applyAlignment="1">
      <alignment horizontal="justify" vertical="center" wrapText="1"/>
    </xf>
    <xf numFmtId="0" fontId="0" fillId="10" borderId="137" xfId="0" applyFill="1" applyBorder="1" applyAlignment="1">
      <alignment horizontal="justify" vertical="top" wrapText="1"/>
    </xf>
    <xf numFmtId="0" fontId="26" fillId="25" borderId="133" xfId="0" applyFont="1" applyFill="1" applyBorder="1" applyAlignment="1">
      <alignment horizontal="justify" vertical="center" wrapText="1"/>
    </xf>
    <xf numFmtId="0" fontId="26" fillId="27" borderId="133" xfId="0" applyFont="1" applyFill="1" applyBorder="1" applyAlignment="1">
      <alignment horizontal="justify" vertical="center" wrapText="1"/>
    </xf>
    <xf numFmtId="0" fontId="27" fillId="27" borderId="133" xfId="0" applyFont="1" applyFill="1" applyBorder="1" applyAlignment="1">
      <alignment horizontal="justify" vertical="center" wrapText="1"/>
    </xf>
    <xf numFmtId="0" fontId="27" fillId="27" borderId="138" xfId="0" applyFont="1" applyFill="1" applyBorder="1" applyAlignment="1">
      <alignment horizontal="justify" vertical="center" wrapText="1"/>
    </xf>
    <xf numFmtId="0" fontId="0" fillId="10" borderId="137" xfId="0" applyFill="1" applyBorder="1" applyAlignment="1">
      <alignment horizontal="justify" vertical="center" wrapText="1"/>
    </xf>
    <xf numFmtId="0" fontId="0" fillId="5" borderId="137" xfId="0" applyFill="1" applyBorder="1" applyAlignment="1">
      <alignment horizontal="justify" vertical="center" wrapText="1"/>
    </xf>
  </cellXfs>
  <cellStyles count="3">
    <cellStyle name="Moneda" xfId="2" builtinId="4"/>
    <cellStyle name="Normal" xfId="0" builtinId="0"/>
    <cellStyle name="Porcentaje" xfId="1" builtinId="5"/>
  </cellStyles>
  <dxfs count="1248">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DE9EB"/>
      <color rgb="FFBD2452"/>
      <color rgb="FF611D1D"/>
      <color rgb="FFFEF4F5"/>
      <color rgb="FFF9D3D8"/>
      <color rgb="FF006600"/>
      <color rgb="FF003366"/>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microsoft.com/office/2007/relationships/hdphoto" Target="../media/hdphoto1.wdp"/></Relationships>
</file>

<file path=xl/drawings/drawing1.xml><?xml version="1.0" encoding="utf-8"?>
<xdr:wsDr xmlns:xdr="http://schemas.openxmlformats.org/drawingml/2006/spreadsheetDrawing" xmlns:a="http://schemas.openxmlformats.org/drawingml/2006/main">
  <xdr:twoCellAnchor editAs="oneCell">
    <xdr:from>
      <xdr:col>2</xdr:col>
      <xdr:colOff>2058864</xdr:colOff>
      <xdr:row>1</xdr:row>
      <xdr:rowOff>263483</xdr:rowOff>
    </xdr:from>
    <xdr:to>
      <xdr:col>3</xdr:col>
      <xdr:colOff>1682779</xdr:colOff>
      <xdr:row>5</xdr:row>
      <xdr:rowOff>365316</xdr:rowOff>
    </xdr:to>
    <xdr:pic>
      <xdr:nvPicPr>
        <xdr:cNvPr id="6" name="Imagen 5">
          <a:extLst>
            <a:ext uri="{FF2B5EF4-FFF2-40B4-BE49-F238E27FC236}">
              <a16:creationId xmlns:a16="http://schemas.microsoft.com/office/drawing/2014/main" id="{4D2433F1-B09D-4236-B727-7362F0C80EB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67971" y="453983"/>
          <a:ext cx="2018772" cy="2006833"/>
        </a:xfrm>
        <a:prstGeom prst="rect">
          <a:avLst/>
        </a:prstGeom>
      </xdr:spPr>
    </xdr:pic>
    <xdr:clientData/>
  </xdr:twoCellAnchor>
  <xdr:twoCellAnchor editAs="oneCell">
    <xdr:from>
      <xdr:col>1</xdr:col>
      <xdr:colOff>18143</xdr:colOff>
      <xdr:row>1</xdr:row>
      <xdr:rowOff>374021</xdr:rowOff>
    </xdr:from>
    <xdr:to>
      <xdr:col>2</xdr:col>
      <xdr:colOff>1587828</xdr:colOff>
      <xdr:row>5</xdr:row>
      <xdr:rowOff>350565</xdr:rowOff>
    </xdr:to>
    <xdr:pic>
      <xdr:nvPicPr>
        <xdr:cNvPr id="8" name="Imagen 7">
          <a:extLst>
            <a:ext uri="{FF2B5EF4-FFF2-40B4-BE49-F238E27FC236}">
              <a16:creationId xmlns:a16="http://schemas.microsoft.com/office/drawing/2014/main" id="{6B51F8BE-2DE5-41BF-8EB3-C30ACA8CDCC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80143" y="564521"/>
          <a:ext cx="2916792" cy="1881544"/>
        </a:xfrm>
        <a:prstGeom prst="rect">
          <a:avLst/>
        </a:prstGeom>
      </xdr:spPr>
    </xdr:pic>
    <xdr:clientData/>
  </xdr:twoCellAnchor>
  <xdr:twoCellAnchor editAs="oneCell">
    <xdr:from>
      <xdr:col>22</xdr:col>
      <xdr:colOff>228928</xdr:colOff>
      <xdr:row>1</xdr:row>
      <xdr:rowOff>54430</xdr:rowOff>
    </xdr:from>
    <xdr:to>
      <xdr:col>22</xdr:col>
      <xdr:colOff>3757592</xdr:colOff>
      <xdr:row>5</xdr:row>
      <xdr:rowOff>353786</xdr:rowOff>
    </xdr:to>
    <xdr:pic>
      <xdr:nvPicPr>
        <xdr:cNvPr id="3" name="Imagen 2">
          <a:extLst>
            <a:ext uri="{FF2B5EF4-FFF2-40B4-BE49-F238E27FC236}">
              <a16:creationId xmlns:a16="http://schemas.microsoft.com/office/drawing/2014/main" id="{E39D2CFD-DB4E-45AE-9184-5615745AF35B}"/>
            </a:ext>
          </a:extLst>
        </xdr:cNvPr>
        <xdr:cNvPicPr>
          <a:picLocks noChangeAspect="1"/>
        </xdr:cNvPicPr>
      </xdr:nvPicPr>
      <xdr:blipFill rotWithShape="1">
        <a:blip xmlns:r="http://schemas.openxmlformats.org/officeDocument/2006/relationships" r:embed="rId3" cstate="print">
          <a:extLst>
            <a:ext uri="{BEBA8EAE-BF5A-486C-A8C5-ECC9F3942E4B}">
              <a14:imgProps xmlns:a14="http://schemas.microsoft.com/office/drawing/2010/main">
                <a14:imgLayer r:embed="rId4">
                  <a14:imgEffect>
                    <a14:saturation sat="400000"/>
                  </a14:imgEffect>
                </a14:imgLayer>
              </a14:imgProps>
            </a:ext>
            <a:ext uri="{28A0092B-C50C-407E-A947-70E740481C1C}">
              <a14:useLocalDpi xmlns:a14="http://schemas.microsoft.com/office/drawing/2010/main" val="0"/>
            </a:ext>
          </a:extLst>
        </a:blip>
        <a:srcRect l="32183" t="10906" r="22020"/>
        <a:stretch/>
      </xdr:blipFill>
      <xdr:spPr>
        <a:xfrm>
          <a:off x="28409321" y="258537"/>
          <a:ext cx="3528664" cy="220435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80"/>
  <sheetViews>
    <sheetView tabSelected="1" topLeftCell="B158" zoomScale="55" zoomScaleNormal="55" workbookViewId="0">
      <selection activeCell="P163" sqref="P163"/>
    </sheetView>
  </sheetViews>
  <sheetFormatPr baseColWidth="10" defaultRowHeight="14.4" x14ac:dyDescent="0.3"/>
  <cols>
    <col min="2" max="2" width="20.109375" customWidth="1"/>
    <col min="3" max="3" width="35.88671875" customWidth="1"/>
    <col min="4" max="4" width="33.88671875" customWidth="1"/>
    <col min="5" max="6" width="31.44140625" customWidth="1"/>
    <col min="7" max="7" width="16.88671875" style="189" customWidth="1"/>
    <col min="8" max="19" width="16.88671875" customWidth="1"/>
    <col min="20" max="22" width="18.44140625" customWidth="1"/>
    <col min="23" max="23" width="59.5546875" customWidth="1"/>
  </cols>
  <sheetData>
    <row r="1" spans="1:23" ht="15" thickBot="1" x14ac:dyDescent="0.35"/>
    <row r="2" spans="1:23" ht="63" customHeight="1" x14ac:dyDescent="0.3">
      <c r="A2" s="5"/>
      <c r="B2" s="5"/>
      <c r="C2" s="5"/>
      <c r="D2" s="5"/>
      <c r="E2" s="301" t="s">
        <v>22</v>
      </c>
      <c r="F2" s="302"/>
      <c r="G2" s="302"/>
      <c r="H2" s="302"/>
      <c r="I2" s="302"/>
      <c r="J2" s="302"/>
      <c r="K2" s="302"/>
      <c r="L2" s="302"/>
      <c r="M2" s="302"/>
      <c r="N2" s="302"/>
      <c r="O2" s="302"/>
      <c r="P2" s="302"/>
      <c r="Q2" s="302"/>
      <c r="R2" s="302"/>
      <c r="S2" s="302"/>
      <c r="T2" s="302"/>
      <c r="U2" s="303"/>
    </row>
    <row r="3" spans="1:23" ht="30" customHeight="1" x14ac:dyDescent="0.3">
      <c r="A3" s="5"/>
      <c r="B3" s="5"/>
      <c r="C3" s="5"/>
      <c r="D3" s="5"/>
      <c r="E3" s="304" t="s">
        <v>35</v>
      </c>
      <c r="F3" s="305"/>
      <c r="G3" s="305"/>
      <c r="H3" s="305"/>
      <c r="I3" s="305"/>
      <c r="J3" s="305"/>
      <c r="K3" s="305"/>
      <c r="L3" s="305"/>
      <c r="M3" s="305"/>
      <c r="N3" s="305"/>
      <c r="O3" s="305"/>
      <c r="P3" s="305"/>
      <c r="Q3" s="305"/>
      <c r="R3" s="305"/>
      <c r="S3" s="305"/>
      <c r="T3" s="305"/>
      <c r="U3" s="306"/>
    </row>
    <row r="4" spans="1:23" ht="26.25" customHeight="1" x14ac:dyDescent="0.3">
      <c r="A4" s="5"/>
      <c r="B4" s="5"/>
      <c r="C4" s="5"/>
      <c r="D4" s="5"/>
      <c r="E4" s="304" t="s">
        <v>394</v>
      </c>
      <c r="F4" s="305"/>
      <c r="G4" s="305"/>
      <c r="H4" s="305"/>
      <c r="I4" s="305"/>
      <c r="J4" s="305"/>
      <c r="K4" s="305"/>
      <c r="L4" s="305"/>
      <c r="M4" s="305"/>
      <c r="N4" s="305"/>
      <c r="O4" s="305"/>
      <c r="P4" s="305"/>
      <c r="Q4" s="305"/>
      <c r="R4" s="305"/>
      <c r="S4" s="305"/>
      <c r="T4" s="305"/>
      <c r="U4" s="306"/>
    </row>
    <row r="5" spans="1:23" ht="30" customHeight="1" x14ac:dyDescent="0.3">
      <c r="A5" s="5"/>
      <c r="B5" s="5"/>
      <c r="C5" s="5"/>
      <c r="D5" s="5"/>
      <c r="E5" s="304" t="s">
        <v>395</v>
      </c>
      <c r="F5" s="305"/>
      <c r="G5" s="305"/>
      <c r="H5" s="305"/>
      <c r="I5" s="305"/>
      <c r="J5" s="305"/>
      <c r="K5" s="305"/>
      <c r="L5" s="305"/>
      <c r="M5" s="305"/>
      <c r="N5" s="305"/>
      <c r="O5" s="305"/>
      <c r="P5" s="305"/>
      <c r="Q5" s="305"/>
      <c r="R5" s="305"/>
      <c r="S5" s="305"/>
      <c r="T5" s="305"/>
      <c r="U5" s="306"/>
    </row>
    <row r="6" spans="1:23" ht="30.6" thickBot="1" x14ac:dyDescent="0.35">
      <c r="A6" s="5"/>
      <c r="B6" s="5"/>
      <c r="C6" s="5"/>
      <c r="D6" s="5"/>
      <c r="E6" s="307"/>
      <c r="F6" s="308"/>
      <c r="G6" s="308"/>
      <c r="H6" s="308"/>
      <c r="I6" s="308"/>
      <c r="J6" s="308"/>
      <c r="K6" s="308"/>
      <c r="L6" s="308"/>
      <c r="M6" s="308"/>
      <c r="N6" s="308"/>
      <c r="O6" s="308"/>
      <c r="P6" s="308"/>
      <c r="Q6" s="308"/>
      <c r="R6" s="308"/>
      <c r="S6" s="308"/>
      <c r="T6" s="308"/>
      <c r="U6" s="309"/>
    </row>
    <row r="7" spans="1:23" x14ac:dyDescent="0.3">
      <c r="A7" s="5"/>
      <c r="B7" s="5"/>
      <c r="C7" s="5"/>
      <c r="D7" s="5"/>
      <c r="E7" s="5"/>
      <c r="F7" s="5"/>
      <c r="G7" s="190"/>
      <c r="H7" s="5"/>
      <c r="I7" s="5"/>
      <c r="J7" s="5"/>
      <c r="K7" s="5"/>
      <c r="L7" s="5"/>
      <c r="M7" s="5"/>
      <c r="N7" s="5"/>
      <c r="O7" s="5"/>
      <c r="P7" s="5"/>
      <c r="Q7" s="5"/>
      <c r="R7" s="5"/>
      <c r="S7" s="5"/>
    </row>
    <row r="9" spans="1:23" ht="4.5" customHeight="1" thickBot="1" x14ac:dyDescent="0.35"/>
    <row r="10" spans="1:23" ht="33.75" customHeight="1" thickBot="1" x14ac:dyDescent="0.35">
      <c r="G10" s="125"/>
      <c r="H10" s="320" t="s">
        <v>36</v>
      </c>
      <c r="I10" s="320"/>
      <c r="J10" s="320"/>
      <c r="K10" s="320"/>
      <c r="L10" s="320"/>
      <c r="M10" s="320"/>
      <c r="N10" s="320"/>
      <c r="O10" s="320"/>
      <c r="P10" s="320"/>
      <c r="Q10" s="320"/>
      <c r="R10" s="320"/>
      <c r="S10" s="320"/>
      <c r="T10" s="320"/>
      <c r="U10" s="320"/>
      <c r="V10" s="321"/>
      <c r="W10" s="310" t="s">
        <v>26</v>
      </c>
    </row>
    <row r="11" spans="1:23" ht="47.25" customHeight="1" thickTop="1" thickBot="1" x14ac:dyDescent="0.35">
      <c r="B11" s="313" t="s">
        <v>0</v>
      </c>
      <c r="C11" s="315" t="s">
        <v>1</v>
      </c>
      <c r="D11" s="317" t="s">
        <v>2</v>
      </c>
      <c r="E11" s="318"/>
      <c r="F11" s="319"/>
      <c r="G11" s="124"/>
      <c r="H11" s="322" t="s">
        <v>23</v>
      </c>
      <c r="I11" s="322"/>
      <c r="J11" s="322"/>
      <c r="K11" s="323"/>
      <c r="L11" s="324" t="s">
        <v>24</v>
      </c>
      <c r="M11" s="325"/>
      <c r="N11" s="325"/>
      <c r="O11" s="326"/>
      <c r="P11" s="327" t="s">
        <v>25</v>
      </c>
      <c r="Q11" s="328"/>
      <c r="R11" s="328"/>
      <c r="S11" s="329"/>
      <c r="T11" s="328"/>
      <c r="U11" s="328"/>
      <c r="V11" s="328"/>
      <c r="W11" s="311"/>
    </row>
    <row r="12" spans="1:23" ht="143.25" customHeight="1" thickBot="1" x14ac:dyDescent="0.35">
      <c r="B12" s="314"/>
      <c r="C12" s="316"/>
      <c r="D12" s="34" t="s">
        <v>3</v>
      </c>
      <c r="E12" s="34" t="s">
        <v>4</v>
      </c>
      <c r="F12" s="35" t="s">
        <v>5</v>
      </c>
      <c r="G12" s="8" t="s">
        <v>396</v>
      </c>
      <c r="H12" s="142" t="s">
        <v>6</v>
      </c>
      <c r="I12" s="8" t="s">
        <v>7</v>
      </c>
      <c r="J12" s="2" t="s">
        <v>8</v>
      </c>
      <c r="K12" s="9" t="s">
        <v>9</v>
      </c>
      <c r="L12" s="6" t="s">
        <v>6</v>
      </c>
      <c r="M12" s="8" t="s">
        <v>7</v>
      </c>
      <c r="N12" s="2" t="s">
        <v>8</v>
      </c>
      <c r="O12" s="9" t="s">
        <v>9</v>
      </c>
      <c r="P12" s="1" t="s">
        <v>6</v>
      </c>
      <c r="Q12" s="2" t="s">
        <v>7</v>
      </c>
      <c r="R12" s="3" t="s">
        <v>8</v>
      </c>
      <c r="S12" s="4" t="s">
        <v>9</v>
      </c>
      <c r="T12" s="76" t="s">
        <v>7</v>
      </c>
      <c r="U12" s="77" t="s">
        <v>8</v>
      </c>
      <c r="V12" s="78" t="s">
        <v>9</v>
      </c>
      <c r="W12" s="312"/>
    </row>
    <row r="13" spans="1:23" ht="161.1" customHeight="1" x14ac:dyDescent="0.3">
      <c r="B13" s="288" t="s">
        <v>15</v>
      </c>
      <c r="C13" s="290" t="s">
        <v>16</v>
      </c>
      <c r="D13" s="10" t="s">
        <v>18</v>
      </c>
      <c r="E13" s="11" t="s">
        <v>17</v>
      </c>
      <c r="F13" s="12" t="s">
        <v>20</v>
      </c>
      <c r="G13" s="186">
        <v>57</v>
      </c>
      <c r="H13" s="143">
        <v>57</v>
      </c>
      <c r="I13" s="15">
        <v>57</v>
      </c>
      <c r="J13" s="16">
        <v>57</v>
      </c>
      <c r="K13" s="17">
        <v>57</v>
      </c>
      <c r="L13" s="19">
        <v>57</v>
      </c>
      <c r="M13" s="81"/>
      <c r="N13" s="81"/>
      <c r="O13" s="83"/>
      <c r="P13" s="41">
        <f t="shared" ref="P13" si="0">IFERROR(L13/H13,"NO APLICA")</f>
        <v>1</v>
      </c>
      <c r="Q13" s="86"/>
      <c r="R13" s="86"/>
      <c r="S13" s="87"/>
      <c r="T13" s="85"/>
      <c r="U13" s="86"/>
      <c r="V13" s="87"/>
      <c r="W13" s="74" t="s">
        <v>27</v>
      </c>
    </row>
    <row r="14" spans="1:23" ht="161.1" customHeight="1" x14ac:dyDescent="0.3">
      <c r="B14" s="289"/>
      <c r="C14" s="291"/>
      <c r="D14" s="13" t="s">
        <v>19</v>
      </c>
      <c r="E14" s="14" t="s">
        <v>17</v>
      </c>
      <c r="F14" s="12" t="s">
        <v>21</v>
      </c>
      <c r="G14" s="187">
        <v>0.39700000000000002</v>
      </c>
      <c r="H14" s="172">
        <v>0.39700000000000002</v>
      </c>
      <c r="I14" s="173">
        <v>0.39700000000000002</v>
      </c>
      <c r="J14" s="174">
        <v>0.39700000000000002</v>
      </c>
      <c r="K14" s="175">
        <v>0.39700000000000002</v>
      </c>
      <c r="L14" s="20">
        <v>0.39700000000000002</v>
      </c>
      <c r="M14" s="81"/>
      <c r="N14" s="81"/>
      <c r="O14" s="83"/>
      <c r="P14" s="41">
        <f>IFERROR(L14/H14,"NO APLICA")</f>
        <v>1</v>
      </c>
      <c r="Q14" s="86"/>
      <c r="R14" s="86"/>
      <c r="S14" s="87"/>
      <c r="T14" s="85"/>
      <c r="U14" s="86"/>
      <c r="V14" s="87"/>
      <c r="W14" s="75" t="s">
        <v>28</v>
      </c>
    </row>
    <row r="15" spans="1:23" ht="55.5" hidden="1" customHeight="1" x14ac:dyDescent="0.3">
      <c r="B15" s="292" t="s">
        <v>42</v>
      </c>
      <c r="C15" s="293"/>
      <c r="D15" s="294"/>
      <c r="E15" s="293"/>
      <c r="F15" s="293"/>
      <c r="G15" s="176"/>
      <c r="H15" s="177"/>
      <c r="I15" s="178"/>
      <c r="J15" s="178"/>
      <c r="K15" s="179"/>
      <c r="L15" s="80"/>
      <c r="M15" s="81"/>
      <c r="N15" s="81"/>
      <c r="O15" s="83"/>
      <c r="P15" s="84" t="str">
        <f t="shared" ref="P15:S30" si="1">IFERROR((L15/H15),"100%")</f>
        <v>100%</v>
      </c>
      <c r="Q15" s="73" t="str">
        <f t="shared" si="1"/>
        <v>100%</v>
      </c>
      <c r="R15" s="73" t="str">
        <f t="shared" si="1"/>
        <v>100%</v>
      </c>
      <c r="S15" s="40" t="str">
        <f t="shared" si="1"/>
        <v>100%</v>
      </c>
      <c r="T15" s="84" t="str">
        <f>IFERROR(((L15+M15)/(H15+I15)),"100%")</f>
        <v>100%</v>
      </c>
      <c r="U15" s="73" t="str">
        <f>IFERROR(((L15+M15+N15)/(H15+I15+J15)),"100%")</f>
        <v>100%</v>
      </c>
      <c r="V15" s="40" t="str">
        <f>IFERROR(((L15+M15+N15+O15)/(H15+I15+J15+K15)),"100%")</f>
        <v>100%</v>
      </c>
      <c r="W15" s="79"/>
    </row>
    <row r="16" spans="1:23" ht="105" customHeight="1" x14ac:dyDescent="0.3">
      <c r="B16" s="18" t="s">
        <v>43</v>
      </c>
      <c r="C16" s="200" t="s">
        <v>44</v>
      </c>
      <c r="D16" s="233" t="s">
        <v>397</v>
      </c>
      <c r="E16" s="229" t="s">
        <v>45</v>
      </c>
      <c r="F16" s="95" t="s">
        <v>46</v>
      </c>
      <c r="G16" s="188">
        <v>164101</v>
      </c>
      <c r="H16" s="180">
        <v>39116</v>
      </c>
      <c r="I16" s="181">
        <v>35681</v>
      </c>
      <c r="J16" s="181">
        <v>52653</v>
      </c>
      <c r="K16" s="182">
        <v>36651</v>
      </c>
      <c r="L16" s="36">
        <v>40980</v>
      </c>
      <c r="M16" s="81"/>
      <c r="N16" s="81"/>
      <c r="O16" s="83"/>
      <c r="P16" s="84">
        <f>IFERROR((L16/H16),"100%")</f>
        <v>1.0476531342673074</v>
      </c>
      <c r="Q16" s="86"/>
      <c r="R16" s="86"/>
      <c r="S16" s="87"/>
      <c r="T16" s="85"/>
      <c r="U16" s="86"/>
      <c r="V16" s="87"/>
      <c r="W16" s="331" t="s">
        <v>535</v>
      </c>
    </row>
    <row r="17" spans="2:23" ht="110.4" x14ac:dyDescent="0.3">
      <c r="B17" s="7" t="s">
        <v>47</v>
      </c>
      <c r="C17" s="201" t="s">
        <v>48</v>
      </c>
      <c r="D17" s="106" t="s">
        <v>398</v>
      </c>
      <c r="E17" s="230" t="s">
        <v>45</v>
      </c>
      <c r="F17" s="126" t="s">
        <v>49</v>
      </c>
      <c r="G17" s="256">
        <v>48</v>
      </c>
      <c r="H17" s="180">
        <v>12</v>
      </c>
      <c r="I17" s="181">
        <v>12</v>
      </c>
      <c r="J17" s="181">
        <v>12</v>
      </c>
      <c r="K17" s="182">
        <v>12</v>
      </c>
      <c r="L17" s="36">
        <v>13</v>
      </c>
      <c r="M17" s="37"/>
      <c r="N17" s="37"/>
      <c r="O17" s="39"/>
      <c r="P17" s="84">
        <f>IFERROR((L17/H17),"100%")</f>
        <v>1.0833333333333333</v>
      </c>
      <c r="Q17" s="86"/>
      <c r="R17" s="86"/>
      <c r="S17" s="87"/>
      <c r="T17" s="85"/>
      <c r="U17" s="86"/>
      <c r="V17" s="87"/>
      <c r="W17" s="332" t="s">
        <v>538</v>
      </c>
    </row>
    <row r="18" spans="2:23" ht="96.6" x14ac:dyDescent="0.3">
      <c r="B18" s="90" t="s">
        <v>50</v>
      </c>
      <c r="C18" s="202" t="s">
        <v>51</v>
      </c>
      <c r="D18" s="234" t="s">
        <v>399</v>
      </c>
      <c r="E18" s="231" t="s">
        <v>45</v>
      </c>
      <c r="F18" s="127" t="s">
        <v>52</v>
      </c>
      <c r="G18" s="191">
        <f>H18+I18+J18+K18</f>
        <v>836</v>
      </c>
      <c r="H18" s="180">
        <v>206</v>
      </c>
      <c r="I18" s="181">
        <v>215</v>
      </c>
      <c r="J18" s="181">
        <v>215</v>
      </c>
      <c r="K18" s="182">
        <v>200</v>
      </c>
      <c r="L18" s="36">
        <v>208</v>
      </c>
      <c r="M18" s="37"/>
      <c r="N18" s="37"/>
      <c r="O18" s="39"/>
      <c r="P18" s="84">
        <f t="shared" si="1"/>
        <v>1.0097087378640777</v>
      </c>
      <c r="Q18" s="86"/>
      <c r="R18" s="86"/>
      <c r="S18" s="87"/>
      <c r="T18" s="85"/>
      <c r="U18" s="86"/>
      <c r="V18" s="87"/>
      <c r="W18" s="333" t="s">
        <v>539</v>
      </c>
    </row>
    <row r="19" spans="2:23" ht="110.4" x14ac:dyDescent="0.3">
      <c r="B19" s="96" t="s">
        <v>53</v>
      </c>
      <c r="C19" s="203" t="s">
        <v>54</v>
      </c>
      <c r="D19" s="97" t="s">
        <v>55</v>
      </c>
      <c r="E19" s="98" t="s">
        <v>45</v>
      </c>
      <c r="F19" s="128" t="s">
        <v>74</v>
      </c>
      <c r="G19" s="191">
        <f t="shared" ref="G19:G82" si="2">H19+I19+J19+K19</f>
        <v>28</v>
      </c>
      <c r="H19" s="180">
        <v>6</v>
      </c>
      <c r="I19" s="181">
        <v>8</v>
      </c>
      <c r="J19" s="181">
        <v>6</v>
      </c>
      <c r="K19" s="182">
        <v>8</v>
      </c>
      <c r="L19" s="36">
        <v>5</v>
      </c>
      <c r="M19" s="37"/>
      <c r="N19" s="37"/>
      <c r="O19" s="39"/>
      <c r="P19" s="84">
        <f t="shared" si="1"/>
        <v>0.83333333333333337</v>
      </c>
      <c r="Q19" s="86"/>
      <c r="R19" s="86"/>
      <c r="S19" s="87"/>
      <c r="T19" s="85"/>
      <c r="U19" s="86"/>
      <c r="V19" s="87"/>
      <c r="W19" s="333" t="s">
        <v>540</v>
      </c>
    </row>
    <row r="20" spans="2:23" ht="96.6" x14ac:dyDescent="0.3">
      <c r="B20" s="99" t="s">
        <v>53</v>
      </c>
      <c r="C20" s="262" t="s">
        <v>56</v>
      </c>
      <c r="D20" s="263" t="s">
        <v>400</v>
      </c>
      <c r="E20" s="232" t="s">
        <v>45</v>
      </c>
      <c r="F20" s="129" t="s">
        <v>57</v>
      </c>
      <c r="G20" s="191">
        <f t="shared" si="2"/>
        <v>828</v>
      </c>
      <c r="H20" s="180">
        <v>207</v>
      </c>
      <c r="I20" s="181">
        <v>207</v>
      </c>
      <c r="J20" s="181">
        <v>207</v>
      </c>
      <c r="K20" s="182">
        <v>207</v>
      </c>
      <c r="L20" s="36">
        <v>190</v>
      </c>
      <c r="M20" s="37"/>
      <c r="N20" s="37"/>
      <c r="O20" s="39"/>
      <c r="P20" s="84">
        <f t="shared" si="1"/>
        <v>0.91787439613526567</v>
      </c>
      <c r="Q20" s="86"/>
      <c r="R20" s="86"/>
      <c r="S20" s="87"/>
      <c r="T20" s="85"/>
      <c r="U20" s="86"/>
      <c r="V20" s="87"/>
      <c r="W20" s="333" t="s">
        <v>541</v>
      </c>
    </row>
    <row r="21" spans="2:23" ht="107.4" x14ac:dyDescent="0.3">
      <c r="B21" s="260" t="s">
        <v>58</v>
      </c>
      <c r="C21" s="264" t="s">
        <v>647</v>
      </c>
      <c r="D21" s="265" t="s">
        <v>648</v>
      </c>
      <c r="E21" s="100" t="s">
        <v>45</v>
      </c>
      <c r="F21" s="257" t="s">
        <v>655</v>
      </c>
      <c r="G21" s="191">
        <f t="shared" si="2"/>
        <v>8</v>
      </c>
      <c r="H21" s="180">
        <v>2</v>
      </c>
      <c r="I21" s="181">
        <v>2</v>
      </c>
      <c r="J21" s="181">
        <v>2</v>
      </c>
      <c r="K21" s="182">
        <v>2</v>
      </c>
      <c r="L21" s="36">
        <v>0</v>
      </c>
      <c r="M21" s="37"/>
      <c r="N21" s="37"/>
      <c r="O21" s="39"/>
      <c r="P21" s="84">
        <f t="shared" si="1"/>
        <v>0</v>
      </c>
      <c r="Q21" s="86"/>
      <c r="R21" s="86"/>
      <c r="S21" s="87"/>
      <c r="T21" s="85"/>
      <c r="U21" s="86"/>
      <c r="V21" s="87"/>
      <c r="W21" s="333" t="s">
        <v>542</v>
      </c>
    </row>
    <row r="22" spans="2:23" ht="123.6" customHeight="1" x14ac:dyDescent="0.3">
      <c r="B22" s="260" t="s">
        <v>58</v>
      </c>
      <c r="C22" s="265" t="s">
        <v>649</v>
      </c>
      <c r="D22" s="265" t="s">
        <v>650</v>
      </c>
      <c r="E22" s="100" t="s">
        <v>45</v>
      </c>
      <c r="F22" s="258" t="s">
        <v>656</v>
      </c>
      <c r="G22" s="191">
        <f t="shared" si="2"/>
        <v>48</v>
      </c>
      <c r="H22" s="180">
        <v>12</v>
      </c>
      <c r="I22" s="181">
        <v>12</v>
      </c>
      <c r="J22" s="181">
        <v>12</v>
      </c>
      <c r="K22" s="182">
        <v>12</v>
      </c>
      <c r="L22" s="36">
        <v>0</v>
      </c>
      <c r="M22" s="37"/>
      <c r="N22" s="37"/>
      <c r="O22" s="39"/>
      <c r="P22" s="84">
        <f t="shared" si="1"/>
        <v>0</v>
      </c>
      <c r="Q22" s="86"/>
      <c r="R22" s="86"/>
      <c r="S22" s="87"/>
      <c r="T22" s="85"/>
      <c r="U22" s="86"/>
      <c r="V22" s="87"/>
      <c r="W22" s="333" t="s">
        <v>543</v>
      </c>
    </row>
    <row r="23" spans="2:23" ht="107.4" x14ac:dyDescent="0.3">
      <c r="B23" s="261" t="s">
        <v>58</v>
      </c>
      <c r="C23" s="264" t="s">
        <v>651</v>
      </c>
      <c r="D23" s="266" t="s">
        <v>652</v>
      </c>
      <c r="E23" s="100" t="s">
        <v>45</v>
      </c>
      <c r="F23" s="259" t="s">
        <v>657</v>
      </c>
      <c r="G23" s="191">
        <f t="shared" si="2"/>
        <v>40</v>
      </c>
      <c r="H23" s="180">
        <v>10</v>
      </c>
      <c r="I23" s="181">
        <v>10</v>
      </c>
      <c r="J23" s="181">
        <v>10</v>
      </c>
      <c r="K23" s="182">
        <v>10</v>
      </c>
      <c r="L23" s="36">
        <v>5</v>
      </c>
      <c r="M23" s="37"/>
      <c r="N23" s="37"/>
      <c r="O23" s="39"/>
      <c r="P23" s="84">
        <f t="shared" si="1"/>
        <v>0.5</v>
      </c>
      <c r="Q23" s="86"/>
      <c r="R23" s="86"/>
      <c r="S23" s="87"/>
      <c r="T23" s="85"/>
      <c r="U23" s="86"/>
      <c r="V23" s="87"/>
      <c r="W23" s="333" t="s">
        <v>544</v>
      </c>
    </row>
    <row r="24" spans="2:23" ht="122.4" x14ac:dyDescent="0.3">
      <c r="B24" s="25" t="s">
        <v>58</v>
      </c>
      <c r="C24" s="267" t="s">
        <v>653</v>
      </c>
      <c r="D24" s="267" t="s">
        <v>654</v>
      </c>
      <c r="E24" s="100" t="s">
        <v>45</v>
      </c>
      <c r="F24" s="257" t="s">
        <v>658</v>
      </c>
      <c r="G24" s="191">
        <f t="shared" si="2"/>
        <v>145</v>
      </c>
      <c r="H24" s="180">
        <v>29</v>
      </c>
      <c r="I24" s="181">
        <v>37</v>
      </c>
      <c r="J24" s="181">
        <v>29</v>
      </c>
      <c r="K24" s="182">
        <v>50</v>
      </c>
      <c r="L24" s="36">
        <v>25</v>
      </c>
      <c r="M24" s="37"/>
      <c r="N24" s="37"/>
      <c r="O24" s="39"/>
      <c r="P24" s="84">
        <f t="shared" si="1"/>
        <v>0.86206896551724133</v>
      </c>
      <c r="Q24" s="86"/>
      <c r="R24" s="86"/>
      <c r="S24" s="87"/>
      <c r="T24" s="85"/>
      <c r="U24" s="86"/>
      <c r="V24" s="87"/>
      <c r="W24" s="333" t="s">
        <v>545</v>
      </c>
    </row>
    <row r="25" spans="2:23" ht="96.6" x14ac:dyDescent="0.3">
      <c r="B25" s="107" t="s">
        <v>59</v>
      </c>
      <c r="C25" s="204" t="s">
        <v>75</v>
      </c>
      <c r="D25" s="109" t="s">
        <v>401</v>
      </c>
      <c r="E25" s="98" t="s">
        <v>45</v>
      </c>
      <c r="F25" s="130" t="s">
        <v>76</v>
      </c>
      <c r="G25" s="191">
        <f t="shared" si="2"/>
        <v>300</v>
      </c>
      <c r="H25" s="180">
        <v>75</v>
      </c>
      <c r="I25" s="181">
        <v>75</v>
      </c>
      <c r="J25" s="181">
        <v>75</v>
      </c>
      <c r="K25" s="182">
        <v>75</v>
      </c>
      <c r="L25" s="36">
        <v>75</v>
      </c>
      <c r="M25" s="37"/>
      <c r="N25" s="37"/>
      <c r="O25" s="39"/>
      <c r="P25" s="84">
        <f t="shared" si="1"/>
        <v>1</v>
      </c>
      <c r="Q25" s="86"/>
      <c r="R25" s="86"/>
      <c r="S25" s="87"/>
      <c r="T25" s="85"/>
      <c r="U25" s="86"/>
      <c r="V25" s="87"/>
      <c r="W25" s="333" t="s">
        <v>546</v>
      </c>
    </row>
    <row r="26" spans="2:23" ht="110.4" x14ac:dyDescent="0.3">
      <c r="B26" s="107" t="s">
        <v>59</v>
      </c>
      <c r="C26" s="205" t="s">
        <v>77</v>
      </c>
      <c r="D26" s="109" t="s">
        <v>78</v>
      </c>
      <c r="E26" s="98" t="s">
        <v>45</v>
      </c>
      <c r="F26" s="130" t="s">
        <v>79</v>
      </c>
      <c r="G26" s="191">
        <f t="shared" si="2"/>
        <v>96</v>
      </c>
      <c r="H26" s="180">
        <v>24</v>
      </c>
      <c r="I26" s="181">
        <v>24</v>
      </c>
      <c r="J26" s="181">
        <v>24</v>
      </c>
      <c r="K26" s="182">
        <v>24</v>
      </c>
      <c r="L26" s="36">
        <v>24</v>
      </c>
      <c r="M26" s="37"/>
      <c r="N26" s="37"/>
      <c r="O26" s="39"/>
      <c r="P26" s="84">
        <f t="shared" si="1"/>
        <v>1</v>
      </c>
      <c r="Q26" s="86"/>
      <c r="R26" s="86"/>
      <c r="S26" s="87"/>
      <c r="T26" s="85"/>
      <c r="U26" s="86"/>
      <c r="V26" s="87"/>
      <c r="W26" s="333" t="s">
        <v>547</v>
      </c>
    </row>
    <row r="27" spans="2:23" ht="96.6" x14ac:dyDescent="0.3">
      <c r="B27" s="107" t="s">
        <v>60</v>
      </c>
      <c r="C27" s="204" t="s">
        <v>80</v>
      </c>
      <c r="D27" s="109" t="s">
        <v>81</v>
      </c>
      <c r="E27" s="98" t="s">
        <v>45</v>
      </c>
      <c r="F27" s="131" t="s">
        <v>82</v>
      </c>
      <c r="G27" s="191">
        <f t="shared" si="2"/>
        <v>87</v>
      </c>
      <c r="H27" s="180">
        <v>20</v>
      </c>
      <c r="I27" s="181">
        <v>22</v>
      </c>
      <c r="J27" s="181">
        <v>22</v>
      </c>
      <c r="K27" s="182">
        <v>23</v>
      </c>
      <c r="L27" s="36">
        <v>20</v>
      </c>
      <c r="M27" s="37"/>
      <c r="N27" s="37"/>
      <c r="O27" s="39"/>
      <c r="P27" s="84">
        <f t="shared" si="1"/>
        <v>1</v>
      </c>
      <c r="Q27" s="86"/>
      <c r="R27" s="86"/>
      <c r="S27" s="87"/>
      <c r="T27" s="85"/>
      <c r="U27" s="86"/>
      <c r="V27" s="87"/>
      <c r="W27" s="333" t="s">
        <v>548</v>
      </c>
    </row>
    <row r="28" spans="2:23" ht="96.6" x14ac:dyDescent="0.3">
      <c r="B28" s="107" t="s">
        <v>61</v>
      </c>
      <c r="C28" s="204" t="s">
        <v>83</v>
      </c>
      <c r="D28" s="109" t="s">
        <v>402</v>
      </c>
      <c r="E28" s="98" t="s">
        <v>45</v>
      </c>
      <c r="F28" s="132" t="s">
        <v>84</v>
      </c>
      <c r="G28" s="191">
        <f t="shared" si="2"/>
        <v>1124</v>
      </c>
      <c r="H28" s="180">
        <v>269</v>
      </c>
      <c r="I28" s="181">
        <v>274</v>
      </c>
      <c r="J28" s="181">
        <v>303</v>
      </c>
      <c r="K28" s="182">
        <v>278</v>
      </c>
      <c r="L28" s="36">
        <v>247</v>
      </c>
      <c r="M28" s="37"/>
      <c r="N28" s="37"/>
      <c r="O28" s="39"/>
      <c r="P28" s="84">
        <f t="shared" si="1"/>
        <v>0.91821561338289959</v>
      </c>
      <c r="Q28" s="86"/>
      <c r="R28" s="86"/>
      <c r="S28" s="87"/>
      <c r="T28" s="85"/>
      <c r="U28" s="86"/>
      <c r="V28" s="87"/>
      <c r="W28" s="333" t="s">
        <v>549</v>
      </c>
    </row>
    <row r="29" spans="2:23" ht="125.4" customHeight="1" x14ac:dyDescent="0.3">
      <c r="B29" s="105" t="s">
        <v>62</v>
      </c>
      <c r="C29" s="133" t="s">
        <v>64</v>
      </c>
      <c r="D29" s="106" t="s">
        <v>403</v>
      </c>
      <c r="E29" s="103" t="s">
        <v>45</v>
      </c>
      <c r="F29" s="133" t="s">
        <v>65</v>
      </c>
      <c r="G29" s="256">
        <f>H29+I29+J29+K29</f>
        <v>29000</v>
      </c>
      <c r="H29" s="180">
        <v>7250</v>
      </c>
      <c r="I29" s="181">
        <v>7800</v>
      </c>
      <c r="J29" s="181">
        <v>6300</v>
      </c>
      <c r="K29" s="182">
        <v>7650</v>
      </c>
      <c r="L29" s="36">
        <v>4157</v>
      </c>
      <c r="M29" s="37"/>
      <c r="N29" s="37"/>
      <c r="O29" s="39"/>
      <c r="P29" s="84">
        <f t="shared" si="1"/>
        <v>0.57337931034482759</v>
      </c>
      <c r="Q29" s="86"/>
      <c r="R29" s="86"/>
      <c r="S29" s="87"/>
      <c r="T29" s="85"/>
      <c r="U29" s="86"/>
      <c r="V29" s="87"/>
      <c r="W29" s="332" t="s">
        <v>550</v>
      </c>
    </row>
    <row r="30" spans="2:23" ht="119.4" customHeight="1" x14ac:dyDescent="0.3">
      <c r="B30" s="107" t="s">
        <v>63</v>
      </c>
      <c r="C30" s="206" t="s">
        <v>66</v>
      </c>
      <c r="D30" s="109" t="s">
        <v>67</v>
      </c>
      <c r="E30" s="98" t="s">
        <v>45</v>
      </c>
      <c r="F30" s="134" t="s">
        <v>68</v>
      </c>
      <c r="G30" s="191">
        <f t="shared" si="2"/>
        <v>19520</v>
      </c>
      <c r="H30" s="180">
        <v>4500</v>
      </c>
      <c r="I30" s="181">
        <v>5150</v>
      </c>
      <c r="J30" s="181">
        <v>4900</v>
      </c>
      <c r="K30" s="182">
        <v>4970</v>
      </c>
      <c r="L30" s="91">
        <v>3331</v>
      </c>
      <c r="M30" s="92"/>
      <c r="N30" s="92"/>
      <c r="O30" s="94"/>
      <c r="P30" s="84">
        <f t="shared" si="1"/>
        <v>0.74022222222222223</v>
      </c>
      <c r="Q30" s="86"/>
      <c r="R30" s="86"/>
      <c r="S30" s="87"/>
      <c r="T30" s="85"/>
      <c r="U30" s="86"/>
      <c r="V30" s="87"/>
      <c r="W30" s="334" t="s">
        <v>551</v>
      </c>
    </row>
    <row r="31" spans="2:23" ht="116.4" customHeight="1" x14ac:dyDescent="0.3">
      <c r="B31" s="107" t="s">
        <v>63</v>
      </c>
      <c r="C31" s="206" t="s">
        <v>69</v>
      </c>
      <c r="D31" s="109" t="s">
        <v>70</v>
      </c>
      <c r="E31" s="98" t="s">
        <v>45</v>
      </c>
      <c r="F31" s="135" t="s">
        <v>71</v>
      </c>
      <c r="G31" s="191">
        <f t="shared" si="2"/>
        <v>19520</v>
      </c>
      <c r="H31" s="180">
        <v>4500</v>
      </c>
      <c r="I31" s="181">
        <v>5150</v>
      </c>
      <c r="J31" s="181">
        <v>4900</v>
      </c>
      <c r="K31" s="182">
        <v>4970</v>
      </c>
      <c r="L31" s="91">
        <v>295</v>
      </c>
      <c r="M31" s="92"/>
      <c r="N31" s="92"/>
      <c r="O31" s="94"/>
      <c r="P31" s="84">
        <f t="shared" ref="P31:P94" si="3">IFERROR((L31/H31),"100%")</f>
        <v>6.5555555555555561E-2</v>
      </c>
      <c r="Q31" s="86"/>
      <c r="R31" s="86"/>
      <c r="S31" s="87"/>
      <c r="T31" s="85"/>
      <c r="U31" s="86"/>
      <c r="V31" s="87"/>
      <c r="W31" s="334" t="s">
        <v>552</v>
      </c>
    </row>
    <row r="32" spans="2:23" ht="115.2" customHeight="1" x14ac:dyDescent="0.3">
      <c r="B32" s="110" t="s">
        <v>63</v>
      </c>
      <c r="C32" s="134" t="s">
        <v>72</v>
      </c>
      <c r="D32" s="112" t="s">
        <v>404</v>
      </c>
      <c r="E32" s="98" t="s">
        <v>45</v>
      </c>
      <c r="F32" s="136" t="s">
        <v>73</v>
      </c>
      <c r="G32" s="191">
        <f t="shared" si="2"/>
        <v>6400</v>
      </c>
      <c r="H32" s="180">
        <v>1600</v>
      </c>
      <c r="I32" s="181">
        <v>1820</v>
      </c>
      <c r="J32" s="181">
        <v>1980</v>
      </c>
      <c r="K32" s="182">
        <v>1000</v>
      </c>
      <c r="L32" s="91">
        <v>530</v>
      </c>
      <c r="M32" s="92"/>
      <c r="N32" s="92"/>
      <c r="O32" s="94"/>
      <c r="P32" s="84">
        <f t="shared" si="3"/>
        <v>0.33124999999999999</v>
      </c>
      <c r="Q32" s="86"/>
      <c r="R32" s="86"/>
      <c r="S32" s="87"/>
      <c r="T32" s="85"/>
      <c r="U32" s="86"/>
      <c r="V32" s="87"/>
      <c r="W32" s="334" t="s">
        <v>553</v>
      </c>
    </row>
    <row r="33" spans="2:23" ht="108.6" x14ac:dyDescent="0.3">
      <c r="B33" s="102" t="s">
        <v>85</v>
      </c>
      <c r="C33" s="207" t="s">
        <v>86</v>
      </c>
      <c r="D33" s="106" t="s">
        <v>405</v>
      </c>
      <c r="E33" s="103" t="s">
        <v>45</v>
      </c>
      <c r="F33" s="137" t="s">
        <v>87</v>
      </c>
      <c r="G33" s="256">
        <f t="shared" si="2"/>
        <v>436</v>
      </c>
      <c r="H33" s="180">
        <v>85</v>
      </c>
      <c r="I33" s="181">
        <v>110</v>
      </c>
      <c r="J33" s="181">
        <v>111</v>
      </c>
      <c r="K33" s="182">
        <v>130</v>
      </c>
      <c r="L33" s="36">
        <v>81</v>
      </c>
      <c r="M33" s="37"/>
      <c r="N33" s="37"/>
      <c r="O33" s="39"/>
      <c r="P33" s="84">
        <f t="shared" si="3"/>
        <v>0.95294117647058818</v>
      </c>
      <c r="Q33" s="86"/>
      <c r="R33" s="86"/>
      <c r="S33" s="87"/>
      <c r="T33" s="85"/>
      <c r="U33" s="86"/>
      <c r="V33" s="87"/>
      <c r="W33" s="332" t="s">
        <v>554</v>
      </c>
    </row>
    <row r="34" spans="2:23" ht="107.4" x14ac:dyDescent="0.3">
      <c r="B34" s="101" t="s">
        <v>88</v>
      </c>
      <c r="C34" s="208" t="s">
        <v>89</v>
      </c>
      <c r="D34" s="109" t="s">
        <v>406</v>
      </c>
      <c r="E34" s="98" t="s">
        <v>45</v>
      </c>
      <c r="F34" s="138" t="s">
        <v>90</v>
      </c>
      <c r="G34" s="191">
        <f t="shared" si="2"/>
        <v>296</v>
      </c>
      <c r="H34" s="180">
        <v>60</v>
      </c>
      <c r="I34" s="181">
        <v>75</v>
      </c>
      <c r="J34" s="181">
        <v>81</v>
      </c>
      <c r="K34" s="182">
        <v>80</v>
      </c>
      <c r="L34" s="91">
        <v>57</v>
      </c>
      <c r="M34" s="92"/>
      <c r="N34" s="92"/>
      <c r="O34" s="94"/>
      <c r="P34" s="84">
        <f t="shared" si="3"/>
        <v>0.95</v>
      </c>
      <c r="Q34" s="86"/>
      <c r="R34" s="86"/>
      <c r="S34" s="87"/>
      <c r="T34" s="85"/>
      <c r="U34" s="86"/>
      <c r="V34" s="87"/>
      <c r="W34" s="334" t="s">
        <v>555</v>
      </c>
    </row>
    <row r="35" spans="2:23" ht="137.4" x14ac:dyDescent="0.3">
      <c r="B35" s="101" t="s">
        <v>88</v>
      </c>
      <c r="C35" s="209" t="s">
        <v>91</v>
      </c>
      <c r="D35" s="109" t="s">
        <v>407</v>
      </c>
      <c r="E35" s="98" t="s">
        <v>45</v>
      </c>
      <c r="F35" s="138" t="s">
        <v>92</v>
      </c>
      <c r="G35" s="191">
        <f t="shared" si="2"/>
        <v>140</v>
      </c>
      <c r="H35" s="180">
        <v>25</v>
      </c>
      <c r="I35" s="181">
        <v>35</v>
      </c>
      <c r="J35" s="181">
        <v>30</v>
      </c>
      <c r="K35" s="182">
        <v>50</v>
      </c>
      <c r="L35" s="91">
        <v>24</v>
      </c>
      <c r="M35" s="92"/>
      <c r="N35" s="92"/>
      <c r="O35" s="94"/>
      <c r="P35" s="84">
        <f t="shared" si="3"/>
        <v>0.96</v>
      </c>
      <c r="Q35" s="86"/>
      <c r="R35" s="86"/>
      <c r="S35" s="87"/>
      <c r="T35" s="85"/>
      <c r="U35" s="86"/>
      <c r="V35" s="87"/>
      <c r="W35" s="334" t="s">
        <v>556</v>
      </c>
    </row>
    <row r="36" spans="2:23" ht="122.4" x14ac:dyDescent="0.3">
      <c r="B36" s="115" t="s">
        <v>93</v>
      </c>
      <c r="C36" s="139" t="s">
        <v>94</v>
      </c>
      <c r="D36" s="249" t="s">
        <v>408</v>
      </c>
      <c r="E36" s="103" t="s">
        <v>45</v>
      </c>
      <c r="F36" s="139" t="s">
        <v>95</v>
      </c>
      <c r="G36" s="256">
        <f t="shared" si="2"/>
        <v>48</v>
      </c>
      <c r="H36" s="180">
        <v>12</v>
      </c>
      <c r="I36" s="181">
        <v>12</v>
      </c>
      <c r="J36" s="181">
        <v>12</v>
      </c>
      <c r="K36" s="182">
        <v>12</v>
      </c>
      <c r="L36" s="36">
        <v>12</v>
      </c>
      <c r="M36" s="37"/>
      <c r="N36" s="37"/>
      <c r="O36" s="39"/>
      <c r="P36" s="84">
        <f t="shared" si="3"/>
        <v>1</v>
      </c>
      <c r="Q36" s="86"/>
      <c r="R36" s="86"/>
      <c r="S36" s="87"/>
      <c r="T36" s="85"/>
      <c r="U36" s="86"/>
      <c r="V36" s="87"/>
      <c r="W36" s="332" t="s">
        <v>557</v>
      </c>
    </row>
    <row r="37" spans="2:23" ht="107.4" x14ac:dyDescent="0.3">
      <c r="B37" s="101" t="s">
        <v>96</v>
      </c>
      <c r="C37" s="138" t="s">
        <v>97</v>
      </c>
      <c r="D37" s="114" t="s">
        <v>409</v>
      </c>
      <c r="E37" s="98" t="s">
        <v>45</v>
      </c>
      <c r="F37" s="138" t="s">
        <v>98</v>
      </c>
      <c r="G37" s="191">
        <f t="shared" si="2"/>
        <v>28</v>
      </c>
      <c r="H37" s="180">
        <v>7</v>
      </c>
      <c r="I37" s="181">
        <v>7</v>
      </c>
      <c r="J37" s="181">
        <v>7</v>
      </c>
      <c r="K37" s="182">
        <v>7</v>
      </c>
      <c r="L37" s="91">
        <v>8</v>
      </c>
      <c r="M37" s="92"/>
      <c r="N37" s="92"/>
      <c r="O37" s="94"/>
      <c r="P37" s="84">
        <f t="shared" si="3"/>
        <v>1.1428571428571428</v>
      </c>
      <c r="Q37" s="86"/>
      <c r="R37" s="86"/>
      <c r="S37" s="87"/>
      <c r="T37" s="85"/>
      <c r="U37" s="86"/>
      <c r="V37" s="87"/>
      <c r="W37" s="334" t="s">
        <v>558</v>
      </c>
    </row>
    <row r="38" spans="2:23" ht="107.4" x14ac:dyDescent="0.3">
      <c r="B38" s="101" t="s">
        <v>99</v>
      </c>
      <c r="C38" s="138" t="s">
        <v>100</v>
      </c>
      <c r="D38" s="114" t="s">
        <v>410</v>
      </c>
      <c r="E38" s="98" t="s">
        <v>45</v>
      </c>
      <c r="F38" s="138" t="s">
        <v>101</v>
      </c>
      <c r="G38" s="191">
        <f>H38+I38+J38+K38</f>
        <v>3</v>
      </c>
      <c r="H38" s="180"/>
      <c r="I38" s="181">
        <v>1</v>
      </c>
      <c r="J38" s="181">
        <v>1</v>
      </c>
      <c r="K38" s="182">
        <v>1</v>
      </c>
      <c r="L38" s="91">
        <v>2</v>
      </c>
      <c r="M38" s="92"/>
      <c r="N38" s="92"/>
      <c r="O38" s="94"/>
      <c r="P38" s="84" t="str">
        <f t="shared" si="3"/>
        <v>100%</v>
      </c>
      <c r="Q38" s="86"/>
      <c r="R38" s="86"/>
      <c r="S38" s="87"/>
      <c r="T38" s="85"/>
      <c r="U38" s="86"/>
      <c r="V38" s="87"/>
      <c r="W38" s="334" t="s">
        <v>536</v>
      </c>
    </row>
    <row r="39" spans="2:23" ht="107.4" x14ac:dyDescent="0.3">
      <c r="B39" s="101" t="s">
        <v>102</v>
      </c>
      <c r="C39" s="138" t="s">
        <v>103</v>
      </c>
      <c r="D39" s="114" t="s">
        <v>411</v>
      </c>
      <c r="E39" s="98" t="s">
        <v>45</v>
      </c>
      <c r="F39" s="138" t="s">
        <v>104</v>
      </c>
      <c r="G39" s="191">
        <f>H39+I39+J39+K39</f>
        <v>310</v>
      </c>
      <c r="H39" s="180">
        <v>70</v>
      </c>
      <c r="I39" s="181">
        <v>80</v>
      </c>
      <c r="J39" s="181">
        <v>100</v>
      </c>
      <c r="K39" s="182">
        <v>60</v>
      </c>
      <c r="L39" s="91">
        <v>143</v>
      </c>
      <c r="M39" s="92"/>
      <c r="N39" s="92"/>
      <c r="O39" s="94"/>
      <c r="P39" s="84">
        <f>IFERROR((L39/H39),"100%")</f>
        <v>2.0428571428571427</v>
      </c>
      <c r="Q39" s="86"/>
      <c r="R39" s="86"/>
      <c r="S39" s="87"/>
      <c r="T39" s="85"/>
      <c r="U39" s="86"/>
      <c r="V39" s="87"/>
      <c r="W39" s="334" t="s">
        <v>537</v>
      </c>
    </row>
    <row r="40" spans="2:23" ht="122.4" x14ac:dyDescent="0.3">
      <c r="B40" s="102" t="s">
        <v>105</v>
      </c>
      <c r="C40" s="207" t="s">
        <v>106</v>
      </c>
      <c r="D40" s="106" t="s">
        <v>412</v>
      </c>
      <c r="E40" s="103" t="s">
        <v>45</v>
      </c>
      <c r="F40" s="139" t="s">
        <v>107</v>
      </c>
      <c r="G40" s="199">
        <f>H40+I40+J40+K40</f>
        <v>11000</v>
      </c>
      <c r="H40" s="180">
        <v>2750</v>
      </c>
      <c r="I40" s="181">
        <v>2750</v>
      </c>
      <c r="J40" s="181">
        <v>2750</v>
      </c>
      <c r="K40" s="182">
        <v>2750</v>
      </c>
      <c r="L40" s="36">
        <v>2627</v>
      </c>
      <c r="M40" s="37"/>
      <c r="N40" s="37"/>
      <c r="O40" s="39"/>
      <c r="P40" s="84">
        <f>IFERROR((L40/H40),"100%")</f>
        <v>0.95527272727272727</v>
      </c>
      <c r="Q40" s="86"/>
      <c r="R40" s="86"/>
      <c r="S40" s="87"/>
      <c r="T40" s="85"/>
      <c r="U40" s="86"/>
      <c r="V40" s="87"/>
      <c r="W40" s="332" t="s">
        <v>559</v>
      </c>
    </row>
    <row r="41" spans="2:23" ht="123.6" x14ac:dyDescent="0.3">
      <c r="B41" s="101" t="s">
        <v>108</v>
      </c>
      <c r="C41" s="140" t="s">
        <v>109</v>
      </c>
      <c r="D41" s="236" t="s">
        <v>413</v>
      </c>
      <c r="E41" s="98" t="s">
        <v>45</v>
      </c>
      <c r="F41" s="140" t="s">
        <v>110</v>
      </c>
      <c r="G41" s="191">
        <f>H41+I41+J41+K41</f>
        <v>100</v>
      </c>
      <c r="H41" s="180">
        <v>25</v>
      </c>
      <c r="I41" s="181">
        <v>25</v>
      </c>
      <c r="J41" s="181">
        <v>25</v>
      </c>
      <c r="K41" s="182">
        <v>25</v>
      </c>
      <c r="L41" s="91">
        <v>25</v>
      </c>
      <c r="M41" s="92"/>
      <c r="N41" s="92"/>
      <c r="O41" s="94"/>
      <c r="P41" s="84">
        <f t="shared" si="3"/>
        <v>1</v>
      </c>
      <c r="Q41" s="86"/>
      <c r="R41" s="86"/>
      <c r="S41" s="87"/>
      <c r="T41" s="85"/>
      <c r="U41" s="86"/>
      <c r="V41" s="87"/>
      <c r="W41" s="334" t="s">
        <v>560</v>
      </c>
    </row>
    <row r="42" spans="2:23" ht="107.4" x14ac:dyDescent="0.3">
      <c r="B42" s="101" t="s">
        <v>111</v>
      </c>
      <c r="C42" s="141" t="s">
        <v>112</v>
      </c>
      <c r="D42" s="237" t="s">
        <v>414</v>
      </c>
      <c r="E42" s="98" t="s">
        <v>45</v>
      </c>
      <c r="F42" s="141" t="s">
        <v>113</v>
      </c>
      <c r="G42" s="191">
        <f>H42+I42+J42+K42</f>
        <v>1020</v>
      </c>
      <c r="H42" s="180">
        <v>260</v>
      </c>
      <c r="I42" s="181">
        <v>250</v>
      </c>
      <c r="J42" s="181">
        <v>260</v>
      </c>
      <c r="K42" s="182">
        <v>250</v>
      </c>
      <c r="L42" s="91">
        <v>175</v>
      </c>
      <c r="M42" s="92"/>
      <c r="N42" s="92"/>
      <c r="O42" s="94"/>
      <c r="P42" s="84">
        <f t="shared" si="3"/>
        <v>0.67307692307692313</v>
      </c>
      <c r="Q42" s="86"/>
      <c r="R42" s="86"/>
      <c r="S42" s="87"/>
      <c r="T42" s="85"/>
      <c r="U42" s="86"/>
      <c r="V42" s="87"/>
      <c r="W42" s="334" t="s">
        <v>561</v>
      </c>
    </row>
    <row r="43" spans="2:23" ht="107.4" x14ac:dyDescent="0.3">
      <c r="B43" s="299" t="s">
        <v>114</v>
      </c>
      <c r="C43" s="300" t="s">
        <v>115</v>
      </c>
      <c r="D43" s="109" t="s">
        <v>415</v>
      </c>
      <c r="E43" s="98" t="s">
        <v>45</v>
      </c>
      <c r="F43" s="146" t="s">
        <v>116</v>
      </c>
      <c r="G43" s="191">
        <f>H43+I43+J43+K43</f>
        <v>1976</v>
      </c>
      <c r="H43" s="180">
        <v>493</v>
      </c>
      <c r="I43" s="181">
        <v>495</v>
      </c>
      <c r="J43" s="181">
        <v>495</v>
      </c>
      <c r="K43" s="182">
        <v>493</v>
      </c>
      <c r="L43" s="91">
        <v>581</v>
      </c>
      <c r="M43" s="92"/>
      <c r="N43" s="92"/>
      <c r="O43" s="94"/>
      <c r="P43" s="84">
        <f t="shared" si="3"/>
        <v>1.1784989858012171</v>
      </c>
      <c r="Q43" s="86"/>
      <c r="R43" s="86"/>
      <c r="S43" s="87"/>
      <c r="T43" s="85"/>
      <c r="U43" s="86"/>
      <c r="V43" s="87"/>
      <c r="W43" s="334" t="s">
        <v>562</v>
      </c>
    </row>
    <row r="44" spans="2:23" ht="108.6" x14ac:dyDescent="0.3">
      <c r="B44" s="299"/>
      <c r="C44" s="300"/>
      <c r="D44" s="109" t="s">
        <v>416</v>
      </c>
      <c r="E44" s="98" t="s">
        <v>45</v>
      </c>
      <c r="F44" s="147" t="s">
        <v>117</v>
      </c>
      <c r="G44" s="191">
        <f>H44+I44+J44+K44</f>
        <v>60</v>
      </c>
      <c r="H44" s="180">
        <v>15</v>
      </c>
      <c r="I44" s="181">
        <v>15</v>
      </c>
      <c r="J44" s="181">
        <v>15</v>
      </c>
      <c r="K44" s="182">
        <v>15</v>
      </c>
      <c r="L44" s="91">
        <v>21</v>
      </c>
      <c r="M44" s="92"/>
      <c r="N44" s="92"/>
      <c r="O44" s="94"/>
      <c r="P44" s="84">
        <f t="shared" si="3"/>
        <v>1.4</v>
      </c>
      <c r="Q44" s="86"/>
      <c r="R44" s="86"/>
      <c r="S44" s="87"/>
      <c r="T44" s="85"/>
      <c r="U44" s="86"/>
      <c r="V44" s="87"/>
      <c r="W44" s="334" t="s">
        <v>563</v>
      </c>
    </row>
    <row r="45" spans="2:23" ht="107.4" x14ac:dyDescent="0.3">
      <c r="B45" s="104" t="s">
        <v>118</v>
      </c>
      <c r="C45" s="210" t="s">
        <v>119</v>
      </c>
      <c r="D45" s="112" t="s">
        <v>417</v>
      </c>
      <c r="E45" s="98" t="s">
        <v>45</v>
      </c>
      <c r="F45" s="148" t="s">
        <v>120</v>
      </c>
      <c r="G45" s="191">
        <f>H45+I45+J45+K45</f>
        <v>2</v>
      </c>
      <c r="H45" s="180"/>
      <c r="I45" s="181">
        <v>1</v>
      </c>
      <c r="J45" s="181"/>
      <c r="K45" s="182">
        <v>1</v>
      </c>
      <c r="L45" s="91">
        <v>1</v>
      </c>
      <c r="M45" s="92"/>
      <c r="N45" s="92"/>
      <c r="O45" s="94"/>
      <c r="P45" s="84" t="str">
        <f t="shared" si="3"/>
        <v>100%</v>
      </c>
      <c r="Q45" s="86"/>
      <c r="R45" s="86"/>
      <c r="S45" s="87"/>
      <c r="T45" s="85"/>
      <c r="U45" s="86"/>
      <c r="V45" s="87"/>
      <c r="W45" s="334" t="s">
        <v>564</v>
      </c>
    </row>
    <row r="46" spans="2:23" ht="107.4" x14ac:dyDescent="0.3">
      <c r="B46" s="101" t="s">
        <v>121</v>
      </c>
      <c r="C46" s="208" t="s">
        <v>122</v>
      </c>
      <c r="D46" s="237" t="s">
        <v>418</v>
      </c>
      <c r="E46" s="98" t="s">
        <v>45</v>
      </c>
      <c r="F46" s="141" t="s">
        <v>123</v>
      </c>
      <c r="G46" s="191">
        <f>H46+I46+J46+K46</f>
        <v>2182</v>
      </c>
      <c r="H46" s="180">
        <v>540</v>
      </c>
      <c r="I46" s="181">
        <v>542</v>
      </c>
      <c r="J46" s="181">
        <v>550</v>
      </c>
      <c r="K46" s="182">
        <v>550</v>
      </c>
      <c r="L46" s="91">
        <v>510</v>
      </c>
      <c r="M46" s="92"/>
      <c r="N46" s="92"/>
      <c r="O46" s="94"/>
      <c r="P46" s="84">
        <f t="shared" si="3"/>
        <v>0.94444444444444442</v>
      </c>
      <c r="Q46" s="86"/>
      <c r="R46" s="86"/>
      <c r="S46" s="87"/>
      <c r="T46" s="85"/>
      <c r="U46" s="86"/>
      <c r="V46" s="87"/>
      <c r="W46" s="334" t="s">
        <v>565</v>
      </c>
    </row>
    <row r="47" spans="2:23" ht="107.4" x14ac:dyDescent="0.3">
      <c r="B47" s="101" t="s">
        <v>124</v>
      </c>
      <c r="C47" s="208" t="s">
        <v>125</v>
      </c>
      <c r="D47" s="237" t="s">
        <v>419</v>
      </c>
      <c r="E47" s="98" t="s">
        <v>45</v>
      </c>
      <c r="F47" s="141" t="s">
        <v>126</v>
      </c>
      <c r="G47" s="191">
        <f>H47+I47+J47+K47</f>
        <v>208</v>
      </c>
      <c r="H47" s="180">
        <v>52</v>
      </c>
      <c r="I47" s="181">
        <v>52</v>
      </c>
      <c r="J47" s="181">
        <v>52</v>
      </c>
      <c r="K47" s="182">
        <v>52</v>
      </c>
      <c r="L47" s="91">
        <v>53</v>
      </c>
      <c r="M47" s="92"/>
      <c r="N47" s="92"/>
      <c r="O47" s="94"/>
      <c r="P47" s="84">
        <f t="shared" si="3"/>
        <v>1.0192307692307692</v>
      </c>
      <c r="Q47" s="86"/>
      <c r="R47" s="86"/>
      <c r="S47" s="87"/>
      <c r="T47" s="85"/>
      <c r="U47" s="86"/>
      <c r="V47" s="87"/>
      <c r="W47" s="334" t="s">
        <v>566</v>
      </c>
    </row>
    <row r="48" spans="2:23" ht="122.4" customHeight="1" x14ac:dyDescent="0.3">
      <c r="B48" s="101" t="s">
        <v>127</v>
      </c>
      <c r="C48" s="208" t="s">
        <v>128</v>
      </c>
      <c r="D48" s="109" t="s">
        <v>420</v>
      </c>
      <c r="E48" s="98" t="s">
        <v>45</v>
      </c>
      <c r="F48" s="138" t="s">
        <v>129</v>
      </c>
      <c r="G48" s="191">
        <f>H48+I48+J48+K48</f>
        <v>560</v>
      </c>
      <c r="H48" s="180">
        <v>140</v>
      </c>
      <c r="I48" s="181">
        <v>140</v>
      </c>
      <c r="J48" s="181">
        <v>140</v>
      </c>
      <c r="K48" s="182">
        <v>140</v>
      </c>
      <c r="L48" s="91">
        <v>201</v>
      </c>
      <c r="M48" s="92"/>
      <c r="N48" s="92"/>
      <c r="O48" s="94"/>
      <c r="P48" s="84">
        <f t="shared" si="3"/>
        <v>1.4357142857142857</v>
      </c>
      <c r="Q48" s="86"/>
      <c r="R48" s="86"/>
      <c r="S48" s="87"/>
      <c r="T48" s="85"/>
      <c r="U48" s="86"/>
      <c r="V48" s="87"/>
      <c r="W48" s="334" t="s">
        <v>567</v>
      </c>
    </row>
    <row r="49" spans="2:23" ht="107.4" x14ac:dyDescent="0.3">
      <c r="B49" s="101" t="s">
        <v>130</v>
      </c>
      <c r="C49" s="211" t="s">
        <v>131</v>
      </c>
      <c r="D49" s="236" t="s">
        <v>421</v>
      </c>
      <c r="E49" s="98" t="s">
        <v>45</v>
      </c>
      <c r="F49" s="140" t="s">
        <v>132</v>
      </c>
      <c r="G49" s="191">
        <f>H49+I49+J49+K49</f>
        <v>960</v>
      </c>
      <c r="H49" s="180">
        <v>230</v>
      </c>
      <c r="I49" s="181">
        <v>250</v>
      </c>
      <c r="J49" s="181">
        <v>230</v>
      </c>
      <c r="K49" s="182">
        <v>250</v>
      </c>
      <c r="L49" s="91">
        <v>290</v>
      </c>
      <c r="M49" s="92"/>
      <c r="N49" s="92"/>
      <c r="O49" s="94"/>
      <c r="P49" s="84">
        <f t="shared" si="3"/>
        <v>1.2608695652173914</v>
      </c>
      <c r="Q49" s="86"/>
      <c r="R49" s="86"/>
      <c r="S49" s="87"/>
      <c r="T49" s="85"/>
      <c r="U49" s="86"/>
      <c r="V49" s="87"/>
      <c r="W49" s="334" t="s">
        <v>568</v>
      </c>
    </row>
    <row r="50" spans="2:23" ht="107.4" x14ac:dyDescent="0.3">
      <c r="B50" s="102" t="s">
        <v>133</v>
      </c>
      <c r="C50" s="207" t="s">
        <v>134</v>
      </c>
      <c r="D50" s="249" t="s">
        <v>422</v>
      </c>
      <c r="E50" s="103" t="s">
        <v>45</v>
      </c>
      <c r="F50" s="149" t="s">
        <v>135</v>
      </c>
      <c r="G50" s="199">
        <f>H50+I50+J50+K50</f>
        <v>816</v>
      </c>
      <c r="H50" s="180">
        <v>204</v>
      </c>
      <c r="I50" s="181">
        <v>204</v>
      </c>
      <c r="J50" s="181">
        <v>204</v>
      </c>
      <c r="K50" s="182">
        <v>204</v>
      </c>
      <c r="L50" s="36">
        <v>90</v>
      </c>
      <c r="M50" s="37"/>
      <c r="N50" s="37"/>
      <c r="O50" s="39"/>
      <c r="P50" s="84">
        <f t="shared" si="3"/>
        <v>0.44117647058823528</v>
      </c>
      <c r="Q50" s="86"/>
      <c r="R50" s="86"/>
      <c r="S50" s="87"/>
      <c r="T50" s="85"/>
      <c r="U50" s="86"/>
      <c r="V50" s="87"/>
      <c r="W50" s="332" t="s">
        <v>569</v>
      </c>
    </row>
    <row r="51" spans="2:23" ht="107.4" x14ac:dyDescent="0.3">
      <c r="B51" s="101" t="s">
        <v>136</v>
      </c>
      <c r="C51" s="208" t="s">
        <v>137</v>
      </c>
      <c r="D51" s="109" t="s">
        <v>423</v>
      </c>
      <c r="E51" s="98" t="s">
        <v>45</v>
      </c>
      <c r="F51" s="138" t="s">
        <v>138</v>
      </c>
      <c r="G51" s="191">
        <f>H51+I51+J51+K51</f>
        <v>3176</v>
      </c>
      <c r="H51" s="180">
        <v>794</v>
      </c>
      <c r="I51" s="181">
        <v>794</v>
      </c>
      <c r="J51" s="181">
        <v>794</v>
      </c>
      <c r="K51" s="182">
        <v>794</v>
      </c>
      <c r="L51" s="91">
        <v>687</v>
      </c>
      <c r="M51" s="92"/>
      <c r="N51" s="92"/>
      <c r="O51" s="94"/>
      <c r="P51" s="84">
        <f t="shared" si="3"/>
        <v>0.86523929471032746</v>
      </c>
      <c r="Q51" s="86"/>
      <c r="R51" s="86"/>
      <c r="S51" s="87"/>
      <c r="T51" s="85"/>
      <c r="U51" s="86"/>
      <c r="V51" s="87"/>
      <c r="W51" s="334" t="s">
        <v>570</v>
      </c>
    </row>
    <row r="52" spans="2:23" ht="167.4" x14ac:dyDescent="0.3">
      <c r="B52" s="104" t="s">
        <v>136</v>
      </c>
      <c r="C52" s="209" t="s">
        <v>139</v>
      </c>
      <c r="D52" s="111" t="s">
        <v>424</v>
      </c>
      <c r="E52" s="98" t="s">
        <v>45</v>
      </c>
      <c r="F52" s="138" t="s">
        <v>140</v>
      </c>
      <c r="G52" s="191">
        <f>H52+I52+J52+K52</f>
        <v>257</v>
      </c>
      <c r="H52" s="180">
        <v>62</v>
      </c>
      <c r="I52" s="181">
        <v>65</v>
      </c>
      <c r="J52" s="181">
        <v>60</v>
      </c>
      <c r="K52" s="182">
        <v>70</v>
      </c>
      <c r="L52" s="91">
        <v>75</v>
      </c>
      <c r="M52" s="92"/>
      <c r="N52" s="92"/>
      <c r="O52" s="94"/>
      <c r="P52" s="84">
        <f t="shared" si="3"/>
        <v>1.2096774193548387</v>
      </c>
      <c r="Q52" s="86"/>
      <c r="R52" s="86"/>
      <c r="S52" s="87"/>
      <c r="T52" s="85"/>
      <c r="U52" s="86"/>
      <c r="V52" s="87"/>
      <c r="W52" s="334" t="s">
        <v>571</v>
      </c>
    </row>
    <row r="53" spans="2:23" ht="109.2" x14ac:dyDescent="0.3">
      <c r="B53" s="102" t="s">
        <v>141</v>
      </c>
      <c r="C53" s="139" t="s">
        <v>142</v>
      </c>
      <c r="D53" s="106" t="s">
        <v>425</v>
      </c>
      <c r="E53" s="103" t="s">
        <v>45</v>
      </c>
      <c r="F53" s="150" t="s">
        <v>143</v>
      </c>
      <c r="G53" s="199">
        <f>H53+I53+J53+K53</f>
        <v>3500</v>
      </c>
      <c r="H53" s="180">
        <v>450</v>
      </c>
      <c r="I53" s="181">
        <v>650</v>
      </c>
      <c r="J53" s="181">
        <v>1500</v>
      </c>
      <c r="K53" s="182">
        <v>900</v>
      </c>
      <c r="L53" s="36">
        <v>465</v>
      </c>
      <c r="M53" s="37"/>
      <c r="N53" s="37"/>
      <c r="O53" s="39"/>
      <c r="P53" s="84">
        <f t="shared" si="3"/>
        <v>1.0333333333333334</v>
      </c>
      <c r="Q53" s="86"/>
      <c r="R53" s="86"/>
      <c r="S53" s="87"/>
      <c r="T53" s="85"/>
      <c r="U53" s="86"/>
      <c r="V53" s="87"/>
      <c r="W53" s="332" t="s">
        <v>572</v>
      </c>
    </row>
    <row r="54" spans="2:23" ht="109.2" x14ac:dyDescent="0.3">
      <c r="B54" s="101" t="s">
        <v>144</v>
      </c>
      <c r="C54" s="208" t="s">
        <v>145</v>
      </c>
      <c r="D54" s="109" t="s">
        <v>426</v>
      </c>
      <c r="E54" s="98" t="s">
        <v>45</v>
      </c>
      <c r="F54" s="151" t="s">
        <v>146</v>
      </c>
      <c r="G54" s="191">
        <f>H54+I54+J54+K54</f>
        <v>250</v>
      </c>
      <c r="H54" s="180">
        <v>50</v>
      </c>
      <c r="I54" s="181">
        <v>60</v>
      </c>
      <c r="J54" s="181">
        <v>70</v>
      </c>
      <c r="K54" s="182">
        <v>70</v>
      </c>
      <c r="L54" s="91">
        <v>49</v>
      </c>
      <c r="M54" s="92"/>
      <c r="N54" s="92"/>
      <c r="O54" s="94"/>
      <c r="P54" s="84">
        <f t="shared" si="3"/>
        <v>0.98</v>
      </c>
      <c r="Q54" s="86"/>
      <c r="R54" s="86"/>
      <c r="S54" s="87"/>
      <c r="T54" s="85"/>
      <c r="U54" s="86"/>
      <c r="V54" s="87"/>
      <c r="W54" s="335" t="s">
        <v>573</v>
      </c>
    </row>
    <row r="55" spans="2:23" ht="121.2" customHeight="1" x14ac:dyDescent="0.3">
      <c r="B55" s="116" t="s">
        <v>144</v>
      </c>
      <c r="C55" s="212" t="s">
        <v>147</v>
      </c>
      <c r="D55" s="238" t="s">
        <v>427</v>
      </c>
      <c r="E55" s="98" t="s">
        <v>45</v>
      </c>
      <c r="F55" s="152" t="s">
        <v>148</v>
      </c>
      <c r="G55" s="191">
        <f>H55+I55+J55+K55</f>
        <v>70</v>
      </c>
      <c r="H55" s="180">
        <v>10</v>
      </c>
      <c r="I55" s="181">
        <v>20</v>
      </c>
      <c r="J55" s="181">
        <v>30</v>
      </c>
      <c r="K55" s="182">
        <v>10</v>
      </c>
      <c r="L55" s="91">
        <v>12</v>
      </c>
      <c r="M55" s="92"/>
      <c r="N55" s="92"/>
      <c r="O55" s="94"/>
      <c r="P55" s="84">
        <f t="shared" si="3"/>
        <v>1.2</v>
      </c>
      <c r="Q55" s="86"/>
      <c r="R55" s="86"/>
      <c r="S55" s="87"/>
      <c r="T55" s="85"/>
      <c r="U55" s="86"/>
      <c r="V55" s="87"/>
      <c r="W55" s="335" t="s">
        <v>574</v>
      </c>
    </row>
    <row r="56" spans="2:23" ht="108.6" x14ac:dyDescent="0.3">
      <c r="B56" s="102" t="s">
        <v>149</v>
      </c>
      <c r="C56" s="213" t="s">
        <v>150</v>
      </c>
      <c r="D56" s="250" t="s">
        <v>428</v>
      </c>
      <c r="E56" s="103" t="s">
        <v>45</v>
      </c>
      <c r="F56" s="153" t="s">
        <v>151</v>
      </c>
      <c r="G56" s="199">
        <f>H56+I56+J56+K56</f>
        <v>18500</v>
      </c>
      <c r="H56" s="180">
        <v>5000</v>
      </c>
      <c r="I56" s="181">
        <v>5000</v>
      </c>
      <c r="J56" s="181">
        <v>3000</v>
      </c>
      <c r="K56" s="182">
        <v>5500</v>
      </c>
      <c r="L56" s="36">
        <v>3096</v>
      </c>
      <c r="M56" s="37"/>
      <c r="N56" s="37"/>
      <c r="O56" s="39"/>
      <c r="P56" s="84">
        <f t="shared" si="3"/>
        <v>0.61919999999999997</v>
      </c>
      <c r="Q56" s="86"/>
      <c r="R56" s="86"/>
      <c r="S56" s="87"/>
      <c r="T56" s="85"/>
      <c r="U56" s="86"/>
      <c r="V56" s="87"/>
      <c r="W56" s="336" t="s">
        <v>575</v>
      </c>
    </row>
    <row r="57" spans="2:23" ht="108.6" x14ac:dyDescent="0.3">
      <c r="B57" s="104" t="s">
        <v>152</v>
      </c>
      <c r="C57" s="148" t="s">
        <v>153</v>
      </c>
      <c r="D57" s="112" t="s">
        <v>429</v>
      </c>
      <c r="E57" s="98" t="s">
        <v>45</v>
      </c>
      <c r="F57" s="154" t="s">
        <v>154</v>
      </c>
      <c r="G57" s="191">
        <f t="shared" si="2"/>
        <v>315</v>
      </c>
      <c r="H57" s="180">
        <v>90</v>
      </c>
      <c r="I57" s="181">
        <v>95</v>
      </c>
      <c r="J57" s="181">
        <v>35</v>
      </c>
      <c r="K57" s="182">
        <v>95</v>
      </c>
      <c r="L57" s="91">
        <v>46</v>
      </c>
      <c r="M57" s="92"/>
      <c r="N57" s="92"/>
      <c r="O57" s="94"/>
      <c r="P57" s="84">
        <f t="shared" si="3"/>
        <v>0.51111111111111107</v>
      </c>
      <c r="Q57" s="86"/>
      <c r="R57" s="86"/>
      <c r="S57" s="87"/>
      <c r="T57" s="85"/>
      <c r="U57" s="86"/>
      <c r="V57" s="87"/>
      <c r="W57" s="335" t="s">
        <v>576</v>
      </c>
    </row>
    <row r="58" spans="2:23" ht="123.6" x14ac:dyDescent="0.3">
      <c r="B58" s="101" t="s">
        <v>152</v>
      </c>
      <c r="C58" s="141" t="s">
        <v>155</v>
      </c>
      <c r="D58" s="237" t="s">
        <v>430</v>
      </c>
      <c r="E58" s="98" t="s">
        <v>45</v>
      </c>
      <c r="F58" s="151" t="s">
        <v>156</v>
      </c>
      <c r="G58" s="191">
        <f>H58+I58+J58+K58</f>
        <v>125</v>
      </c>
      <c r="H58" s="180">
        <v>30</v>
      </c>
      <c r="I58" s="181">
        <v>35</v>
      </c>
      <c r="J58" s="181">
        <v>36</v>
      </c>
      <c r="K58" s="182">
        <v>24</v>
      </c>
      <c r="L58" s="91">
        <v>6</v>
      </c>
      <c r="M58" s="92"/>
      <c r="N58" s="92"/>
      <c r="O58" s="94"/>
      <c r="P58" s="84">
        <f t="shared" si="3"/>
        <v>0.2</v>
      </c>
      <c r="Q58" s="86"/>
      <c r="R58" s="86"/>
      <c r="S58" s="87"/>
      <c r="T58" s="85"/>
      <c r="U58" s="86"/>
      <c r="V58" s="87"/>
      <c r="W58" s="334" t="s">
        <v>577</v>
      </c>
    </row>
    <row r="59" spans="2:23" ht="124.2" x14ac:dyDescent="0.3">
      <c r="B59" s="104" t="s">
        <v>152</v>
      </c>
      <c r="C59" s="148" t="s">
        <v>157</v>
      </c>
      <c r="D59" s="112" t="s">
        <v>431</v>
      </c>
      <c r="E59" s="98" t="s">
        <v>45</v>
      </c>
      <c r="F59" s="154" t="s">
        <v>158</v>
      </c>
      <c r="G59" s="191">
        <f>H59+I59+J59+K59</f>
        <v>63</v>
      </c>
      <c r="H59" s="180">
        <v>16</v>
      </c>
      <c r="I59" s="181">
        <v>17</v>
      </c>
      <c r="J59" s="181">
        <v>15</v>
      </c>
      <c r="K59" s="182">
        <v>15</v>
      </c>
      <c r="L59" s="91">
        <v>1</v>
      </c>
      <c r="M59" s="92"/>
      <c r="N59" s="92"/>
      <c r="O59" s="94"/>
      <c r="P59" s="84">
        <f t="shared" si="3"/>
        <v>6.25E-2</v>
      </c>
      <c r="Q59" s="86"/>
      <c r="R59" s="86"/>
      <c r="S59" s="87"/>
      <c r="T59" s="85"/>
      <c r="U59" s="86"/>
      <c r="V59" s="87"/>
      <c r="W59" s="334" t="s">
        <v>578</v>
      </c>
    </row>
    <row r="60" spans="2:23" ht="121.2" customHeight="1" x14ac:dyDescent="0.3">
      <c r="B60" s="117" t="s">
        <v>149</v>
      </c>
      <c r="C60" s="214" t="s">
        <v>159</v>
      </c>
      <c r="D60" s="251" t="s">
        <v>432</v>
      </c>
      <c r="E60" s="103" t="s">
        <v>45</v>
      </c>
      <c r="F60" s="155" t="s">
        <v>160</v>
      </c>
      <c r="G60" s="199">
        <f>H60+I60+J60+K60</f>
        <v>7400</v>
      </c>
      <c r="H60" s="180">
        <v>2200</v>
      </c>
      <c r="I60" s="181">
        <v>2100</v>
      </c>
      <c r="J60" s="181">
        <v>1100</v>
      </c>
      <c r="K60" s="182">
        <v>2000</v>
      </c>
      <c r="L60" s="36">
        <v>416</v>
      </c>
      <c r="M60" s="37"/>
      <c r="N60" s="37"/>
      <c r="O60" s="39"/>
      <c r="P60" s="84">
        <f t="shared" si="3"/>
        <v>0.18909090909090909</v>
      </c>
      <c r="Q60" s="86"/>
      <c r="R60" s="86"/>
      <c r="S60" s="87"/>
      <c r="T60" s="85"/>
      <c r="U60" s="86"/>
      <c r="V60" s="87"/>
      <c r="W60" s="332" t="s">
        <v>579</v>
      </c>
    </row>
    <row r="61" spans="2:23" ht="108.6" x14ac:dyDescent="0.3">
      <c r="B61" s="104" t="s">
        <v>152</v>
      </c>
      <c r="C61" s="215" t="s">
        <v>161</v>
      </c>
      <c r="D61" s="108" t="s">
        <v>433</v>
      </c>
      <c r="E61" s="98" t="s">
        <v>45</v>
      </c>
      <c r="F61" s="156" t="s">
        <v>162</v>
      </c>
      <c r="G61" s="191">
        <f>H61+I61+J61+K61</f>
        <v>180</v>
      </c>
      <c r="H61" s="180">
        <v>65</v>
      </c>
      <c r="I61" s="181">
        <v>50</v>
      </c>
      <c r="J61" s="181">
        <v>20</v>
      </c>
      <c r="K61" s="182">
        <v>45</v>
      </c>
      <c r="L61" s="91">
        <v>24</v>
      </c>
      <c r="M61" s="92"/>
      <c r="N61" s="92"/>
      <c r="O61" s="94"/>
      <c r="P61" s="84">
        <f t="shared" si="3"/>
        <v>0.36923076923076925</v>
      </c>
      <c r="Q61" s="86"/>
      <c r="R61" s="86"/>
      <c r="S61" s="87"/>
      <c r="T61" s="85"/>
      <c r="U61" s="86"/>
      <c r="V61" s="87"/>
      <c r="W61" s="334" t="s">
        <v>580</v>
      </c>
    </row>
    <row r="62" spans="2:23" ht="122.4" x14ac:dyDescent="0.3">
      <c r="B62" s="104" t="s">
        <v>152</v>
      </c>
      <c r="C62" s="148" t="s">
        <v>163</v>
      </c>
      <c r="D62" s="112" t="s">
        <v>434</v>
      </c>
      <c r="E62" s="98" t="s">
        <v>45</v>
      </c>
      <c r="F62" s="157" t="s">
        <v>164</v>
      </c>
      <c r="G62" s="191">
        <f>H62+I62+J62+K62</f>
        <v>50</v>
      </c>
      <c r="H62" s="180">
        <v>10</v>
      </c>
      <c r="I62" s="181">
        <v>15</v>
      </c>
      <c r="J62" s="181">
        <v>15</v>
      </c>
      <c r="K62" s="182">
        <v>10</v>
      </c>
      <c r="L62" s="91">
        <v>4</v>
      </c>
      <c r="M62" s="92"/>
      <c r="N62" s="92"/>
      <c r="O62" s="94"/>
      <c r="P62" s="84">
        <f t="shared" si="3"/>
        <v>0.4</v>
      </c>
      <c r="Q62" s="86"/>
      <c r="R62" s="86"/>
      <c r="S62" s="87"/>
      <c r="T62" s="85"/>
      <c r="U62" s="86"/>
      <c r="V62" s="87"/>
      <c r="W62" s="334" t="s">
        <v>581</v>
      </c>
    </row>
    <row r="63" spans="2:23" ht="122.4" x14ac:dyDescent="0.3">
      <c r="B63" s="104" t="s">
        <v>152</v>
      </c>
      <c r="C63" s="215" t="s">
        <v>165</v>
      </c>
      <c r="D63" s="108" t="s">
        <v>435</v>
      </c>
      <c r="E63" s="98" t="s">
        <v>45</v>
      </c>
      <c r="F63" s="157" t="s">
        <v>166</v>
      </c>
      <c r="G63" s="191">
        <f t="shared" si="2"/>
        <v>800</v>
      </c>
      <c r="H63" s="180">
        <v>200</v>
      </c>
      <c r="I63" s="181">
        <v>200</v>
      </c>
      <c r="J63" s="181">
        <v>200</v>
      </c>
      <c r="K63" s="182">
        <v>200</v>
      </c>
      <c r="L63" s="91">
        <v>400</v>
      </c>
      <c r="M63" s="92"/>
      <c r="N63" s="92"/>
      <c r="O63" s="94"/>
      <c r="P63" s="84">
        <f t="shared" si="3"/>
        <v>2</v>
      </c>
      <c r="Q63" s="86"/>
      <c r="R63" s="86"/>
      <c r="S63" s="87"/>
      <c r="T63" s="85"/>
      <c r="U63" s="86"/>
      <c r="V63" s="87"/>
      <c r="W63" s="334" t="s">
        <v>582</v>
      </c>
    </row>
    <row r="64" spans="2:23" ht="107.4" x14ac:dyDescent="0.3">
      <c r="B64" s="101" t="s">
        <v>152</v>
      </c>
      <c r="C64" s="208" t="s">
        <v>167</v>
      </c>
      <c r="D64" s="113" t="s">
        <v>436</v>
      </c>
      <c r="E64" s="98" t="s">
        <v>45</v>
      </c>
      <c r="F64" s="138" t="s">
        <v>168</v>
      </c>
      <c r="G64" s="191">
        <f>H64+I64+J64+K64</f>
        <v>105</v>
      </c>
      <c r="H64" s="180">
        <v>25</v>
      </c>
      <c r="I64" s="181">
        <v>27</v>
      </c>
      <c r="J64" s="181">
        <v>28</v>
      </c>
      <c r="K64" s="182">
        <v>25</v>
      </c>
      <c r="L64" s="91">
        <v>25</v>
      </c>
      <c r="M64" s="92"/>
      <c r="N64" s="92"/>
      <c r="O64" s="94"/>
      <c r="P64" s="84">
        <f t="shared" si="3"/>
        <v>1</v>
      </c>
      <c r="Q64" s="86"/>
      <c r="R64" s="86"/>
      <c r="S64" s="87"/>
      <c r="T64" s="85"/>
      <c r="U64" s="86"/>
      <c r="V64" s="87"/>
      <c r="W64" s="334" t="s">
        <v>583</v>
      </c>
    </row>
    <row r="65" spans="2:23" ht="122.4" x14ac:dyDescent="0.3">
      <c r="B65" s="102" t="s">
        <v>169</v>
      </c>
      <c r="C65" s="139" t="s">
        <v>170</v>
      </c>
      <c r="D65" s="249" t="s">
        <v>437</v>
      </c>
      <c r="E65" s="103" t="s">
        <v>45</v>
      </c>
      <c r="F65" s="137" t="s">
        <v>171</v>
      </c>
      <c r="G65" s="199">
        <f>H65+I65+J65+K65</f>
        <v>729</v>
      </c>
      <c r="H65" s="180">
        <v>154</v>
      </c>
      <c r="I65" s="181">
        <v>154</v>
      </c>
      <c r="J65" s="181">
        <v>185</v>
      </c>
      <c r="K65" s="182">
        <v>236</v>
      </c>
      <c r="L65" s="36">
        <v>148</v>
      </c>
      <c r="M65" s="37"/>
      <c r="N65" s="37"/>
      <c r="O65" s="39"/>
      <c r="P65" s="84">
        <f t="shared" si="3"/>
        <v>0.96103896103896103</v>
      </c>
      <c r="Q65" s="86"/>
      <c r="R65" s="86"/>
      <c r="S65" s="87"/>
      <c r="T65" s="85"/>
      <c r="U65" s="86"/>
      <c r="V65" s="87"/>
      <c r="W65" s="332" t="s">
        <v>584</v>
      </c>
    </row>
    <row r="66" spans="2:23" ht="107.4" x14ac:dyDescent="0.3">
      <c r="B66" s="101" t="s">
        <v>172</v>
      </c>
      <c r="C66" s="141" t="s">
        <v>173</v>
      </c>
      <c r="D66" s="239" t="s">
        <v>438</v>
      </c>
      <c r="E66" s="98" t="s">
        <v>45</v>
      </c>
      <c r="F66" s="141" t="s">
        <v>174</v>
      </c>
      <c r="G66" s="191">
        <f>H66+I66+J66+K66</f>
        <v>620</v>
      </c>
      <c r="H66" s="180">
        <v>120</v>
      </c>
      <c r="I66" s="181">
        <v>150</v>
      </c>
      <c r="J66" s="181">
        <v>150</v>
      </c>
      <c r="K66" s="182">
        <v>200</v>
      </c>
      <c r="L66" s="91">
        <v>118</v>
      </c>
      <c r="M66" s="92"/>
      <c r="N66" s="92"/>
      <c r="O66" s="94"/>
      <c r="P66" s="84">
        <f t="shared" si="3"/>
        <v>0.98333333333333328</v>
      </c>
      <c r="Q66" s="86"/>
      <c r="R66" s="86"/>
      <c r="S66" s="87"/>
      <c r="T66" s="85"/>
      <c r="U66" s="86"/>
      <c r="V66" s="87"/>
      <c r="W66" s="334" t="s">
        <v>585</v>
      </c>
    </row>
    <row r="67" spans="2:23" ht="107.4" x14ac:dyDescent="0.3">
      <c r="B67" s="101" t="s">
        <v>172</v>
      </c>
      <c r="C67" s="141" t="s">
        <v>175</v>
      </c>
      <c r="D67" s="237" t="s">
        <v>439</v>
      </c>
      <c r="E67" s="98" t="s">
        <v>45</v>
      </c>
      <c r="F67" s="141" t="s">
        <v>176</v>
      </c>
      <c r="G67" s="191">
        <f>H67+I67+J67+K67</f>
        <v>19</v>
      </c>
      <c r="H67" s="180">
        <v>4</v>
      </c>
      <c r="I67" s="181">
        <v>4</v>
      </c>
      <c r="J67" s="181">
        <v>5</v>
      </c>
      <c r="K67" s="182">
        <v>6</v>
      </c>
      <c r="L67" s="91">
        <v>4</v>
      </c>
      <c r="M67" s="92"/>
      <c r="N67" s="92"/>
      <c r="O67" s="94"/>
      <c r="P67" s="84">
        <f t="shared" si="3"/>
        <v>1</v>
      </c>
      <c r="Q67" s="86"/>
      <c r="R67" s="86"/>
      <c r="S67" s="87"/>
      <c r="T67" s="85"/>
      <c r="U67" s="86"/>
      <c r="V67" s="87"/>
      <c r="W67" s="334" t="s">
        <v>586</v>
      </c>
    </row>
    <row r="68" spans="2:23" ht="108" x14ac:dyDescent="0.3">
      <c r="B68" s="101" t="s">
        <v>172</v>
      </c>
      <c r="C68" s="208" t="s">
        <v>177</v>
      </c>
      <c r="D68" s="114" t="s">
        <v>440</v>
      </c>
      <c r="E68" s="98" t="s">
        <v>45</v>
      </c>
      <c r="F68" s="158" t="s">
        <v>178</v>
      </c>
      <c r="G68" s="191">
        <f>H68+I68+J68+K68</f>
        <v>120</v>
      </c>
      <c r="H68" s="180">
        <v>30</v>
      </c>
      <c r="I68" s="181">
        <v>30</v>
      </c>
      <c r="J68" s="181">
        <v>30</v>
      </c>
      <c r="K68" s="182">
        <v>30</v>
      </c>
      <c r="L68" s="91">
        <v>26</v>
      </c>
      <c r="M68" s="92"/>
      <c r="N68" s="92"/>
      <c r="O68" s="94"/>
      <c r="P68" s="84">
        <f t="shared" si="3"/>
        <v>0.8666666666666667</v>
      </c>
      <c r="Q68" s="86"/>
      <c r="R68" s="86"/>
      <c r="S68" s="87"/>
      <c r="T68" s="85"/>
      <c r="U68" s="86"/>
      <c r="V68" s="87"/>
      <c r="W68" s="334" t="s">
        <v>587</v>
      </c>
    </row>
    <row r="69" spans="2:23" ht="107.4" x14ac:dyDescent="0.3">
      <c r="B69" s="102" t="s">
        <v>179</v>
      </c>
      <c r="C69" s="207" t="s">
        <v>180</v>
      </c>
      <c r="D69" s="252" t="s">
        <v>441</v>
      </c>
      <c r="E69" s="103" t="s">
        <v>45</v>
      </c>
      <c r="F69" s="139" t="s">
        <v>181</v>
      </c>
      <c r="G69" s="199">
        <f>H69+I69+J69+K69</f>
        <v>210</v>
      </c>
      <c r="H69" s="180">
        <v>24</v>
      </c>
      <c r="I69" s="181"/>
      <c r="J69" s="181">
        <v>110</v>
      </c>
      <c r="K69" s="182">
        <v>76</v>
      </c>
      <c r="L69" s="36">
        <v>24</v>
      </c>
      <c r="M69" s="37"/>
      <c r="N69" s="37"/>
      <c r="O69" s="39"/>
      <c r="P69" s="84">
        <f t="shared" si="3"/>
        <v>1</v>
      </c>
      <c r="Q69" s="86"/>
      <c r="R69" s="86"/>
      <c r="S69" s="87"/>
      <c r="T69" s="85"/>
      <c r="U69" s="86"/>
      <c r="V69" s="87"/>
      <c r="W69" s="332" t="s">
        <v>588</v>
      </c>
    </row>
    <row r="70" spans="2:23" ht="108.6" x14ac:dyDescent="0.3">
      <c r="B70" s="104" t="s">
        <v>182</v>
      </c>
      <c r="C70" s="215" t="s">
        <v>183</v>
      </c>
      <c r="D70" s="235" t="s">
        <v>442</v>
      </c>
      <c r="E70" s="98" t="s">
        <v>45</v>
      </c>
      <c r="F70" s="156" t="s">
        <v>184</v>
      </c>
      <c r="G70" s="191">
        <f>H70+I70+J70+K70</f>
        <v>3010</v>
      </c>
      <c r="H70" s="180">
        <v>690</v>
      </c>
      <c r="I70" s="181">
        <v>700</v>
      </c>
      <c r="J70" s="181">
        <v>1001</v>
      </c>
      <c r="K70" s="182">
        <v>619</v>
      </c>
      <c r="L70" s="91">
        <v>113</v>
      </c>
      <c r="M70" s="92"/>
      <c r="N70" s="92"/>
      <c r="O70" s="94"/>
      <c r="P70" s="84">
        <f t="shared" si="3"/>
        <v>0.16376811594202897</v>
      </c>
      <c r="Q70" s="86"/>
      <c r="R70" s="86"/>
      <c r="S70" s="87"/>
      <c r="T70" s="85"/>
      <c r="U70" s="86"/>
      <c r="V70" s="87"/>
      <c r="W70" s="334" t="s">
        <v>589</v>
      </c>
    </row>
    <row r="71" spans="2:23" ht="137.4" x14ac:dyDescent="0.3">
      <c r="B71" s="101" t="s">
        <v>182</v>
      </c>
      <c r="C71" s="208" t="s">
        <v>185</v>
      </c>
      <c r="D71" s="109" t="s">
        <v>443</v>
      </c>
      <c r="E71" s="98" t="s">
        <v>45</v>
      </c>
      <c r="F71" s="138" t="s">
        <v>186</v>
      </c>
      <c r="G71" s="191">
        <f>H71+I71+J71+K71</f>
        <v>2484</v>
      </c>
      <c r="H71" s="180">
        <v>288</v>
      </c>
      <c r="I71" s="181">
        <v>864</v>
      </c>
      <c r="J71" s="181">
        <v>582</v>
      </c>
      <c r="K71" s="182">
        <v>750</v>
      </c>
      <c r="L71" s="91">
        <v>363</v>
      </c>
      <c r="M71" s="92"/>
      <c r="N71" s="92"/>
      <c r="O71" s="94"/>
      <c r="P71" s="84">
        <f t="shared" si="3"/>
        <v>1.2604166666666667</v>
      </c>
      <c r="Q71" s="86"/>
      <c r="R71" s="86"/>
      <c r="S71" s="87"/>
      <c r="T71" s="85"/>
      <c r="U71" s="86"/>
      <c r="V71" s="87"/>
      <c r="W71" s="334" t="s">
        <v>590</v>
      </c>
    </row>
    <row r="72" spans="2:23" ht="108" x14ac:dyDescent="0.3">
      <c r="B72" s="101" t="s">
        <v>182</v>
      </c>
      <c r="C72" s="208" t="s">
        <v>187</v>
      </c>
      <c r="D72" s="109" t="s">
        <v>444</v>
      </c>
      <c r="E72" s="98" t="s">
        <v>45</v>
      </c>
      <c r="F72" s="138" t="s">
        <v>188</v>
      </c>
      <c r="G72" s="191">
        <f>H72+I72+J72+K72</f>
        <v>54474</v>
      </c>
      <c r="H72" s="180">
        <v>14262</v>
      </c>
      <c r="I72" s="181">
        <v>15768</v>
      </c>
      <c r="J72" s="181">
        <v>11070</v>
      </c>
      <c r="K72" s="182">
        <v>13374</v>
      </c>
      <c r="L72" s="91">
        <v>8952</v>
      </c>
      <c r="M72" s="92"/>
      <c r="N72" s="92"/>
      <c r="O72" s="94"/>
      <c r="P72" s="84">
        <f t="shared" si="3"/>
        <v>0.62768195204038701</v>
      </c>
      <c r="Q72" s="86"/>
      <c r="R72" s="86"/>
      <c r="S72" s="87"/>
      <c r="T72" s="85"/>
      <c r="U72" s="86"/>
      <c r="V72" s="87"/>
      <c r="W72" s="337" t="s">
        <v>591</v>
      </c>
    </row>
    <row r="73" spans="2:23" ht="121.2" x14ac:dyDescent="0.3">
      <c r="B73" s="104" t="s">
        <v>189</v>
      </c>
      <c r="C73" s="209" t="s">
        <v>190</v>
      </c>
      <c r="D73" s="111" t="s">
        <v>445</v>
      </c>
      <c r="E73" s="98" t="s">
        <v>45</v>
      </c>
      <c r="F73" s="157" t="s">
        <v>191</v>
      </c>
      <c r="G73" s="191">
        <f>H73+I73+J73+K73</f>
        <v>308</v>
      </c>
      <c r="H73" s="180">
        <v>85</v>
      </c>
      <c r="I73" s="181">
        <v>77</v>
      </c>
      <c r="J73" s="181">
        <v>73</v>
      </c>
      <c r="K73" s="182">
        <v>73</v>
      </c>
      <c r="L73" s="91">
        <v>67</v>
      </c>
      <c r="M73" s="92"/>
      <c r="N73" s="92"/>
      <c r="O73" s="94"/>
      <c r="P73" s="84">
        <f t="shared" si="3"/>
        <v>0.78823529411764703</v>
      </c>
      <c r="Q73" s="86"/>
      <c r="R73" s="86"/>
      <c r="S73" s="87"/>
      <c r="T73" s="85"/>
      <c r="U73" s="86"/>
      <c r="V73" s="87"/>
      <c r="W73" s="334" t="s">
        <v>592</v>
      </c>
    </row>
    <row r="74" spans="2:23" ht="108.6" x14ac:dyDescent="0.3">
      <c r="B74" s="102" t="s">
        <v>192</v>
      </c>
      <c r="C74" s="139" t="s">
        <v>193</v>
      </c>
      <c r="D74" s="106" t="s">
        <v>446</v>
      </c>
      <c r="E74" s="103" t="s">
        <v>45</v>
      </c>
      <c r="F74" s="137" t="s">
        <v>143</v>
      </c>
      <c r="G74" s="199">
        <f>H74+I74+J74+K74</f>
        <v>4515</v>
      </c>
      <c r="H74" s="180">
        <v>1570</v>
      </c>
      <c r="I74" s="181">
        <v>1060</v>
      </c>
      <c r="J74" s="181">
        <v>615</v>
      </c>
      <c r="K74" s="182">
        <v>1270</v>
      </c>
      <c r="L74" s="36">
        <v>2333</v>
      </c>
      <c r="M74" s="37"/>
      <c r="N74" s="37"/>
      <c r="O74" s="39"/>
      <c r="P74" s="84">
        <f t="shared" si="3"/>
        <v>1.4859872611464968</v>
      </c>
      <c r="Q74" s="86"/>
      <c r="R74" s="86"/>
      <c r="S74" s="87"/>
      <c r="T74" s="85"/>
      <c r="U74" s="86"/>
      <c r="V74" s="87"/>
      <c r="W74" s="332" t="s">
        <v>593</v>
      </c>
    </row>
    <row r="75" spans="2:23" ht="107.4" x14ac:dyDescent="0.3">
      <c r="B75" s="101" t="s">
        <v>194</v>
      </c>
      <c r="C75" s="141" t="s">
        <v>195</v>
      </c>
      <c r="D75" s="237" t="s">
        <v>447</v>
      </c>
      <c r="E75" s="98" t="s">
        <v>45</v>
      </c>
      <c r="F75" s="141" t="s">
        <v>196</v>
      </c>
      <c r="G75" s="191">
        <f>H75+I75+J75+K75</f>
        <v>120</v>
      </c>
      <c r="H75" s="180">
        <v>45</v>
      </c>
      <c r="I75" s="181">
        <v>29</v>
      </c>
      <c r="J75" s="181">
        <v>17</v>
      </c>
      <c r="K75" s="182">
        <v>29</v>
      </c>
      <c r="L75" s="91">
        <v>43</v>
      </c>
      <c r="M75" s="92"/>
      <c r="N75" s="92"/>
      <c r="O75" s="94"/>
      <c r="P75" s="84">
        <f t="shared" si="3"/>
        <v>0.9555555555555556</v>
      </c>
      <c r="Q75" s="86"/>
      <c r="R75" s="86"/>
      <c r="S75" s="87"/>
      <c r="T75" s="85"/>
      <c r="U75" s="86"/>
      <c r="V75" s="87"/>
      <c r="W75" s="334" t="s">
        <v>594</v>
      </c>
    </row>
    <row r="76" spans="2:23" ht="122.4" x14ac:dyDescent="0.3">
      <c r="B76" s="101" t="s">
        <v>194</v>
      </c>
      <c r="C76" s="208" t="s">
        <v>197</v>
      </c>
      <c r="D76" s="109" t="s">
        <v>448</v>
      </c>
      <c r="E76" s="98" t="s">
        <v>45</v>
      </c>
      <c r="F76" s="141" t="s">
        <v>198</v>
      </c>
      <c r="G76" s="191">
        <f t="shared" si="2"/>
        <v>20</v>
      </c>
      <c r="H76" s="180">
        <v>5</v>
      </c>
      <c r="I76" s="181">
        <v>5</v>
      </c>
      <c r="J76" s="181">
        <v>5</v>
      </c>
      <c r="K76" s="182">
        <v>5</v>
      </c>
      <c r="L76" s="91">
        <v>11</v>
      </c>
      <c r="M76" s="92"/>
      <c r="N76" s="92"/>
      <c r="O76" s="94"/>
      <c r="P76" s="84">
        <f t="shared" si="3"/>
        <v>2.2000000000000002</v>
      </c>
      <c r="Q76" s="86"/>
      <c r="R76" s="86"/>
      <c r="S76" s="87"/>
      <c r="T76" s="85"/>
      <c r="U76" s="86"/>
      <c r="V76" s="87"/>
      <c r="W76" s="334" t="s">
        <v>595</v>
      </c>
    </row>
    <row r="77" spans="2:23" ht="107.4" x14ac:dyDescent="0.3">
      <c r="B77" s="101" t="s">
        <v>194</v>
      </c>
      <c r="C77" s="208" t="s">
        <v>199</v>
      </c>
      <c r="D77" s="109" t="s">
        <v>449</v>
      </c>
      <c r="E77" s="98" t="s">
        <v>45</v>
      </c>
      <c r="F77" s="141" t="s">
        <v>200</v>
      </c>
      <c r="G77" s="191">
        <f>H77+I77+J77+K77</f>
        <v>4</v>
      </c>
      <c r="H77" s="180">
        <v>1</v>
      </c>
      <c r="I77" s="181">
        <v>1</v>
      </c>
      <c r="J77" s="181">
        <v>1</v>
      </c>
      <c r="K77" s="182">
        <v>1</v>
      </c>
      <c r="L77" s="91">
        <v>1</v>
      </c>
      <c r="M77" s="92"/>
      <c r="N77" s="92"/>
      <c r="O77" s="94"/>
      <c r="P77" s="84">
        <f t="shared" si="3"/>
        <v>1</v>
      </c>
      <c r="Q77" s="86"/>
      <c r="R77" s="86"/>
      <c r="S77" s="87"/>
      <c r="T77" s="85"/>
      <c r="U77" s="86"/>
      <c r="V77" s="87"/>
      <c r="W77" s="334" t="s">
        <v>596</v>
      </c>
    </row>
    <row r="78" spans="2:23" ht="124.8" x14ac:dyDescent="0.3">
      <c r="B78" s="102" t="s">
        <v>201</v>
      </c>
      <c r="C78" s="207" t="s">
        <v>202</v>
      </c>
      <c r="D78" s="106" t="s">
        <v>450</v>
      </c>
      <c r="E78" s="103" t="s">
        <v>45</v>
      </c>
      <c r="F78" s="159" t="s">
        <v>203</v>
      </c>
      <c r="G78" s="199">
        <f>H78+I78+J78+K78</f>
        <v>13490</v>
      </c>
      <c r="H78" s="180">
        <v>3304</v>
      </c>
      <c r="I78" s="181">
        <v>3374</v>
      </c>
      <c r="J78" s="181">
        <v>3431</v>
      </c>
      <c r="K78" s="182">
        <v>3381</v>
      </c>
      <c r="L78" s="36">
        <v>3347</v>
      </c>
      <c r="M78" s="37"/>
      <c r="N78" s="37"/>
      <c r="O78" s="39"/>
      <c r="P78" s="84">
        <f t="shared" si="3"/>
        <v>1.0130145278450364</v>
      </c>
      <c r="Q78" s="86"/>
      <c r="R78" s="86"/>
      <c r="S78" s="87"/>
      <c r="T78" s="85"/>
      <c r="U78" s="86"/>
      <c r="V78" s="87"/>
      <c r="W78" s="332" t="s">
        <v>597</v>
      </c>
    </row>
    <row r="79" spans="2:23" ht="123.6" x14ac:dyDescent="0.3">
      <c r="B79" s="101" t="s">
        <v>204</v>
      </c>
      <c r="C79" s="208" t="s">
        <v>205</v>
      </c>
      <c r="D79" s="109" t="s">
        <v>451</v>
      </c>
      <c r="E79" s="98" t="s">
        <v>45</v>
      </c>
      <c r="F79" s="140" t="s">
        <v>206</v>
      </c>
      <c r="G79" s="191">
        <f>H79+I79+J79+K79</f>
        <v>470</v>
      </c>
      <c r="H79" s="180">
        <v>117</v>
      </c>
      <c r="I79" s="181">
        <v>117</v>
      </c>
      <c r="J79" s="181">
        <v>118</v>
      </c>
      <c r="K79" s="182">
        <v>118</v>
      </c>
      <c r="L79" s="91">
        <v>63</v>
      </c>
      <c r="M79" s="92"/>
      <c r="N79" s="92"/>
      <c r="O79" s="94"/>
      <c r="P79" s="84">
        <f t="shared" si="3"/>
        <v>0.53846153846153844</v>
      </c>
      <c r="Q79" s="86"/>
      <c r="R79" s="86"/>
      <c r="S79" s="87"/>
      <c r="T79" s="85"/>
      <c r="U79" s="86"/>
      <c r="V79" s="87"/>
      <c r="W79" s="334" t="s">
        <v>598</v>
      </c>
    </row>
    <row r="80" spans="2:23" ht="109.2" x14ac:dyDescent="0.3">
      <c r="B80" s="104" t="s">
        <v>204</v>
      </c>
      <c r="C80" s="157" t="s">
        <v>207</v>
      </c>
      <c r="D80" s="111" t="s">
        <v>452</v>
      </c>
      <c r="E80" s="98" t="s">
        <v>45</v>
      </c>
      <c r="F80" s="157" t="s">
        <v>208</v>
      </c>
      <c r="G80" s="191">
        <f>H80+I80+J80+K80</f>
        <v>470</v>
      </c>
      <c r="H80" s="180">
        <v>117</v>
      </c>
      <c r="I80" s="181">
        <v>117</v>
      </c>
      <c r="J80" s="181">
        <v>118</v>
      </c>
      <c r="K80" s="182">
        <v>118</v>
      </c>
      <c r="L80" s="91">
        <v>64</v>
      </c>
      <c r="M80" s="92"/>
      <c r="N80" s="92"/>
      <c r="O80" s="94"/>
      <c r="P80" s="84">
        <f t="shared" si="3"/>
        <v>0.54700854700854706</v>
      </c>
      <c r="Q80" s="86"/>
      <c r="R80" s="86"/>
      <c r="S80" s="87"/>
      <c r="T80" s="85"/>
      <c r="U80" s="86"/>
      <c r="V80" s="87"/>
      <c r="W80" s="334" t="s">
        <v>599</v>
      </c>
    </row>
    <row r="81" spans="2:23" ht="109.2" x14ac:dyDescent="0.3">
      <c r="B81" s="101" t="s">
        <v>204</v>
      </c>
      <c r="C81" s="141" t="s">
        <v>209</v>
      </c>
      <c r="D81" s="237" t="s">
        <v>453</v>
      </c>
      <c r="E81" s="98" t="s">
        <v>45</v>
      </c>
      <c r="F81" s="141" t="s">
        <v>210</v>
      </c>
      <c r="G81" s="191">
        <f>H81+I81+J81+K81</f>
        <v>216</v>
      </c>
      <c r="H81" s="180">
        <v>54</v>
      </c>
      <c r="I81" s="181">
        <v>54</v>
      </c>
      <c r="J81" s="181">
        <v>54</v>
      </c>
      <c r="K81" s="182">
        <v>54</v>
      </c>
      <c r="L81" s="91">
        <v>61</v>
      </c>
      <c r="M81" s="92"/>
      <c r="N81" s="92"/>
      <c r="O81" s="94"/>
      <c r="P81" s="84">
        <f t="shared" si="3"/>
        <v>1.1296296296296295</v>
      </c>
      <c r="Q81" s="86"/>
      <c r="R81" s="86"/>
      <c r="S81" s="87"/>
      <c r="T81" s="85"/>
      <c r="U81" s="86"/>
      <c r="V81" s="87"/>
      <c r="W81" s="334" t="s">
        <v>600</v>
      </c>
    </row>
    <row r="82" spans="2:23" ht="109.2" x14ac:dyDescent="0.3">
      <c r="B82" s="101" t="s">
        <v>204</v>
      </c>
      <c r="C82" s="141" t="s">
        <v>211</v>
      </c>
      <c r="D82" s="237" t="s">
        <v>454</v>
      </c>
      <c r="E82" s="98" t="s">
        <v>45</v>
      </c>
      <c r="F82" s="141" t="s">
        <v>212</v>
      </c>
      <c r="G82" s="191">
        <f>H82+I82+J82+K82</f>
        <v>989</v>
      </c>
      <c r="H82" s="180">
        <v>247</v>
      </c>
      <c r="I82" s="181">
        <v>247</v>
      </c>
      <c r="J82" s="181">
        <v>248</v>
      </c>
      <c r="K82" s="182">
        <v>247</v>
      </c>
      <c r="L82" s="91">
        <v>216</v>
      </c>
      <c r="M82" s="92"/>
      <c r="N82" s="92"/>
      <c r="O82" s="94"/>
      <c r="P82" s="84">
        <f t="shared" si="3"/>
        <v>0.87449392712550611</v>
      </c>
      <c r="Q82" s="86"/>
      <c r="R82" s="86"/>
      <c r="S82" s="87"/>
      <c r="T82" s="85"/>
      <c r="U82" s="86"/>
      <c r="V82" s="87"/>
      <c r="W82" s="334" t="s">
        <v>601</v>
      </c>
    </row>
    <row r="83" spans="2:23" ht="135" customHeight="1" x14ac:dyDescent="0.3">
      <c r="B83" s="101" t="s">
        <v>204</v>
      </c>
      <c r="C83" s="138" t="s">
        <v>213</v>
      </c>
      <c r="D83" s="109" t="s">
        <v>455</v>
      </c>
      <c r="E83" s="98" t="s">
        <v>45</v>
      </c>
      <c r="F83" s="141" t="s">
        <v>214</v>
      </c>
      <c r="G83" s="191">
        <f>H83+I83+J83+K83</f>
        <v>300</v>
      </c>
      <c r="H83" s="180">
        <v>75</v>
      </c>
      <c r="I83" s="181">
        <v>75</v>
      </c>
      <c r="J83" s="181">
        <v>75</v>
      </c>
      <c r="K83" s="182">
        <v>75</v>
      </c>
      <c r="L83" s="91">
        <v>108</v>
      </c>
      <c r="M83" s="92"/>
      <c r="N83" s="92"/>
      <c r="O83" s="94"/>
      <c r="P83" s="84">
        <f t="shared" si="3"/>
        <v>1.44</v>
      </c>
      <c r="Q83" s="86"/>
      <c r="R83" s="86"/>
      <c r="S83" s="87"/>
      <c r="T83" s="85"/>
      <c r="U83" s="86"/>
      <c r="V83" s="87"/>
      <c r="W83" s="334" t="s">
        <v>602</v>
      </c>
    </row>
    <row r="84" spans="2:23" ht="136.80000000000001" customHeight="1" x14ac:dyDescent="0.3">
      <c r="B84" s="101" t="s">
        <v>215</v>
      </c>
      <c r="C84" s="141" t="s">
        <v>216</v>
      </c>
      <c r="D84" s="237" t="s">
        <v>456</v>
      </c>
      <c r="E84" s="98" t="s">
        <v>45</v>
      </c>
      <c r="F84" s="141" t="s">
        <v>217</v>
      </c>
      <c r="G84" s="191">
        <f>H84+I84+J84+K84</f>
        <v>3800</v>
      </c>
      <c r="H84" s="180">
        <v>950</v>
      </c>
      <c r="I84" s="181">
        <v>950</v>
      </c>
      <c r="J84" s="181">
        <v>950</v>
      </c>
      <c r="K84" s="182">
        <v>950</v>
      </c>
      <c r="L84" s="91">
        <v>1097</v>
      </c>
      <c r="M84" s="92"/>
      <c r="N84" s="92"/>
      <c r="O84" s="94"/>
      <c r="P84" s="84">
        <f t="shared" si="3"/>
        <v>1.1547368421052631</v>
      </c>
      <c r="Q84" s="86"/>
      <c r="R84" s="86"/>
      <c r="S84" s="87"/>
      <c r="T84" s="85"/>
      <c r="U84" s="86"/>
      <c r="V84" s="87"/>
      <c r="W84" s="334" t="s">
        <v>603</v>
      </c>
    </row>
    <row r="85" spans="2:23" ht="117" customHeight="1" x14ac:dyDescent="0.3">
      <c r="B85" s="101" t="s">
        <v>215</v>
      </c>
      <c r="C85" s="148" t="s">
        <v>218</v>
      </c>
      <c r="D85" s="237" t="s">
        <v>457</v>
      </c>
      <c r="E85" s="98" t="s">
        <v>45</v>
      </c>
      <c r="F85" s="141" t="s">
        <v>219</v>
      </c>
      <c r="G85" s="191">
        <f>H85+I85+J85+K85</f>
        <v>40</v>
      </c>
      <c r="H85" s="180">
        <v>10</v>
      </c>
      <c r="I85" s="181">
        <v>10</v>
      </c>
      <c r="J85" s="181">
        <v>10</v>
      </c>
      <c r="K85" s="182">
        <v>10</v>
      </c>
      <c r="L85" s="91">
        <v>0</v>
      </c>
      <c r="M85" s="92"/>
      <c r="N85" s="92"/>
      <c r="O85" s="94"/>
      <c r="P85" s="84">
        <f t="shared" si="3"/>
        <v>0</v>
      </c>
      <c r="Q85" s="86"/>
      <c r="R85" s="86"/>
      <c r="S85" s="87"/>
      <c r="T85" s="85"/>
      <c r="U85" s="86"/>
      <c r="V85" s="87"/>
      <c r="W85" s="334" t="s">
        <v>629</v>
      </c>
    </row>
    <row r="86" spans="2:23" ht="107.4" x14ac:dyDescent="0.3">
      <c r="B86" s="101" t="s">
        <v>220</v>
      </c>
      <c r="C86" s="148" t="s">
        <v>221</v>
      </c>
      <c r="D86" s="237" t="s">
        <v>458</v>
      </c>
      <c r="E86" s="98" t="s">
        <v>45</v>
      </c>
      <c r="F86" s="141" t="s">
        <v>222</v>
      </c>
      <c r="G86" s="191">
        <f>H86+I86+J86+K86</f>
        <v>1670</v>
      </c>
      <c r="H86" s="180">
        <v>350</v>
      </c>
      <c r="I86" s="181">
        <v>420</v>
      </c>
      <c r="J86" s="181">
        <v>475</v>
      </c>
      <c r="K86" s="182">
        <v>425</v>
      </c>
      <c r="L86" s="91">
        <v>355</v>
      </c>
      <c r="M86" s="92"/>
      <c r="N86" s="92"/>
      <c r="O86" s="94"/>
      <c r="P86" s="84">
        <f t="shared" si="3"/>
        <v>1.0142857142857142</v>
      </c>
      <c r="Q86" s="86"/>
      <c r="R86" s="86"/>
      <c r="S86" s="87"/>
      <c r="T86" s="85"/>
      <c r="U86" s="86"/>
      <c r="V86" s="87"/>
      <c r="W86" s="334" t="s">
        <v>604</v>
      </c>
    </row>
    <row r="87" spans="2:23" ht="151.80000000000001" x14ac:dyDescent="0.3">
      <c r="B87" s="118" t="s">
        <v>223</v>
      </c>
      <c r="C87" s="216" t="s">
        <v>224</v>
      </c>
      <c r="D87" s="253" t="s">
        <v>459</v>
      </c>
      <c r="E87" s="103" t="s">
        <v>45</v>
      </c>
      <c r="F87" s="160" t="s">
        <v>225</v>
      </c>
      <c r="G87" s="199">
        <f>H87+I87+J87+K87</f>
        <v>48532</v>
      </c>
      <c r="H87" s="180">
        <v>11967</v>
      </c>
      <c r="I87" s="181">
        <v>12299</v>
      </c>
      <c r="J87" s="181">
        <v>11967</v>
      </c>
      <c r="K87" s="182">
        <v>12299</v>
      </c>
      <c r="L87" s="36">
        <v>0</v>
      </c>
      <c r="M87" s="37"/>
      <c r="N87" s="37"/>
      <c r="O87" s="39"/>
      <c r="P87" s="84">
        <f t="shared" si="3"/>
        <v>0</v>
      </c>
      <c r="Q87" s="86"/>
      <c r="R87" s="86"/>
      <c r="S87" s="87"/>
      <c r="T87" s="85"/>
      <c r="U87" s="86"/>
      <c r="V87" s="87"/>
      <c r="W87" s="332" t="s">
        <v>605</v>
      </c>
    </row>
    <row r="88" spans="2:23" ht="120.6" x14ac:dyDescent="0.3">
      <c r="B88" s="119" t="s">
        <v>226</v>
      </c>
      <c r="C88" s="217" t="s">
        <v>227</v>
      </c>
      <c r="D88" s="240" t="s">
        <v>460</v>
      </c>
      <c r="E88" s="98" t="s">
        <v>45</v>
      </c>
      <c r="F88" s="161" t="s">
        <v>228</v>
      </c>
      <c r="G88" s="191">
        <f>H88+I88+J88+K88</f>
        <v>200</v>
      </c>
      <c r="H88" s="180">
        <v>50</v>
      </c>
      <c r="I88" s="181">
        <v>50</v>
      </c>
      <c r="J88" s="181">
        <v>50</v>
      </c>
      <c r="K88" s="182">
        <v>50</v>
      </c>
      <c r="L88" s="91">
        <v>0</v>
      </c>
      <c r="M88" s="92"/>
      <c r="N88" s="92"/>
      <c r="O88" s="94"/>
      <c r="P88" s="84">
        <f t="shared" si="3"/>
        <v>0</v>
      </c>
      <c r="Q88" s="86"/>
      <c r="R88" s="86"/>
      <c r="S88" s="87"/>
      <c r="T88" s="85"/>
      <c r="U88" s="86"/>
      <c r="V88" s="87"/>
      <c r="W88" s="334" t="s">
        <v>606</v>
      </c>
    </row>
    <row r="89" spans="2:23" ht="108" x14ac:dyDescent="0.3">
      <c r="B89" s="119" t="s">
        <v>226</v>
      </c>
      <c r="C89" s="217" t="s">
        <v>229</v>
      </c>
      <c r="D89" s="240" t="s">
        <v>461</v>
      </c>
      <c r="E89" s="98" t="s">
        <v>45</v>
      </c>
      <c r="F89" s="161" t="s">
        <v>230</v>
      </c>
      <c r="G89" s="191">
        <f>H89+I89+J89+K89</f>
        <v>24480</v>
      </c>
      <c r="H89" s="180">
        <v>6120</v>
      </c>
      <c r="I89" s="181">
        <v>6120</v>
      </c>
      <c r="J89" s="181">
        <v>6120</v>
      </c>
      <c r="K89" s="182">
        <v>6120</v>
      </c>
      <c r="L89" s="91">
        <v>0</v>
      </c>
      <c r="M89" s="92"/>
      <c r="N89" s="92"/>
      <c r="O89" s="94"/>
      <c r="P89" s="84">
        <f t="shared" si="3"/>
        <v>0</v>
      </c>
      <c r="Q89" s="86"/>
      <c r="R89" s="86"/>
      <c r="S89" s="87"/>
      <c r="T89" s="85"/>
      <c r="U89" s="86"/>
      <c r="V89" s="87"/>
      <c r="W89" s="334" t="s">
        <v>607</v>
      </c>
    </row>
    <row r="90" spans="2:23" ht="108" x14ac:dyDescent="0.3">
      <c r="B90" s="119" t="s">
        <v>226</v>
      </c>
      <c r="C90" s="217" t="s">
        <v>231</v>
      </c>
      <c r="D90" s="240" t="s">
        <v>462</v>
      </c>
      <c r="E90" s="98" t="s">
        <v>45</v>
      </c>
      <c r="F90" s="161" t="s">
        <v>232</v>
      </c>
      <c r="G90" s="191">
        <f>H90+I90+J90+K90</f>
        <v>18000</v>
      </c>
      <c r="H90" s="180">
        <v>4500</v>
      </c>
      <c r="I90" s="181">
        <v>4500</v>
      </c>
      <c r="J90" s="181">
        <v>4500</v>
      </c>
      <c r="K90" s="182">
        <v>4500</v>
      </c>
      <c r="L90" s="91">
        <v>0</v>
      </c>
      <c r="M90" s="92"/>
      <c r="N90" s="92"/>
      <c r="O90" s="94"/>
      <c r="P90" s="84">
        <f t="shared" si="3"/>
        <v>0</v>
      </c>
      <c r="Q90" s="86"/>
      <c r="R90" s="86"/>
      <c r="S90" s="87"/>
      <c r="T90" s="85"/>
      <c r="U90" s="86"/>
      <c r="V90" s="87"/>
      <c r="W90" s="334" t="s">
        <v>608</v>
      </c>
    </row>
    <row r="91" spans="2:23" ht="110.4" x14ac:dyDescent="0.3">
      <c r="B91" s="119" t="s">
        <v>226</v>
      </c>
      <c r="C91" s="217" t="s">
        <v>233</v>
      </c>
      <c r="D91" s="240" t="s">
        <v>463</v>
      </c>
      <c r="E91" s="98" t="s">
        <v>45</v>
      </c>
      <c r="F91" s="161" t="s">
        <v>234</v>
      </c>
      <c r="G91" s="191">
        <f t="shared" ref="G83:G146" si="4">H91+I91+J91+K91</f>
        <v>5332</v>
      </c>
      <c r="H91" s="180">
        <v>1167</v>
      </c>
      <c r="I91" s="181">
        <v>1499</v>
      </c>
      <c r="J91" s="181">
        <v>1167</v>
      </c>
      <c r="K91" s="182">
        <v>1499</v>
      </c>
      <c r="L91" s="91">
        <v>0</v>
      </c>
      <c r="M91" s="92"/>
      <c r="N91" s="92"/>
      <c r="O91" s="94"/>
      <c r="P91" s="84">
        <f t="shared" si="3"/>
        <v>0</v>
      </c>
      <c r="Q91" s="86"/>
      <c r="R91" s="86"/>
      <c r="S91" s="87"/>
      <c r="T91" s="85"/>
      <c r="U91" s="86"/>
      <c r="V91" s="87"/>
      <c r="W91" s="334" t="s">
        <v>609</v>
      </c>
    </row>
    <row r="92" spans="2:23" ht="110.4" x14ac:dyDescent="0.3">
      <c r="B92" s="119" t="s">
        <v>226</v>
      </c>
      <c r="C92" s="217" t="s">
        <v>235</v>
      </c>
      <c r="D92" s="240" t="s">
        <v>464</v>
      </c>
      <c r="E92" s="98" t="s">
        <v>45</v>
      </c>
      <c r="F92" s="161" t="s">
        <v>236</v>
      </c>
      <c r="G92" s="191">
        <f>H92+I92+J92+K92</f>
        <v>720</v>
      </c>
      <c r="H92" s="180">
        <v>180</v>
      </c>
      <c r="I92" s="181">
        <v>180</v>
      </c>
      <c r="J92" s="181">
        <v>180</v>
      </c>
      <c r="K92" s="182">
        <v>180</v>
      </c>
      <c r="L92" s="91">
        <v>0</v>
      </c>
      <c r="M92" s="92"/>
      <c r="N92" s="92"/>
      <c r="O92" s="94"/>
      <c r="P92" s="84">
        <f t="shared" si="3"/>
        <v>0</v>
      </c>
      <c r="Q92" s="86"/>
      <c r="R92" s="86"/>
      <c r="S92" s="87"/>
      <c r="T92" s="85"/>
      <c r="U92" s="86"/>
      <c r="V92" s="87"/>
      <c r="W92" s="334" t="s">
        <v>610</v>
      </c>
    </row>
    <row r="93" spans="2:23" ht="108" x14ac:dyDescent="0.3">
      <c r="B93" s="104" t="s">
        <v>226</v>
      </c>
      <c r="C93" s="215" t="s">
        <v>237</v>
      </c>
      <c r="D93" s="235" t="s">
        <v>465</v>
      </c>
      <c r="E93" s="98" t="s">
        <v>45</v>
      </c>
      <c r="F93" s="161" t="s">
        <v>238</v>
      </c>
      <c r="G93" s="191">
        <f>H93+I93+J93+K93</f>
        <v>120</v>
      </c>
      <c r="H93" s="180">
        <v>30</v>
      </c>
      <c r="I93" s="181">
        <v>30</v>
      </c>
      <c r="J93" s="181">
        <v>30</v>
      </c>
      <c r="K93" s="182">
        <v>30</v>
      </c>
      <c r="L93" s="91">
        <v>0</v>
      </c>
      <c r="M93" s="92"/>
      <c r="N93" s="92"/>
      <c r="O93" s="94"/>
      <c r="P93" s="84">
        <f t="shared" si="3"/>
        <v>0</v>
      </c>
      <c r="Q93" s="86"/>
      <c r="R93" s="86"/>
      <c r="S93" s="87"/>
      <c r="T93" s="85"/>
      <c r="U93" s="86"/>
      <c r="V93" s="87"/>
      <c r="W93" s="334" t="s">
        <v>611</v>
      </c>
    </row>
    <row r="94" spans="2:23" ht="121.8" x14ac:dyDescent="0.3">
      <c r="B94" s="102" t="s">
        <v>239</v>
      </c>
      <c r="C94" s="207" t="s">
        <v>240</v>
      </c>
      <c r="D94" s="249" t="s">
        <v>466</v>
      </c>
      <c r="E94" s="103" t="s">
        <v>45</v>
      </c>
      <c r="F94" s="137" t="s">
        <v>230</v>
      </c>
      <c r="G94" s="199">
        <f>H94+I94+J94+K94</f>
        <v>7330</v>
      </c>
      <c r="H94" s="180">
        <v>1831</v>
      </c>
      <c r="I94" s="181">
        <v>1831</v>
      </c>
      <c r="J94" s="181">
        <v>1831</v>
      </c>
      <c r="K94" s="182">
        <v>1837</v>
      </c>
      <c r="L94" s="36">
        <v>1629</v>
      </c>
      <c r="M94" s="37"/>
      <c r="N94" s="37"/>
      <c r="O94" s="39"/>
      <c r="P94" s="84">
        <f t="shared" si="3"/>
        <v>0.8896777717094484</v>
      </c>
      <c r="Q94" s="86"/>
      <c r="R94" s="86"/>
      <c r="S94" s="87"/>
      <c r="T94" s="85"/>
      <c r="U94" s="86"/>
      <c r="V94" s="87"/>
      <c r="W94" s="332" t="s">
        <v>612</v>
      </c>
    </row>
    <row r="95" spans="2:23" ht="108" x14ac:dyDescent="0.3">
      <c r="B95" s="101" t="s">
        <v>241</v>
      </c>
      <c r="C95" s="208" t="s">
        <v>242</v>
      </c>
      <c r="D95" s="109" t="s">
        <v>467</v>
      </c>
      <c r="E95" s="98" t="s">
        <v>45</v>
      </c>
      <c r="F95" s="158" t="s">
        <v>228</v>
      </c>
      <c r="G95" s="191">
        <f>H95+I95+J95+K95</f>
        <v>410</v>
      </c>
      <c r="H95" s="180">
        <v>102</v>
      </c>
      <c r="I95" s="181">
        <v>102</v>
      </c>
      <c r="J95" s="181">
        <v>102</v>
      </c>
      <c r="K95" s="182">
        <v>104</v>
      </c>
      <c r="L95" s="91">
        <v>89</v>
      </c>
      <c r="M95" s="92"/>
      <c r="N95" s="92"/>
      <c r="O95" s="94"/>
      <c r="P95" s="84">
        <f t="shared" ref="P95:P158" si="5">IFERROR((L95/H95),"100%")</f>
        <v>0.87254901960784315</v>
      </c>
      <c r="Q95" s="86"/>
      <c r="R95" s="86"/>
      <c r="S95" s="87"/>
      <c r="T95" s="85"/>
      <c r="U95" s="86"/>
      <c r="V95" s="87"/>
      <c r="W95" s="334" t="s">
        <v>613</v>
      </c>
    </row>
    <row r="96" spans="2:23" ht="135.6" customHeight="1" x14ac:dyDescent="0.3">
      <c r="B96" s="101" t="s">
        <v>241</v>
      </c>
      <c r="C96" s="208" t="s">
        <v>243</v>
      </c>
      <c r="D96" s="109" t="s">
        <v>468</v>
      </c>
      <c r="E96" s="98" t="s">
        <v>45</v>
      </c>
      <c r="F96" s="158" t="s">
        <v>244</v>
      </c>
      <c r="G96" s="191">
        <f>H96+I96+J96+K96</f>
        <v>1150</v>
      </c>
      <c r="H96" s="180">
        <v>287</v>
      </c>
      <c r="I96" s="181">
        <v>287</v>
      </c>
      <c r="J96" s="181">
        <v>287</v>
      </c>
      <c r="K96" s="182">
        <v>289</v>
      </c>
      <c r="L96" s="91">
        <v>407</v>
      </c>
      <c r="M96" s="92"/>
      <c r="N96" s="92"/>
      <c r="O96" s="94"/>
      <c r="P96" s="84">
        <f t="shared" si="5"/>
        <v>1.4181184668989546</v>
      </c>
      <c r="Q96" s="86"/>
      <c r="R96" s="86"/>
      <c r="S96" s="87"/>
      <c r="T96" s="85"/>
      <c r="U96" s="86"/>
      <c r="V96" s="87"/>
      <c r="W96" s="334" t="s">
        <v>614</v>
      </c>
    </row>
    <row r="97" spans="2:23" ht="108" x14ac:dyDescent="0.3">
      <c r="B97" s="101" t="s">
        <v>241</v>
      </c>
      <c r="C97" s="208" t="s">
        <v>245</v>
      </c>
      <c r="D97" s="109" t="s">
        <v>469</v>
      </c>
      <c r="E97" s="98" t="s">
        <v>45</v>
      </c>
      <c r="F97" s="158" t="s">
        <v>236</v>
      </c>
      <c r="G97" s="191">
        <f>H97+I97+J97+K97</f>
        <v>5770</v>
      </c>
      <c r="H97" s="180">
        <v>1442</v>
      </c>
      <c r="I97" s="181">
        <v>1442</v>
      </c>
      <c r="J97" s="181">
        <v>1442</v>
      </c>
      <c r="K97" s="182">
        <v>1444</v>
      </c>
      <c r="L97" s="91">
        <v>1685</v>
      </c>
      <c r="M97" s="92"/>
      <c r="N97" s="92"/>
      <c r="O97" s="94"/>
      <c r="P97" s="84">
        <f t="shared" si="5"/>
        <v>1.1685159500693481</v>
      </c>
      <c r="Q97" s="86"/>
      <c r="R97" s="86"/>
      <c r="S97" s="87"/>
      <c r="T97" s="85"/>
      <c r="U97" s="86"/>
      <c r="V97" s="87"/>
      <c r="W97" s="334" t="s">
        <v>615</v>
      </c>
    </row>
    <row r="98" spans="2:23" ht="108" x14ac:dyDescent="0.3">
      <c r="B98" s="101" t="s">
        <v>241</v>
      </c>
      <c r="C98" s="209" t="s">
        <v>246</v>
      </c>
      <c r="D98" s="109" t="s">
        <v>470</v>
      </c>
      <c r="E98" s="98" t="s">
        <v>45</v>
      </c>
      <c r="F98" s="158" t="s">
        <v>234</v>
      </c>
      <c r="G98" s="191">
        <f>H98+I98+J98+K98</f>
        <v>1320</v>
      </c>
      <c r="H98" s="180">
        <v>330</v>
      </c>
      <c r="I98" s="181">
        <v>330</v>
      </c>
      <c r="J98" s="181">
        <v>330</v>
      </c>
      <c r="K98" s="182">
        <v>330</v>
      </c>
      <c r="L98" s="91">
        <v>365</v>
      </c>
      <c r="M98" s="92"/>
      <c r="N98" s="92"/>
      <c r="O98" s="94"/>
      <c r="P98" s="84">
        <f t="shared" si="5"/>
        <v>1.106060606060606</v>
      </c>
      <c r="Q98" s="86"/>
      <c r="R98" s="86"/>
      <c r="S98" s="87"/>
      <c r="T98" s="85"/>
      <c r="U98" s="86"/>
      <c r="V98" s="87"/>
      <c r="W98" s="334" t="s">
        <v>616</v>
      </c>
    </row>
    <row r="99" spans="2:23" ht="108.6" x14ac:dyDescent="0.3">
      <c r="B99" s="101" t="s">
        <v>241</v>
      </c>
      <c r="C99" s="208" t="s">
        <v>247</v>
      </c>
      <c r="D99" s="109" t="s">
        <v>471</v>
      </c>
      <c r="E99" s="98" t="s">
        <v>45</v>
      </c>
      <c r="F99" s="158" t="s">
        <v>248</v>
      </c>
      <c r="G99" s="191">
        <f>H99+I99+J99+K99</f>
        <v>300</v>
      </c>
      <c r="H99" s="180">
        <v>75</v>
      </c>
      <c r="I99" s="181">
        <v>75</v>
      </c>
      <c r="J99" s="181">
        <v>75</v>
      </c>
      <c r="K99" s="182">
        <v>75</v>
      </c>
      <c r="L99" s="91">
        <v>77</v>
      </c>
      <c r="M99" s="92"/>
      <c r="N99" s="92"/>
      <c r="O99" s="94"/>
      <c r="P99" s="84">
        <f t="shared" si="5"/>
        <v>1.0266666666666666</v>
      </c>
      <c r="Q99" s="86"/>
      <c r="R99" s="86"/>
      <c r="S99" s="87"/>
      <c r="T99" s="85"/>
      <c r="U99" s="86"/>
      <c r="V99" s="87"/>
      <c r="W99" s="334" t="s">
        <v>617</v>
      </c>
    </row>
    <row r="100" spans="2:23" ht="139.19999999999999" customHeight="1" x14ac:dyDescent="0.3">
      <c r="B100" s="102" t="s">
        <v>249</v>
      </c>
      <c r="C100" s="139" t="s">
        <v>250</v>
      </c>
      <c r="D100" s="106" t="s">
        <v>472</v>
      </c>
      <c r="E100" s="103" t="s">
        <v>45</v>
      </c>
      <c r="F100" s="149" t="s">
        <v>251</v>
      </c>
      <c r="G100" s="199">
        <f>H100+I100+J100+K100</f>
        <v>2440</v>
      </c>
      <c r="H100" s="180">
        <v>610</v>
      </c>
      <c r="I100" s="181">
        <v>610</v>
      </c>
      <c r="J100" s="181">
        <v>610</v>
      </c>
      <c r="K100" s="182">
        <v>610</v>
      </c>
      <c r="L100" s="36">
        <v>998</v>
      </c>
      <c r="M100" s="37"/>
      <c r="N100" s="37"/>
      <c r="O100" s="39"/>
      <c r="P100" s="84">
        <f t="shared" si="5"/>
        <v>1.6360655737704919</v>
      </c>
      <c r="Q100" s="86"/>
      <c r="R100" s="86"/>
      <c r="S100" s="87"/>
      <c r="T100" s="85"/>
      <c r="U100" s="86"/>
      <c r="V100" s="87"/>
      <c r="W100" s="332" t="s">
        <v>618</v>
      </c>
    </row>
    <row r="101" spans="2:23" ht="107.4" x14ac:dyDescent="0.3">
      <c r="B101" s="101" t="s">
        <v>252</v>
      </c>
      <c r="C101" s="218" t="s">
        <v>253</v>
      </c>
      <c r="D101" s="237" t="s">
        <v>473</v>
      </c>
      <c r="E101" s="98" t="s">
        <v>45</v>
      </c>
      <c r="F101" s="141" t="s">
        <v>254</v>
      </c>
      <c r="G101" s="191">
        <f>H101+I101+J101+K101</f>
        <v>1900</v>
      </c>
      <c r="H101" s="180">
        <v>475</v>
      </c>
      <c r="I101" s="181">
        <v>475</v>
      </c>
      <c r="J101" s="181">
        <v>475</v>
      </c>
      <c r="K101" s="182">
        <v>475</v>
      </c>
      <c r="L101" s="91">
        <v>430</v>
      </c>
      <c r="M101" s="92"/>
      <c r="N101" s="92"/>
      <c r="O101" s="94"/>
      <c r="P101" s="84">
        <f t="shared" si="5"/>
        <v>0.90526315789473688</v>
      </c>
      <c r="Q101" s="86"/>
      <c r="R101" s="86"/>
      <c r="S101" s="87"/>
      <c r="T101" s="85"/>
      <c r="U101" s="86"/>
      <c r="V101" s="87"/>
      <c r="W101" s="334" t="s">
        <v>619</v>
      </c>
    </row>
    <row r="102" spans="2:23" ht="107.4" x14ac:dyDescent="0.3">
      <c r="B102" s="104" t="s">
        <v>252</v>
      </c>
      <c r="C102" s="141" t="s">
        <v>255</v>
      </c>
      <c r="D102" s="237" t="s">
        <v>474</v>
      </c>
      <c r="E102" s="98" t="s">
        <v>45</v>
      </c>
      <c r="F102" s="141" t="s">
        <v>256</v>
      </c>
      <c r="G102" s="191">
        <f>H102+I102+J102+K102</f>
        <v>26</v>
      </c>
      <c r="H102" s="180">
        <v>6</v>
      </c>
      <c r="I102" s="181">
        <v>6</v>
      </c>
      <c r="J102" s="181">
        <v>6</v>
      </c>
      <c r="K102" s="182">
        <v>8</v>
      </c>
      <c r="L102" s="91">
        <v>6</v>
      </c>
      <c r="M102" s="92"/>
      <c r="N102" s="92"/>
      <c r="O102" s="94"/>
      <c r="P102" s="84">
        <f t="shared" si="5"/>
        <v>1</v>
      </c>
      <c r="Q102" s="86"/>
      <c r="R102" s="86"/>
      <c r="S102" s="87"/>
      <c r="T102" s="85"/>
      <c r="U102" s="86"/>
      <c r="V102" s="87"/>
      <c r="W102" s="334" t="s">
        <v>620</v>
      </c>
    </row>
    <row r="103" spans="2:23" ht="107.4" x14ac:dyDescent="0.3">
      <c r="B103" s="101" t="s">
        <v>252</v>
      </c>
      <c r="C103" s="141" t="s">
        <v>257</v>
      </c>
      <c r="D103" s="237" t="s">
        <v>475</v>
      </c>
      <c r="E103" s="98" t="s">
        <v>45</v>
      </c>
      <c r="F103" s="141" t="s">
        <v>258</v>
      </c>
      <c r="G103" s="191">
        <f>H103+I103+J103+K103</f>
        <v>12</v>
      </c>
      <c r="H103" s="180">
        <v>3</v>
      </c>
      <c r="I103" s="181">
        <v>3</v>
      </c>
      <c r="J103" s="181">
        <v>3</v>
      </c>
      <c r="K103" s="182">
        <v>3</v>
      </c>
      <c r="L103" s="91">
        <v>2</v>
      </c>
      <c r="M103" s="92"/>
      <c r="N103" s="92"/>
      <c r="O103" s="94"/>
      <c r="P103" s="84">
        <f t="shared" si="5"/>
        <v>0.66666666666666663</v>
      </c>
      <c r="Q103" s="86"/>
      <c r="R103" s="86"/>
      <c r="S103" s="87"/>
      <c r="T103" s="85"/>
      <c r="U103" s="86"/>
      <c r="V103" s="87"/>
      <c r="W103" s="334" t="s">
        <v>621</v>
      </c>
    </row>
    <row r="104" spans="2:23" ht="121.8" customHeight="1" x14ac:dyDescent="0.3">
      <c r="B104" s="102" t="s">
        <v>259</v>
      </c>
      <c r="C104" s="207" t="s">
        <v>260</v>
      </c>
      <c r="D104" s="106" t="s">
        <v>476</v>
      </c>
      <c r="E104" s="103" t="s">
        <v>45</v>
      </c>
      <c r="F104" s="139" t="s">
        <v>129</v>
      </c>
      <c r="G104" s="199">
        <f>H104+I104+J104+K104</f>
        <v>3070</v>
      </c>
      <c r="H104" s="180">
        <v>1350</v>
      </c>
      <c r="I104" s="181">
        <v>450</v>
      </c>
      <c r="J104" s="181">
        <v>520</v>
      </c>
      <c r="K104" s="182">
        <v>750</v>
      </c>
      <c r="L104" s="36">
        <v>904</v>
      </c>
      <c r="M104" s="37"/>
      <c r="N104" s="37"/>
      <c r="O104" s="39"/>
      <c r="P104" s="84">
        <f t="shared" si="5"/>
        <v>0.66962962962962957</v>
      </c>
      <c r="Q104" s="86"/>
      <c r="R104" s="86"/>
      <c r="S104" s="87"/>
      <c r="T104" s="85"/>
      <c r="U104" s="86"/>
      <c r="V104" s="87"/>
      <c r="W104" s="332" t="s">
        <v>622</v>
      </c>
    </row>
    <row r="105" spans="2:23" ht="108" x14ac:dyDescent="0.3">
      <c r="B105" s="101" t="s">
        <v>261</v>
      </c>
      <c r="C105" s="208" t="s">
        <v>262</v>
      </c>
      <c r="D105" s="109" t="s">
        <v>477</v>
      </c>
      <c r="E105" s="98" t="s">
        <v>45</v>
      </c>
      <c r="F105" s="138" t="s">
        <v>263</v>
      </c>
      <c r="G105" s="191">
        <f>H105+I105+J105+K105</f>
        <v>15</v>
      </c>
      <c r="H105" s="180">
        <v>4</v>
      </c>
      <c r="I105" s="181">
        <v>3</v>
      </c>
      <c r="J105" s="181">
        <v>4</v>
      </c>
      <c r="K105" s="182">
        <v>4</v>
      </c>
      <c r="L105" s="91">
        <v>2</v>
      </c>
      <c r="M105" s="92"/>
      <c r="N105" s="92"/>
      <c r="O105" s="94"/>
      <c r="P105" s="84">
        <f t="shared" si="5"/>
        <v>0.5</v>
      </c>
      <c r="Q105" s="86"/>
      <c r="R105" s="86"/>
      <c r="S105" s="87"/>
      <c r="T105" s="85"/>
      <c r="U105" s="86"/>
      <c r="V105" s="87"/>
      <c r="W105" s="334" t="s">
        <v>623</v>
      </c>
    </row>
    <row r="106" spans="2:23" ht="120" customHeight="1" x14ac:dyDescent="0.3">
      <c r="B106" s="118" t="s">
        <v>264</v>
      </c>
      <c r="C106" s="216" t="s">
        <v>265</v>
      </c>
      <c r="D106" s="253" t="s">
        <v>478</v>
      </c>
      <c r="E106" s="103" t="s">
        <v>45</v>
      </c>
      <c r="F106" s="160" t="s">
        <v>266</v>
      </c>
      <c r="G106" s="199">
        <f>H106+I106+J106+K106</f>
        <v>1153400</v>
      </c>
      <c r="H106" s="180">
        <v>289495</v>
      </c>
      <c r="I106" s="181">
        <v>289495</v>
      </c>
      <c r="J106" s="181">
        <v>2290</v>
      </c>
      <c r="K106" s="182">
        <v>572120</v>
      </c>
      <c r="L106" s="36">
        <v>344170</v>
      </c>
      <c r="M106" s="37"/>
      <c r="N106" s="37"/>
      <c r="O106" s="39"/>
      <c r="P106" s="84">
        <f t="shared" si="5"/>
        <v>1.1888633655158121</v>
      </c>
      <c r="Q106" s="86"/>
      <c r="R106" s="86"/>
      <c r="S106" s="87"/>
      <c r="T106" s="85"/>
      <c r="U106" s="86"/>
      <c r="V106" s="87"/>
      <c r="W106" s="338" t="s">
        <v>624</v>
      </c>
    </row>
    <row r="107" spans="2:23" ht="112.8" customHeight="1" x14ac:dyDescent="0.3">
      <c r="B107" s="119" t="s">
        <v>267</v>
      </c>
      <c r="C107" s="217" t="s">
        <v>268</v>
      </c>
      <c r="D107" s="240" t="s">
        <v>479</v>
      </c>
      <c r="E107" s="98" t="s">
        <v>45</v>
      </c>
      <c r="F107" s="161" t="s">
        <v>269</v>
      </c>
      <c r="G107" s="191">
        <f>H107+I107+J107+K107</f>
        <v>1130500</v>
      </c>
      <c r="H107" s="180">
        <v>282625</v>
      </c>
      <c r="I107" s="181">
        <v>282625</v>
      </c>
      <c r="J107" s="181"/>
      <c r="K107" s="182">
        <v>565250</v>
      </c>
      <c r="L107" s="91">
        <v>339150</v>
      </c>
      <c r="M107" s="92"/>
      <c r="N107" s="92"/>
      <c r="O107" s="94"/>
      <c r="P107" s="84">
        <f t="shared" si="5"/>
        <v>1.2</v>
      </c>
      <c r="Q107" s="86"/>
      <c r="R107" s="86"/>
      <c r="S107" s="87"/>
      <c r="T107" s="85"/>
      <c r="U107" s="86"/>
      <c r="V107" s="87"/>
      <c r="W107" s="339" t="s">
        <v>625</v>
      </c>
    </row>
    <row r="108" spans="2:23" ht="107.4" x14ac:dyDescent="0.3">
      <c r="B108" s="119" t="s">
        <v>267</v>
      </c>
      <c r="C108" s="217" t="s">
        <v>270</v>
      </c>
      <c r="D108" s="240" t="s">
        <v>480</v>
      </c>
      <c r="E108" s="98" t="s">
        <v>45</v>
      </c>
      <c r="F108" s="161" t="s">
        <v>269</v>
      </c>
      <c r="G108" s="191">
        <f>H108+I108+J108+K108</f>
        <v>22900</v>
      </c>
      <c r="H108" s="180">
        <v>6870</v>
      </c>
      <c r="I108" s="181">
        <v>6870</v>
      </c>
      <c r="J108" s="181">
        <v>2290</v>
      </c>
      <c r="K108" s="182">
        <v>6870</v>
      </c>
      <c r="L108" s="91">
        <v>5020</v>
      </c>
      <c r="M108" s="92"/>
      <c r="N108" s="92"/>
      <c r="O108" s="94"/>
      <c r="P108" s="84">
        <f t="shared" si="5"/>
        <v>0.73071324599708876</v>
      </c>
      <c r="Q108" s="86"/>
      <c r="R108" s="86"/>
      <c r="S108" s="87"/>
      <c r="T108" s="85"/>
      <c r="U108" s="86"/>
      <c r="V108" s="87"/>
      <c r="W108" s="339" t="s">
        <v>626</v>
      </c>
    </row>
    <row r="109" spans="2:23" ht="122.4" x14ac:dyDescent="0.3">
      <c r="B109" s="119" t="s">
        <v>271</v>
      </c>
      <c r="C109" s="208" t="s">
        <v>272</v>
      </c>
      <c r="D109" s="109" t="s">
        <v>481</v>
      </c>
      <c r="E109" s="98" t="s">
        <v>45</v>
      </c>
      <c r="F109" s="138" t="s">
        <v>273</v>
      </c>
      <c r="G109" s="191">
        <f>H109+I109+J109+K109</f>
        <v>13</v>
      </c>
      <c r="H109" s="180"/>
      <c r="I109" s="181">
        <v>3</v>
      </c>
      <c r="J109" s="181">
        <v>5</v>
      </c>
      <c r="K109" s="182">
        <v>5</v>
      </c>
      <c r="L109" s="91"/>
      <c r="M109" s="92"/>
      <c r="N109" s="92"/>
      <c r="O109" s="94"/>
      <c r="P109" s="84" t="str">
        <f t="shared" si="5"/>
        <v>100%</v>
      </c>
      <c r="Q109" s="86"/>
      <c r="R109" s="86"/>
      <c r="S109" s="87"/>
      <c r="T109" s="85"/>
      <c r="U109" s="86"/>
      <c r="V109" s="87"/>
      <c r="W109" s="339" t="s">
        <v>627</v>
      </c>
    </row>
    <row r="110" spans="2:23" ht="107.4" x14ac:dyDescent="0.3">
      <c r="B110" s="119" t="s">
        <v>271</v>
      </c>
      <c r="C110" s="217" t="s">
        <v>274</v>
      </c>
      <c r="D110" s="240" t="s">
        <v>482</v>
      </c>
      <c r="E110" s="98" t="s">
        <v>45</v>
      </c>
      <c r="F110" s="161" t="s">
        <v>275</v>
      </c>
      <c r="G110" s="191">
        <f>H110+I110+J110+K110</f>
        <v>60</v>
      </c>
      <c r="H110" s="180">
        <v>15</v>
      </c>
      <c r="I110" s="181">
        <v>15</v>
      </c>
      <c r="J110" s="181">
        <v>15</v>
      </c>
      <c r="K110" s="182">
        <v>15</v>
      </c>
      <c r="L110" s="91">
        <v>11</v>
      </c>
      <c r="M110" s="92"/>
      <c r="N110" s="92"/>
      <c r="O110" s="94"/>
      <c r="P110" s="84">
        <f t="shared" si="5"/>
        <v>0.73333333333333328</v>
      </c>
      <c r="Q110" s="86"/>
      <c r="R110" s="86"/>
      <c r="S110" s="87"/>
      <c r="T110" s="85"/>
      <c r="U110" s="86"/>
      <c r="V110" s="87"/>
      <c r="W110" s="339" t="s">
        <v>628</v>
      </c>
    </row>
    <row r="111" spans="2:23" ht="139.19999999999999" customHeight="1" x14ac:dyDescent="0.3">
      <c r="B111" s="297" t="s">
        <v>276</v>
      </c>
      <c r="C111" s="298" t="s">
        <v>277</v>
      </c>
      <c r="D111" s="254" t="s">
        <v>483</v>
      </c>
      <c r="E111" s="103" t="s">
        <v>45</v>
      </c>
      <c r="F111" s="160" t="s">
        <v>278</v>
      </c>
      <c r="G111" s="199">
        <f>H111+I111+J111+K111</f>
        <v>480</v>
      </c>
      <c r="H111" s="180">
        <v>120</v>
      </c>
      <c r="I111" s="181">
        <v>120</v>
      </c>
      <c r="J111" s="181">
        <v>120</v>
      </c>
      <c r="K111" s="182">
        <v>120</v>
      </c>
      <c r="L111" s="36">
        <v>33</v>
      </c>
      <c r="M111" s="37"/>
      <c r="N111" s="37"/>
      <c r="O111" s="39"/>
      <c r="P111" s="84">
        <f t="shared" si="5"/>
        <v>0.27500000000000002</v>
      </c>
      <c r="Q111" s="86"/>
      <c r="R111" s="86"/>
      <c r="S111" s="87"/>
      <c r="T111" s="85"/>
      <c r="U111" s="86"/>
      <c r="V111" s="87"/>
      <c r="W111" s="345" t="s">
        <v>630</v>
      </c>
    </row>
    <row r="112" spans="2:23" ht="108" customHeight="1" x14ac:dyDescent="0.3">
      <c r="B112" s="297"/>
      <c r="C112" s="298"/>
      <c r="D112" s="255" t="s">
        <v>484</v>
      </c>
      <c r="E112" s="103" t="s">
        <v>45</v>
      </c>
      <c r="F112" s="162" t="s">
        <v>279</v>
      </c>
      <c r="G112" s="199">
        <f>H112+I112+J112+K112</f>
        <v>115200</v>
      </c>
      <c r="H112" s="180">
        <v>28800</v>
      </c>
      <c r="I112" s="181">
        <v>28800</v>
      </c>
      <c r="J112" s="181">
        <v>28800</v>
      </c>
      <c r="K112" s="182">
        <v>28800</v>
      </c>
      <c r="L112" s="91">
        <v>26400</v>
      </c>
      <c r="M112" s="92"/>
      <c r="N112" s="92"/>
      <c r="O112" s="94"/>
      <c r="P112" s="84">
        <f t="shared" si="5"/>
        <v>0.91666666666666663</v>
      </c>
      <c r="Q112" s="86"/>
      <c r="R112" s="86"/>
      <c r="S112" s="87"/>
      <c r="T112" s="85"/>
      <c r="U112" s="86"/>
      <c r="V112" s="87"/>
      <c r="W112" s="345" t="s">
        <v>631</v>
      </c>
    </row>
    <row r="113" spans="2:23" ht="107.4" x14ac:dyDescent="0.3">
      <c r="B113" s="119" t="s">
        <v>267</v>
      </c>
      <c r="C113" s="217" t="s">
        <v>280</v>
      </c>
      <c r="D113" s="240" t="s">
        <v>485</v>
      </c>
      <c r="E113" s="98" t="s">
        <v>45</v>
      </c>
      <c r="F113" s="161" t="s">
        <v>281</v>
      </c>
      <c r="G113" s="191">
        <f>H113+I113+J113+K113</f>
        <v>6000</v>
      </c>
      <c r="H113" s="180">
        <v>1500</v>
      </c>
      <c r="I113" s="181">
        <v>1500</v>
      </c>
      <c r="J113" s="181">
        <v>1500</v>
      </c>
      <c r="K113" s="182">
        <v>1500</v>
      </c>
      <c r="L113" s="91">
        <v>2208</v>
      </c>
      <c r="M113" s="92"/>
      <c r="N113" s="92"/>
      <c r="O113" s="94"/>
      <c r="P113" s="84">
        <f t="shared" si="5"/>
        <v>1.472</v>
      </c>
      <c r="Q113" s="86"/>
      <c r="R113" s="86"/>
      <c r="S113" s="87"/>
      <c r="T113" s="85"/>
      <c r="U113" s="86"/>
      <c r="V113" s="87"/>
      <c r="W113" s="346" t="s">
        <v>632</v>
      </c>
    </row>
    <row r="114" spans="2:23" ht="137.4" x14ac:dyDescent="0.3">
      <c r="B114" s="119" t="s">
        <v>267</v>
      </c>
      <c r="C114" s="161" t="s">
        <v>282</v>
      </c>
      <c r="D114" s="240" t="s">
        <v>486</v>
      </c>
      <c r="E114" s="98" t="s">
        <v>45</v>
      </c>
      <c r="F114" s="161" t="s">
        <v>283</v>
      </c>
      <c r="G114" s="191">
        <f>H114+I114+J114+K114</f>
        <v>160</v>
      </c>
      <c r="H114" s="180">
        <v>40</v>
      </c>
      <c r="I114" s="181">
        <v>40</v>
      </c>
      <c r="J114" s="181">
        <v>40</v>
      </c>
      <c r="K114" s="182">
        <v>40</v>
      </c>
      <c r="L114" s="91">
        <v>16</v>
      </c>
      <c r="M114" s="92"/>
      <c r="N114" s="92"/>
      <c r="O114" s="94"/>
      <c r="P114" s="84">
        <f t="shared" si="5"/>
        <v>0.4</v>
      </c>
      <c r="Q114" s="86"/>
      <c r="R114" s="86"/>
      <c r="S114" s="87"/>
      <c r="T114" s="85"/>
      <c r="U114" s="86"/>
      <c r="V114" s="87"/>
      <c r="W114" s="346" t="s">
        <v>633</v>
      </c>
    </row>
    <row r="115" spans="2:23" ht="136.19999999999999" x14ac:dyDescent="0.3">
      <c r="B115" s="102" t="s">
        <v>284</v>
      </c>
      <c r="C115" s="139" t="s">
        <v>285</v>
      </c>
      <c r="D115" s="106" t="s">
        <v>487</v>
      </c>
      <c r="E115" s="103" t="s">
        <v>45</v>
      </c>
      <c r="F115" s="139" t="s">
        <v>129</v>
      </c>
      <c r="G115" s="199">
        <f t="shared" si="4"/>
        <v>450</v>
      </c>
      <c r="H115" s="180">
        <v>100</v>
      </c>
      <c r="I115" s="181">
        <v>140</v>
      </c>
      <c r="J115" s="181">
        <v>120</v>
      </c>
      <c r="K115" s="182">
        <v>90</v>
      </c>
      <c r="L115" s="36">
        <v>200</v>
      </c>
      <c r="M115" s="37"/>
      <c r="N115" s="37"/>
      <c r="O115" s="39"/>
      <c r="P115" s="84">
        <f t="shared" si="5"/>
        <v>2</v>
      </c>
      <c r="Q115" s="86"/>
      <c r="R115" s="86"/>
      <c r="S115" s="87"/>
      <c r="T115" s="85"/>
      <c r="U115" s="86"/>
      <c r="V115" s="87"/>
      <c r="W115" s="345" t="s">
        <v>634</v>
      </c>
    </row>
    <row r="116" spans="2:23" ht="107.4" x14ac:dyDescent="0.3">
      <c r="B116" s="104" t="s">
        <v>286</v>
      </c>
      <c r="C116" s="219" t="s">
        <v>287</v>
      </c>
      <c r="D116" s="111" t="s">
        <v>488</v>
      </c>
      <c r="E116" s="98" t="s">
        <v>45</v>
      </c>
      <c r="F116" s="157" t="s">
        <v>288</v>
      </c>
      <c r="G116" s="191">
        <f>H116+I116+J116+K116</f>
        <v>180</v>
      </c>
      <c r="H116" s="180">
        <v>45</v>
      </c>
      <c r="I116" s="181">
        <v>45</v>
      </c>
      <c r="J116" s="181">
        <v>45</v>
      </c>
      <c r="K116" s="182">
        <v>45</v>
      </c>
      <c r="L116" s="91">
        <v>34</v>
      </c>
      <c r="M116" s="92"/>
      <c r="N116" s="92"/>
      <c r="O116" s="94"/>
      <c r="P116" s="84">
        <f t="shared" si="5"/>
        <v>0.75555555555555554</v>
      </c>
      <c r="Q116" s="86"/>
      <c r="R116" s="86"/>
      <c r="S116" s="87"/>
      <c r="T116" s="85"/>
      <c r="U116" s="86"/>
      <c r="V116" s="87"/>
      <c r="W116" s="346" t="s">
        <v>635</v>
      </c>
    </row>
    <row r="117" spans="2:23" ht="108.6" x14ac:dyDescent="0.3">
      <c r="B117" s="101" t="s">
        <v>286</v>
      </c>
      <c r="C117" s="158" t="s">
        <v>289</v>
      </c>
      <c r="D117" s="114" t="s">
        <v>489</v>
      </c>
      <c r="E117" s="98" t="s">
        <v>45</v>
      </c>
      <c r="F117" s="158" t="s">
        <v>290</v>
      </c>
      <c r="G117" s="191">
        <f t="shared" si="4"/>
        <v>120</v>
      </c>
      <c r="H117" s="180"/>
      <c r="I117" s="181">
        <v>60</v>
      </c>
      <c r="J117" s="181"/>
      <c r="K117" s="182">
        <v>60</v>
      </c>
      <c r="L117" s="91"/>
      <c r="M117" s="92"/>
      <c r="N117" s="92"/>
      <c r="O117" s="94"/>
      <c r="P117" s="84" t="str">
        <f t="shared" si="5"/>
        <v>100%</v>
      </c>
      <c r="Q117" s="86"/>
      <c r="R117" s="86"/>
      <c r="S117" s="87"/>
      <c r="T117" s="85"/>
      <c r="U117" s="86"/>
      <c r="V117" s="87"/>
      <c r="W117" s="346" t="s">
        <v>636</v>
      </c>
    </row>
    <row r="118" spans="2:23" ht="123.6" x14ac:dyDescent="0.3">
      <c r="B118" s="104" t="s">
        <v>286</v>
      </c>
      <c r="C118" s="220" t="s">
        <v>291</v>
      </c>
      <c r="D118" s="235" t="s">
        <v>490</v>
      </c>
      <c r="E118" s="98" t="s">
        <v>45</v>
      </c>
      <c r="F118" s="156" t="s">
        <v>292</v>
      </c>
      <c r="G118" s="191">
        <f>H118+I118+J118+K118</f>
        <v>240</v>
      </c>
      <c r="H118" s="180">
        <v>60</v>
      </c>
      <c r="I118" s="181">
        <v>60</v>
      </c>
      <c r="J118" s="181">
        <v>60</v>
      </c>
      <c r="K118" s="182">
        <v>60</v>
      </c>
      <c r="L118" s="91">
        <v>23</v>
      </c>
      <c r="M118" s="92"/>
      <c r="N118" s="92"/>
      <c r="O118" s="94"/>
      <c r="P118" s="84">
        <f t="shared" si="5"/>
        <v>0.38333333333333336</v>
      </c>
      <c r="Q118" s="86"/>
      <c r="R118" s="86"/>
      <c r="S118" s="87"/>
      <c r="T118" s="85"/>
      <c r="U118" s="86"/>
      <c r="V118" s="87"/>
      <c r="W118" s="346" t="s">
        <v>637</v>
      </c>
    </row>
    <row r="119" spans="2:23" ht="123.6" x14ac:dyDescent="0.3">
      <c r="B119" s="104" t="s">
        <v>286</v>
      </c>
      <c r="C119" s="209" t="s">
        <v>293</v>
      </c>
      <c r="D119" s="235" t="s">
        <v>491</v>
      </c>
      <c r="E119" s="98" t="s">
        <v>45</v>
      </c>
      <c r="F119" s="156" t="s">
        <v>294</v>
      </c>
      <c r="G119" s="191">
        <f t="shared" si="4"/>
        <v>165</v>
      </c>
      <c r="H119" s="180">
        <v>41</v>
      </c>
      <c r="I119" s="181">
        <v>42</v>
      </c>
      <c r="J119" s="181">
        <v>41</v>
      </c>
      <c r="K119" s="182">
        <v>41</v>
      </c>
      <c r="L119" s="91">
        <v>43</v>
      </c>
      <c r="M119" s="92"/>
      <c r="N119" s="92"/>
      <c r="O119" s="94"/>
      <c r="P119" s="84">
        <f t="shared" si="5"/>
        <v>1.0487804878048781</v>
      </c>
      <c r="Q119" s="86"/>
      <c r="R119" s="86"/>
      <c r="S119" s="87"/>
      <c r="T119" s="85"/>
      <c r="U119" s="86"/>
      <c r="V119" s="87"/>
      <c r="W119" s="346" t="s">
        <v>638</v>
      </c>
    </row>
    <row r="120" spans="2:23" ht="120.6" customHeight="1" x14ac:dyDescent="0.3">
      <c r="B120" s="102" t="s">
        <v>295</v>
      </c>
      <c r="C120" s="207" t="s">
        <v>296</v>
      </c>
      <c r="D120" s="106" t="s">
        <v>492</v>
      </c>
      <c r="E120" s="103" t="s">
        <v>45</v>
      </c>
      <c r="F120" s="137" t="s">
        <v>143</v>
      </c>
      <c r="G120" s="199">
        <f t="shared" si="4"/>
        <v>100</v>
      </c>
      <c r="H120" s="180">
        <v>70</v>
      </c>
      <c r="I120" s="181">
        <v>10</v>
      </c>
      <c r="J120" s="181">
        <v>10</v>
      </c>
      <c r="K120" s="182">
        <v>10</v>
      </c>
      <c r="L120" s="36">
        <v>118</v>
      </c>
      <c r="M120" s="37"/>
      <c r="N120" s="37"/>
      <c r="O120" s="39"/>
      <c r="P120" s="84">
        <f t="shared" si="5"/>
        <v>1.6857142857142857</v>
      </c>
      <c r="Q120" s="86"/>
      <c r="R120" s="86"/>
      <c r="S120" s="87"/>
      <c r="T120" s="85"/>
      <c r="U120" s="86"/>
      <c r="V120" s="87"/>
      <c r="W120" s="340" t="s">
        <v>639</v>
      </c>
    </row>
    <row r="121" spans="2:23" ht="108" x14ac:dyDescent="0.3">
      <c r="B121" s="104" t="s">
        <v>297</v>
      </c>
      <c r="C121" s="209" t="s">
        <v>298</v>
      </c>
      <c r="D121" s="111" t="s">
        <v>493</v>
      </c>
      <c r="E121" s="98" t="s">
        <v>45</v>
      </c>
      <c r="F121" s="156" t="s">
        <v>299</v>
      </c>
      <c r="G121" s="191">
        <f t="shared" si="4"/>
        <v>15</v>
      </c>
      <c r="H121" s="180">
        <v>3</v>
      </c>
      <c r="I121" s="181">
        <v>4</v>
      </c>
      <c r="J121" s="181">
        <v>3</v>
      </c>
      <c r="K121" s="182">
        <v>5</v>
      </c>
      <c r="L121" s="91">
        <v>8</v>
      </c>
      <c r="M121" s="92"/>
      <c r="N121" s="92"/>
      <c r="O121" s="94"/>
      <c r="P121" s="84">
        <f t="shared" si="5"/>
        <v>2.6666666666666665</v>
      </c>
      <c r="Q121" s="86"/>
      <c r="R121" s="86"/>
      <c r="S121" s="87"/>
      <c r="T121" s="85"/>
      <c r="U121" s="86"/>
      <c r="V121" s="87"/>
      <c r="W121" s="346" t="s">
        <v>640</v>
      </c>
    </row>
    <row r="122" spans="2:23" ht="107.4" x14ac:dyDescent="0.3">
      <c r="B122" s="101" t="s">
        <v>297</v>
      </c>
      <c r="C122" s="208" t="s">
        <v>300</v>
      </c>
      <c r="D122" s="109" t="s">
        <v>494</v>
      </c>
      <c r="E122" s="98" t="s">
        <v>45</v>
      </c>
      <c r="F122" s="138" t="s">
        <v>301</v>
      </c>
      <c r="G122" s="191">
        <f t="shared" si="4"/>
        <v>8</v>
      </c>
      <c r="H122" s="180">
        <v>7</v>
      </c>
      <c r="I122" s="181">
        <v>1</v>
      </c>
      <c r="J122" s="181">
        <v>0</v>
      </c>
      <c r="K122" s="182">
        <v>0</v>
      </c>
      <c r="L122" s="91">
        <v>7</v>
      </c>
      <c r="M122" s="92"/>
      <c r="N122" s="92"/>
      <c r="O122" s="94"/>
      <c r="P122" s="84">
        <f t="shared" si="5"/>
        <v>1</v>
      </c>
      <c r="Q122" s="86"/>
      <c r="R122" s="86"/>
      <c r="S122" s="87"/>
      <c r="T122" s="85"/>
      <c r="U122" s="86"/>
      <c r="V122" s="87"/>
      <c r="W122" s="346" t="s">
        <v>641</v>
      </c>
    </row>
    <row r="123" spans="2:23" ht="92.4" x14ac:dyDescent="0.3">
      <c r="B123" s="101" t="s">
        <v>297</v>
      </c>
      <c r="C123" s="208" t="s">
        <v>302</v>
      </c>
      <c r="D123" s="109" t="s">
        <v>495</v>
      </c>
      <c r="E123" s="98" t="s">
        <v>45</v>
      </c>
      <c r="F123" s="138" t="s">
        <v>303</v>
      </c>
      <c r="G123" s="191">
        <f t="shared" si="4"/>
        <v>58</v>
      </c>
      <c r="H123" s="180">
        <v>15</v>
      </c>
      <c r="I123" s="181">
        <v>15</v>
      </c>
      <c r="J123" s="181">
        <v>14</v>
      </c>
      <c r="K123" s="182">
        <v>14</v>
      </c>
      <c r="L123" s="91">
        <v>13</v>
      </c>
      <c r="M123" s="92"/>
      <c r="N123" s="92"/>
      <c r="O123" s="94"/>
      <c r="P123" s="84">
        <f t="shared" si="5"/>
        <v>0.8666666666666667</v>
      </c>
      <c r="Q123" s="86"/>
      <c r="R123" s="86"/>
      <c r="S123" s="87"/>
      <c r="T123" s="85"/>
      <c r="U123" s="86"/>
      <c r="V123" s="87"/>
      <c r="W123" s="346" t="s">
        <v>642</v>
      </c>
    </row>
    <row r="124" spans="2:23" ht="122.4" x14ac:dyDescent="0.3">
      <c r="B124" s="101" t="s">
        <v>297</v>
      </c>
      <c r="C124" s="208" t="s">
        <v>304</v>
      </c>
      <c r="D124" s="109" t="s">
        <v>496</v>
      </c>
      <c r="E124" s="98" t="s">
        <v>45</v>
      </c>
      <c r="F124" s="138" t="s">
        <v>305</v>
      </c>
      <c r="G124" s="191">
        <f t="shared" si="4"/>
        <v>3</v>
      </c>
      <c r="H124" s="180">
        <v>1</v>
      </c>
      <c r="I124" s="181">
        <v>0</v>
      </c>
      <c r="J124" s="181">
        <v>1</v>
      </c>
      <c r="K124" s="182">
        <v>1</v>
      </c>
      <c r="L124" s="91">
        <v>1</v>
      </c>
      <c r="M124" s="92"/>
      <c r="N124" s="92"/>
      <c r="O124" s="94"/>
      <c r="P124" s="84">
        <f t="shared" si="5"/>
        <v>1</v>
      </c>
      <c r="Q124" s="86"/>
      <c r="R124" s="86"/>
      <c r="S124" s="87"/>
      <c r="T124" s="85"/>
      <c r="U124" s="86"/>
      <c r="V124" s="87"/>
      <c r="W124" s="346" t="s">
        <v>643</v>
      </c>
    </row>
    <row r="125" spans="2:23" ht="122.4" x14ac:dyDescent="0.3">
      <c r="B125" s="102" t="s">
        <v>295</v>
      </c>
      <c r="C125" s="207" t="s">
        <v>306</v>
      </c>
      <c r="D125" s="106" t="s">
        <v>497</v>
      </c>
      <c r="E125" s="103" t="s">
        <v>45</v>
      </c>
      <c r="F125" s="139" t="s">
        <v>307</v>
      </c>
      <c r="G125" s="199">
        <f t="shared" si="4"/>
        <v>332</v>
      </c>
      <c r="H125" s="180">
        <v>102</v>
      </c>
      <c r="I125" s="181">
        <v>90</v>
      </c>
      <c r="J125" s="181">
        <v>130</v>
      </c>
      <c r="K125" s="182">
        <v>10</v>
      </c>
      <c r="L125" s="36">
        <v>137</v>
      </c>
      <c r="M125" s="37"/>
      <c r="N125" s="37"/>
      <c r="O125" s="39"/>
      <c r="P125" s="84">
        <f t="shared" si="5"/>
        <v>1.3431372549019607</v>
      </c>
      <c r="Q125" s="86"/>
      <c r="R125" s="86"/>
      <c r="S125" s="87"/>
      <c r="T125" s="85"/>
      <c r="U125" s="86"/>
      <c r="V125" s="87"/>
      <c r="W125" s="345" t="s">
        <v>644</v>
      </c>
    </row>
    <row r="126" spans="2:23" ht="122.4" x14ac:dyDescent="0.3">
      <c r="B126" s="104" t="s">
        <v>308</v>
      </c>
      <c r="C126" s="209" t="s">
        <v>309</v>
      </c>
      <c r="D126" s="111" t="s">
        <v>498</v>
      </c>
      <c r="E126" s="98" t="s">
        <v>45</v>
      </c>
      <c r="F126" s="157" t="s">
        <v>310</v>
      </c>
      <c r="G126" s="191">
        <f t="shared" si="4"/>
        <v>105</v>
      </c>
      <c r="H126" s="183">
        <v>30</v>
      </c>
      <c r="I126" s="184">
        <v>15</v>
      </c>
      <c r="J126" s="184">
        <v>45</v>
      </c>
      <c r="K126" s="185">
        <v>15</v>
      </c>
      <c r="L126" s="91">
        <v>37</v>
      </c>
      <c r="M126" s="92"/>
      <c r="N126" s="92"/>
      <c r="O126" s="94"/>
      <c r="P126" s="84">
        <f t="shared" si="5"/>
        <v>1.2333333333333334</v>
      </c>
      <c r="Q126" s="86"/>
      <c r="R126" s="86"/>
      <c r="S126" s="87"/>
      <c r="T126" s="85"/>
      <c r="U126" s="86"/>
      <c r="V126" s="87"/>
      <c r="W126" s="346" t="s">
        <v>645</v>
      </c>
    </row>
    <row r="127" spans="2:23" ht="107.4" x14ac:dyDescent="0.3">
      <c r="B127" s="101" t="s">
        <v>297</v>
      </c>
      <c r="C127" s="208" t="s">
        <v>311</v>
      </c>
      <c r="D127" s="109" t="s">
        <v>499</v>
      </c>
      <c r="E127" s="98" t="s">
        <v>45</v>
      </c>
      <c r="F127" s="138" t="s">
        <v>312</v>
      </c>
      <c r="G127" s="191">
        <f t="shared" si="4"/>
        <v>3</v>
      </c>
      <c r="H127" s="145"/>
      <c r="I127" s="92">
        <v>1</v>
      </c>
      <c r="J127" s="92">
        <v>1</v>
      </c>
      <c r="K127" s="93">
        <v>1</v>
      </c>
      <c r="L127" s="91"/>
      <c r="M127" s="92"/>
      <c r="N127" s="92"/>
      <c r="O127" s="94"/>
      <c r="P127" s="84" t="str">
        <f t="shared" si="5"/>
        <v>100%</v>
      </c>
      <c r="Q127" s="86"/>
      <c r="R127" s="86"/>
      <c r="S127" s="87"/>
      <c r="T127" s="85"/>
      <c r="U127" s="86"/>
      <c r="V127" s="87"/>
      <c r="W127" s="346" t="s">
        <v>646</v>
      </c>
    </row>
    <row r="128" spans="2:23" ht="108.6" x14ac:dyDescent="0.3">
      <c r="B128" s="117" t="s">
        <v>313</v>
      </c>
      <c r="C128" s="221" t="s">
        <v>314</v>
      </c>
      <c r="D128" s="248" t="s">
        <v>500</v>
      </c>
      <c r="E128" s="103" t="s">
        <v>45</v>
      </c>
      <c r="F128" s="163" t="s">
        <v>315</v>
      </c>
      <c r="G128" s="199">
        <f t="shared" si="4"/>
        <v>880</v>
      </c>
      <c r="H128" s="144">
        <v>210</v>
      </c>
      <c r="I128" s="37">
        <v>220</v>
      </c>
      <c r="J128" s="37">
        <v>200</v>
      </c>
      <c r="K128" s="38">
        <v>250</v>
      </c>
      <c r="L128" s="36">
        <v>179</v>
      </c>
      <c r="M128" s="37"/>
      <c r="N128" s="37"/>
      <c r="O128" s="39"/>
      <c r="P128" s="84">
        <f t="shared" si="5"/>
        <v>0.85238095238095235</v>
      </c>
      <c r="Q128" s="86"/>
      <c r="R128" s="86"/>
      <c r="S128" s="87"/>
      <c r="T128" s="85"/>
      <c r="U128" s="86"/>
      <c r="V128" s="87"/>
      <c r="W128" s="341" t="s">
        <v>661</v>
      </c>
    </row>
    <row r="129" spans="2:23" ht="108.6" x14ac:dyDescent="0.3">
      <c r="B129" s="101" t="s">
        <v>316</v>
      </c>
      <c r="C129" s="222" t="s">
        <v>317</v>
      </c>
      <c r="D129" s="109" t="s">
        <v>501</v>
      </c>
      <c r="E129" s="98" t="s">
        <v>45</v>
      </c>
      <c r="F129" s="151" t="s">
        <v>318</v>
      </c>
      <c r="G129" s="191">
        <f t="shared" si="4"/>
        <v>12</v>
      </c>
      <c r="H129" s="145">
        <v>3</v>
      </c>
      <c r="I129" s="92">
        <v>3</v>
      </c>
      <c r="J129" s="92">
        <v>3</v>
      </c>
      <c r="K129" s="93">
        <v>3</v>
      </c>
      <c r="L129" s="91">
        <v>5</v>
      </c>
      <c r="M129" s="92"/>
      <c r="N129" s="92"/>
      <c r="O129" s="94"/>
      <c r="P129" s="84">
        <f t="shared" si="5"/>
        <v>1.6666666666666667</v>
      </c>
      <c r="Q129" s="86"/>
      <c r="R129" s="86"/>
      <c r="S129" s="87"/>
      <c r="T129" s="85"/>
      <c r="U129" s="86"/>
      <c r="V129" s="87"/>
      <c r="W129" s="342" t="s">
        <v>662</v>
      </c>
    </row>
    <row r="130" spans="2:23" ht="108.6" x14ac:dyDescent="0.3">
      <c r="B130" s="117" t="s">
        <v>319</v>
      </c>
      <c r="C130" s="166" t="s">
        <v>320</v>
      </c>
      <c r="D130" s="248" t="s">
        <v>502</v>
      </c>
      <c r="E130" s="103" t="s">
        <v>45</v>
      </c>
      <c r="F130" s="163" t="s">
        <v>321</v>
      </c>
      <c r="G130" s="199">
        <f t="shared" si="4"/>
        <v>10624</v>
      </c>
      <c r="H130" s="144">
        <v>2656</v>
      </c>
      <c r="I130" s="37">
        <v>2656</v>
      </c>
      <c r="J130" s="37">
        <v>2656</v>
      </c>
      <c r="K130" s="38">
        <v>2656</v>
      </c>
      <c r="L130" s="36">
        <v>2084</v>
      </c>
      <c r="M130" s="37"/>
      <c r="N130" s="37"/>
      <c r="O130" s="39"/>
      <c r="P130" s="84">
        <f t="shared" si="5"/>
        <v>0.78463855421686746</v>
      </c>
      <c r="Q130" s="86"/>
      <c r="R130" s="86"/>
      <c r="S130" s="87"/>
      <c r="T130" s="85"/>
      <c r="U130" s="86"/>
      <c r="V130" s="87"/>
      <c r="W130" s="341" t="s">
        <v>663</v>
      </c>
    </row>
    <row r="131" spans="2:23" ht="107.4" x14ac:dyDescent="0.3">
      <c r="B131" s="120" t="s">
        <v>322</v>
      </c>
      <c r="C131" s="223" t="s">
        <v>323</v>
      </c>
      <c r="D131" s="241" t="s">
        <v>503</v>
      </c>
      <c r="E131" s="98" t="s">
        <v>45</v>
      </c>
      <c r="F131" s="164" t="s">
        <v>324</v>
      </c>
      <c r="G131" s="191">
        <f t="shared" si="4"/>
        <v>8875</v>
      </c>
      <c r="H131" s="145">
        <v>2250</v>
      </c>
      <c r="I131" s="92">
        <v>2200</v>
      </c>
      <c r="J131" s="92">
        <v>2225</v>
      </c>
      <c r="K131" s="93">
        <v>2200</v>
      </c>
      <c r="L131" s="91">
        <v>1545</v>
      </c>
      <c r="M131" s="92"/>
      <c r="N131" s="92"/>
      <c r="O131" s="94"/>
      <c r="P131" s="84">
        <f t="shared" si="5"/>
        <v>0.68666666666666665</v>
      </c>
      <c r="Q131" s="86"/>
      <c r="R131" s="86"/>
      <c r="S131" s="87"/>
      <c r="T131" s="85"/>
      <c r="U131" s="86"/>
      <c r="V131" s="87"/>
      <c r="W131" s="343" t="s">
        <v>664</v>
      </c>
    </row>
    <row r="132" spans="2:23" ht="107.4" x14ac:dyDescent="0.3">
      <c r="B132" s="121" t="s">
        <v>322</v>
      </c>
      <c r="C132" s="224" t="s">
        <v>325</v>
      </c>
      <c r="D132" s="242" t="s">
        <v>504</v>
      </c>
      <c r="E132" s="98" t="s">
        <v>45</v>
      </c>
      <c r="F132" s="165" t="s">
        <v>326</v>
      </c>
      <c r="G132" s="191">
        <f t="shared" si="4"/>
        <v>1970</v>
      </c>
      <c r="H132" s="145">
        <v>500</v>
      </c>
      <c r="I132" s="92">
        <v>500</v>
      </c>
      <c r="J132" s="92">
        <v>500</v>
      </c>
      <c r="K132" s="93">
        <v>470</v>
      </c>
      <c r="L132" s="91">
        <v>524</v>
      </c>
      <c r="M132" s="92"/>
      <c r="N132" s="92"/>
      <c r="O132" s="94"/>
      <c r="P132" s="84">
        <f t="shared" si="5"/>
        <v>1.048</v>
      </c>
      <c r="Q132" s="86"/>
      <c r="R132" s="86"/>
      <c r="S132" s="87"/>
      <c r="T132" s="85"/>
      <c r="U132" s="86"/>
      <c r="V132" s="87"/>
      <c r="W132" s="343" t="s">
        <v>665</v>
      </c>
    </row>
    <row r="133" spans="2:23" ht="107.4" x14ac:dyDescent="0.3">
      <c r="B133" s="121" t="s">
        <v>322</v>
      </c>
      <c r="C133" s="224" t="s">
        <v>327</v>
      </c>
      <c r="D133" s="242" t="s">
        <v>505</v>
      </c>
      <c r="E133" s="98" t="s">
        <v>45</v>
      </c>
      <c r="F133" s="165" t="s">
        <v>326</v>
      </c>
      <c r="G133" s="191">
        <f t="shared" si="4"/>
        <v>460</v>
      </c>
      <c r="H133" s="145">
        <v>120</v>
      </c>
      <c r="I133" s="92">
        <v>120</v>
      </c>
      <c r="J133" s="92">
        <v>120</v>
      </c>
      <c r="K133" s="93">
        <v>100</v>
      </c>
      <c r="L133" s="91">
        <v>0</v>
      </c>
      <c r="M133" s="92"/>
      <c r="N133" s="92"/>
      <c r="O133" s="94"/>
      <c r="P133" s="84">
        <f t="shared" si="5"/>
        <v>0</v>
      </c>
      <c r="Q133" s="86"/>
      <c r="R133" s="86"/>
      <c r="S133" s="87"/>
      <c r="T133" s="85"/>
      <c r="U133" s="86"/>
      <c r="V133" s="87"/>
      <c r="W133" s="343" t="s">
        <v>666</v>
      </c>
    </row>
    <row r="134" spans="2:23" ht="132.6" customHeight="1" x14ac:dyDescent="0.3">
      <c r="B134" s="117" t="s">
        <v>328</v>
      </c>
      <c r="C134" s="221" t="s">
        <v>329</v>
      </c>
      <c r="D134" s="248" t="s">
        <v>506</v>
      </c>
      <c r="E134" s="103" t="s">
        <v>45</v>
      </c>
      <c r="F134" s="166" t="s">
        <v>326</v>
      </c>
      <c r="G134" s="199">
        <f t="shared" si="4"/>
        <v>1034</v>
      </c>
      <c r="H134" s="144">
        <v>270</v>
      </c>
      <c r="I134" s="37">
        <v>207</v>
      </c>
      <c r="J134" s="37">
        <v>215</v>
      </c>
      <c r="K134" s="38">
        <v>342</v>
      </c>
      <c r="L134" s="36">
        <v>300</v>
      </c>
      <c r="M134" s="37"/>
      <c r="N134" s="37"/>
      <c r="O134" s="39"/>
      <c r="P134" s="84">
        <f t="shared" si="5"/>
        <v>1.1111111111111112</v>
      </c>
      <c r="Q134" s="86"/>
      <c r="R134" s="86"/>
      <c r="S134" s="87"/>
      <c r="T134" s="85"/>
      <c r="U134" s="86"/>
      <c r="V134" s="87"/>
      <c r="W134" s="341" t="s">
        <v>667</v>
      </c>
    </row>
    <row r="135" spans="2:23" ht="107.4" x14ac:dyDescent="0.3">
      <c r="B135" s="121" t="s">
        <v>330</v>
      </c>
      <c r="C135" s="224" t="s">
        <v>331</v>
      </c>
      <c r="D135" s="242" t="s">
        <v>507</v>
      </c>
      <c r="E135" s="98" t="s">
        <v>45</v>
      </c>
      <c r="F135" s="164" t="s">
        <v>332</v>
      </c>
      <c r="G135" s="191">
        <f t="shared" si="4"/>
        <v>812</v>
      </c>
      <c r="H135" s="145">
        <v>190</v>
      </c>
      <c r="I135" s="92">
        <v>207</v>
      </c>
      <c r="J135" s="92">
        <v>215</v>
      </c>
      <c r="K135" s="93">
        <v>200</v>
      </c>
      <c r="L135" s="91">
        <v>199</v>
      </c>
      <c r="M135" s="92"/>
      <c r="N135" s="92"/>
      <c r="O135" s="94"/>
      <c r="P135" s="84">
        <f t="shared" si="5"/>
        <v>1.0473684210526315</v>
      </c>
      <c r="Q135" s="86"/>
      <c r="R135" s="86"/>
      <c r="S135" s="87"/>
      <c r="T135" s="85"/>
      <c r="U135" s="86"/>
      <c r="V135" s="87"/>
      <c r="W135" s="343" t="s">
        <v>668</v>
      </c>
    </row>
    <row r="136" spans="2:23" ht="107.4" x14ac:dyDescent="0.3">
      <c r="B136" s="121" t="s">
        <v>330</v>
      </c>
      <c r="C136" s="224" t="s">
        <v>333</v>
      </c>
      <c r="D136" s="242" t="s">
        <v>508</v>
      </c>
      <c r="E136" s="98" t="s">
        <v>45</v>
      </c>
      <c r="F136" s="164" t="s">
        <v>334</v>
      </c>
      <c r="G136" s="191">
        <f t="shared" si="4"/>
        <v>162</v>
      </c>
      <c r="H136" s="145">
        <v>80</v>
      </c>
      <c r="I136" s="92"/>
      <c r="J136" s="92"/>
      <c r="K136" s="93">
        <v>82</v>
      </c>
      <c r="L136" s="91">
        <v>102</v>
      </c>
      <c r="M136" s="92"/>
      <c r="N136" s="92"/>
      <c r="O136" s="94"/>
      <c r="P136" s="84">
        <f t="shared" si="5"/>
        <v>1.2749999999999999</v>
      </c>
      <c r="Q136" s="86"/>
      <c r="R136" s="86"/>
      <c r="S136" s="87"/>
      <c r="T136" s="85"/>
      <c r="U136" s="86"/>
      <c r="V136" s="87"/>
      <c r="W136" s="343" t="s">
        <v>669</v>
      </c>
    </row>
    <row r="137" spans="2:23" ht="108.6" x14ac:dyDescent="0.3">
      <c r="B137" s="117" t="s">
        <v>335</v>
      </c>
      <c r="C137" s="225" t="s">
        <v>336</v>
      </c>
      <c r="D137" s="247" t="s">
        <v>509</v>
      </c>
      <c r="E137" s="103" t="s">
        <v>45</v>
      </c>
      <c r="F137" s="167" t="s">
        <v>160</v>
      </c>
      <c r="G137" s="199">
        <f t="shared" si="4"/>
        <v>11380</v>
      </c>
      <c r="H137" s="144">
        <v>2845</v>
      </c>
      <c r="I137" s="37">
        <v>2845</v>
      </c>
      <c r="J137" s="37">
        <v>2845</v>
      </c>
      <c r="K137" s="38">
        <v>2845</v>
      </c>
      <c r="L137" s="36">
        <v>1883</v>
      </c>
      <c r="M137" s="37"/>
      <c r="N137" s="37"/>
      <c r="O137" s="39"/>
      <c r="P137" s="84">
        <f t="shared" si="5"/>
        <v>0.66186291739894554</v>
      </c>
      <c r="Q137" s="86"/>
      <c r="R137" s="86"/>
      <c r="S137" s="87"/>
      <c r="T137" s="85"/>
      <c r="U137" s="86"/>
      <c r="V137" s="87"/>
      <c r="W137" s="341" t="s">
        <v>670</v>
      </c>
    </row>
    <row r="138" spans="2:23" ht="107.4" x14ac:dyDescent="0.3">
      <c r="B138" s="121" t="s">
        <v>337</v>
      </c>
      <c r="C138" s="168" t="s">
        <v>338</v>
      </c>
      <c r="D138" s="243" t="s">
        <v>510</v>
      </c>
      <c r="E138" s="98" t="s">
        <v>45</v>
      </c>
      <c r="F138" s="168" t="s">
        <v>339</v>
      </c>
      <c r="G138" s="191">
        <f t="shared" si="4"/>
        <v>7600</v>
      </c>
      <c r="H138" s="145">
        <v>1900</v>
      </c>
      <c r="I138" s="92">
        <v>1900</v>
      </c>
      <c r="J138" s="92">
        <v>1900</v>
      </c>
      <c r="K138" s="93">
        <v>1900</v>
      </c>
      <c r="L138" s="91">
        <v>1082</v>
      </c>
      <c r="M138" s="92"/>
      <c r="N138" s="92"/>
      <c r="O138" s="94"/>
      <c r="P138" s="84">
        <f t="shared" si="5"/>
        <v>0.56947368421052635</v>
      </c>
      <c r="Q138" s="86"/>
      <c r="R138" s="86"/>
      <c r="S138" s="87"/>
      <c r="T138" s="85"/>
      <c r="U138" s="86"/>
      <c r="V138" s="87"/>
      <c r="W138" s="343" t="s">
        <v>671</v>
      </c>
    </row>
    <row r="139" spans="2:23" ht="107.4" x14ac:dyDescent="0.3">
      <c r="B139" s="121" t="s">
        <v>337</v>
      </c>
      <c r="C139" s="168" t="s">
        <v>340</v>
      </c>
      <c r="D139" s="243" t="s">
        <v>511</v>
      </c>
      <c r="E139" s="98" t="s">
        <v>45</v>
      </c>
      <c r="F139" s="168" t="s">
        <v>341</v>
      </c>
      <c r="G139" s="191">
        <f t="shared" si="4"/>
        <v>1448</v>
      </c>
      <c r="H139" s="145">
        <v>362</v>
      </c>
      <c r="I139" s="92">
        <v>362</v>
      </c>
      <c r="J139" s="92">
        <v>362</v>
      </c>
      <c r="K139" s="93">
        <v>362</v>
      </c>
      <c r="L139" s="91">
        <v>290</v>
      </c>
      <c r="M139" s="92"/>
      <c r="N139" s="92"/>
      <c r="O139" s="94"/>
      <c r="P139" s="84">
        <f t="shared" si="5"/>
        <v>0.80110497237569056</v>
      </c>
      <c r="Q139" s="86"/>
      <c r="R139" s="86"/>
      <c r="S139" s="87"/>
      <c r="T139" s="85"/>
      <c r="U139" s="86"/>
      <c r="V139" s="87"/>
      <c r="W139" s="343" t="s">
        <v>672</v>
      </c>
    </row>
    <row r="140" spans="2:23" ht="107.4" x14ac:dyDescent="0.3">
      <c r="B140" s="121" t="s">
        <v>342</v>
      </c>
      <c r="C140" s="168" t="s">
        <v>343</v>
      </c>
      <c r="D140" s="243" t="s">
        <v>512</v>
      </c>
      <c r="E140" s="98" t="s">
        <v>45</v>
      </c>
      <c r="F140" s="168" t="s">
        <v>344</v>
      </c>
      <c r="G140" s="191">
        <f t="shared" si="4"/>
        <v>1550</v>
      </c>
      <c r="H140" s="145">
        <v>450</v>
      </c>
      <c r="I140" s="92">
        <v>350</v>
      </c>
      <c r="J140" s="92">
        <v>400</v>
      </c>
      <c r="K140" s="93">
        <v>350</v>
      </c>
      <c r="L140" s="91">
        <v>511</v>
      </c>
      <c r="M140" s="92"/>
      <c r="N140" s="92"/>
      <c r="O140" s="94"/>
      <c r="P140" s="84">
        <f t="shared" si="5"/>
        <v>1.1355555555555557</v>
      </c>
      <c r="Q140" s="86"/>
      <c r="R140" s="86"/>
      <c r="S140" s="87"/>
      <c r="T140" s="85"/>
      <c r="U140" s="86"/>
      <c r="V140" s="87"/>
      <c r="W140" s="343" t="s">
        <v>673</v>
      </c>
    </row>
    <row r="141" spans="2:23" ht="121.2" x14ac:dyDescent="0.3">
      <c r="B141" s="117" t="s">
        <v>345</v>
      </c>
      <c r="C141" s="226" t="s">
        <v>346</v>
      </c>
      <c r="D141" s="247" t="s">
        <v>513</v>
      </c>
      <c r="E141" s="103" t="s">
        <v>45</v>
      </c>
      <c r="F141" s="167" t="s">
        <v>347</v>
      </c>
      <c r="G141" s="199">
        <f t="shared" si="4"/>
        <v>17064</v>
      </c>
      <c r="H141" s="144">
        <v>4266</v>
      </c>
      <c r="I141" s="37">
        <v>4266</v>
      </c>
      <c r="J141" s="37">
        <v>4266</v>
      </c>
      <c r="K141" s="38">
        <v>4266</v>
      </c>
      <c r="L141" s="36">
        <v>4623</v>
      </c>
      <c r="M141" s="37"/>
      <c r="N141" s="37"/>
      <c r="O141" s="39"/>
      <c r="P141" s="84">
        <f t="shared" si="5"/>
        <v>1.0836849507735584</v>
      </c>
      <c r="Q141" s="86"/>
      <c r="R141" s="86"/>
      <c r="S141" s="87"/>
      <c r="T141" s="85"/>
      <c r="U141" s="86"/>
      <c r="V141" s="87"/>
      <c r="W141" s="343" t="s">
        <v>674</v>
      </c>
    </row>
    <row r="142" spans="2:23" ht="107.4" x14ac:dyDescent="0.3">
      <c r="B142" s="121" t="s">
        <v>348</v>
      </c>
      <c r="C142" s="168" t="s">
        <v>349</v>
      </c>
      <c r="D142" s="242" t="s">
        <v>514</v>
      </c>
      <c r="E142" s="98" t="s">
        <v>45</v>
      </c>
      <c r="F142" s="168" t="s">
        <v>350</v>
      </c>
      <c r="G142" s="191">
        <f t="shared" si="4"/>
        <v>10500</v>
      </c>
      <c r="H142" s="145">
        <v>2625</v>
      </c>
      <c r="I142" s="92">
        <v>2625</v>
      </c>
      <c r="J142" s="92">
        <v>2625</v>
      </c>
      <c r="K142" s="93">
        <v>2625</v>
      </c>
      <c r="L142" s="91">
        <v>1898</v>
      </c>
      <c r="M142" s="92"/>
      <c r="N142" s="92"/>
      <c r="O142" s="94"/>
      <c r="P142" s="84">
        <f t="shared" si="5"/>
        <v>0.72304761904761905</v>
      </c>
      <c r="Q142" s="86"/>
      <c r="R142" s="86"/>
      <c r="S142" s="87"/>
      <c r="T142" s="85"/>
      <c r="U142" s="86"/>
      <c r="V142" s="87"/>
      <c r="W142" s="343" t="s">
        <v>675</v>
      </c>
    </row>
    <row r="143" spans="2:23" ht="122.4" x14ac:dyDescent="0.3">
      <c r="B143" s="121" t="s">
        <v>351</v>
      </c>
      <c r="C143" s="168" t="s">
        <v>352</v>
      </c>
      <c r="D143" s="243" t="s">
        <v>515</v>
      </c>
      <c r="E143" s="98" t="s">
        <v>45</v>
      </c>
      <c r="F143" s="168" t="s">
        <v>353</v>
      </c>
      <c r="G143" s="191">
        <f t="shared" si="4"/>
        <v>4800</v>
      </c>
      <c r="H143" s="145">
        <v>1200</v>
      </c>
      <c r="I143" s="92">
        <v>1200</v>
      </c>
      <c r="J143" s="92">
        <v>1200</v>
      </c>
      <c r="K143" s="93">
        <v>1200</v>
      </c>
      <c r="L143" s="91">
        <v>674</v>
      </c>
      <c r="M143" s="92"/>
      <c r="N143" s="92"/>
      <c r="O143" s="94"/>
      <c r="P143" s="84">
        <f t="shared" si="5"/>
        <v>0.56166666666666665</v>
      </c>
      <c r="Q143" s="86"/>
      <c r="R143" s="86"/>
      <c r="S143" s="87"/>
      <c r="T143" s="85"/>
      <c r="U143" s="86"/>
      <c r="V143" s="87"/>
      <c r="W143" s="343" t="s">
        <v>676</v>
      </c>
    </row>
    <row r="144" spans="2:23" ht="107.4" x14ac:dyDescent="0.3">
      <c r="B144" s="104" t="s">
        <v>351</v>
      </c>
      <c r="C144" s="208" t="s">
        <v>354</v>
      </c>
      <c r="D144" s="109" t="s">
        <v>516</v>
      </c>
      <c r="E144" s="98" t="s">
        <v>45</v>
      </c>
      <c r="F144" s="141" t="s">
        <v>355</v>
      </c>
      <c r="G144" s="191">
        <f t="shared" si="4"/>
        <v>2420</v>
      </c>
      <c r="H144" s="145">
        <v>500</v>
      </c>
      <c r="I144" s="92">
        <v>570</v>
      </c>
      <c r="J144" s="92">
        <v>650</v>
      </c>
      <c r="K144" s="93">
        <v>700</v>
      </c>
      <c r="L144" s="91">
        <v>2028</v>
      </c>
      <c r="M144" s="92"/>
      <c r="N144" s="92"/>
      <c r="O144" s="94"/>
      <c r="P144" s="84">
        <f t="shared" si="5"/>
        <v>4.056</v>
      </c>
      <c r="Q144" s="86"/>
      <c r="R144" s="86"/>
      <c r="S144" s="87"/>
      <c r="T144" s="85"/>
      <c r="U144" s="86"/>
      <c r="V144" s="87"/>
      <c r="W144" s="343" t="s">
        <v>677</v>
      </c>
    </row>
    <row r="145" spans="2:23" ht="108.6" x14ac:dyDescent="0.3">
      <c r="B145" s="120" t="s">
        <v>351</v>
      </c>
      <c r="C145" s="224" t="s">
        <v>356</v>
      </c>
      <c r="D145" s="242" t="s">
        <v>517</v>
      </c>
      <c r="E145" s="98" t="s">
        <v>45</v>
      </c>
      <c r="F145" s="169" t="s">
        <v>357</v>
      </c>
      <c r="G145" s="191">
        <f t="shared" si="4"/>
        <v>28</v>
      </c>
      <c r="H145" s="145">
        <v>7</v>
      </c>
      <c r="I145" s="92">
        <v>7</v>
      </c>
      <c r="J145" s="92">
        <v>7</v>
      </c>
      <c r="K145" s="93">
        <v>7</v>
      </c>
      <c r="L145" s="91">
        <v>7</v>
      </c>
      <c r="M145" s="92"/>
      <c r="N145" s="92"/>
      <c r="O145" s="94"/>
      <c r="P145" s="84">
        <f t="shared" si="5"/>
        <v>1</v>
      </c>
      <c r="Q145" s="86"/>
      <c r="R145" s="86"/>
      <c r="S145" s="87"/>
      <c r="T145" s="85"/>
      <c r="U145" s="86"/>
      <c r="V145" s="87"/>
      <c r="W145" s="343" t="s">
        <v>678</v>
      </c>
    </row>
    <row r="146" spans="2:23" ht="108" x14ac:dyDescent="0.3">
      <c r="B146" s="117" t="s">
        <v>358</v>
      </c>
      <c r="C146" s="221" t="s">
        <v>359</v>
      </c>
      <c r="D146" s="248" t="s">
        <v>518</v>
      </c>
      <c r="E146" s="103" t="s">
        <v>45</v>
      </c>
      <c r="F146" s="155" t="s">
        <v>360</v>
      </c>
      <c r="G146" s="199">
        <f t="shared" si="4"/>
        <v>3990</v>
      </c>
      <c r="H146" s="144">
        <v>950</v>
      </c>
      <c r="I146" s="37">
        <v>1000</v>
      </c>
      <c r="J146" s="37">
        <v>1030</v>
      </c>
      <c r="K146" s="38">
        <v>1010</v>
      </c>
      <c r="L146" s="36">
        <v>781</v>
      </c>
      <c r="M146" s="37"/>
      <c r="N146" s="37"/>
      <c r="O146" s="39"/>
      <c r="P146" s="84">
        <f t="shared" si="5"/>
        <v>0.82210526315789478</v>
      </c>
      <c r="Q146" s="86"/>
      <c r="R146" s="86"/>
      <c r="S146" s="87"/>
      <c r="T146" s="85"/>
      <c r="U146" s="86"/>
      <c r="V146" s="87"/>
      <c r="W146" s="343" t="s">
        <v>679</v>
      </c>
    </row>
    <row r="147" spans="2:23" ht="137.4" x14ac:dyDescent="0.3">
      <c r="B147" s="120" t="s">
        <v>361</v>
      </c>
      <c r="C147" s="223" t="s">
        <v>362</v>
      </c>
      <c r="D147" s="241" t="s">
        <v>519</v>
      </c>
      <c r="E147" s="98" t="s">
        <v>45</v>
      </c>
      <c r="F147" s="164" t="s">
        <v>363</v>
      </c>
      <c r="G147" s="191">
        <f t="shared" ref="G147:G162" si="6">H147+I147+J147+K147</f>
        <v>990</v>
      </c>
      <c r="H147" s="145">
        <v>240</v>
      </c>
      <c r="I147" s="92">
        <v>245</v>
      </c>
      <c r="J147" s="92">
        <v>250</v>
      </c>
      <c r="K147" s="93">
        <v>255</v>
      </c>
      <c r="L147" s="91">
        <v>255</v>
      </c>
      <c r="M147" s="92"/>
      <c r="N147" s="92"/>
      <c r="O147" s="94"/>
      <c r="P147" s="84">
        <f t="shared" si="5"/>
        <v>1.0625</v>
      </c>
      <c r="Q147" s="86"/>
      <c r="R147" s="86"/>
      <c r="S147" s="87"/>
      <c r="T147" s="85"/>
      <c r="U147" s="86"/>
      <c r="V147" s="87"/>
      <c r="W147" s="343" t="s">
        <v>680</v>
      </c>
    </row>
    <row r="148" spans="2:23" ht="107.4" x14ac:dyDescent="0.3">
      <c r="B148" s="120" t="s">
        <v>361</v>
      </c>
      <c r="C148" s="227" t="s">
        <v>364</v>
      </c>
      <c r="D148" s="244" t="s">
        <v>520</v>
      </c>
      <c r="E148" s="98" t="s">
        <v>45</v>
      </c>
      <c r="F148" s="164" t="s">
        <v>365</v>
      </c>
      <c r="G148" s="191">
        <f t="shared" si="6"/>
        <v>7</v>
      </c>
      <c r="H148" s="145">
        <v>1</v>
      </c>
      <c r="I148" s="92">
        <v>2</v>
      </c>
      <c r="J148" s="92">
        <v>2</v>
      </c>
      <c r="K148" s="93">
        <v>2</v>
      </c>
      <c r="L148" s="91">
        <v>0</v>
      </c>
      <c r="M148" s="92"/>
      <c r="N148" s="92"/>
      <c r="O148" s="94"/>
      <c r="P148" s="84">
        <f t="shared" si="5"/>
        <v>0</v>
      </c>
      <c r="Q148" s="86"/>
      <c r="R148" s="86"/>
      <c r="S148" s="87"/>
      <c r="T148" s="85"/>
      <c r="U148" s="86"/>
      <c r="V148" s="87"/>
      <c r="W148" s="343" t="s">
        <v>681</v>
      </c>
    </row>
    <row r="149" spans="2:23" ht="107.4" x14ac:dyDescent="0.3">
      <c r="B149" s="120" t="s">
        <v>361</v>
      </c>
      <c r="C149" s="170" t="s">
        <v>366</v>
      </c>
      <c r="D149" s="241" t="s">
        <v>521</v>
      </c>
      <c r="E149" s="98" t="s">
        <v>45</v>
      </c>
      <c r="F149" s="164" t="s">
        <v>367</v>
      </c>
      <c r="G149" s="191">
        <f t="shared" si="6"/>
        <v>2015</v>
      </c>
      <c r="H149" s="145">
        <v>500</v>
      </c>
      <c r="I149" s="92">
        <v>500</v>
      </c>
      <c r="J149" s="92">
        <v>500</v>
      </c>
      <c r="K149" s="93">
        <v>515</v>
      </c>
      <c r="L149" s="91">
        <v>438</v>
      </c>
      <c r="M149" s="92"/>
      <c r="N149" s="92"/>
      <c r="O149" s="94"/>
      <c r="P149" s="84">
        <f t="shared" si="5"/>
        <v>0.876</v>
      </c>
      <c r="Q149" s="86"/>
      <c r="R149" s="86"/>
      <c r="S149" s="87"/>
      <c r="T149" s="85"/>
      <c r="U149" s="86"/>
      <c r="V149" s="87"/>
      <c r="W149" s="343" t="s">
        <v>682</v>
      </c>
    </row>
    <row r="150" spans="2:23" ht="107.4" x14ac:dyDescent="0.3">
      <c r="B150" s="104" t="s">
        <v>361</v>
      </c>
      <c r="C150" s="209" t="s">
        <v>368</v>
      </c>
      <c r="D150" s="111" t="s">
        <v>522</v>
      </c>
      <c r="E150" s="98" t="s">
        <v>45</v>
      </c>
      <c r="F150" s="157" t="s">
        <v>369</v>
      </c>
      <c r="G150" s="191">
        <f t="shared" si="6"/>
        <v>6700</v>
      </c>
      <c r="H150" s="145">
        <v>1600</v>
      </c>
      <c r="I150" s="92">
        <v>1650</v>
      </c>
      <c r="J150" s="92">
        <v>1700</v>
      </c>
      <c r="K150" s="93">
        <v>1750</v>
      </c>
      <c r="L150" s="91">
        <v>1391</v>
      </c>
      <c r="M150" s="92"/>
      <c r="N150" s="92"/>
      <c r="O150" s="94"/>
      <c r="P150" s="84">
        <f t="shared" si="5"/>
        <v>0.86937500000000001</v>
      </c>
      <c r="Q150" s="86"/>
      <c r="R150" s="86"/>
      <c r="S150" s="87"/>
      <c r="T150" s="85"/>
      <c r="U150" s="86"/>
      <c r="V150" s="87"/>
      <c r="W150" s="343" t="s">
        <v>683</v>
      </c>
    </row>
    <row r="151" spans="2:23" ht="107.4" x14ac:dyDescent="0.3">
      <c r="B151" s="104" t="s">
        <v>361</v>
      </c>
      <c r="C151" s="209" t="s">
        <v>370</v>
      </c>
      <c r="D151" s="111" t="s">
        <v>523</v>
      </c>
      <c r="E151" s="98" t="s">
        <v>45</v>
      </c>
      <c r="F151" s="157" t="s">
        <v>371</v>
      </c>
      <c r="G151" s="191">
        <f t="shared" si="6"/>
        <v>11520</v>
      </c>
      <c r="H151" s="145">
        <v>2860</v>
      </c>
      <c r="I151" s="92">
        <v>2920</v>
      </c>
      <c r="J151" s="92">
        <v>2900</v>
      </c>
      <c r="K151" s="93">
        <v>2840</v>
      </c>
      <c r="L151" s="91">
        <v>3304</v>
      </c>
      <c r="M151" s="92"/>
      <c r="N151" s="92"/>
      <c r="O151" s="94"/>
      <c r="P151" s="84">
        <f t="shared" si="5"/>
        <v>1.1552447552447553</v>
      </c>
      <c r="Q151" s="86"/>
      <c r="R151" s="86"/>
      <c r="S151" s="87"/>
      <c r="T151" s="85"/>
      <c r="U151" s="86"/>
      <c r="V151" s="87"/>
      <c r="W151" s="343" t="s">
        <v>684</v>
      </c>
    </row>
    <row r="152" spans="2:23" ht="119.4" customHeight="1" x14ac:dyDescent="0.3">
      <c r="B152" s="102" t="s">
        <v>358</v>
      </c>
      <c r="C152" s="207" t="s">
        <v>372</v>
      </c>
      <c r="D152" s="207" t="s">
        <v>524</v>
      </c>
      <c r="E152" s="103" t="s">
        <v>45</v>
      </c>
      <c r="F152" s="139" t="s">
        <v>373</v>
      </c>
      <c r="G152" s="199">
        <f t="shared" si="6"/>
        <v>41</v>
      </c>
      <c r="H152" s="144">
        <v>10</v>
      </c>
      <c r="I152" s="37">
        <v>10</v>
      </c>
      <c r="J152" s="37">
        <v>11</v>
      </c>
      <c r="K152" s="38">
        <v>10</v>
      </c>
      <c r="L152" s="36">
        <v>4</v>
      </c>
      <c r="M152" s="37"/>
      <c r="N152" s="37"/>
      <c r="O152" s="39"/>
      <c r="P152" s="84">
        <f t="shared" si="5"/>
        <v>0.4</v>
      </c>
      <c r="Q152" s="86"/>
      <c r="R152" s="86"/>
      <c r="S152" s="87"/>
      <c r="T152" s="85"/>
      <c r="U152" s="86"/>
      <c r="V152" s="87"/>
      <c r="W152" s="343" t="s">
        <v>685</v>
      </c>
    </row>
    <row r="153" spans="2:23" ht="119.4" customHeight="1" x14ac:dyDescent="0.3">
      <c r="B153" s="120" t="s">
        <v>361</v>
      </c>
      <c r="C153" s="223" t="s">
        <v>374</v>
      </c>
      <c r="D153" s="241" t="s">
        <v>525</v>
      </c>
      <c r="E153" s="98" t="s">
        <v>45</v>
      </c>
      <c r="F153" s="170" t="s">
        <v>375</v>
      </c>
      <c r="G153" s="191">
        <f t="shared" si="6"/>
        <v>41</v>
      </c>
      <c r="H153" s="145">
        <v>10</v>
      </c>
      <c r="I153" s="92">
        <v>10</v>
      </c>
      <c r="J153" s="92">
        <v>11</v>
      </c>
      <c r="K153" s="93">
        <v>10</v>
      </c>
      <c r="L153" s="91">
        <v>2</v>
      </c>
      <c r="M153" s="92"/>
      <c r="N153" s="92"/>
      <c r="O153" s="94"/>
      <c r="P153" s="84">
        <f t="shared" si="5"/>
        <v>0.2</v>
      </c>
      <c r="Q153" s="86"/>
      <c r="R153" s="86"/>
      <c r="S153" s="87"/>
      <c r="T153" s="85"/>
      <c r="U153" s="86"/>
      <c r="V153" s="87"/>
      <c r="W153" s="343" t="s">
        <v>686</v>
      </c>
    </row>
    <row r="154" spans="2:23" ht="121.8" customHeight="1" x14ac:dyDescent="0.3">
      <c r="B154" s="104" t="s">
        <v>361</v>
      </c>
      <c r="C154" s="209" t="s">
        <v>376</v>
      </c>
      <c r="D154" s="109" t="s">
        <v>526</v>
      </c>
      <c r="E154" s="98" t="s">
        <v>45</v>
      </c>
      <c r="F154" s="157" t="s">
        <v>369</v>
      </c>
      <c r="G154" s="191">
        <f t="shared" si="6"/>
        <v>9500</v>
      </c>
      <c r="H154" s="145">
        <v>2300</v>
      </c>
      <c r="I154" s="92">
        <v>2350</v>
      </c>
      <c r="J154" s="92">
        <v>2400</v>
      </c>
      <c r="K154" s="93">
        <v>2450</v>
      </c>
      <c r="L154" s="91">
        <v>2722</v>
      </c>
      <c r="M154" s="92"/>
      <c r="N154" s="92"/>
      <c r="O154" s="94"/>
      <c r="P154" s="84">
        <f t="shared" si="5"/>
        <v>1.1834782608695653</v>
      </c>
      <c r="Q154" s="86"/>
      <c r="R154" s="86"/>
      <c r="S154" s="87"/>
      <c r="T154" s="85"/>
      <c r="U154" s="86"/>
      <c r="V154" s="87"/>
      <c r="W154" s="343" t="s">
        <v>687</v>
      </c>
    </row>
    <row r="155" spans="2:23" ht="122.4" x14ac:dyDescent="0.3">
      <c r="B155" s="104" t="s">
        <v>361</v>
      </c>
      <c r="C155" s="157" t="s">
        <v>377</v>
      </c>
      <c r="D155" s="111" t="s">
        <v>527</v>
      </c>
      <c r="E155" s="98" t="s">
        <v>45</v>
      </c>
      <c r="F155" s="157" t="s">
        <v>378</v>
      </c>
      <c r="G155" s="191">
        <f t="shared" si="6"/>
        <v>213</v>
      </c>
      <c r="H155" s="145">
        <v>48</v>
      </c>
      <c r="I155" s="92">
        <v>50</v>
      </c>
      <c r="J155" s="92">
        <v>55</v>
      </c>
      <c r="K155" s="93">
        <v>60</v>
      </c>
      <c r="L155" s="91">
        <v>48</v>
      </c>
      <c r="M155" s="92"/>
      <c r="N155" s="92"/>
      <c r="O155" s="94"/>
      <c r="P155" s="84">
        <f t="shared" si="5"/>
        <v>1</v>
      </c>
      <c r="Q155" s="86"/>
      <c r="R155" s="86"/>
      <c r="S155" s="87"/>
      <c r="T155" s="85"/>
      <c r="U155" s="86"/>
      <c r="V155" s="87"/>
      <c r="W155" s="343" t="s">
        <v>688</v>
      </c>
    </row>
    <row r="156" spans="2:23" ht="107.4" x14ac:dyDescent="0.3">
      <c r="B156" s="104" t="s">
        <v>361</v>
      </c>
      <c r="C156" s="209" t="s">
        <v>379</v>
      </c>
      <c r="D156" s="111" t="s">
        <v>528</v>
      </c>
      <c r="E156" s="98" t="s">
        <v>45</v>
      </c>
      <c r="F156" s="157" t="s">
        <v>380</v>
      </c>
      <c r="G156" s="191">
        <f t="shared" si="6"/>
        <v>9</v>
      </c>
      <c r="H156" s="145">
        <v>2</v>
      </c>
      <c r="I156" s="92">
        <v>3</v>
      </c>
      <c r="J156" s="92">
        <v>2</v>
      </c>
      <c r="K156" s="93">
        <v>2</v>
      </c>
      <c r="L156" s="91">
        <v>0</v>
      </c>
      <c r="M156" s="92"/>
      <c r="N156" s="92"/>
      <c r="O156" s="94"/>
      <c r="P156" s="84">
        <f t="shared" si="5"/>
        <v>0</v>
      </c>
      <c r="Q156" s="86"/>
      <c r="R156" s="86"/>
      <c r="S156" s="87"/>
      <c r="T156" s="85"/>
      <c r="U156" s="86"/>
      <c r="V156" s="87"/>
      <c r="W156" s="343" t="s">
        <v>689</v>
      </c>
    </row>
    <row r="157" spans="2:23" ht="123.6" customHeight="1" x14ac:dyDescent="0.3">
      <c r="B157" s="104" t="s">
        <v>361</v>
      </c>
      <c r="C157" s="157" t="s">
        <v>381</v>
      </c>
      <c r="D157" s="111" t="s">
        <v>529</v>
      </c>
      <c r="E157" s="98" t="s">
        <v>45</v>
      </c>
      <c r="F157" s="157" t="s">
        <v>382</v>
      </c>
      <c r="G157" s="191">
        <f t="shared" si="6"/>
        <v>390</v>
      </c>
      <c r="H157" s="145">
        <v>90</v>
      </c>
      <c r="I157" s="92">
        <v>95</v>
      </c>
      <c r="J157" s="92">
        <v>100</v>
      </c>
      <c r="K157" s="93">
        <v>105</v>
      </c>
      <c r="L157" s="91">
        <v>83</v>
      </c>
      <c r="M157" s="92"/>
      <c r="N157" s="92"/>
      <c r="O157" s="94"/>
      <c r="P157" s="84">
        <f t="shared" si="5"/>
        <v>0.92222222222222228</v>
      </c>
      <c r="Q157" s="86"/>
      <c r="R157" s="86"/>
      <c r="S157" s="87"/>
      <c r="T157" s="85"/>
      <c r="U157" s="86"/>
      <c r="V157" s="87"/>
      <c r="W157" s="343" t="s">
        <v>690</v>
      </c>
    </row>
    <row r="158" spans="2:23" ht="107.4" x14ac:dyDescent="0.3">
      <c r="B158" s="104" t="s">
        <v>361</v>
      </c>
      <c r="C158" s="157" t="s">
        <v>383</v>
      </c>
      <c r="D158" s="111" t="s">
        <v>530</v>
      </c>
      <c r="E158" s="98" t="s">
        <v>45</v>
      </c>
      <c r="F158" s="157" t="s">
        <v>384</v>
      </c>
      <c r="G158" s="191">
        <f t="shared" si="6"/>
        <v>1770</v>
      </c>
      <c r="H158" s="145">
        <v>435</v>
      </c>
      <c r="I158" s="92">
        <v>440</v>
      </c>
      <c r="J158" s="92">
        <v>445</v>
      </c>
      <c r="K158" s="93">
        <v>450</v>
      </c>
      <c r="L158" s="91">
        <v>345</v>
      </c>
      <c r="M158" s="92"/>
      <c r="N158" s="92"/>
      <c r="O158" s="94"/>
      <c r="P158" s="84">
        <f t="shared" si="5"/>
        <v>0.7931034482758621</v>
      </c>
      <c r="Q158" s="86"/>
      <c r="R158" s="86"/>
      <c r="S158" s="87"/>
      <c r="T158" s="85"/>
      <c r="U158" s="86"/>
      <c r="V158" s="87"/>
      <c r="W158" s="343" t="s">
        <v>691</v>
      </c>
    </row>
    <row r="159" spans="2:23" ht="114.6" customHeight="1" x14ac:dyDescent="0.3">
      <c r="B159" s="102" t="s">
        <v>385</v>
      </c>
      <c r="C159" s="207" t="s">
        <v>386</v>
      </c>
      <c r="D159" s="106" t="s">
        <v>531</v>
      </c>
      <c r="E159" s="103" t="s">
        <v>45</v>
      </c>
      <c r="F159" s="137" t="s">
        <v>387</v>
      </c>
      <c r="G159" s="199">
        <f t="shared" si="6"/>
        <v>5500</v>
      </c>
      <c r="H159" s="144">
        <v>1375</v>
      </c>
      <c r="I159" s="37">
        <v>1375</v>
      </c>
      <c r="J159" s="37">
        <v>1375</v>
      </c>
      <c r="K159" s="38">
        <v>1375</v>
      </c>
      <c r="L159" s="36">
        <v>1766</v>
      </c>
      <c r="M159" s="37"/>
      <c r="N159" s="37"/>
      <c r="O159" s="39"/>
      <c r="P159" s="84">
        <f t="shared" ref="P159:P162" si="7">IFERROR((L159/H159),"100%")</f>
        <v>1.2843636363636364</v>
      </c>
      <c r="Q159" s="86"/>
      <c r="R159" s="86"/>
      <c r="S159" s="87"/>
      <c r="T159" s="85"/>
      <c r="U159" s="86"/>
      <c r="V159" s="87"/>
      <c r="W159" s="343" t="s">
        <v>692</v>
      </c>
    </row>
    <row r="160" spans="2:23" ht="123" x14ac:dyDescent="0.3">
      <c r="B160" s="104" t="s">
        <v>388</v>
      </c>
      <c r="C160" s="209" t="s">
        <v>389</v>
      </c>
      <c r="D160" s="111" t="s">
        <v>532</v>
      </c>
      <c r="E160" s="98" t="s">
        <v>45</v>
      </c>
      <c r="F160" s="156" t="s">
        <v>390</v>
      </c>
      <c r="G160" s="191">
        <f t="shared" si="6"/>
        <v>23</v>
      </c>
      <c r="H160" s="145">
        <v>6</v>
      </c>
      <c r="I160" s="92">
        <v>6</v>
      </c>
      <c r="J160" s="92">
        <v>6</v>
      </c>
      <c r="K160" s="93">
        <v>5</v>
      </c>
      <c r="L160" s="91">
        <v>6</v>
      </c>
      <c r="M160" s="92"/>
      <c r="N160" s="92"/>
      <c r="O160" s="94"/>
      <c r="P160" s="84">
        <f t="shared" si="7"/>
        <v>1</v>
      </c>
      <c r="Q160" s="86"/>
      <c r="R160" s="86"/>
      <c r="S160" s="87"/>
      <c r="T160" s="85"/>
      <c r="U160" s="86"/>
      <c r="V160" s="87"/>
      <c r="W160" s="343" t="s">
        <v>693</v>
      </c>
    </row>
    <row r="161" spans="2:23" ht="108" x14ac:dyDescent="0.3">
      <c r="B161" s="104" t="s">
        <v>388</v>
      </c>
      <c r="C161" s="209" t="s">
        <v>391</v>
      </c>
      <c r="D161" s="111" t="s">
        <v>533</v>
      </c>
      <c r="E161" s="98" t="s">
        <v>45</v>
      </c>
      <c r="F161" s="156" t="s">
        <v>392</v>
      </c>
      <c r="G161" s="191">
        <f t="shared" si="6"/>
        <v>44</v>
      </c>
      <c r="H161" s="145">
        <v>12</v>
      </c>
      <c r="I161" s="92">
        <v>10</v>
      </c>
      <c r="J161" s="92">
        <v>13</v>
      </c>
      <c r="K161" s="93">
        <v>9</v>
      </c>
      <c r="L161" s="91">
        <v>12</v>
      </c>
      <c r="M161" s="92"/>
      <c r="N161" s="92"/>
      <c r="O161" s="94"/>
      <c r="P161" s="84">
        <f t="shared" si="7"/>
        <v>1</v>
      </c>
      <c r="Q161" s="86"/>
      <c r="R161" s="86"/>
      <c r="S161" s="87"/>
      <c r="T161" s="85"/>
      <c r="U161" s="86"/>
      <c r="V161" s="87"/>
      <c r="W161" s="343" t="s">
        <v>694</v>
      </c>
    </row>
    <row r="162" spans="2:23" ht="108.6" thickBot="1" x14ac:dyDescent="0.35">
      <c r="B162" s="122" t="s">
        <v>388</v>
      </c>
      <c r="C162" s="228" t="s">
        <v>393</v>
      </c>
      <c r="D162" s="245" t="s">
        <v>534</v>
      </c>
      <c r="E162" s="246" t="s">
        <v>45</v>
      </c>
      <c r="F162" s="171" t="s">
        <v>299</v>
      </c>
      <c r="G162" s="193">
        <f>H162+I162+J162+K162</f>
        <v>13</v>
      </c>
      <c r="H162" s="194">
        <v>3</v>
      </c>
      <c r="I162" s="43">
        <v>4</v>
      </c>
      <c r="J162" s="43">
        <v>3</v>
      </c>
      <c r="K162" s="44">
        <v>3</v>
      </c>
      <c r="L162" s="42">
        <v>4</v>
      </c>
      <c r="M162" s="43"/>
      <c r="N162" s="43"/>
      <c r="O162" s="45"/>
      <c r="P162" s="195">
        <f t="shared" si="7"/>
        <v>1.3333333333333333</v>
      </c>
      <c r="Q162" s="196"/>
      <c r="R162" s="196"/>
      <c r="S162" s="197"/>
      <c r="T162" s="198"/>
      <c r="U162" s="196"/>
      <c r="V162" s="197"/>
      <c r="W162" s="344" t="s">
        <v>695</v>
      </c>
    </row>
    <row r="163" spans="2:23" ht="18" x14ac:dyDescent="0.3">
      <c r="P163" s="192">
        <f>AVERAGE(P18:P28,P30:P32,P34:P35,P37:P39,P41:P49,P51:P52,P54:P55,P57:P59,P61:P64,P66:P68,P70:P73,P75:P77,P79:P86,P88:P93,P95:P99,P101:P103,P105,P107:P110,P113:P114,P116:P119,P121:P124,P126:P127,P129,P131:P133,P135:P136,P138:P140,P142:P145,P147:P151,P153:P158,P160:P162)</f>
        <v>0.87861673535726248</v>
      </c>
      <c r="Q163" s="192" t="e">
        <f t="shared" ref="P163:V163" si="8">AVERAGE(Q18:Q162)</f>
        <v>#DIV/0!</v>
      </c>
      <c r="R163" s="192" t="e">
        <f t="shared" si="8"/>
        <v>#DIV/0!</v>
      </c>
      <c r="S163" s="192" t="e">
        <f t="shared" si="8"/>
        <v>#DIV/0!</v>
      </c>
      <c r="T163" s="192" t="e">
        <f t="shared" si="8"/>
        <v>#DIV/0!</v>
      </c>
      <c r="U163" s="192" t="e">
        <f t="shared" si="8"/>
        <v>#DIV/0!</v>
      </c>
      <c r="V163" s="192" t="e">
        <f t="shared" si="8"/>
        <v>#DIV/0!</v>
      </c>
    </row>
    <row r="171" spans="2:23" ht="48.75" customHeight="1" x14ac:dyDescent="0.3">
      <c r="C171" s="282" t="s">
        <v>659</v>
      </c>
      <c r="D171" s="283"/>
      <c r="E171" s="283"/>
      <c r="F171" s="283"/>
      <c r="L171" s="284" t="s">
        <v>37</v>
      </c>
      <c r="M171" s="285"/>
      <c r="N171" s="285"/>
      <c r="O171" s="285"/>
      <c r="P171" s="285"/>
      <c r="Q171" s="285"/>
      <c r="U171" s="282" t="s">
        <v>660</v>
      </c>
      <c r="V171" s="283"/>
      <c r="W171" s="283"/>
    </row>
    <row r="172" spans="2:23" ht="31.5" customHeight="1" x14ac:dyDescent="0.3"/>
    <row r="173" spans="2:23" ht="15" thickBot="1" x14ac:dyDescent="0.35"/>
    <row r="174" spans="2:23" ht="32.4" customHeight="1" thickBot="1" x14ac:dyDescent="0.35">
      <c r="E174" s="279" t="s">
        <v>29</v>
      </c>
      <c r="F174" s="280"/>
      <c r="G174" s="280"/>
      <c r="H174" s="280"/>
      <c r="I174" s="280"/>
      <c r="J174" s="280"/>
      <c r="K174" s="280"/>
      <c r="L174" s="280"/>
      <c r="M174" s="280"/>
      <c r="N174" s="280"/>
      <c r="O174" s="280"/>
      <c r="P174" s="280"/>
      <c r="Q174" s="280"/>
      <c r="R174" s="280"/>
      <c r="S174" s="280"/>
      <c r="T174" s="280"/>
      <c r="U174" s="280"/>
      <c r="V174" s="280"/>
      <c r="W174" s="281"/>
    </row>
    <row r="175" spans="2:23" ht="15.75" customHeight="1" thickBot="1" x14ac:dyDescent="0.35">
      <c r="E175" s="286" t="s">
        <v>30</v>
      </c>
      <c r="F175" s="295" t="s">
        <v>10</v>
      </c>
      <c r="G175" s="274" t="s">
        <v>11</v>
      </c>
      <c r="H175" s="275"/>
      <c r="I175" s="275"/>
      <c r="J175" s="276"/>
      <c r="K175" s="274" t="s">
        <v>12</v>
      </c>
      <c r="L175" s="275"/>
      <c r="M175" s="275"/>
      <c r="N175" s="276"/>
      <c r="O175" s="274" t="s">
        <v>13</v>
      </c>
      <c r="P175" s="275"/>
      <c r="Q175" s="275"/>
      <c r="R175" s="276"/>
      <c r="S175" s="274" t="s">
        <v>14</v>
      </c>
      <c r="T175" s="275"/>
      <c r="U175" s="275"/>
      <c r="V175" s="276"/>
      <c r="W175" s="286" t="s">
        <v>26</v>
      </c>
    </row>
    <row r="176" spans="2:23" ht="33" customHeight="1" thickBot="1" x14ac:dyDescent="0.35">
      <c r="E176" s="287"/>
      <c r="F176" s="296"/>
      <c r="G176" s="21" t="s">
        <v>31</v>
      </c>
      <c r="H176" s="31" t="s">
        <v>32</v>
      </c>
      <c r="I176" s="32" t="s">
        <v>33</v>
      </c>
      <c r="J176" s="33" t="s">
        <v>34</v>
      </c>
      <c r="K176" s="21" t="s">
        <v>31</v>
      </c>
      <c r="L176" s="31" t="s">
        <v>32</v>
      </c>
      <c r="M176" s="32" t="s">
        <v>33</v>
      </c>
      <c r="N176" s="33" t="s">
        <v>34</v>
      </c>
      <c r="O176" s="21" t="s">
        <v>6</v>
      </c>
      <c r="P176" s="31" t="s">
        <v>7</v>
      </c>
      <c r="Q176" s="32" t="s">
        <v>8</v>
      </c>
      <c r="R176" s="33" t="s">
        <v>9</v>
      </c>
      <c r="S176" s="21" t="s">
        <v>6</v>
      </c>
      <c r="T176" s="31" t="s">
        <v>7</v>
      </c>
      <c r="U176" s="32" t="s">
        <v>8</v>
      </c>
      <c r="V176" s="33" t="s">
        <v>9</v>
      </c>
      <c r="W176" s="287"/>
    </row>
    <row r="177" spans="5:23" ht="15.75" customHeight="1" thickBot="1" x14ac:dyDescent="0.35">
      <c r="E177" s="277"/>
      <c r="F177" s="278"/>
      <c r="G177" s="80"/>
      <c r="H177" s="81"/>
      <c r="I177" s="81"/>
      <c r="J177" s="82"/>
      <c r="K177" s="80"/>
      <c r="L177" s="81"/>
      <c r="M177" s="81"/>
      <c r="N177" s="83"/>
      <c r="O177" s="84" t="str">
        <f>IFERROR((K177/#REF!),"100%")</f>
        <v>100%</v>
      </c>
      <c r="P177" s="73" t="str">
        <f t="shared" ref="P177" si="9">IFERROR((L177/H177),"100%")</f>
        <v>100%</v>
      </c>
      <c r="Q177" s="73" t="str">
        <f t="shared" ref="Q177" si="10">IFERROR((M177/I177),"100%")</f>
        <v>100%</v>
      </c>
      <c r="R177" s="40" t="str">
        <f t="shared" ref="R177" si="11">IFERROR((N177/J177),"100%")</f>
        <v>100%</v>
      </c>
      <c r="S177" s="84" t="str">
        <f>IFERROR(((K177)/(#REF!)),"100%")</f>
        <v>100%</v>
      </c>
      <c r="T177" s="89" t="str">
        <f>IFERROR(((L177+M177)/(H177+I177)),"100%")</f>
        <v>100%</v>
      </c>
      <c r="U177" s="73" t="str">
        <f>IFERROR(((L177+M177+N177)/(H177+I177+J177)),"100%")</f>
        <v>100%</v>
      </c>
      <c r="V177" s="40" t="str">
        <f>IFERROR(((L177+M177+N177+O177)/(H177+I177+J177+K177)),"100%")</f>
        <v>100%</v>
      </c>
      <c r="W177" s="88"/>
    </row>
    <row r="178" spans="5:23" x14ac:dyDescent="0.3">
      <c r="E178" s="22"/>
      <c r="F178" s="23">
        <v>400</v>
      </c>
      <c r="G178" s="50">
        <v>100</v>
      </c>
      <c r="H178" s="51">
        <v>100</v>
      </c>
      <c r="I178" s="51">
        <v>100</v>
      </c>
      <c r="J178" s="52">
        <v>100</v>
      </c>
      <c r="K178" s="50">
        <v>90</v>
      </c>
      <c r="L178" s="53"/>
      <c r="M178" s="53"/>
      <c r="N178" s="54"/>
      <c r="O178" s="40">
        <f>IFERROR(K178/#REF!,"100"%)</f>
        <v>1</v>
      </c>
      <c r="P178" s="55"/>
      <c r="Q178" s="55"/>
      <c r="R178" s="56"/>
      <c r="S178" s="41">
        <f>IFERROR(K178/F178,"100%")</f>
        <v>0.22500000000000001</v>
      </c>
      <c r="T178" s="55"/>
      <c r="U178" s="55"/>
      <c r="V178" s="56"/>
      <c r="W178" s="24"/>
    </row>
    <row r="179" spans="5:23" x14ac:dyDescent="0.3">
      <c r="E179" s="25"/>
      <c r="F179" s="26">
        <v>1500</v>
      </c>
      <c r="G179" s="57">
        <v>500</v>
      </c>
      <c r="H179" s="58">
        <v>250</v>
      </c>
      <c r="I179" s="58">
        <v>550</v>
      </c>
      <c r="J179" s="59">
        <v>200</v>
      </c>
      <c r="K179" s="57">
        <v>450</v>
      </c>
      <c r="L179" s="60"/>
      <c r="M179" s="60"/>
      <c r="N179" s="61"/>
      <c r="O179" s="40">
        <f>IFERROR(K179/#REF!,"100"%)</f>
        <v>1</v>
      </c>
      <c r="P179" s="62"/>
      <c r="Q179" s="62"/>
      <c r="R179" s="63"/>
      <c r="S179" s="41">
        <f>IFERROR(K179/F179,"100%")</f>
        <v>0.3</v>
      </c>
      <c r="T179" s="62"/>
      <c r="U179" s="62"/>
      <c r="V179" s="63"/>
      <c r="W179" s="27"/>
    </row>
    <row r="180" spans="5:23" ht="15" thickBot="1" x14ac:dyDescent="0.35">
      <c r="E180" s="28"/>
      <c r="F180" s="29"/>
      <c r="G180" s="123"/>
      <c r="H180" s="65"/>
      <c r="I180" s="65"/>
      <c r="J180" s="66"/>
      <c r="K180" s="64"/>
      <c r="L180" s="67"/>
      <c r="M180" s="67"/>
      <c r="N180" s="68"/>
      <c r="O180" s="69"/>
      <c r="P180" s="70"/>
      <c r="Q180" s="70"/>
      <c r="R180" s="71"/>
      <c r="S180" s="72"/>
      <c r="T180" s="70"/>
      <c r="U180" s="70"/>
      <c r="V180" s="71"/>
      <c r="W180" s="30"/>
    </row>
  </sheetData>
  <mergeCells count="33">
    <mergeCell ref="W10:W12"/>
    <mergeCell ref="B11:B12"/>
    <mergeCell ref="C11:C12"/>
    <mergeCell ref="D11:F11"/>
    <mergeCell ref="H10:V10"/>
    <mergeCell ref="H11:K11"/>
    <mergeCell ref="L11:O11"/>
    <mergeCell ref="P11:S11"/>
    <mergeCell ref="T11:V11"/>
    <mergeCell ref="E2:U2"/>
    <mergeCell ref="E3:U3"/>
    <mergeCell ref="E4:U4"/>
    <mergeCell ref="E5:U5"/>
    <mergeCell ref="E6:U6"/>
    <mergeCell ref="B13:B14"/>
    <mergeCell ref="C13:C14"/>
    <mergeCell ref="B15:F15"/>
    <mergeCell ref="E175:E176"/>
    <mergeCell ref="F175:F176"/>
    <mergeCell ref="B111:B112"/>
    <mergeCell ref="C111:C112"/>
    <mergeCell ref="B43:B44"/>
    <mergeCell ref="C43:C44"/>
    <mergeCell ref="G175:J175"/>
    <mergeCell ref="E177:F177"/>
    <mergeCell ref="E174:W174"/>
    <mergeCell ref="C171:F171"/>
    <mergeCell ref="L171:Q171"/>
    <mergeCell ref="U171:W171"/>
    <mergeCell ref="K175:N175"/>
    <mergeCell ref="O175:R175"/>
    <mergeCell ref="S175:V175"/>
    <mergeCell ref="W175:W176"/>
  </mergeCells>
  <phoneticPr fontId="11" type="noConversion"/>
  <conditionalFormatting sqref="F178:J180">
    <cfRule type="containsBlanks" dxfId="1247" priority="1294">
      <formula>LEN(TRIM(F178))=0</formula>
    </cfRule>
  </conditionalFormatting>
  <conditionalFormatting sqref="K178:N180">
    <cfRule type="containsBlanks" dxfId="1246" priority="1293">
      <formula>LEN(TRIM(K178))=0</formula>
    </cfRule>
  </conditionalFormatting>
  <conditionalFormatting sqref="O178:O179">
    <cfRule type="cellIs" dxfId="1245" priority="1287" stopIfTrue="1" operator="equal">
      <formula>"100%"</formula>
    </cfRule>
    <cfRule type="cellIs" dxfId="1244" priority="1288" stopIfTrue="1" operator="lessThan">
      <formula>0.5</formula>
    </cfRule>
    <cfRule type="cellIs" dxfId="1243" priority="1289" stopIfTrue="1" operator="between">
      <formula>0.5</formula>
      <formula>0.7</formula>
    </cfRule>
    <cfRule type="cellIs" dxfId="1242" priority="1290" stopIfTrue="1" operator="between">
      <formula>0.7</formula>
      <formula>1.2</formula>
    </cfRule>
    <cfRule type="cellIs" dxfId="1241" priority="1291" stopIfTrue="1" operator="greaterThanOrEqual">
      <formula>1.2</formula>
    </cfRule>
    <cfRule type="containsBlanks" dxfId="1240" priority="1292" stopIfTrue="1">
      <formula>LEN(TRIM(O178))=0</formula>
    </cfRule>
  </conditionalFormatting>
  <conditionalFormatting sqref="S178:S179">
    <cfRule type="cellIs" dxfId="1239" priority="1281" stopIfTrue="1" operator="equal">
      <formula>"100%"</formula>
    </cfRule>
    <cfRule type="cellIs" dxfId="1238" priority="1282" stopIfTrue="1" operator="lessThan">
      <formula>0.5</formula>
    </cfRule>
    <cfRule type="cellIs" dxfId="1237" priority="1283" stopIfTrue="1" operator="between">
      <formula>0.5</formula>
      <formula>0.7</formula>
    </cfRule>
    <cfRule type="cellIs" dxfId="1236" priority="1284" stopIfTrue="1" operator="between">
      <formula>0.7</formula>
      <formula>1.2</formula>
    </cfRule>
    <cfRule type="cellIs" dxfId="1235" priority="1285" stopIfTrue="1" operator="greaterThanOrEqual">
      <formula>1.2</formula>
    </cfRule>
    <cfRule type="containsBlanks" dxfId="1234" priority="1286" stopIfTrue="1">
      <formula>LEN(TRIM(S178))=0</formula>
    </cfRule>
  </conditionalFormatting>
  <conditionalFormatting sqref="O180:V180 T178:V179 P178:R179">
    <cfRule type="containsBlanks" dxfId="1233" priority="1280">
      <formula>LEN(TRIM(O178))=0</formula>
    </cfRule>
  </conditionalFormatting>
  <conditionalFormatting sqref="M13:O14 L30:O30 L22:O26 L15:O15 L17:O20 M16:O16">
    <cfRule type="containsBlanks" dxfId="1232" priority="1259">
      <formula>LEN(TRIM(L13))=0</formula>
    </cfRule>
  </conditionalFormatting>
  <conditionalFormatting sqref="H30:K30 H22:K26 G15:K15 H17:K20">
    <cfRule type="containsBlanks" dxfId="1231" priority="1258">
      <formula>LEN(TRIM(G15))=0</formula>
    </cfRule>
  </conditionalFormatting>
  <conditionalFormatting sqref="T13:V14 T16:V20 T30:V30 T22:V26">
    <cfRule type="cellIs" dxfId="1230" priority="1239" stopIfTrue="1" operator="equal">
      <formula>"100%"</formula>
    </cfRule>
    <cfRule type="cellIs" dxfId="1229" priority="1240" stopIfTrue="1" operator="lessThan">
      <formula>0.5</formula>
    </cfRule>
    <cfRule type="cellIs" dxfId="1228" priority="1241" stopIfTrue="1" operator="between">
      <formula>0.5</formula>
      <formula>0.7</formula>
    </cfRule>
    <cfRule type="cellIs" dxfId="1227" priority="1242" stopIfTrue="1" operator="between">
      <formula>0.7</formula>
      <formula>1.2</formula>
    </cfRule>
    <cfRule type="cellIs" dxfId="1226" priority="1243" stopIfTrue="1" operator="greaterThanOrEqual">
      <formula>1.2</formula>
    </cfRule>
    <cfRule type="containsBlanks" dxfId="1225" priority="1244" stopIfTrue="1">
      <formula>LEN(TRIM(T13))=0</formula>
    </cfRule>
  </conditionalFormatting>
  <conditionalFormatting sqref="T13:V14 T16:V20 T30:V30 T22:V26">
    <cfRule type="containsBlanks" dxfId="1224" priority="1238">
      <formula>LEN(TRIM(T13))=0</formula>
    </cfRule>
  </conditionalFormatting>
  <conditionalFormatting sqref="P13">
    <cfRule type="cellIs" dxfId="1223" priority="1232" stopIfTrue="1" operator="equal">
      <formula>"100%"</formula>
    </cfRule>
    <cfRule type="cellIs" dxfId="1222" priority="1233" stopIfTrue="1" operator="lessThan">
      <formula>0.5</formula>
    </cfRule>
    <cfRule type="cellIs" dxfId="1221" priority="1234" stopIfTrue="1" operator="between">
      <formula>0.5</formula>
      <formula>0.7</formula>
    </cfRule>
    <cfRule type="cellIs" dxfId="1220" priority="1235" stopIfTrue="1" operator="between">
      <formula>0.7</formula>
      <formula>1.2</formula>
    </cfRule>
    <cfRule type="cellIs" dxfId="1219" priority="1236" stopIfTrue="1" operator="greaterThanOrEqual">
      <formula>1.2</formula>
    </cfRule>
    <cfRule type="containsBlanks" dxfId="1218" priority="1237" stopIfTrue="1">
      <formula>LEN(TRIM(P13))=0</formula>
    </cfRule>
  </conditionalFormatting>
  <conditionalFormatting sqref="P13">
    <cfRule type="containsBlanks" dxfId="1217" priority="1231">
      <formula>LEN(TRIM(P13))=0</formula>
    </cfRule>
  </conditionalFormatting>
  <conditionalFormatting sqref="P14">
    <cfRule type="cellIs" dxfId="1216" priority="1218" stopIfTrue="1" operator="equal">
      <formula>"100%"</formula>
    </cfRule>
    <cfRule type="cellIs" dxfId="1215" priority="1219" stopIfTrue="1" operator="lessThan">
      <formula>0.5</formula>
    </cfRule>
    <cfRule type="cellIs" dxfId="1214" priority="1220" stopIfTrue="1" operator="between">
      <formula>0.5</formula>
      <formula>0.7</formula>
    </cfRule>
    <cfRule type="cellIs" dxfId="1213" priority="1221" stopIfTrue="1" operator="between">
      <formula>0.7</formula>
      <formula>1.2</formula>
    </cfRule>
    <cfRule type="cellIs" dxfId="1212" priority="1222" stopIfTrue="1" operator="greaterThanOrEqual">
      <formula>1.2</formula>
    </cfRule>
    <cfRule type="containsBlanks" dxfId="1211" priority="1223" stopIfTrue="1">
      <formula>LEN(TRIM(P14))=0</formula>
    </cfRule>
  </conditionalFormatting>
  <conditionalFormatting sqref="P14">
    <cfRule type="containsBlanks" dxfId="1210" priority="1217">
      <formula>LEN(TRIM(P14))=0</formula>
    </cfRule>
  </conditionalFormatting>
  <conditionalFormatting sqref="P15:S15 P16:P162">
    <cfRule type="cellIs" dxfId="1209" priority="1204" stopIfTrue="1" operator="equal">
      <formula>"100%"</formula>
    </cfRule>
    <cfRule type="cellIs" dxfId="1208" priority="1205" stopIfTrue="1" operator="lessThan">
      <formula>0.5</formula>
    </cfRule>
    <cfRule type="cellIs" dxfId="1207" priority="1206" stopIfTrue="1" operator="between">
      <formula>0.5</formula>
      <formula>0.7</formula>
    </cfRule>
    <cfRule type="cellIs" dxfId="1206" priority="1207" stopIfTrue="1" operator="between">
      <formula>0.7</formula>
      <formula>1.2</formula>
    </cfRule>
    <cfRule type="cellIs" dxfId="1205" priority="1208" stopIfTrue="1" operator="greaterThanOrEqual">
      <formula>1.2</formula>
    </cfRule>
    <cfRule type="containsBlanks" dxfId="1204" priority="1209" stopIfTrue="1">
      <formula>LEN(TRIM(P15))=0</formula>
    </cfRule>
  </conditionalFormatting>
  <conditionalFormatting sqref="T15:V15">
    <cfRule type="cellIs" dxfId="1203" priority="1198" stopIfTrue="1" operator="equal">
      <formula>"100%"</formula>
    </cfRule>
    <cfRule type="cellIs" dxfId="1202" priority="1199" stopIfTrue="1" operator="lessThan">
      <formula>0.5</formula>
    </cfRule>
    <cfRule type="cellIs" dxfId="1201" priority="1200" stopIfTrue="1" operator="between">
      <formula>0.5</formula>
      <formula>0.7</formula>
    </cfRule>
    <cfRule type="cellIs" dxfId="1200" priority="1201" stopIfTrue="1" operator="between">
      <formula>0.7</formula>
      <formula>1.2</formula>
    </cfRule>
    <cfRule type="cellIs" dxfId="1199" priority="1202" stopIfTrue="1" operator="greaterThanOrEqual">
      <formula>1.2</formula>
    </cfRule>
    <cfRule type="containsBlanks" dxfId="1198" priority="1203" stopIfTrue="1">
      <formula>LEN(TRIM(T15))=0</formula>
    </cfRule>
  </conditionalFormatting>
  <conditionalFormatting sqref="T15:V15">
    <cfRule type="containsBlanks" dxfId="1197" priority="1197">
      <formula>LEN(TRIM(T15))=0</formula>
    </cfRule>
  </conditionalFormatting>
  <conditionalFormatting sqref="K177:N177">
    <cfRule type="containsBlanks" dxfId="1196" priority="1196">
      <formula>LEN(TRIM(K177))=0</formula>
    </cfRule>
  </conditionalFormatting>
  <conditionalFormatting sqref="G177:J177">
    <cfRule type="containsBlanks" dxfId="1195" priority="1195">
      <formula>LEN(TRIM(G177))=0</formula>
    </cfRule>
  </conditionalFormatting>
  <conditionalFormatting sqref="O177:R177">
    <cfRule type="cellIs" dxfId="1194" priority="1189" stopIfTrue="1" operator="equal">
      <formula>"100%"</formula>
    </cfRule>
    <cfRule type="cellIs" dxfId="1193" priority="1190" stopIfTrue="1" operator="lessThan">
      <formula>0.5</formula>
    </cfRule>
    <cfRule type="cellIs" dxfId="1192" priority="1191" stopIfTrue="1" operator="between">
      <formula>0.5</formula>
      <formula>0.7</formula>
    </cfRule>
    <cfRule type="cellIs" dxfId="1191" priority="1192" stopIfTrue="1" operator="between">
      <formula>0.7</formula>
      <formula>1.2</formula>
    </cfRule>
    <cfRule type="cellIs" dxfId="1190" priority="1193" stopIfTrue="1" operator="greaterThanOrEqual">
      <formula>1.2</formula>
    </cfRule>
    <cfRule type="containsBlanks" dxfId="1189" priority="1194" stopIfTrue="1">
      <formula>LEN(TRIM(O177))=0</formula>
    </cfRule>
  </conditionalFormatting>
  <conditionalFormatting sqref="S177:V177">
    <cfRule type="cellIs" dxfId="1188" priority="1183" stopIfTrue="1" operator="equal">
      <formula>"100%"</formula>
    </cfRule>
    <cfRule type="cellIs" dxfId="1187" priority="1184" stopIfTrue="1" operator="lessThan">
      <formula>0.5</formula>
    </cfRule>
    <cfRule type="cellIs" dxfId="1186" priority="1185" stopIfTrue="1" operator="between">
      <formula>0.5</formula>
      <formula>0.7</formula>
    </cfRule>
    <cfRule type="cellIs" dxfId="1185" priority="1186" stopIfTrue="1" operator="between">
      <formula>0.7</formula>
      <formula>1.2</formula>
    </cfRule>
    <cfRule type="cellIs" dxfId="1184" priority="1187" stopIfTrue="1" operator="greaterThanOrEqual">
      <formula>1.2</formula>
    </cfRule>
    <cfRule type="containsBlanks" dxfId="1183" priority="1188" stopIfTrue="1">
      <formula>LEN(TRIM(S177))=0</formula>
    </cfRule>
  </conditionalFormatting>
  <conditionalFormatting sqref="S177:V177">
    <cfRule type="containsBlanks" dxfId="1182" priority="1182">
      <formula>LEN(TRIM(S177))=0</formula>
    </cfRule>
  </conditionalFormatting>
  <conditionalFormatting sqref="L28:O28">
    <cfRule type="containsBlanks" dxfId="1181" priority="1181">
      <formula>LEN(TRIM(L28))=0</formula>
    </cfRule>
  </conditionalFormatting>
  <conditionalFormatting sqref="H28:K28">
    <cfRule type="containsBlanks" dxfId="1180" priority="1180">
      <formula>LEN(TRIM(H28))=0</formula>
    </cfRule>
  </conditionalFormatting>
  <conditionalFormatting sqref="T28:V28">
    <cfRule type="cellIs" dxfId="1179" priority="1174" stopIfTrue="1" operator="equal">
      <formula>"100%"</formula>
    </cfRule>
    <cfRule type="cellIs" dxfId="1178" priority="1175" stopIfTrue="1" operator="lessThan">
      <formula>0.5</formula>
    </cfRule>
    <cfRule type="cellIs" dxfId="1177" priority="1176" stopIfTrue="1" operator="between">
      <formula>0.5</formula>
      <formula>0.7</formula>
    </cfRule>
    <cfRule type="cellIs" dxfId="1176" priority="1177" stopIfTrue="1" operator="between">
      <formula>0.7</formula>
      <formula>1.2</formula>
    </cfRule>
    <cfRule type="cellIs" dxfId="1175" priority="1178" stopIfTrue="1" operator="greaterThanOrEqual">
      <formula>1.2</formula>
    </cfRule>
    <cfRule type="containsBlanks" dxfId="1174" priority="1179" stopIfTrue="1">
      <formula>LEN(TRIM(T28))=0</formula>
    </cfRule>
  </conditionalFormatting>
  <conditionalFormatting sqref="T28:V28">
    <cfRule type="containsBlanks" dxfId="1173" priority="1173">
      <formula>LEN(TRIM(T28))=0</formula>
    </cfRule>
  </conditionalFormatting>
  <conditionalFormatting sqref="L21:O21">
    <cfRule type="containsBlanks" dxfId="1172" priority="1172">
      <formula>LEN(TRIM(L21))=0</formula>
    </cfRule>
  </conditionalFormatting>
  <conditionalFormatting sqref="H21:K21">
    <cfRule type="containsBlanks" dxfId="1171" priority="1171">
      <formula>LEN(TRIM(H21))=0</formula>
    </cfRule>
  </conditionalFormatting>
  <conditionalFormatting sqref="T21:V21">
    <cfRule type="cellIs" dxfId="1170" priority="1165" stopIfTrue="1" operator="equal">
      <formula>"100%"</formula>
    </cfRule>
    <cfRule type="cellIs" dxfId="1169" priority="1166" stopIfTrue="1" operator="lessThan">
      <formula>0.5</formula>
    </cfRule>
    <cfRule type="cellIs" dxfId="1168" priority="1167" stopIfTrue="1" operator="between">
      <formula>0.5</formula>
      <formula>0.7</formula>
    </cfRule>
    <cfRule type="cellIs" dxfId="1167" priority="1168" stopIfTrue="1" operator="between">
      <formula>0.7</formula>
      <formula>1.2</formula>
    </cfRule>
    <cfRule type="cellIs" dxfId="1166" priority="1169" stopIfTrue="1" operator="greaterThanOrEqual">
      <formula>1.2</formula>
    </cfRule>
    <cfRule type="containsBlanks" dxfId="1165" priority="1170" stopIfTrue="1">
      <formula>LEN(TRIM(T21))=0</formula>
    </cfRule>
  </conditionalFormatting>
  <conditionalFormatting sqref="T21:V21">
    <cfRule type="containsBlanks" dxfId="1164" priority="1164">
      <formula>LEN(TRIM(T21))=0</formula>
    </cfRule>
  </conditionalFormatting>
  <conditionalFormatting sqref="L27:O27">
    <cfRule type="containsBlanks" dxfId="1163" priority="1163">
      <formula>LEN(TRIM(L27))=0</formula>
    </cfRule>
  </conditionalFormatting>
  <conditionalFormatting sqref="H27:K27">
    <cfRule type="containsBlanks" dxfId="1162" priority="1162">
      <formula>LEN(TRIM(H27))=0</formula>
    </cfRule>
  </conditionalFormatting>
  <conditionalFormatting sqref="T27:V27">
    <cfRule type="cellIs" dxfId="1161" priority="1156" stopIfTrue="1" operator="equal">
      <formula>"100%"</formula>
    </cfRule>
    <cfRule type="cellIs" dxfId="1160" priority="1157" stopIfTrue="1" operator="lessThan">
      <formula>0.5</formula>
    </cfRule>
    <cfRule type="cellIs" dxfId="1159" priority="1158" stopIfTrue="1" operator="between">
      <formula>0.5</formula>
      <formula>0.7</formula>
    </cfRule>
    <cfRule type="cellIs" dxfId="1158" priority="1159" stopIfTrue="1" operator="between">
      <formula>0.7</formula>
      <formula>1.2</formula>
    </cfRule>
    <cfRule type="cellIs" dxfId="1157" priority="1160" stopIfTrue="1" operator="greaterThanOrEqual">
      <formula>1.2</formula>
    </cfRule>
    <cfRule type="containsBlanks" dxfId="1156" priority="1161" stopIfTrue="1">
      <formula>LEN(TRIM(T27))=0</formula>
    </cfRule>
  </conditionalFormatting>
  <conditionalFormatting sqref="T27:V27">
    <cfRule type="containsBlanks" dxfId="1155" priority="1155">
      <formula>LEN(TRIM(T27))=0</formula>
    </cfRule>
  </conditionalFormatting>
  <conditionalFormatting sqref="L29:O29">
    <cfRule type="containsBlanks" dxfId="1154" priority="1154">
      <formula>LEN(TRIM(L29))=0</formula>
    </cfRule>
  </conditionalFormatting>
  <conditionalFormatting sqref="H29:K29">
    <cfRule type="containsBlanks" dxfId="1153" priority="1153">
      <formula>LEN(TRIM(H29))=0</formula>
    </cfRule>
  </conditionalFormatting>
  <conditionalFormatting sqref="T29:V29">
    <cfRule type="cellIs" dxfId="1152" priority="1147" stopIfTrue="1" operator="equal">
      <formula>"100%"</formula>
    </cfRule>
    <cfRule type="cellIs" dxfId="1151" priority="1148" stopIfTrue="1" operator="lessThan">
      <formula>0.5</formula>
    </cfRule>
    <cfRule type="cellIs" dxfId="1150" priority="1149" stopIfTrue="1" operator="between">
      <formula>0.5</formula>
      <formula>0.7</formula>
    </cfRule>
    <cfRule type="cellIs" dxfId="1149" priority="1150" stopIfTrue="1" operator="between">
      <formula>0.7</formula>
      <formula>1.2</formula>
    </cfRule>
    <cfRule type="cellIs" dxfId="1148" priority="1151" stopIfTrue="1" operator="greaterThanOrEqual">
      <formula>1.2</formula>
    </cfRule>
    <cfRule type="containsBlanks" dxfId="1147" priority="1152" stopIfTrue="1">
      <formula>LEN(TRIM(T29))=0</formula>
    </cfRule>
  </conditionalFormatting>
  <conditionalFormatting sqref="T29:V29">
    <cfRule type="containsBlanks" dxfId="1146" priority="1146">
      <formula>LEN(TRIM(T29))=0</formula>
    </cfRule>
  </conditionalFormatting>
  <conditionalFormatting sqref="L31:O32">
    <cfRule type="containsBlanks" dxfId="1145" priority="1145">
      <formula>LEN(TRIM(L31))=0</formula>
    </cfRule>
  </conditionalFormatting>
  <conditionalFormatting sqref="H31:K32">
    <cfRule type="containsBlanks" dxfId="1144" priority="1144">
      <formula>LEN(TRIM(H31))=0</formula>
    </cfRule>
  </conditionalFormatting>
  <conditionalFormatting sqref="T31:V32">
    <cfRule type="cellIs" dxfId="1143" priority="1138" stopIfTrue="1" operator="equal">
      <formula>"100%"</formula>
    </cfRule>
    <cfRule type="cellIs" dxfId="1142" priority="1139" stopIfTrue="1" operator="lessThan">
      <formula>0.5</formula>
    </cfRule>
    <cfRule type="cellIs" dxfId="1141" priority="1140" stopIfTrue="1" operator="between">
      <formula>0.5</formula>
      <formula>0.7</formula>
    </cfRule>
    <cfRule type="cellIs" dxfId="1140" priority="1141" stopIfTrue="1" operator="between">
      <formula>0.7</formula>
      <formula>1.2</formula>
    </cfRule>
    <cfRule type="cellIs" dxfId="1139" priority="1142" stopIfTrue="1" operator="greaterThanOrEqual">
      <formula>1.2</formula>
    </cfRule>
    <cfRule type="containsBlanks" dxfId="1138" priority="1143" stopIfTrue="1">
      <formula>LEN(TRIM(T31))=0</formula>
    </cfRule>
  </conditionalFormatting>
  <conditionalFormatting sqref="T31:V32">
    <cfRule type="containsBlanks" dxfId="1137" priority="1137">
      <formula>LEN(TRIM(T31))=0</formula>
    </cfRule>
  </conditionalFormatting>
  <conditionalFormatting sqref="L48:O48">
    <cfRule type="containsBlanks" dxfId="1136" priority="1136">
      <formula>LEN(TRIM(L48))=0</formula>
    </cfRule>
  </conditionalFormatting>
  <conditionalFormatting sqref="H48:K48">
    <cfRule type="containsBlanks" dxfId="1135" priority="1135">
      <formula>LEN(TRIM(H48))=0</formula>
    </cfRule>
  </conditionalFormatting>
  <conditionalFormatting sqref="T48:V48">
    <cfRule type="cellIs" dxfId="1134" priority="1129" stopIfTrue="1" operator="equal">
      <formula>"100%"</formula>
    </cfRule>
    <cfRule type="cellIs" dxfId="1133" priority="1130" stopIfTrue="1" operator="lessThan">
      <formula>0.5</formula>
    </cfRule>
    <cfRule type="cellIs" dxfId="1132" priority="1131" stopIfTrue="1" operator="between">
      <formula>0.5</formula>
      <formula>0.7</formula>
    </cfRule>
    <cfRule type="cellIs" dxfId="1131" priority="1132" stopIfTrue="1" operator="between">
      <formula>0.7</formula>
      <formula>1.2</formula>
    </cfRule>
    <cfRule type="cellIs" dxfId="1130" priority="1133" stopIfTrue="1" operator="greaterThanOrEqual">
      <formula>1.2</formula>
    </cfRule>
    <cfRule type="containsBlanks" dxfId="1129" priority="1134" stopIfTrue="1">
      <formula>LEN(TRIM(T48))=0</formula>
    </cfRule>
  </conditionalFormatting>
  <conditionalFormatting sqref="T48:V48">
    <cfRule type="containsBlanks" dxfId="1128" priority="1128">
      <formula>LEN(TRIM(T48))=0</formula>
    </cfRule>
  </conditionalFormatting>
  <conditionalFormatting sqref="L34:O34">
    <cfRule type="containsBlanks" dxfId="1127" priority="1127">
      <formula>LEN(TRIM(L34))=0</formula>
    </cfRule>
  </conditionalFormatting>
  <conditionalFormatting sqref="H34:K34">
    <cfRule type="containsBlanks" dxfId="1126" priority="1126">
      <formula>LEN(TRIM(H34))=0</formula>
    </cfRule>
  </conditionalFormatting>
  <conditionalFormatting sqref="T34:V34">
    <cfRule type="cellIs" dxfId="1125" priority="1120" stopIfTrue="1" operator="equal">
      <formula>"100%"</formula>
    </cfRule>
    <cfRule type="cellIs" dxfId="1124" priority="1121" stopIfTrue="1" operator="lessThan">
      <formula>0.5</formula>
    </cfRule>
    <cfRule type="cellIs" dxfId="1123" priority="1122" stopIfTrue="1" operator="between">
      <formula>0.5</formula>
      <formula>0.7</formula>
    </cfRule>
    <cfRule type="cellIs" dxfId="1122" priority="1123" stopIfTrue="1" operator="between">
      <formula>0.7</formula>
      <formula>1.2</formula>
    </cfRule>
    <cfRule type="cellIs" dxfId="1121" priority="1124" stopIfTrue="1" operator="greaterThanOrEqual">
      <formula>1.2</formula>
    </cfRule>
    <cfRule type="containsBlanks" dxfId="1120" priority="1125" stopIfTrue="1">
      <formula>LEN(TRIM(T34))=0</formula>
    </cfRule>
  </conditionalFormatting>
  <conditionalFormatting sqref="T34:V34">
    <cfRule type="containsBlanks" dxfId="1119" priority="1119">
      <formula>LEN(TRIM(T34))=0</formula>
    </cfRule>
  </conditionalFormatting>
  <conditionalFormatting sqref="L35:O35 L37:O37">
    <cfRule type="containsBlanks" dxfId="1118" priority="1118">
      <formula>LEN(TRIM(L35))=0</formula>
    </cfRule>
  </conditionalFormatting>
  <conditionalFormatting sqref="H35:K35 H37:K37">
    <cfRule type="containsBlanks" dxfId="1117" priority="1117">
      <formula>LEN(TRIM(H35))=0</formula>
    </cfRule>
  </conditionalFormatting>
  <conditionalFormatting sqref="T35:V35 T37:V37">
    <cfRule type="cellIs" dxfId="1116" priority="1111" stopIfTrue="1" operator="equal">
      <formula>"100%"</formula>
    </cfRule>
    <cfRule type="cellIs" dxfId="1115" priority="1112" stopIfTrue="1" operator="lessThan">
      <formula>0.5</formula>
    </cfRule>
    <cfRule type="cellIs" dxfId="1114" priority="1113" stopIfTrue="1" operator="between">
      <formula>0.5</formula>
      <formula>0.7</formula>
    </cfRule>
    <cfRule type="cellIs" dxfId="1113" priority="1114" stopIfTrue="1" operator="between">
      <formula>0.7</formula>
      <formula>1.2</formula>
    </cfRule>
    <cfRule type="cellIs" dxfId="1112" priority="1115" stopIfTrue="1" operator="greaterThanOrEqual">
      <formula>1.2</formula>
    </cfRule>
    <cfRule type="containsBlanks" dxfId="1111" priority="1116" stopIfTrue="1">
      <formula>LEN(TRIM(T35))=0</formula>
    </cfRule>
  </conditionalFormatting>
  <conditionalFormatting sqref="T35:V35 T37:V37">
    <cfRule type="containsBlanks" dxfId="1110" priority="1110">
      <formula>LEN(TRIM(T35))=0</formula>
    </cfRule>
  </conditionalFormatting>
  <conditionalFormatting sqref="L38:O38">
    <cfRule type="containsBlanks" dxfId="1109" priority="1109">
      <formula>LEN(TRIM(L38))=0</formula>
    </cfRule>
  </conditionalFormatting>
  <conditionalFormatting sqref="H38:K38">
    <cfRule type="containsBlanks" dxfId="1108" priority="1108">
      <formula>LEN(TRIM(H38))=0</formula>
    </cfRule>
  </conditionalFormatting>
  <conditionalFormatting sqref="T38:V38">
    <cfRule type="cellIs" dxfId="1107" priority="1102" stopIfTrue="1" operator="equal">
      <formula>"100%"</formula>
    </cfRule>
    <cfRule type="cellIs" dxfId="1106" priority="1103" stopIfTrue="1" operator="lessThan">
      <formula>0.5</formula>
    </cfRule>
    <cfRule type="cellIs" dxfId="1105" priority="1104" stopIfTrue="1" operator="between">
      <formula>0.5</formula>
      <formula>0.7</formula>
    </cfRule>
    <cfRule type="cellIs" dxfId="1104" priority="1105" stopIfTrue="1" operator="between">
      <formula>0.7</formula>
      <formula>1.2</formula>
    </cfRule>
    <cfRule type="cellIs" dxfId="1103" priority="1106" stopIfTrue="1" operator="greaterThanOrEqual">
      <formula>1.2</formula>
    </cfRule>
    <cfRule type="containsBlanks" dxfId="1102" priority="1107" stopIfTrue="1">
      <formula>LEN(TRIM(T38))=0</formula>
    </cfRule>
  </conditionalFormatting>
  <conditionalFormatting sqref="T38:V38">
    <cfRule type="containsBlanks" dxfId="1101" priority="1101">
      <formula>LEN(TRIM(T38))=0</formula>
    </cfRule>
  </conditionalFormatting>
  <conditionalFormatting sqref="L39:O39 L41:O41">
    <cfRule type="containsBlanks" dxfId="1100" priority="1100">
      <formula>LEN(TRIM(L39))=0</formula>
    </cfRule>
  </conditionalFormatting>
  <conditionalFormatting sqref="H39:K39 H41:K41">
    <cfRule type="containsBlanks" dxfId="1099" priority="1099">
      <formula>LEN(TRIM(H39))=0</formula>
    </cfRule>
  </conditionalFormatting>
  <conditionalFormatting sqref="T39:V39 T41:V41">
    <cfRule type="cellIs" dxfId="1098" priority="1093" stopIfTrue="1" operator="equal">
      <formula>"100%"</formula>
    </cfRule>
    <cfRule type="cellIs" dxfId="1097" priority="1094" stopIfTrue="1" operator="lessThan">
      <formula>0.5</formula>
    </cfRule>
    <cfRule type="cellIs" dxfId="1096" priority="1095" stopIfTrue="1" operator="between">
      <formula>0.5</formula>
      <formula>0.7</formula>
    </cfRule>
    <cfRule type="cellIs" dxfId="1095" priority="1096" stopIfTrue="1" operator="between">
      <formula>0.7</formula>
      <formula>1.2</formula>
    </cfRule>
    <cfRule type="cellIs" dxfId="1094" priority="1097" stopIfTrue="1" operator="greaterThanOrEqual">
      <formula>1.2</formula>
    </cfRule>
    <cfRule type="containsBlanks" dxfId="1093" priority="1098" stopIfTrue="1">
      <formula>LEN(TRIM(T39))=0</formula>
    </cfRule>
  </conditionalFormatting>
  <conditionalFormatting sqref="T39:V39 T41:V41">
    <cfRule type="containsBlanks" dxfId="1092" priority="1092">
      <formula>LEN(TRIM(T39))=0</formula>
    </cfRule>
  </conditionalFormatting>
  <conditionalFormatting sqref="L33:O33">
    <cfRule type="containsBlanks" dxfId="1091" priority="1091">
      <formula>LEN(TRIM(L33))=0</formula>
    </cfRule>
  </conditionalFormatting>
  <conditionalFormatting sqref="H33:K33">
    <cfRule type="containsBlanks" dxfId="1090" priority="1090">
      <formula>LEN(TRIM(H33))=0</formula>
    </cfRule>
  </conditionalFormatting>
  <conditionalFormatting sqref="T33:V33">
    <cfRule type="cellIs" dxfId="1089" priority="1084" stopIfTrue="1" operator="equal">
      <formula>"100%"</formula>
    </cfRule>
    <cfRule type="cellIs" dxfId="1088" priority="1085" stopIfTrue="1" operator="lessThan">
      <formula>0.5</formula>
    </cfRule>
    <cfRule type="cellIs" dxfId="1087" priority="1086" stopIfTrue="1" operator="between">
      <formula>0.5</formula>
      <formula>0.7</formula>
    </cfRule>
    <cfRule type="cellIs" dxfId="1086" priority="1087" stopIfTrue="1" operator="between">
      <formula>0.7</formula>
      <formula>1.2</formula>
    </cfRule>
    <cfRule type="cellIs" dxfId="1085" priority="1088" stopIfTrue="1" operator="greaterThanOrEqual">
      <formula>1.2</formula>
    </cfRule>
    <cfRule type="containsBlanks" dxfId="1084" priority="1089" stopIfTrue="1">
      <formula>LEN(TRIM(T33))=0</formula>
    </cfRule>
  </conditionalFormatting>
  <conditionalFormatting sqref="T33:V33">
    <cfRule type="containsBlanks" dxfId="1083" priority="1083">
      <formula>LEN(TRIM(T33))=0</formula>
    </cfRule>
  </conditionalFormatting>
  <conditionalFormatting sqref="L42:O43">
    <cfRule type="containsBlanks" dxfId="1082" priority="1082">
      <formula>LEN(TRIM(L42))=0</formula>
    </cfRule>
  </conditionalFormatting>
  <conditionalFormatting sqref="H42:K43">
    <cfRule type="containsBlanks" dxfId="1081" priority="1081">
      <formula>LEN(TRIM(H42))=0</formula>
    </cfRule>
  </conditionalFormatting>
  <conditionalFormatting sqref="T42:V43">
    <cfRule type="cellIs" dxfId="1080" priority="1075" stopIfTrue="1" operator="equal">
      <formula>"100%"</formula>
    </cfRule>
    <cfRule type="cellIs" dxfId="1079" priority="1076" stopIfTrue="1" operator="lessThan">
      <formula>0.5</formula>
    </cfRule>
    <cfRule type="cellIs" dxfId="1078" priority="1077" stopIfTrue="1" operator="between">
      <formula>0.5</formula>
      <formula>0.7</formula>
    </cfRule>
    <cfRule type="cellIs" dxfId="1077" priority="1078" stopIfTrue="1" operator="between">
      <formula>0.7</formula>
      <formula>1.2</formula>
    </cfRule>
    <cfRule type="cellIs" dxfId="1076" priority="1079" stopIfTrue="1" operator="greaterThanOrEqual">
      <formula>1.2</formula>
    </cfRule>
    <cfRule type="containsBlanks" dxfId="1075" priority="1080" stopIfTrue="1">
      <formula>LEN(TRIM(T42))=0</formula>
    </cfRule>
  </conditionalFormatting>
  <conditionalFormatting sqref="T42:V43">
    <cfRule type="containsBlanks" dxfId="1074" priority="1074">
      <formula>LEN(TRIM(T42))=0</formula>
    </cfRule>
  </conditionalFormatting>
  <conditionalFormatting sqref="L44:O44">
    <cfRule type="containsBlanks" dxfId="1073" priority="1073">
      <formula>LEN(TRIM(L44))=0</formula>
    </cfRule>
  </conditionalFormatting>
  <conditionalFormatting sqref="H44:K44">
    <cfRule type="containsBlanks" dxfId="1072" priority="1072">
      <formula>LEN(TRIM(H44))=0</formula>
    </cfRule>
  </conditionalFormatting>
  <conditionalFormatting sqref="T44:V44">
    <cfRule type="cellIs" dxfId="1071" priority="1066" stopIfTrue="1" operator="equal">
      <formula>"100%"</formula>
    </cfRule>
    <cfRule type="cellIs" dxfId="1070" priority="1067" stopIfTrue="1" operator="lessThan">
      <formula>0.5</formula>
    </cfRule>
    <cfRule type="cellIs" dxfId="1069" priority="1068" stopIfTrue="1" operator="between">
      <formula>0.5</formula>
      <formula>0.7</formula>
    </cfRule>
    <cfRule type="cellIs" dxfId="1068" priority="1069" stopIfTrue="1" operator="between">
      <formula>0.7</formula>
      <formula>1.2</formula>
    </cfRule>
    <cfRule type="cellIs" dxfId="1067" priority="1070" stopIfTrue="1" operator="greaterThanOrEqual">
      <formula>1.2</formula>
    </cfRule>
    <cfRule type="containsBlanks" dxfId="1066" priority="1071" stopIfTrue="1">
      <formula>LEN(TRIM(T44))=0</formula>
    </cfRule>
  </conditionalFormatting>
  <conditionalFormatting sqref="T44:V44">
    <cfRule type="containsBlanks" dxfId="1065" priority="1065">
      <formula>LEN(TRIM(T44))=0</formula>
    </cfRule>
  </conditionalFormatting>
  <conditionalFormatting sqref="L45:O45">
    <cfRule type="containsBlanks" dxfId="1064" priority="1064">
      <formula>LEN(TRIM(L45))=0</formula>
    </cfRule>
  </conditionalFormatting>
  <conditionalFormatting sqref="H45:K45">
    <cfRule type="containsBlanks" dxfId="1063" priority="1063">
      <formula>LEN(TRIM(H45))=0</formula>
    </cfRule>
  </conditionalFormatting>
  <conditionalFormatting sqref="T45:V45">
    <cfRule type="cellIs" dxfId="1062" priority="1057" stopIfTrue="1" operator="equal">
      <formula>"100%"</formula>
    </cfRule>
    <cfRule type="cellIs" dxfId="1061" priority="1058" stopIfTrue="1" operator="lessThan">
      <formula>0.5</formula>
    </cfRule>
    <cfRule type="cellIs" dxfId="1060" priority="1059" stopIfTrue="1" operator="between">
      <formula>0.5</formula>
      <formula>0.7</formula>
    </cfRule>
    <cfRule type="cellIs" dxfId="1059" priority="1060" stopIfTrue="1" operator="between">
      <formula>0.7</formula>
      <formula>1.2</formula>
    </cfRule>
    <cfRule type="cellIs" dxfId="1058" priority="1061" stopIfTrue="1" operator="greaterThanOrEqual">
      <formula>1.2</formula>
    </cfRule>
    <cfRule type="containsBlanks" dxfId="1057" priority="1062" stopIfTrue="1">
      <formula>LEN(TRIM(T45))=0</formula>
    </cfRule>
  </conditionalFormatting>
  <conditionalFormatting sqref="T45:V45">
    <cfRule type="containsBlanks" dxfId="1056" priority="1056">
      <formula>LEN(TRIM(T45))=0</formula>
    </cfRule>
  </conditionalFormatting>
  <conditionalFormatting sqref="L36:O36">
    <cfRule type="containsBlanks" dxfId="1055" priority="1055">
      <formula>LEN(TRIM(L36))=0</formula>
    </cfRule>
  </conditionalFormatting>
  <conditionalFormatting sqref="H36:K36">
    <cfRule type="containsBlanks" dxfId="1054" priority="1054">
      <formula>LEN(TRIM(H36))=0</formula>
    </cfRule>
  </conditionalFormatting>
  <conditionalFormatting sqref="T36:V36">
    <cfRule type="cellIs" dxfId="1053" priority="1048" stopIfTrue="1" operator="equal">
      <formula>"100%"</formula>
    </cfRule>
    <cfRule type="cellIs" dxfId="1052" priority="1049" stopIfTrue="1" operator="lessThan">
      <formula>0.5</formula>
    </cfRule>
    <cfRule type="cellIs" dxfId="1051" priority="1050" stopIfTrue="1" operator="between">
      <formula>0.5</formula>
      <formula>0.7</formula>
    </cfRule>
    <cfRule type="cellIs" dxfId="1050" priority="1051" stopIfTrue="1" operator="between">
      <formula>0.7</formula>
      <formula>1.2</formula>
    </cfRule>
    <cfRule type="cellIs" dxfId="1049" priority="1052" stopIfTrue="1" operator="greaterThanOrEqual">
      <formula>1.2</formula>
    </cfRule>
    <cfRule type="containsBlanks" dxfId="1048" priority="1053" stopIfTrue="1">
      <formula>LEN(TRIM(T36))=0</formula>
    </cfRule>
  </conditionalFormatting>
  <conditionalFormatting sqref="T36:V36">
    <cfRule type="containsBlanks" dxfId="1047" priority="1047">
      <formula>LEN(TRIM(T36))=0</formula>
    </cfRule>
  </conditionalFormatting>
  <conditionalFormatting sqref="L40:O40">
    <cfRule type="containsBlanks" dxfId="1046" priority="1046">
      <formula>LEN(TRIM(L40))=0</formula>
    </cfRule>
  </conditionalFormatting>
  <conditionalFormatting sqref="H40:K40">
    <cfRule type="containsBlanks" dxfId="1045" priority="1045">
      <formula>LEN(TRIM(H40))=0</formula>
    </cfRule>
  </conditionalFormatting>
  <conditionalFormatting sqref="T40:V40">
    <cfRule type="cellIs" dxfId="1044" priority="1039" stopIfTrue="1" operator="equal">
      <formula>"100%"</formula>
    </cfRule>
    <cfRule type="cellIs" dxfId="1043" priority="1040" stopIfTrue="1" operator="lessThan">
      <formula>0.5</formula>
    </cfRule>
    <cfRule type="cellIs" dxfId="1042" priority="1041" stopIfTrue="1" operator="between">
      <formula>0.5</formula>
      <formula>0.7</formula>
    </cfRule>
    <cfRule type="cellIs" dxfId="1041" priority="1042" stopIfTrue="1" operator="between">
      <formula>0.7</formula>
      <formula>1.2</formula>
    </cfRule>
    <cfRule type="cellIs" dxfId="1040" priority="1043" stopIfTrue="1" operator="greaterThanOrEqual">
      <formula>1.2</formula>
    </cfRule>
    <cfRule type="containsBlanks" dxfId="1039" priority="1044" stopIfTrue="1">
      <formula>LEN(TRIM(T40))=0</formula>
    </cfRule>
  </conditionalFormatting>
  <conditionalFormatting sqref="T40:V40">
    <cfRule type="containsBlanks" dxfId="1038" priority="1038">
      <formula>LEN(TRIM(T40))=0</formula>
    </cfRule>
  </conditionalFormatting>
  <conditionalFormatting sqref="L46:O46">
    <cfRule type="containsBlanks" dxfId="1037" priority="1037">
      <formula>LEN(TRIM(L46))=0</formula>
    </cfRule>
  </conditionalFormatting>
  <conditionalFormatting sqref="H46:K46">
    <cfRule type="containsBlanks" dxfId="1036" priority="1036">
      <formula>LEN(TRIM(H46))=0</formula>
    </cfRule>
  </conditionalFormatting>
  <conditionalFormatting sqref="T46:V46">
    <cfRule type="cellIs" dxfId="1035" priority="1030" stopIfTrue="1" operator="equal">
      <formula>"100%"</formula>
    </cfRule>
    <cfRule type="cellIs" dxfId="1034" priority="1031" stopIfTrue="1" operator="lessThan">
      <formula>0.5</formula>
    </cfRule>
    <cfRule type="cellIs" dxfId="1033" priority="1032" stopIfTrue="1" operator="between">
      <formula>0.5</formula>
      <formula>0.7</formula>
    </cfRule>
    <cfRule type="cellIs" dxfId="1032" priority="1033" stopIfTrue="1" operator="between">
      <formula>0.7</formula>
      <formula>1.2</formula>
    </cfRule>
    <cfRule type="cellIs" dxfId="1031" priority="1034" stopIfTrue="1" operator="greaterThanOrEqual">
      <formula>1.2</formula>
    </cfRule>
    <cfRule type="containsBlanks" dxfId="1030" priority="1035" stopIfTrue="1">
      <formula>LEN(TRIM(T46))=0</formula>
    </cfRule>
  </conditionalFormatting>
  <conditionalFormatting sqref="T46:V46">
    <cfRule type="containsBlanks" dxfId="1029" priority="1029">
      <formula>LEN(TRIM(T46))=0</formula>
    </cfRule>
  </conditionalFormatting>
  <conditionalFormatting sqref="L47:O47">
    <cfRule type="containsBlanks" dxfId="1028" priority="1028">
      <formula>LEN(TRIM(L47))=0</formula>
    </cfRule>
  </conditionalFormatting>
  <conditionalFormatting sqref="H47:K47">
    <cfRule type="containsBlanks" dxfId="1027" priority="1027">
      <formula>LEN(TRIM(H47))=0</formula>
    </cfRule>
  </conditionalFormatting>
  <conditionalFormatting sqref="T47:V47">
    <cfRule type="cellIs" dxfId="1026" priority="1021" stopIfTrue="1" operator="equal">
      <formula>"100%"</formula>
    </cfRule>
    <cfRule type="cellIs" dxfId="1025" priority="1022" stopIfTrue="1" operator="lessThan">
      <formula>0.5</formula>
    </cfRule>
    <cfRule type="cellIs" dxfId="1024" priority="1023" stopIfTrue="1" operator="between">
      <formula>0.5</formula>
      <formula>0.7</formula>
    </cfRule>
    <cfRule type="cellIs" dxfId="1023" priority="1024" stopIfTrue="1" operator="between">
      <formula>0.7</formula>
      <formula>1.2</formula>
    </cfRule>
    <cfRule type="cellIs" dxfId="1022" priority="1025" stopIfTrue="1" operator="greaterThanOrEqual">
      <formula>1.2</formula>
    </cfRule>
    <cfRule type="containsBlanks" dxfId="1021" priority="1026" stopIfTrue="1">
      <formula>LEN(TRIM(T47))=0</formula>
    </cfRule>
  </conditionalFormatting>
  <conditionalFormatting sqref="T47:V47">
    <cfRule type="containsBlanks" dxfId="1020" priority="1020">
      <formula>LEN(TRIM(T47))=0</formula>
    </cfRule>
  </conditionalFormatting>
  <conditionalFormatting sqref="L49:O49 L51:O51">
    <cfRule type="containsBlanks" dxfId="1019" priority="1019">
      <formula>LEN(TRIM(L49))=0</formula>
    </cfRule>
  </conditionalFormatting>
  <conditionalFormatting sqref="H49:K49 H51:K51">
    <cfRule type="containsBlanks" dxfId="1018" priority="1018">
      <formula>LEN(TRIM(H49))=0</formula>
    </cfRule>
  </conditionalFormatting>
  <conditionalFormatting sqref="T49:V49 T51:V51">
    <cfRule type="cellIs" dxfId="1017" priority="1012" stopIfTrue="1" operator="equal">
      <formula>"100%"</formula>
    </cfRule>
    <cfRule type="cellIs" dxfId="1016" priority="1013" stopIfTrue="1" operator="lessThan">
      <formula>0.5</formula>
    </cfRule>
    <cfRule type="cellIs" dxfId="1015" priority="1014" stopIfTrue="1" operator="between">
      <formula>0.5</formula>
      <formula>0.7</formula>
    </cfRule>
    <cfRule type="cellIs" dxfId="1014" priority="1015" stopIfTrue="1" operator="between">
      <formula>0.7</formula>
      <formula>1.2</formula>
    </cfRule>
    <cfRule type="cellIs" dxfId="1013" priority="1016" stopIfTrue="1" operator="greaterThanOrEqual">
      <formula>1.2</formula>
    </cfRule>
    <cfRule type="containsBlanks" dxfId="1012" priority="1017" stopIfTrue="1">
      <formula>LEN(TRIM(T49))=0</formula>
    </cfRule>
  </conditionalFormatting>
  <conditionalFormatting sqref="T49:V49 T51:V51">
    <cfRule type="containsBlanks" dxfId="1011" priority="1011">
      <formula>LEN(TRIM(T49))=0</formula>
    </cfRule>
  </conditionalFormatting>
  <conditionalFormatting sqref="L52:O52">
    <cfRule type="containsBlanks" dxfId="1010" priority="1010">
      <formula>LEN(TRIM(L52))=0</formula>
    </cfRule>
  </conditionalFormatting>
  <conditionalFormatting sqref="H52:K52">
    <cfRule type="containsBlanks" dxfId="1009" priority="1009">
      <formula>LEN(TRIM(H52))=0</formula>
    </cfRule>
  </conditionalFormatting>
  <conditionalFormatting sqref="T52:V52">
    <cfRule type="cellIs" dxfId="1008" priority="1003" stopIfTrue="1" operator="equal">
      <formula>"100%"</formula>
    </cfRule>
    <cfRule type="cellIs" dxfId="1007" priority="1004" stopIfTrue="1" operator="lessThan">
      <formula>0.5</formula>
    </cfRule>
    <cfRule type="cellIs" dxfId="1006" priority="1005" stopIfTrue="1" operator="between">
      <formula>0.5</formula>
      <formula>0.7</formula>
    </cfRule>
    <cfRule type="cellIs" dxfId="1005" priority="1006" stopIfTrue="1" operator="between">
      <formula>0.7</formula>
      <formula>1.2</formula>
    </cfRule>
    <cfRule type="cellIs" dxfId="1004" priority="1007" stopIfTrue="1" operator="greaterThanOrEqual">
      <formula>1.2</formula>
    </cfRule>
    <cfRule type="containsBlanks" dxfId="1003" priority="1008" stopIfTrue="1">
      <formula>LEN(TRIM(T52))=0</formula>
    </cfRule>
  </conditionalFormatting>
  <conditionalFormatting sqref="T52:V52">
    <cfRule type="containsBlanks" dxfId="1002" priority="1002">
      <formula>LEN(TRIM(T52))=0</formula>
    </cfRule>
  </conditionalFormatting>
  <conditionalFormatting sqref="L54:O54">
    <cfRule type="containsBlanks" dxfId="1001" priority="1001">
      <formula>LEN(TRIM(L54))=0</formula>
    </cfRule>
  </conditionalFormatting>
  <conditionalFormatting sqref="H54:K54">
    <cfRule type="containsBlanks" dxfId="1000" priority="1000">
      <formula>LEN(TRIM(H54))=0</formula>
    </cfRule>
  </conditionalFormatting>
  <conditionalFormatting sqref="T54:V54">
    <cfRule type="cellIs" dxfId="999" priority="994" stopIfTrue="1" operator="equal">
      <formula>"100%"</formula>
    </cfRule>
    <cfRule type="cellIs" dxfId="998" priority="995" stopIfTrue="1" operator="lessThan">
      <formula>0.5</formula>
    </cfRule>
    <cfRule type="cellIs" dxfId="997" priority="996" stopIfTrue="1" operator="between">
      <formula>0.5</formula>
      <formula>0.7</formula>
    </cfRule>
    <cfRule type="cellIs" dxfId="996" priority="997" stopIfTrue="1" operator="between">
      <formula>0.7</formula>
      <formula>1.2</formula>
    </cfRule>
    <cfRule type="cellIs" dxfId="995" priority="998" stopIfTrue="1" operator="greaterThanOrEqual">
      <formula>1.2</formula>
    </cfRule>
    <cfRule type="containsBlanks" dxfId="994" priority="999" stopIfTrue="1">
      <formula>LEN(TRIM(T54))=0</formula>
    </cfRule>
  </conditionalFormatting>
  <conditionalFormatting sqref="T54:V54">
    <cfRule type="containsBlanks" dxfId="993" priority="993">
      <formula>LEN(TRIM(T54))=0</formula>
    </cfRule>
  </conditionalFormatting>
  <conditionalFormatting sqref="L55:O55">
    <cfRule type="containsBlanks" dxfId="992" priority="992">
      <formula>LEN(TRIM(L55))=0</formula>
    </cfRule>
  </conditionalFormatting>
  <conditionalFormatting sqref="H55:K55">
    <cfRule type="containsBlanks" dxfId="991" priority="991">
      <formula>LEN(TRIM(H55))=0</formula>
    </cfRule>
  </conditionalFormatting>
  <conditionalFormatting sqref="T55:V55">
    <cfRule type="cellIs" dxfId="990" priority="985" stopIfTrue="1" operator="equal">
      <formula>"100%"</formula>
    </cfRule>
    <cfRule type="cellIs" dxfId="989" priority="986" stopIfTrue="1" operator="lessThan">
      <formula>0.5</formula>
    </cfRule>
    <cfRule type="cellIs" dxfId="988" priority="987" stopIfTrue="1" operator="between">
      <formula>0.5</formula>
      <formula>0.7</formula>
    </cfRule>
    <cfRule type="cellIs" dxfId="987" priority="988" stopIfTrue="1" operator="between">
      <formula>0.7</formula>
      <formula>1.2</formula>
    </cfRule>
    <cfRule type="cellIs" dxfId="986" priority="989" stopIfTrue="1" operator="greaterThanOrEqual">
      <formula>1.2</formula>
    </cfRule>
    <cfRule type="containsBlanks" dxfId="985" priority="990" stopIfTrue="1">
      <formula>LEN(TRIM(T55))=0</formula>
    </cfRule>
  </conditionalFormatting>
  <conditionalFormatting sqref="T55:V55">
    <cfRule type="containsBlanks" dxfId="984" priority="984">
      <formula>LEN(TRIM(T55))=0</formula>
    </cfRule>
  </conditionalFormatting>
  <conditionalFormatting sqref="L61:O61">
    <cfRule type="containsBlanks" dxfId="983" priority="983">
      <formula>LEN(TRIM(L61))=0</formula>
    </cfRule>
  </conditionalFormatting>
  <conditionalFormatting sqref="H61:K61">
    <cfRule type="containsBlanks" dxfId="982" priority="982">
      <formula>LEN(TRIM(H61))=0</formula>
    </cfRule>
  </conditionalFormatting>
  <conditionalFormatting sqref="T61:V61">
    <cfRule type="cellIs" dxfId="981" priority="976" stopIfTrue="1" operator="equal">
      <formula>"100%"</formula>
    </cfRule>
    <cfRule type="cellIs" dxfId="980" priority="977" stopIfTrue="1" operator="lessThan">
      <formula>0.5</formula>
    </cfRule>
    <cfRule type="cellIs" dxfId="979" priority="978" stopIfTrue="1" operator="between">
      <formula>0.5</formula>
      <formula>0.7</formula>
    </cfRule>
    <cfRule type="cellIs" dxfId="978" priority="979" stopIfTrue="1" operator="between">
      <formula>0.7</formula>
      <formula>1.2</formula>
    </cfRule>
    <cfRule type="cellIs" dxfId="977" priority="980" stopIfTrue="1" operator="greaterThanOrEqual">
      <formula>1.2</formula>
    </cfRule>
    <cfRule type="containsBlanks" dxfId="976" priority="981" stopIfTrue="1">
      <formula>LEN(TRIM(T61))=0</formula>
    </cfRule>
  </conditionalFormatting>
  <conditionalFormatting sqref="T61:V61">
    <cfRule type="containsBlanks" dxfId="975" priority="975">
      <formula>LEN(TRIM(T61))=0</formula>
    </cfRule>
  </conditionalFormatting>
  <conditionalFormatting sqref="L50:O50">
    <cfRule type="containsBlanks" dxfId="974" priority="974">
      <formula>LEN(TRIM(L50))=0</formula>
    </cfRule>
  </conditionalFormatting>
  <conditionalFormatting sqref="H50:K50">
    <cfRule type="containsBlanks" dxfId="973" priority="973">
      <formula>LEN(TRIM(H50))=0</formula>
    </cfRule>
  </conditionalFormatting>
  <conditionalFormatting sqref="T50:V50">
    <cfRule type="cellIs" dxfId="972" priority="967" stopIfTrue="1" operator="equal">
      <formula>"100%"</formula>
    </cfRule>
    <cfRule type="cellIs" dxfId="971" priority="968" stopIfTrue="1" operator="lessThan">
      <formula>0.5</formula>
    </cfRule>
    <cfRule type="cellIs" dxfId="970" priority="969" stopIfTrue="1" operator="between">
      <formula>0.5</formula>
      <formula>0.7</formula>
    </cfRule>
    <cfRule type="cellIs" dxfId="969" priority="970" stopIfTrue="1" operator="between">
      <formula>0.7</formula>
      <formula>1.2</formula>
    </cfRule>
    <cfRule type="cellIs" dxfId="968" priority="971" stopIfTrue="1" operator="greaterThanOrEqual">
      <formula>1.2</formula>
    </cfRule>
    <cfRule type="containsBlanks" dxfId="967" priority="972" stopIfTrue="1">
      <formula>LEN(TRIM(T50))=0</formula>
    </cfRule>
  </conditionalFormatting>
  <conditionalFormatting sqref="T50:V50">
    <cfRule type="containsBlanks" dxfId="966" priority="966">
      <formula>LEN(TRIM(T50))=0</formula>
    </cfRule>
  </conditionalFormatting>
  <conditionalFormatting sqref="L57:O57">
    <cfRule type="containsBlanks" dxfId="965" priority="965">
      <formula>LEN(TRIM(L57))=0</formula>
    </cfRule>
  </conditionalFormatting>
  <conditionalFormatting sqref="H57:K57">
    <cfRule type="containsBlanks" dxfId="964" priority="964">
      <formula>LEN(TRIM(H57))=0</formula>
    </cfRule>
  </conditionalFormatting>
  <conditionalFormatting sqref="T57:V57">
    <cfRule type="cellIs" dxfId="963" priority="958" stopIfTrue="1" operator="equal">
      <formula>"100%"</formula>
    </cfRule>
    <cfRule type="cellIs" dxfId="962" priority="959" stopIfTrue="1" operator="lessThan">
      <formula>0.5</formula>
    </cfRule>
    <cfRule type="cellIs" dxfId="961" priority="960" stopIfTrue="1" operator="between">
      <formula>0.5</formula>
      <formula>0.7</formula>
    </cfRule>
    <cfRule type="cellIs" dxfId="960" priority="961" stopIfTrue="1" operator="between">
      <formula>0.7</formula>
      <formula>1.2</formula>
    </cfRule>
    <cfRule type="cellIs" dxfId="959" priority="962" stopIfTrue="1" operator="greaterThanOrEqual">
      <formula>1.2</formula>
    </cfRule>
    <cfRule type="containsBlanks" dxfId="958" priority="963" stopIfTrue="1">
      <formula>LEN(TRIM(T57))=0</formula>
    </cfRule>
  </conditionalFormatting>
  <conditionalFormatting sqref="T57:V57">
    <cfRule type="containsBlanks" dxfId="957" priority="957">
      <formula>LEN(TRIM(T57))=0</formula>
    </cfRule>
  </conditionalFormatting>
  <conditionalFormatting sqref="L58:O58">
    <cfRule type="containsBlanks" dxfId="956" priority="956">
      <formula>LEN(TRIM(L58))=0</formula>
    </cfRule>
  </conditionalFormatting>
  <conditionalFormatting sqref="H58:K58">
    <cfRule type="containsBlanks" dxfId="955" priority="955">
      <formula>LEN(TRIM(H58))=0</formula>
    </cfRule>
  </conditionalFormatting>
  <conditionalFormatting sqref="T58:V58">
    <cfRule type="cellIs" dxfId="954" priority="949" stopIfTrue="1" operator="equal">
      <formula>"100%"</formula>
    </cfRule>
    <cfRule type="cellIs" dxfId="953" priority="950" stopIfTrue="1" operator="lessThan">
      <formula>0.5</formula>
    </cfRule>
    <cfRule type="cellIs" dxfId="952" priority="951" stopIfTrue="1" operator="between">
      <formula>0.5</formula>
      <formula>0.7</formula>
    </cfRule>
    <cfRule type="cellIs" dxfId="951" priority="952" stopIfTrue="1" operator="between">
      <formula>0.7</formula>
      <formula>1.2</formula>
    </cfRule>
    <cfRule type="cellIs" dxfId="950" priority="953" stopIfTrue="1" operator="greaterThanOrEqual">
      <formula>1.2</formula>
    </cfRule>
    <cfRule type="containsBlanks" dxfId="949" priority="954" stopIfTrue="1">
      <formula>LEN(TRIM(T58))=0</formula>
    </cfRule>
  </conditionalFormatting>
  <conditionalFormatting sqref="T58:V58">
    <cfRule type="containsBlanks" dxfId="948" priority="948">
      <formula>LEN(TRIM(T58))=0</formula>
    </cfRule>
  </conditionalFormatting>
  <conditionalFormatting sqref="L59:O59">
    <cfRule type="containsBlanks" dxfId="947" priority="947">
      <formula>LEN(TRIM(L59))=0</formula>
    </cfRule>
  </conditionalFormatting>
  <conditionalFormatting sqref="H59:K59">
    <cfRule type="containsBlanks" dxfId="946" priority="946">
      <formula>LEN(TRIM(H59))=0</formula>
    </cfRule>
  </conditionalFormatting>
  <conditionalFormatting sqref="T59:V59">
    <cfRule type="cellIs" dxfId="945" priority="940" stopIfTrue="1" operator="equal">
      <formula>"100%"</formula>
    </cfRule>
    <cfRule type="cellIs" dxfId="944" priority="941" stopIfTrue="1" operator="lessThan">
      <formula>0.5</formula>
    </cfRule>
    <cfRule type="cellIs" dxfId="943" priority="942" stopIfTrue="1" operator="between">
      <formula>0.5</formula>
      <formula>0.7</formula>
    </cfRule>
    <cfRule type="cellIs" dxfId="942" priority="943" stopIfTrue="1" operator="between">
      <formula>0.7</formula>
      <formula>1.2</formula>
    </cfRule>
    <cfRule type="cellIs" dxfId="941" priority="944" stopIfTrue="1" operator="greaterThanOrEqual">
      <formula>1.2</formula>
    </cfRule>
    <cfRule type="containsBlanks" dxfId="940" priority="945" stopIfTrue="1">
      <formula>LEN(TRIM(T59))=0</formula>
    </cfRule>
  </conditionalFormatting>
  <conditionalFormatting sqref="T59:V59">
    <cfRule type="containsBlanks" dxfId="939" priority="939">
      <formula>LEN(TRIM(T59))=0</formula>
    </cfRule>
  </conditionalFormatting>
  <conditionalFormatting sqref="L53:O53">
    <cfRule type="containsBlanks" dxfId="938" priority="938">
      <formula>LEN(TRIM(L53))=0</formula>
    </cfRule>
  </conditionalFormatting>
  <conditionalFormatting sqref="H53:K53">
    <cfRule type="containsBlanks" dxfId="937" priority="937">
      <formula>LEN(TRIM(H53))=0</formula>
    </cfRule>
  </conditionalFormatting>
  <conditionalFormatting sqref="T53:V53">
    <cfRule type="cellIs" dxfId="936" priority="931" stopIfTrue="1" operator="equal">
      <formula>"100%"</formula>
    </cfRule>
    <cfRule type="cellIs" dxfId="935" priority="932" stopIfTrue="1" operator="lessThan">
      <formula>0.5</formula>
    </cfRule>
    <cfRule type="cellIs" dxfId="934" priority="933" stopIfTrue="1" operator="between">
      <formula>0.5</formula>
      <formula>0.7</formula>
    </cfRule>
    <cfRule type="cellIs" dxfId="933" priority="934" stopIfTrue="1" operator="between">
      <formula>0.7</formula>
      <formula>1.2</formula>
    </cfRule>
    <cfRule type="cellIs" dxfId="932" priority="935" stopIfTrue="1" operator="greaterThanOrEqual">
      <formula>1.2</formula>
    </cfRule>
    <cfRule type="containsBlanks" dxfId="931" priority="936" stopIfTrue="1">
      <formula>LEN(TRIM(T53))=0</formula>
    </cfRule>
  </conditionalFormatting>
  <conditionalFormatting sqref="T53:V53">
    <cfRule type="containsBlanks" dxfId="930" priority="930">
      <formula>LEN(TRIM(T53))=0</formula>
    </cfRule>
  </conditionalFormatting>
  <conditionalFormatting sqref="L62:O62">
    <cfRule type="containsBlanks" dxfId="929" priority="929">
      <formula>LEN(TRIM(L62))=0</formula>
    </cfRule>
  </conditionalFormatting>
  <conditionalFormatting sqref="H62:K62">
    <cfRule type="containsBlanks" dxfId="928" priority="928">
      <formula>LEN(TRIM(H62))=0</formula>
    </cfRule>
  </conditionalFormatting>
  <conditionalFormatting sqref="T62:V62">
    <cfRule type="cellIs" dxfId="927" priority="922" stopIfTrue="1" operator="equal">
      <formula>"100%"</formula>
    </cfRule>
    <cfRule type="cellIs" dxfId="926" priority="923" stopIfTrue="1" operator="lessThan">
      <formula>0.5</formula>
    </cfRule>
    <cfRule type="cellIs" dxfId="925" priority="924" stopIfTrue="1" operator="between">
      <formula>0.5</formula>
      <formula>0.7</formula>
    </cfRule>
    <cfRule type="cellIs" dxfId="924" priority="925" stopIfTrue="1" operator="between">
      <formula>0.7</formula>
      <formula>1.2</formula>
    </cfRule>
    <cfRule type="cellIs" dxfId="923" priority="926" stopIfTrue="1" operator="greaterThanOrEqual">
      <formula>1.2</formula>
    </cfRule>
    <cfRule type="containsBlanks" dxfId="922" priority="927" stopIfTrue="1">
      <formula>LEN(TRIM(T62))=0</formula>
    </cfRule>
  </conditionalFormatting>
  <conditionalFormatting sqref="T62:V62">
    <cfRule type="containsBlanks" dxfId="921" priority="921">
      <formula>LEN(TRIM(T62))=0</formula>
    </cfRule>
  </conditionalFormatting>
  <conditionalFormatting sqref="L63:O63">
    <cfRule type="containsBlanks" dxfId="920" priority="920">
      <formula>LEN(TRIM(L63))=0</formula>
    </cfRule>
  </conditionalFormatting>
  <conditionalFormatting sqref="H63:K63">
    <cfRule type="containsBlanks" dxfId="919" priority="919">
      <formula>LEN(TRIM(H63))=0</formula>
    </cfRule>
  </conditionalFormatting>
  <conditionalFormatting sqref="T63:V63">
    <cfRule type="cellIs" dxfId="918" priority="913" stopIfTrue="1" operator="equal">
      <formula>"100%"</formula>
    </cfRule>
    <cfRule type="cellIs" dxfId="917" priority="914" stopIfTrue="1" operator="lessThan">
      <formula>0.5</formula>
    </cfRule>
    <cfRule type="cellIs" dxfId="916" priority="915" stopIfTrue="1" operator="between">
      <formula>0.5</formula>
      <formula>0.7</formula>
    </cfRule>
    <cfRule type="cellIs" dxfId="915" priority="916" stopIfTrue="1" operator="between">
      <formula>0.7</formula>
      <formula>1.2</formula>
    </cfRule>
    <cfRule type="cellIs" dxfId="914" priority="917" stopIfTrue="1" operator="greaterThanOrEqual">
      <formula>1.2</formula>
    </cfRule>
    <cfRule type="containsBlanks" dxfId="913" priority="918" stopIfTrue="1">
      <formula>LEN(TRIM(T63))=0</formula>
    </cfRule>
  </conditionalFormatting>
  <conditionalFormatting sqref="T63:V63">
    <cfRule type="containsBlanks" dxfId="912" priority="912">
      <formula>LEN(TRIM(T63))=0</formula>
    </cfRule>
  </conditionalFormatting>
  <conditionalFormatting sqref="L64:O64">
    <cfRule type="containsBlanks" dxfId="911" priority="911">
      <formula>LEN(TRIM(L64))=0</formula>
    </cfRule>
  </conditionalFormatting>
  <conditionalFormatting sqref="H64:K64">
    <cfRule type="containsBlanks" dxfId="910" priority="910">
      <formula>LEN(TRIM(H64))=0</formula>
    </cfRule>
  </conditionalFormatting>
  <conditionalFormatting sqref="T64:V64">
    <cfRule type="cellIs" dxfId="909" priority="904" stopIfTrue="1" operator="equal">
      <formula>"100%"</formula>
    </cfRule>
    <cfRule type="cellIs" dxfId="908" priority="905" stopIfTrue="1" operator="lessThan">
      <formula>0.5</formula>
    </cfRule>
    <cfRule type="cellIs" dxfId="907" priority="906" stopIfTrue="1" operator="between">
      <formula>0.5</formula>
      <formula>0.7</formula>
    </cfRule>
    <cfRule type="cellIs" dxfId="906" priority="907" stopIfTrue="1" operator="between">
      <formula>0.7</formula>
      <formula>1.2</formula>
    </cfRule>
    <cfRule type="cellIs" dxfId="905" priority="908" stopIfTrue="1" operator="greaterThanOrEqual">
      <formula>1.2</formula>
    </cfRule>
    <cfRule type="containsBlanks" dxfId="904" priority="909" stopIfTrue="1">
      <formula>LEN(TRIM(T64))=0</formula>
    </cfRule>
  </conditionalFormatting>
  <conditionalFormatting sqref="T64:V64">
    <cfRule type="containsBlanks" dxfId="903" priority="903">
      <formula>LEN(TRIM(T64))=0</formula>
    </cfRule>
  </conditionalFormatting>
  <conditionalFormatting sqref="L66:O66">
    <cfRule type="containsBlanks" dxfId="902" priority="902">
      <formula>LEN(TRIM(L66))=0</formula>
    </cfRule>
  </conditionalFormatting>
  <conditionalFormatting sqref="H66:K66">
    <cfRule type="containsBlanks" dxfId="901" priority="901">
      <formula>LEN(TRIM(H66))=0</formula>
    </cfRule>
  </conditionalFormatting>
  <conditionalFormatting sqref="T66:V66">
    <cfRule type="cellIs" dxfId="900" priority="895" stopIfTrue="1" operator="equal">
      <formula>"100%"</formula>
    </cfRule>
    <cfRule type="cellIs" dxfId="899" priority="896" stopIfTrue="1" operator="lessThan">
      <formula>0.5</formula>
    </cfRule>
    <cfRule type="cellIs" dxfId="898" priority="897" stopIfTrue="1" operator="between">
      <formula>0.5</formula>
      <formula>0.7</formula>
    </cfRule>
    <cfRule type="cellIs" dxfId="897" priority="898" stopIfTrue="1" operator="between">
      <formula>0.7</formula>
      <formula>1.2</formula>
    </cfRule>
    <cfRule type="cellIs" dxfId="896" priority="899" stopIfTrue="1" operator="greaterThanOrEqual">
      <formula>1.2</formula>
    </cfRule>
    <cfRule type="containsBlanks" dxfId="895" priority="900" stopIfTrue="1">
      <formula>LEN(TRIM(T66))=0</formula>
    </cfRule>
  </conditionalFormatting>
  <conditionalFormatting sqref="T66:V66">
    <cfRule type="containsBlanks" dxfId="894" priority="894">
      <formula>LEN(TRIM(T66))=0</formula>
    </cfRule>
  </conditionalFormatting>
  <conditionalFormatting sqref="L112:O112">
    <cfRule type="containsBlanks" dxfId="893" priority="893">
      <formula>LEN(TRIM(L112))=0</formula>
    </cfRule>
  </conditionalFormatting>
  <conditionalFormatting sqref="H112:K112">
    <cfRule type="containsBlanks" dxfId="892" priority="892">
      <formula>LEN(TRIM(H112))=0</formula>
    </cfRule>
  </conditionalFormatting>
  <conditionalFormatting sqref="T112:V112">
    <cfRule type="cellIs" dxfId="891" priority="886" stopIfTrue="1" operator="equal">
      <formula>"100%"</formula>
    </cfRule>
    <cfRule type="cellIs" dxfId="890" priority="887" stopIfTrue="1" operator="lessThan">
      <formula>0.5</formula>
    </cfRule>
    <cfRule type="cellIs" dxfId="889" priority="888" stopIfTrue="1" operator="between">
      <formula>0.5</formula>
      <formula>0.7</formula>
    </cfRule>
    <cfRule type="cellIs" dxfId="888" priority="889" stopIfTrue="1" operator="between">
      <formula>0.7</formula>
      <formula>1.2</formula>
    </cfRule>
    <cfRule type="cellIs" dxfId="887" priority="890" stopIfTrue="1" operator="greaterThanOrEqual">
      <formula>1.2</formula>
    </cfRule>
    <cfRule type="containsBlanks" dxfId="886" priority="891" stopIfTrue="1">
      <formula>LEN(TRIM(T112))=0</formula>
    </cfRule>
  </conditionalFormatting>
  <conditionalFormatting sqref="T112:V112">
    <cfRule type="containsBlanks" dxfId="885" priority="885">
      <formula>LEN(TRIM(T112))=0</formula>
    </cfRule>
  </conditionalFormatting>
  <conditionalFormatting sqref="L56:O56">
    <cfRule type="containsBlanks" dxfId="884" priority="884">
      <formula>LEN(TRIM(L56))=0</formula>
    </cfRule>
  </conditionalFormatting>
  <conditionalFormatting sqref="H56:K56">
    <cfRule type="containsBlanks" dxfId="883" priority="883">
      <formula>LEN(TRIM(H56))=0</formula>
    </cfRule>
  </conditionalFormatting>
  <conditionalFormatting sqref="T56:V56">
    <cfRule type="cellIs" dxfId="882" priority="877" stopIfTrue="1" operator="equal">
      <formula>"100%"</formula>
    </cfRule>
    <cfRule type="cellIs" dxfId="881" priority="878" stopIfTrue="1" operator="lessThan">
      <formula>0.5</formula>
    </cfRule>
    <cfRule type="cellIs" dxfId="880" priority="879" stopIfTrue="1" operator="between">
      <formula>0.5</formula>
      <formula>0.7</formula>
    </cfRule>
    <cfRule type="cellIs" dxfId="879" priority="880" stopIfTrue="1" operator="between">
      <formula>0.7</formula>
      <formula>1.2</formula>
    </cfRule>
    <cfRule type="cellIs" dxfId="878" priority="881" stopIfTrue="1" operator="greaterThanOrEqual">
      <formula>1.2</formula>
    </cfRule>
    <cfRule type="containsBlanks" dxfId="877" priority="882" stopIfTrue="1">
      <formula>LEN(TRIM(T56))=0</formula>
    </cfRule>
  </conditionalFormatting>
  <conditionalFormatting sqref="T56:V56">
    <cfRule type="containsBlanks" dxfId="876" priority="876">
      <formula>LEN(TRIM(T56))=0</formula>
    </cfRule>
  </conditionalFormatting>
  <conditionalFormatting sqref="L60:O60">
    <cfRule type="containsBlanks" dxfId="875" priority="875">
      <formula>LEN(TRIM(L60))=0</formula>
    </cfRule>
  </conditionalFormatting>
  <conditionalFormatting sqref="H60:K60">
    <cfRule type="containsBlanks" dxfId="874" priority="874">
      <formula>LEN(TRIM(H60))=0</formula>
    </cfRule>
  </conditionalFormatting>
  <conditionalFormatting sqref="T60:V60">
    <cfRule type="cellIs" dxfId="873" priority="868" stopIfTrue="1" operator="equal">
      <formula>"100%"</formula>
    </cfRule>
    <cfRule type="cellIs" dxfId="872" priority="869" stopIfTrue="1" operator="lessThan">
      <formula>0.5</formula>
    </cfRule>
    <cfRule type="cellIs" dxfId="871" priority="870" stopIfTrue="1" operator="between">
      <formula>0.5</formula>
      <formula>0.7</formula>
    </cfRule>
    <cfRule type="cellIs" dxfId="870" priority="871" stopIfTrue="1" operator="between">
      <formula>0.7</formula>
      <formula>1.2</formula>
    </cfRule>
    <cfRule type="cellIs" dxfId="869" priority="872" stopIfTrue="1" operator="greaterThanOrEqual">
      <formula>1.2</formula>
    </cfRule>
    <cfRule type="containsBlanks" dxfId="868" priority="873" stopIfTrue="1">
      <formula>LEN(TRIM(T60))=0</formula>
    </cfRule>
  </conditionalFormatting>
  <conditionalFormatting sqref="T60:V60">
    <cfRule type="containsBlanks" dxfId="867" priority="867">
      <formula>LEN(TRIM(T60))=0</formula>
    </cfRule>
  </conditionalFormatting>
  <conditionalFormatting sqref="L67:O67">
    <cfRule type="containsBlanks" dxfId="866" priority="866">
      <formula>LEN(TRIM(L67))=0</formula>
    </cfRule>
  </conditionalFormatting>
  <conditionalFormatting sqref="H67:K67">
    <cfRule type="containsBlanks" dxfId="865" priority="865">
      <formula>LEN(TRIM(H67))=0</formula>
    </cfRule>
  </conditionalFormatting>
  <conditionalFormatting sqref="T67:V67">
    <cfRule type="cellIs" dxfId="864" priority="859" stopIfTrue="1" operator="equal">
      <formula>"100%"</formula>
    </cfRule>
    <cfRule type="cellIs" dxfId="863" priority="860" stopIfTrue="1" operator="lessThan">
      <formula>0.5</formula>
    </cfRule>
    <cfRule type="cellIs" dxfId="862" priority="861" stopIfTrue="1" operator="between">
      <formula>0.5</formula>
      <formula>0.7</formula>
    </cfRule>
    <cfRule type="cellIs" dxfId="861" priority="862" stopIfTrue="1" operator="between">
      <formula>0.7</formula>
      <formula>1.2</formula>
    </cfRule>
    <cfRule type="cellIs" dxfId="860" priority="863" stopIfTrue="1" operator="greaterThanOrEqual">
      <formula>1.2</formula>
    </cfRule>
    <cfRule type="containsBlanks" dxfId="859" priority="864" stopIfTrue="1">
      <formula>LEN(TRIM(T67))=0</formula>
    </cfRule>
  </conditionalFormatting>
  <conditionalFormatting sqref="T67:V67">
    <cfRule type="containsBlanks" dxfId="858" priority="858">
      <formula>LEN(TRIM(T67))=0</formula>
    </cfRule>
  </conditionalFormatting>
  <conditionalFormatting sqref="L68:O68">
    <cfRule type="containsBlanks" dxfId="857" priority="857">
      <formula>LEN(TRIM(L68))=0</formula>
    </cfRule>
  </conditionalFormatting>
  <conditionalFormatting sqref="H68:K68">
    <cfRule type="containsBlanks" dxfId="856" priority="856">
      <formula>LEN(TRIM(H68))=0</formula>
    </cfRule>
  </conditionalFormatting>
  <conditionalFormatting sqref="T68:V68">
    <cfRule type="cellIs" dxfId="855" priority="850" stopIfTrue="1" operator="equal">
      <formula>"100%"</formula>
    </cfRule>
    <cfRule type="cellIs" dxfId="854" priority="851" stopIfTrue="1" operator="lessThan">
      <formula>0.5</formula>
    </cfRule>
    <cfRule type="cellIs" dxfId="853" priority="852" stopIfTrue="1" operator="between">
      <formula>0.5</formula>
      <formula>0.7</formula>
    </cfRule>
    <cfRule type="cellIs" dxfId="852" priority="853" stopIfTrue="1" operator="between">
      <formula>0.7</formula>
      <formula>1.2</formula>
    </cfRule>
    <cfRule type="cellIs" dxfId="851" priority="854" stopIfTrue="1" operator="greaterThanOrEqual">
      <formula>1.2</formula>
    </cfRule>
    <cfRule type="containsBlanks" dxfId="850" priority="855" stopIfTrue="1">
      <formula>LEN(TRIM(T68))=0</formula>
    </cfRule>
  </conditionalFormatting>
  <conditionalFormatting sqref="T68:V68">
    <cfRule type="containsBlanks" dxfId="849" priority="849">
      <formula>LEN(TRIM(T68))=0</formula>
    </cfRule>
  </conditionalFormatting>
  <conditionalFormatting sqref="L70:O70">
    <cfRule type="containsBlanks" dxfId="848" priority="848">
      <formula>LEN(TRIM(L70))=0</formula>
    </cfRule>
  </conditionalFormatting>
  <conditionalFormatting sqref="H70:K70">
    <cfRule type="containsBlanks" dxfId="847" priority="847">
      <formula>LEN(TRIM(H70))=0</formula>
    </cfRule>
  </conditionalFormatting>
  <conditionalFormatting sqref="T70:V70">
    <cfRule type="cellIs" dxfId="846" priority="841" stopIfTrue="1" operator="equal">
      <formula>"100%"</formula>
    </cfRule>
    <cfRule type="cellIs" dxfId="845" priority="842" stopIfTrue="1" operator="lessThan">
      <formula>0.5</formula>
    </cfRule>
    <cfRule type="cellIs" dxfId="844" priority="843" stopIfTrue="1" operator="between">
      <formula>0.5</formula>
      <formula>0.7</formula>
    </cfRule>
    <cfRule type="cellIs" dxfId="843" priority="844" stopIfTrue="1" operator="between">
      <formula>0.7</formula>
      <formula>1.2</formula>
    </cfRule>
    <cfRule type="cellIs" dxfId="842" priority="845" stopIfTrue="1" operator="greaterThanOrEqual">
      <formula>1.2</formula>
    </cfRule>
    <cfRule type="containsBlanks" dxfId="841" priority="846" stopIfTrue="1">
      <formula>LEN(TRIM(T70))=0</formula>
    </cfRule>
  </conditionalFormatting>
  <conditionalFormatting sqref="T70:V70">
    <cfRule type="containsBlanks" dxfId="840" priority="840">
      <formula>LEN(TRIM(T70))=0</formula>
    </cfRule>
  </conditionalFormatting>
  <conditionalFormatting sqref="L71:O71">
    <cfRule type="containsBlanks" dxfId="839" priority="839">
      <formula>LEN(TRIM(L71))=0</formula>
    </cfRule>
  </conditionalFormatting>
  <conditionalFormatting sqref="H71:K71">
    <cfRule type="containsBlanks" dxfId="838" priority="838">
      <formula>LEN(TRIM(H71))=0</formula>
    </cfRule>
  </conditionalFormatting>
  <conditionalFormatting sqref="T71:V71">
    <cfRule type="cellIs" dxfId="837" priority="832" stopIfTrue="1" operator="equal">
      <formula>"100%"</formula>
    </cfRule>
    <cfRule type="cellIs" dxfId="836" priority="833" stopIfTrue="1" operator="lessThan">
      <formula>0.5</formula>
    </cfRule>
    <cfRule type="cellIs" dxfId="835" priority="834" stopIfTrue="1" operator="between">
      <formula>0.5</formula>
      <formula>0.7</formula>
    </cfRule>
    <cfRule type="cellIs" dxfId="834" priority="835" stopIfTrue="1" operator="between">
      <formula>0.7</formula>
      <formula>1.2</formula>
    </cfRule>
    <cfRule type="cellIs" dxfId="833" priority="836" stopIfTrue="1" operator="greaterThanOrEqual">
      <formula>1.2</formula>
    </cfRule>
    <cfRule type="containsBlanks" dxfId="832" priority="837" stopIfTrue="1">
      <formula>LEN(TRIM(T71))=0</formula>
    </cfRule>
  </conditionalFormatting>
  <conditionalFormatting sqref="T71:V71">
    <cfRule type="containsBlanks" dxfId="831" priority="831">
      <formula>LEN(TRIM(T71))=0</formula>
    </cfRule>
  </conditionalFormatting>
  <conditionalFormatting sqref="L72:O72">
    <cfRule type="containsBlanks" dxfId="830" priority="830">
      <formula>LEN(TRIM(L72))=0</formula>
    </cfRule>
  </conditionalFormatting>
  <conditionalFormatting sqref="H72:K72">
    <cfRule type="containsBlanks" dxfId="829" priority="829">
      <formula>LEN(TRIM(H72))=0</formula>
    </cfRule>
  </conditionalFormatting>
  <conditionalFormatting sqref="T72:V72">
    <cfRule type="cellIs" dxfId="828" priority="823" stopIfTrue="1" operator="equal">
      <formula>"100%"</formula>
    </cfRule>
    <cfRule type="cellIs" dxfId="827" priority="824" stopIfTrue="1" operator="lessThan">
      <formula>0.5</formula>
    </cfRule>
    <cfRule type="cellIs" dxfId="826" priority="825" stopIfTrue="1" operator="between">
      <formula>0.5</formula>
      <formula>0.7</formula>
    </cfRule>
    <cfRule type="cellIs" dxfId="825" priority="826" stopIfTrue="1" operator="between">
      <formula>0.7</formula>
      <formula>1.2</formula>
    </cfRule>
    <cfRule type="cellIs" dxfId="824" priority="827" stopIfTrue="1" operator="greaterThanOrEqual">
      <formula>1.2</formula>
    </cfRule>
    <cfRule type="containsBlanks" dxfId="823" priority="828" stopIfTrue="1">
      <formula>LEN(TRIM(T72))=0</formula>
    </cfRule>
  </conditionalFormatting>
  <conditionalFormatting sqref="T72:V72">
    <cfRule type="containsBlanks" dxfId="822" priority="822">
      <formula>LEN(TRIM(T72))=0</formula>
    </cfRule>
  </conditionalFormatting>
  <conditionalFormatting sqref="L73:O73">
    <cfRule type="containsBlanks" dxfId="821" priority="821">
      <formula>LEN(TRIM(L73))=0</formula>
    </cfRule>
  </conditionalFormatting>
  <conditionalFormatting sqref="H73:K73">
    <cfRule type="containsBlanks" dxfId="820" priority="820">
      <formula>LEN(TRIM(H73))=0</formula>
    </cfRule>
  </conditionalFormatting>
  <conditionalFormatting sqref="T73:V73">
    <cfRule type="cellIs" dxfId="819" priority="814" stopIfTrue="1" operator="equal">
      <formula>"100%"</formula>
    </cfRule>
    <cfRule type="cellIs" dxfId="818" priority="815" stopIfTrue="1" operator="lessThan">
      <formula>0.5</formula>
    </cfRule>
    <cfRule type="cellIs" dxfId="817" priority="816" stopIfTrue="1" operator="between">
      <formula>0.5</formula>
      <formula>0.7</formula>
    </cfRule>
    <cfRule type="cellIs" dxfId="816" priority="817" stopIfTrue="1" operator="between">
      <formula>0.7</formula>
      <formula>1.2</formula>
    </cfRule>
    <cfRule type="cellIs" dxfId="815" priority="818" stopIfTrue="1" operator="greaterThanOrEqual">
      <formula>1.2</formula>
    </cfRule>
    <cfRule type="containsBlanks" dxfId="814" priority="819" stopIfTrue="1">
      <formula>LEN(TRIM(T73))=0</formula>
    </cfRule>
  </conditionalFormatting>
  <conditionalFormatting sqref="T73:V73">
    <cfRule type="containsBlanks" dxfId="813" priority="813">
      <formula>LEN(TRIM(T73))=0</formula>
    </cfRule>
  </conditionalFormatting>
  <conditionalFormatting sqref="L75:O75">
    <cfRule type="containsBlanks" dxfId="812" priority="812">
      <formula>LEN(TRIM(L75))=0</formula>
    </cfRule>
  </conditionalFormatting>
  <conditionalFormatting sqref="H75:K75">
    <cfRule type="containsBlanks" dxfId="811" priority="811">
      <formula>LEN(TRIM(H75))=0</formula>
    </cfRule>
  </conditionalFormatting>
  <conditionalFormatting sqref="T75:V75">
    <cfRule type="cellIs" dxfId="810" priority="805" stopIfTrue="1" operator="equal">
      <formula>"100%"</formula>
    </cfRule>
    <cfRule type="cellIs" dxfId="809" priority="806" stopIfTrue="1" operator="lessThan">
      <formula>0.5</formula>
    </cfRule>
    <cfRule type="cellIs" dxfId="808" priority="807" stopIfTrue="1" operator="between">
      <formula>0.5</formula>
      <formula>0.7</formula>
    </cfRule>
    <cfRule type="cellIs" dxfId="807" priority="808" stopIfTrue="1" operator="between">
      <formula>0.7</formula>
      <formula>1.2</formula>
    </cfRule>
    <cfRule type="cellIs" dxfId="806" priority="809" stopIfTrue="1" operator="greaterThanOrEqual">
      <formula>1.2</formula>
    </cfRule>
    <cfRule type="containsBlanks" dxfId="805" priority="810" stopIfTrue="1">
      <formula>LEN(TRIM(T75))=0</formula>
    </cfRule>
  </conditionalFormatting>
  <conditionalFormatting sqref="T75:V75">
    <cfRule type="containsBlanks" dxfId="804" priority="804">
      <formula>LEN(TRIM(T75))=0</formula>
    </cfRule>
  </conditionalFormatting>
  <conditionalFormatting sqref="L76:O76">
    <cfRule type="containsBlanks" dxfId="803" priority="803">
      <formula>LEN(TRIM(L76))=0</formula>
    </cfRule>
  </conditionalFormatting>
  <conditionalFormatting sqref="H76:K76">
    <cfRule type="containsBlanks" dxfId="802" priority="802">
      <formula>LEN(TRIM(H76))=0</formula>
    </cfRule>
  </conditionalFormatting>
  <conditionalFormatting sqref="T76:V76">
    <cfRule type="cellIs" dxfId="801" priority="796" stopIfTrue="1" operator="equal">
      <formula>"100%"</formula>
    </cfRule>
    <cfRule type="cellIs" dxfId="800" priority="797" stopIfTrue="1" operator="lessThan">
      <formula>0.5</formula>
    </cfRule>
    <cfRule type="cellIs" dxfId="799" priority="798" stopIfTrue="1" operator="between">
      <formula>0.5</formula>
      <formula>0.7</formula>
    </cfRule>
    <cfRule type="cellIs" dxfId="798" priority="799" stopIfTrue="1" operator="between">
      <formula>0.7</formula>
      <formula>1.2</formula>
    </cfRule>
    <cfRule type="cellIs" dxfId="797" priority="800" stopIfTrue="1" operator="greaterThanOrEqual">
      <formula>1.2</formula>
    </cfRule>
    <cfRule type="containsBlanks" dxfId="796" priority="801" stopIfTrue="1">
      <formula>LEN(TRIM(T76))=0</formula>
    </cfRule>
  </conditionalFormatting>
  <conditionalFormatting sqref="T76:V76">
    <cfRule type="containsBlanks" dxfId="795" priority="795">
      <formula>LEN(TRIM(T76))=0</formula>
    </cfRule>
  </conditionalFormatting>
  <conditionalFormatting sqref="L77:O77">
    <cfRule type="containsBlanks" dxfId="794" priority="794">
      <formula>LEN(TRIM(L77))=0</formula>
    </cfRule>
  </conditionalFormatting>
  <conditionalFormatting sqref="H77:K77">
    <cfRule type="containsBlanks" dxfId="793" priority="793">
      <formula>LEN(TRIM(H77))=0</formula>
    </cfRule>
  </conditionalFormatting>
  <conditionalFormatting sqref="T77:V77">
    <cfRule type="cellIs" dxfId="792" priority="787" stopIfTrue="1" operator="equal">
      <formula>"100%"</formula>
    </cfRule>
    <cfRule type="cellIs" dxfId="791" priority="788" stopIfTrue="1" operator="lessThan">
      <formula>0.5</formula>
    </cfRule>
    <cfRule type="cellIs" dxfId="790" priority="789" stopIfTrue="1" operator="between">
      <formula>0.5</formula>
      <formula>0.7</formula>
    </cfRule>
    <cfRule type="cellIs" dxfId="789" priority="790" stopIfTrue="1" operator="between">
      <formula>0.7</formula>
      <formula>1.2</formula>
    </cfRule>
    <cfRule type="cellIs" dxfId="788" priority="791" stopIfTrue="1" operator="greaterThanOrEqual">
      <formula>1.2</formula>
    </cfRule>
    <cfRule type="containsBlanks" dxfId="787" priority="792" stopIfTrue="1">
      <formula>LEN(TRIM(T77))=0</formula>
    </cfRule>
  </conditionalFormatting>
  <conditionalFormatting sqref="T77:V77">
    <cfRule type="containsBlanks" dxfId="786" priority="786">
      <formula>LEN(TRIM(T77))=0</formula>
    </cfRule>
  </conditionalFormatting>
  <conditionalFormatting sqref="L79:O79">
    <cfRule type="containsBlanks" dxfId="785" priority="785">
      <formula>LEN(TRIM(L79))=0</formula>
    </cfRule>
  </conditionalFormatting>
  <conditionalFormatting sqref="H79:K79">
    <cfRule type="containsBlanks" dxfId="784" priority="784">
      <formula>LEN(TRIM(H79))=0</formula>
    </cfRule>
  </conditionalFormatting>
  <conditionalFormatting sqref="T79:V79">
    <cfRule type="cellIs" dxfId="783" priority="778" stopIfTrue="1" operator="equal">
      <formula>"100%"</formula>
    </cfRule>
    <cfRule type="cellIs" dxfId="782" priority="779" stopIfTrue="1" operator="lessThan">
      <formula>0.5</formula>
    </cfRule>
    <cfRule type="cellIs" dxfId="781" priority="780" stopIfTrue="1" operator="between">
      <formula>0.5</formula>
      <formula>0.7</formula>
    </cfRule>
    <cfRule type="cellIs" dxfId="780" priority="781" stopIfTrue="1" operator="between">
      <formula>0.7</formula>
      <formula>1.2</formula>
    </cfRule>
    <cfRule type="cellIs" dxfId="779" priority="782" stopIfTrue="1" operator="greaterThanOrEqual">
      <formula>1.2</formula>
    </cfRule>
    <cfRule type="containsBlanks" dxfId="778" priority="783" stopIfTrue="1">
      <formula>LEN(TRIM(T79))=0</formula>
    </cfRule>
  </conditionalFormatting>
  <conditionalFormatting sqref="T79:V79">
    <cfRule type="containsBlanks" dxfId="777" priority="777">
      <formula>LEN(TRIM(T79))=0</formula>
    </cfRule>
  </conditionalFormatting>
  <conditionalFormatting sqref="L80:O80">
    <cfRule type="containsBlanks" dxfId="776" priority="776">
      <formula>LEN(TRIM(L80))=0</formula>
    </cfRule>
  </conditionalFormatting>
  <conditionalFormatting sqref="H80:K80">
    <cfRule type="containsBlanks" dxfId="775" priority="775">
      <formula>LEN(TRIM(H80))=0</formula>
    </cfRule>
  </conditionalFormatting>
  <conditionalFormatting sqref="T80:V80">
    <cfRule type="cellIs" dxfId="774" priority="769" stopIfTrue="1" operator="equal">
      <formula>"100%"</formula>
    </cfRule>
    <cfRule type="cellIs" dxfId="773" priority="770" stopIfTrue="1" operator="lessThan">
      <formula>0.5</formula>
    </cfRule>
    <cfRule type="cellIs" dxfId="772" priority="771" stopIfTrue="1" operator="between">
      <formula>0.5</formula>
      <formula>0.7</formula>
    </cfRule>
    <cfRule type="cellIs" dxfId="771" priority="772" stopIfTrue="1" operator="between">
      <formula>0.7</formula>
      <formula>1.2</formula>
    </cfRule>
    <cfRule type="cellIs" dxfId="770" priority="773" stopIfTrue="1" operator="greaterThanOrEqual">
      <formula>1.2</formula>
    </cfRule>
    <cfRule type="containsBlanks" dxfId="769" priority="774" stopIfTrue="1">
      <formula>LEN(TRIM(T80))=0</formula>
    </cfRule>
  </conditionalFormatting>
  <conditionalFormatting sqref="T80:V80">
    <cfRule type="containsBlanks" dxfId="768" priority="768">
      <formula>LEN(TRIM(T80))=0</formula>
    </cfRule>
  </conditionalFormatting>
  <conditionalFormatting sqref="L81:O81">
    <cfRule type="containsBlanks" dxfId="767" priority="767">
      <formula>LEN(TRIM(L81))=0</formula>
    </cfRule>
  </conditionalFormatting>
  <conditionalFormatting sqref="H81:K81">
    <cfRule type="containsBlanks" dxfId="766" priority="766">
      <formula>LEN(TRIM(H81))=0</formula>
    </cfRule>
  </conditionalFormatting>
  <conditionalFormatting sqref="T81:V81">
    <cfRule type="cellIs" dxfId="765" priority="760" stopIfTrue="1" operator="equal">
      <formula>"100%"</formula>
    </cfRule>
    <cfRule type="cellIs" dxfId="764" priority="761" stopIfTrue="1" operator="lessThan">
      <formula>0.5</formula>
    </cfRule>
    <cfRule type="cellIs" dxfId="763" priority="762" stopIfTrue="1" operator="between">
      <formula>0.5</formula>
      <formula>0.7</formula>
    </cfRule>
    <cfRule type="cellIs" dxfId="762" priority="763" stopIfTrue="1" operator="between">
      <formula>0.7</formula>
      <formula>1.2</formula>
    </cfRule>
    <cfRule type="cellIs" dxfId="761" priority="764" stopIfTrue="1" operator="greaterThanOrEqual">
      <formula>1.2</formula>
    </cfRule>
    <cfRule type="containsBlanks" dxfId="760" priority="765" stopIfTrue="1">
      <formula>LEN(TRIM(T81))=0</formula>
    </cfRule>
  </conditionalFormatting>
  <conditionalFormatting sqref="T81:V81">
    <cfRule type="containsBlanks" dxfId="759" priority="759">
      <formula>LEN(TRIM(T81))=0</formula>
    </cfRule>
  </conditionalFormatting>
  <conditionalFormatting sqref="L82:O82">
    <cfRule type="containsBlanks" dxfId="758" priority="758">
      <formula>LEN(TRIM(L82))=0</formula>
    </cfRule>
  </conditionalFormatting>
  <conditionalFormatting sqref="H82:K82">
    <cfRule type="containsBlanks" dxfId="757" priority="757">
      <formula>LEN(TRIM(H82))=0</formula>
    </cfRule>
  </conditionalFormatting>
  <conditionalFormatting sqref="T82:V82">
    <cfRule type="cellIs" dxfId="756" priority="751" stopIfTrue="1" operator="equal">
      <formula>"100%"</formula>
    </cfRule>
    <cfRule type="cellIs" dxfId="755" priority="752" stopIfTrue="1" operator="lessThan">
      <formula>0.5</formula>
    </cfRule>
    <cfRule type="cellIs" dxfId="754" priority="753" stopIfTrue="1" operator="between">
      <formula>0.5</formula>
      <formula>0.7</formula>
    </cfRule>
    <cfRule type="cellIs" dxfId="753" priority="754" stopIfTrue="1" operator="between">
      <formula>0.7</formula>
      <formula>1.2</formula>
    </cfRule>
    <cfRule type="cellIs" dxfId="752" priority="755" stopIfTrue="1" operator="greaterThanOrEqual">
      <formula>1.2</formula>
    </cfRule>
    <cfRule type="containsBlanks" dxfId="751" priority="756" stopIfTrue="1">
      <formula>LEN(TRIM(T82))=0</formula>
    </cfRule>
  </conditionalFormatting>
  <conditionalFormatting sqref="T82:V82">
    <cfRule type="containsBlanks" dxfId="750" priority="750">
      <formula>LEN(TRIM(T82))=0</formula>
    </cfRule>
  </conditionalFormatting>
  <conditionalFormatting sqref="L83:O83">
    <cfRule type="containsBlanks" dxfId="749" priority="749">
      <formula>LEN(TRIM(L83))=0</formula>
    </cfRule>
  </conditionalFormatting>
  <conditionalFormatting sqref="H83:K83">
    <cfRule type="containsBlanks" dxfId="748" priority="748">
      <formula>LEN(TRIM(H83))=0</formula>
    </cfRule>
  </conditionalFormatting>
  <conditionalFormatting sqref="T83:V83">
    <cfRule type="cellIs" dxfId="747" priority="742" stopIfTrue="1" operator="equal">
      <formula>"100%"</formula>
    </cfRule>
    <cfRule type="cellIs" dxfId="746" priority="743" stopIfTrue="1" operator="lessThan">
      <formula>0.5</formula>
    </cfRule>
    <cfRule type="cellIs" dxfId="745" priority="744" stopIfTrue="1" operator="between">
      <formula>0.5</formula>
      <formula>0.7</formula>
    </cfRule>
    <cfRule type="cellIs" dxfId="744" priority="745" stopIfTrue="1" operator="between">
      <formula>0.7</formula>
      <formula>1.2</formula>
    </cfRule>
    <cfRule type="cellIs" dxfId="743" priority="746" stopIfTrue="1" operator="greaterThanOrEqual">
      <formula>1.2</formula>
    </cfRule>
    <cfRule type="containsBlanks" dxfId="742" priority="747" stopIfTrue="1">
      <formula>LEN(TRIM(T83))=0</formula>
    </cfRule>
  </conditionalFormatting>
  <conditionalFormatting sqref="T83:V83">
    <cfRule type="containsBlanks" dxfId="741" priority="741">
      <formula>LEN(TRIM(T83))=0</formula>
    </cfRule>
  </conditionalFormatting>
  <conditionalFormatting sqref="L84:O84">
    <cfRule type="containsBlanks" dxfId="740" priority="740">
      <formula>LEN(TRIM(L84))=0</formula>
    </cfRule>
  </conditionalFormatting>
  <conditionalFormatting sqref="H84:K84">
    <cfRule type="containsBlanks" dxfId="739" priority="739">
      <formula>LEN(TRIM(H84))=0</formula>
    </cfRule>
  </conditionalFormatting>
  <conditionalFormatting sqref="T84:V84">
    <cfRule type="cellIs" dxfId="738" priority="733" stopIfTrue="1" operator="equal">
      <formula>"100%"</formula>
    </cfRule>
    <cfRule type="cellIs" dxfId="737" priority="734" stopIfTrue="1" operator="lessThan">
      <formula>0.5</formula>
    </cfRule>
    <cfRule type="cellIs" dxfId="736" priority="735" stopIfTrue="1" operator="between">
      <formula>0.5</formula>
      <formula>0.7</formula>
    </cfRule>
    <cfRule type="cellIs" dxfId="735" priority="736" stopIfTrue="1" operator="between">
      <formula>0.7</formula>
      <formula>1.2</formula>
    </cfRule>
    <cfRule type="cellIs" dxfId="734" priority="737" stopIfTrue="1" operator="greaterThanOrEqual">
      <formula>1.2</formula>
    </cfRule>
    <cfRule type="containsBlanks" dxfId="733" priority="738" stopIfTrue="1">
      <formula>LEN(TRIM(T84))=0</formula>
    </cfRule>
  </conditionalFormatting>
  <conditionalFormatting sqref="T84:V84">
    <cfRule type="containsBlanks" dxfId="732" priority="732">
      <formula>LEN(TRIM(T84))=0</formula>
    </cfRule>
  </conditionalFormatting>
  <conditionalFormatting sqref="L65:O65">
    <cfRule type="containsBlanks" dxfId="731" priority="731">
      <formula>LEN(TRIM(L65))=0</formula>
    </cfRule>
  </conditionalFormatting>
  <conditionalFormatting sqref="H65:K65">
    <cfRule type="containsBlanks" dxfId="730" priority="730">
      <formula>LEN(TRIM(H65))=0</formula>
    </cfRule>
  </conditionalFormatting>
  <conditionalFormatting sqref="T65:V65">
    <cfRule type="cellIs" dxfId="729" priority="724" stopIfTrue="1" operator="equal">
      <formula>"100%"</formula>
    </cfRule>
    <cfRule type="cellIs" dxfId="728" priority="725" stopIfTrue="1" operator="lessThan">
      <formula>0.5</formula>
    </cfRule>
    <cfRule type="cellIs" dxfId="727" priority="726" stopIfTrue="1" operator="between">
      <formula>0.5</formula>
      <formula>0.7</formula>
    </cfRule>
    <cfRule type="cellIs" dxfId="726" priority="727" stopIfTrue="1" operator="between">
      <formula>0.7</formula>
      <formula>1.2</formula>
    </cfRule>
    <cfRule type="cellIs" dxfId="725" priority="728" stopIfTrue="1" operator="greaterThanOrEqual">
      <formula>1.2</formula>
    </cfRule>
    <cfRule type="containsBlanks" dxfId="724" priority="729" stopIfTrue="1">
      <formula>LEN(TRIM(T65))=0</formula>
    </cfRule>
  </conditionalFormatting>
  <conditionalFormatting sqref="T65:V65">
    <cfRule type="containsBlanks" dxfId="723" priority="723">
      <formula>LEN(TRIM(T65))=0</formula>
    </cfRule>
  </conditionalFormatting>
  <conditionalFormatting sqref="L69:O69">
    <cfRule type="containsBlanks" dxfId="722" priority="722">
      <formula>LEN(TRIM(L69))=0</formula>
    </cfRule>
  </conditionalFormatting>
  <conditionalFormatting sqref="H69:K69">
    <cfRule type="containsBlanks" dxfId="721" priority="721">
      <formula>LEN(TRIM(H69))=0</formula>
    </cfRule>
  </conditionalFormatting>
  <conditionalFormatting sqref="T69:V69">
    <cfRule type="cellIs" dxfId="720" priority="715" stopIfTrue="1" operator="equal">
      <formula>"100%"</formula>
    </cfRule>
    <cfRule type="cellIs" dxfId="719" priority="716" stopIfTrue="1" operator="lessThan">
      <formula>0.5</formula>
    </cfRule>
    <cfRule type="cellIs" dxfId="718" priority="717" stopIfTrue="1" operator="between">
      <formula>0.5</formula>
      <formula>0.7</formula>
    </cfRule>
    <cfRule type="cellIs" dxfId="717" priority="718" stopIfTrue="1" operator="between">
      <formula>0.7</formula>
      <formula>1.2</formula>
    </cfRule>
    <cfRule type="cellIs" dxfId="716" priority="719" stopIfTrue="1" operator="greaterThanOrEqual">
      <formula>1.2</formula>
    </cfRule>
    <cfRule type="containsBlanks" dxfId="715" priority="720" stopIfTrue="1">
      <formula>LEN(TRIM(T69))=0</formula>
    </cfRule>
  </conditionalFormatting>
  <conditionalFormatting sqref="T69:V69">
    <cfRule type="containsBlanks" dxfId="714" priority="714">
      <formula>LEN(TRIM(T69))=0</formula>
    </cfRule>
  </conditionalFormatting>
  <conditionalFormatting sqref="L74:O74">
    <cfRule type="containsBlanks" dxfId="713" priority="713">
      <formula>LEN(TRIM(L74))=0</formula>
    </cfRule>
  </conditionalFormatting>
  <conditionalFormatting sqref="H74:K74">
    <cfRule type="containsBlanks" dxfId="712" priority="712">
      <formula>LEN(TRIM(H74))=0</formula>
    </cfRule>
  </conditionalFormatting>
  <conditionalFormatting sqref="T74:V74">
    <cfRule type="cellIs" dxfId="711" priority="706" stopIfTrue="1" operator="equal">
      <formula>"100%"</formula>
    </cfRule>
    <cfRule type="cellIs" dxfId="710" priority="707" stopIfTrue="1" operator="lessThan">
      <formula>0.5</formula>
    </cfRule>
    <cfRule type="cellIs" dxfId="709" priority="708" stopIfTrue="1" operator="between">
      <formula>0.5</formula>
      <formula>0.7</formula>
    </cfRule>
    <cfRule type="cellIs" dxfId="708" priority="709" stopIfTrue="1" operator="between">
      <formula>0.7</formula>
      <formula>1.2</formula>
    </cfRule>
    <cfRule type="cellIs" dxfId="707" priority="710" stopIfTrue="1" operator="greaterThanOrEqual">
      <formula>1.2</formula>
    </cfRule>
    <cfRule type="containsBlanks" dxfId="706" priority="711" stopIfTrue="1">
      <formula>LEN(TRIM(T74))=0</formula>
    </cfRule>
  </conditionalFormatting>
  <conditionalFormatting sqref="T74:V74">
    <cfRule type="containsBlanks" dxfId="705" priority="705">
      <formula>LEN(TRIM(T74))=0</formula>
    </cfRule>
  </conditionalFormatting>
  <conditionalFormatting sqref="L85:O85">
    <cfRule type="containsBlanks" dxfId="704" priority="704">
      <formula>LEN(TRIM(L85))=0</formula>
    </cfRule>
  </conditionalFormatting>
  <conditionalFormatting sqref="H85:K85">
    <cfRule type="containsBlanks" dxfId="703" priority="703">
      <formula>LEN(TRIM(H85))=0</formula>
    </cfRule>
  </conditionalFormatting>
  <conditionalFormatting sqref="T85:V85">
    <cfRule type="cellIs" dxfId="702" priority="697" stopIfTrue="1" operator="equal">
      <formula>"100%"</formula>
    </cfRule>
    <cfRule type="cellIs" dxfId="701" priority="698" stopIfTrue="1" operator="lessThan">
      <formula>0.5</formula>
    </cfRule>
    <cfRule type="cellIs" dxfId="700" priority="699" stopIfTrue="1" operator="between">
      <formula>0.5</formula>
      <formula>0.7</formula>
    </cfRule>
    <cfRule type="cellIs" dxfId="699" priority="700" stopIfTrue="1" operator="between">
      <formula>0.7</formula>
      <formula>1.2</formula>
    </cfRule>
    <cfRule type="cellIs" dxfId="698" priority="701" stopIfTrue="1" operator="greaterThanOrEqual">
      <formula>1.2</formula>
    </cfRule>
    <cfRule type="containsBlanks" dxfId="697" priority="702" stopIfTrue="1">
      <formula>LEN(TRIM(T85))=0</formula>
    </cfRule>
  </conditionalFormatting>
  <conditionalFormatting sqref="T85:V85">
    <cfRule type="containsBlanks" dxfId="696" priority="696">
      <formula>LEN(TRIM(T85))=0</formula>
    </cfRule>
  </conditionalFormatting>
  <conditionalFormatting sqref="L86:O86">
    <cfRule type="containsBlanks" dxfId="695" priority="695">
      <formula>LEN(TRIM(L86))=0</formula>
    </cfRule>
  </conditionalFormatting>
  <conditionalFormatting sqref="H86:K86">
    <cfRule type="containsBlanks" dxfId="694" priority="694">
      <formula>LEN(TRIM(H86))=0</formula>
    </cfRule>
  </conditionalFormatting>
  <conditionalFormatting sqref="T86:V86">
    <cfRule type="cellIs" dxfId="693" priority="688" stopIfTrue="1" operator="equal">
      <formula>"100%"</formula>
    </cfRule>
    <cfRule type="cellIs" dxfId="692" priority="689" stopIfTrue="1" operator="lessThan">
      <formula>0.5</formula>
    </cfRule>
    <cfRule type="cellIs" dxfId="691" priority="690" stopIfTrue="1" operator="between">
      <formula>0.5</formula>
      <formula>0.7</formula>
    </cfRule>
    <cfRule type="cellIs" dxfId="690" priority="691" stopIfTrue="1" operator="between">
      <formula>0.7</formula>
      <formula>1.2</formula>
    </cfRule>
    <cfRule type="cellIs" dxfId="689" priority="692" stopIfTrue="1" operator="greaterThanOrEqual">
      <formula>1.2</formula>
    </cfRule>
    <cfRule type="containsBlanks" dxfId="688" priority="693" stopIfTrue="1">
      <formula>LEN(TRIM(T86))=0</formula>
    </cfRule>
  </conditionalFormatting>
  <conditionalFormatting sqref="T86:V86">
    <cfRule type="containsBlanks" dxfId="687" priority="687">
      <formula>LEN(TRIM(T86))=0</formula>
    </cfRule>
  </conditionalFormatting>
  <conditionalFormatting sqref="L88:O88">
    <cfRule type="containsBlanks" dxfId="686" priority="686">
      <formula>LEN(TRIM(L88))=0</formula>
    </cfRule>
  </conditionalFormatting>
  <conditionalFormatting sqref="H88:K88">
    <cfRule type="containsBlanks" dxfId="685" priority="685">
      <formula>LEN(TRIM(H88))=0</formula>
    </cfRule>
  </conditionalFormatting>
  <conditionalFormatting sqref="T88:V88">
    <cfRule type="cellIs" dxfId="684" priority="679" stopIfTrue="1" operator="equal">
      <formula>"100%"</formula>
    </cfRule>
    <cfRule type="cellIs" dxfId="683" priority="680" stopIfTrue="1" operator="lessThan">
      <formula>0.5</formula>
    </cfRule>
    <cfRule type="cellIs" dxfId="682" priority="681" stopIfTrue="1" operator="between">
      <formula>0.5</formula>
      <formula>0.7</formula>
    </cfRule>
    <cfRule type="cellIs" dxfId="681" priority="682" stopIfTrue="1" operator="between">
      <formula>0.7</formula>
      <formula>1.2</formula>
    </cfRule>
    <cfRule type="cellIs" dxfId="680" priority="683" stopIfTrue="1" operator="greaterThanOrEqual">
      <formula>1.2</formula>
    </cfRule>
    <cfRule type="containsBlanks" dxfId="679" priority="684" stopIfTrue="1">
      <formula>LEN(TRIM(T88))=0</formula>
    </cfRule>
  </conditionalFormatting>
  <conditionalFormatting sqref="T88:V88">
    <cfRule type="containsBlanks" dxfId="678" priority="678">
      <formula>LEN(TRIM(T88))=0</formula>
    </cfRule>
  </conditionalFormatting>
  <conditionalFormatting sqref="L89:O89">
    <cfRule type="containsBlanks" dxfId="677" priority="677">
      <formula>LEN(TRIM(L89))=0</formula>
    </cfRule>
  </conditionalFormatting>
  <conditionalFormatting sqref="H89:K89">
    <cfRule type="containsBlanks" dxfId="676" priority="676">
      <formula>LEN(TRIM(H89))=0</formula>
    </cfRule>
  </conditionalFormatting>
  <conditionalFormatting sqref="T89:V89">
    <cfRule type="cellIs" dxfId="675" priority="670" stopIfTrue="1" operator="equal">
      <formula>"100%"</formula>
    </cfRule>
    <cfRule type="cellIs" dxfId="674" priority="671" stopIfTrue="1" operator="lessThan">
      <formula>0.5</formula>
    </cfRule>
    <cfRule type="cellIs" dxfId="673" priority="672" stopIfTrue="1" operator="between">
      <formula>0.5</formula>
      <formula>0.7</formula>
    </cfRule>
    <cfRule type="cellIs" dxfId="672" priority="673" stopIfTrue="1" operator="between">
      <formula>0.7</formula>
      <formula>1.2</formula>
    </cfRule>
    <cfRule type="cellIs" dxfId="671" priority="674" stopIfTrue="1" operator="greaterThanOrEqual">
      <formula>1.2</formula>
    </cfRule>
    <cfRule type="containsBlanks" dxfId="670" priority="675" stopIfTrue="1">
      <formula>LEN(TRIM(T89))=0</formula>
    </cfRule>
  </conditionalFormatting>
  <conditionalFormatting sqref="T89:V89">
    <cfRule type="containsBlanks" dxfId="669" priority="669">
      <formula>LEN(TRIM(T89))=0</formula>
    </cfRule>
  </conditionalFormatting>
  <conditionalFormatting sqref="L90:O90">
    <cfRule type="containsBlanks" dxfId="668" priority="668">
      <formula>LEN(TRIM(L90))=0</formula>
    </cfRule>
  </conditionalFormatting>
  <conditionalFormatting sqref="H90:K90">
    <cfRule type="containsBlanks" dxfId="667" priority="667">
      <formula>LEN(TRIM(H90))=0</formula>
    </cfRule>
  </conditionalFormatting>
  <conditionalFormatting sqref="T90:V90">
    <cfRule type="cellIs" dxfId="666" priority="661" stopIfTrue="1" operator="equal">
      <formula>"100%"</formula>
    </cfRule>
    <cfRule type="cellIs" dxfId="665" priority="662" stopIfTrue="1" operator="lessThan">
      <formula>0.5</formula>
    </cfRule>
    <cfRule type="cellIs" dxfId="664" priority="663" stopIfTrue="1" operator="between">
      <formula>0.5</formula>
      <formula>0.7</formula>
    </cfRule>
    <cfRule type="cellIs" dxfId="663" priority="664" stopIfTrue="1" operator="between">
      <formula>0.7</formula>
      <formula>1.2</formula>
    </cfRule>
    <cfRule type="cellIs" dxfId="662" priority="665" stopIfTrue="1" operator="greaterThanOrEqual">
      <formula>1.2</formula>
    </cfRule>
    <cfRule type="containsBlanks" dxfId="661" priority="666" stopIfTrue="1">
      <formula>LEN(TRIM(T90))=0</formula>
    </cfRule>
  </conditionalFormatting>
  <conditionalFormatting sqref="T90:V90">
    <cfRule type="containsBlanks" dxfId="660" priority="660">
      <formula>LEN(TRIM(T90))=0</formula>
    </cfRule>
  </conditionalFormatting>
  <conditionalFormatting sqref="L91:O91">
    <cfRule type="containsBlanks" dxfId="659" priority="659">
      <formula>LEN(TRIM(L91))=0</formula>
    </cfRule>
  </conditionalFormatting>
  <conditionalFormatting sqref="H91:K91">
    <cfRule type="containsBlanks" dxfId="658" priority="658">
      <formula>LEN(TRIM(H91))=0</formula>
    </cfRule>
  </conditionalFormatting>
  <conditionalFormatting sqref="T91:V91">
    <cfRule type="cellIs" dxfId="657" priority="652" stopIfTrue="1" operator="equal">
      <formula>"100%"</formula>
    </cfRule>
    <cfRule type="cellIs" dxfId="656" priority="653" stopIfTrue="1" operator="lessThan">
      <formula>0.5</formula>
    </cfRule>
    <cfRule type="cellIs" dxfId="655" priority="654" stopIfTrue="1" operator="between">
      <formula>0.5</formula>
      <formula>0.7</formula>
    </cfRule>
    <cfRule type="cellIs" dxfId="654" priority="655" stopIfTrue="1" operator="between">
      <formula>0.7</formula>
      <formula>1.2</formula>
    </cfRule>
    <cfRule type="cellIs" dxfId="653" priority="656" stopIfTrue="1" operator="greaterThanOrEqual">
      <formula>1.2</formula>
    </cfRule>
    <cfRule type="containsBlanks" dxfId="652" priority="657" stopIfTrue="1">
      <formula>LEN(TRIM(T91))=0</formula>
    </cfRule>
  </conditionalFormatting>
  <conditionalFormatting sqref="T91:V91">
    <cfRule type="containsBlanks" dxfId="651" priority="651">
      <formula>LEN(TRIM(T91))=0</formula>
    </cfRule>
  </conditionalFormatting>
  <conditionalFormatting sqref="L92:O92">
    <cfRule type="containsBlanks" dxfId="650" priority="650">
      <formula>LEN(TRIM(L92))=0</formula>
    </cfRule>
  </conditionalFormatting>
  <conditionalFormatting sqref="H92:K92">
    <cfRule type="containsBlanks" dxfId="649" priority="649">
      <formula>LEN(TRIM(H92))=0</formula>
    </cfRule>
  </conditionalFormatting>
  <conditionalFormatting sqref="T92:V92">
    <cfRule type="cellIs" dxfId="648" priority="643" stopIfTrue="1" operator="equal">
      <formula>"100%"</formula>
    </cfRule>
    <cfRule type="cellIs" dxfId="647" priority="644" stopIfTrue="1" operator="lessThan">
      <formula>0.5</formula>
    </cfRule>
    <cfRule type="cellIs" dxfId="646" priority="645" stopIfTrue="1" operator="between">
      <formula>0.5</formula>
      <formula>0.7</formula>
    </cfRule>
    <cfRule type="cellIs" dxfId="645" priority="646" stopIfTrue="1" operator="between">
      <formula>0.7</formula>
      <formula>1.2</formula>
    </cfRule>
    <cfRule type="cellIs" dxfId="644" priority="647" stopIfTrue="1" operator="greaterThanOrEqual">
      <formula>1.2</formula>
    </cfRule>
    <cfRule type="containsBlanks" dxfId="643" priority="648" stopIfTrue="1">
      <formula>LEN(TRIM(T92))=0</formula>
    </cfRule>
  </conditionalFormatting>
  <conditionalFormatting sqref="T92:V92">
    <cfRule type="containsBlanks" dxfId="642" priority="642">
      <formula>LEN(TRIM(T92))=0</formula>
    </cfRule>
  </conditionalFormatting>
  <conditionalFormatting sqref="L78:O78">
    <cfRule type="containsBlanks" dxfId="641" priority="641">
      <formula>LEN(TRIM(L78))=0</formula>
    </cfRule>
  </conditionalFormatting>
  <conditionalFormatting sqref="H78:K78">
    <cfRule type="containsBlanks" dxfId="640" priority="640">
      <formula>LEN(TRIM(H78))=0</formula>
    </cfRule>
  </conditionalFormatting>
  <conditionalFormatting sqref="T78:V78">
    <cfRule type="cellIs" dxfId="639" priority="634" stopIfTrue="1" operator="equal">
      <formula>"100%"</formula>
    </cfRule>
    <cfRule type="cellIs" dxfId="638" priority="635" stopIfTrue="1" operator="lessThan">
      <formula>0.5</formula>
    </cfRule>
    <cfRule type="cellIs" dxfId="637" priority="636" stopIfTrue="1" operator="between">
      <formula>0.5</formula>
      <formula>0.7</formula>
    </cfRule>
    <cfRule type="cellIs" dxfId="636" priority="637" stopIfTrue="1" operator="between">
      <formula>0.7</formula>
      <formula>1.2</formula>
    </cfRule>
    <cfRule type="cellIs" dxfId="635" priority="638" stopIfTrue="1" operator="greaterThanOrEqual">
      <formula>1.2</formula>
    </cfRule>
    <cfRule type="containsBlanks" dxfId="634" priority="639" stopIfTrue="1">
      <formula>LEN(TRIM(T78))=0</formula>
    </cfRule>
  </conditionalFormatting>
  <conditionalFormatting sqref="T78:V78">
    <cfRule type="containsBlanks" dxfId="633" priority="633">
      <formula>LEN(TRIM(T78))=0</formula>
    </cfRule>
  </conditionalFormatting>
  <conditionalFormatting sqref="L87:O87">
    <cfRule type="containsBlanks" dxfId="632" priority="632">
      <formula>LEN(TRIM(L87))=0</formula>
    </cfRule>
  </conditionalFormatting>
  <conditionalFormatting sqref="H87:K87">
    <cfRule type="containsBlanks" dxfId="631" priority="631">
      <formula>LEN(TRIM(H87))=0</formula>
    </cfRule>
  </conditionalFormatting>
  <conditionalFormatting sqref="T87:V87">
    <cfRule type="cellIs" dxfId="630" priority="625" stopIfTrue="1" operator="equal">
      <formula>"100%"</formula>
    </cfRule>
    <cfRule type="cellIs" dxfId="629" priority="626" stopIfTrue="1" operator="lessThan">
      <formula>0.5</formula>
    </cfRule>
    <cfRule type="cellIs" dxfId="628" priority="627" stopIfTrue="1" operator="between">
      <formula>0.5</formula>
      <formula>0.7</formula>
    </cfRule>
    <cfRule type="cellIs" dxfId="627" priority="628" stopIfTrue="1" operator="between">
      <formula>0.7</formula>
      <formula>1.2</formula>
    </cfRule>
    <cfRule type="cellIs" dxfId="626" priority="629" stopIfTrue="1" operator="greaterThanOrEqual">
      <formula>1.2</formula>
    </cfRule>
    <cfRule type="containsBlanks" dxfId="625" priority="630" stopIfTrue="1">
      <formula>LEN(TRIM(T87))=0</formula>
    </cfRule>
  </conditionalFormatting>
  <conditionalFormatting sqref="T87:V87">
    <cfRule type="containsBlanks" dxfId="624" priority="624">
      <formula>LEN(TRIM(T87))=0</formula>
    </cfRule>
  </conditionalFormatting>
  <conditionalFormatting sqref="L93:O93">
    <cfRule type="containsBlanks" dxfId="623" priority="623">
      <formula>LEN(TRIM(L93))=0</formula>
    </cfRule>
  </conditionalFormatting>
  <conditionalFormatting sqref="H93:K93">
    <cfRule type="containsBlanks" dxfId="622" priority="622">
      <formula>LEN(TRIM(H93))=0</formula>
    </cfRule>
  </conditionalFormatting>
  <conditionalFormatting sqref="T93:V93">
    <cfRule type="cellIs" dxfId="621" priority="616" stopIfTrue="1" operator="equal">
      <formula>"100%"</formula>
    </cfRule>
    <cfRule type="cellIs" dxfId="620" priority="617" stopIfTrue="1" operator="lessThan">
      <formula>0.5</formula>
    </cfRule>
    <cfRule type="cellIs" dxfId="619" priority="618" stopIfTrue="1" operator="between">
      <formula>0.5</formula>
      <formula>0.7</formula>
    </cfRule>
    <cfRule type="cellIs" dxfId="618" priority="619" stopIfTrue="1" operator="between">
      <formula>0.7</formula>
      <formula>1.2</formula>
    </cfRule>
    <cfRule type="cellIs" dxfId="617" priority="620" stopIfTrue="1" operator="greaterThanOrEqual">
      <formula>1.2</formula>
    </cfRule>
    <cfRule type="containsBlanks" dxfId="616" priority="621" stopIfTrue="1">
      <formula>LEN(TRIM(T93))=0</formula>
    </cfRule>
  </conditionalFormatting>
  <conditionalFormatting sqref="T93:V93">
    <cfRule type="containsBlanks" dxfId="615" priority="615">
      <formula>LEN(TRIM(T93))=0</formula>
    </cfRule>
  </conditionalFormatting>
  <conditionalFormatting sqref="L95:O95">
    <cfRule type="containsBlanks" dxfId="614" priority="614">
      <formula>LEN(TRIM(L95))=0</formula>
    </cfRule>
  </conditionalFormatting>
  <conditionalFormatting sqref="H95:K95">
    <cfRule type="containsBlanks" dxfId="613" priority="613">
      <formula>LEN(TRIM(H95))=0</formula>
    </cfRule>
  </conditionalFormatting>
  <conditionalFormatting sqref="T95:V95">
    <cfRule type="cellIs" dxfId="612" priority="607" stopIfTrue="1" operator="equal">
      <formula>"100%"</formula>
    </cfRule>
    <cfRule type="cellIs" dxfId="611" priority="608" stopIfTrue="1" operator="lessThan">
      <formula>0.5</formula>
    </cfRule>
    <cfRule type="cellIs" dxfId="610" priority="609" stopIfTrue="1" operator="between">
      <formula>0.5</formula>
      <formula>0.7</formula>
    </cfRule>
    <cfRule type="cellIs" dxfId="609" priority="610" stopIfTrue="1" operator="between">
      <formula>0.7</formula>
      <formula>1.2</formula>
    </cfRule>
    <cfRule type="cellIs" dxfId="608" priority="611" stopIfTrue="1" operator="greaterThanOrEqual">
      <formula>1.2</formula>
    </cfRule>
    <cfRule type="containsBlanks" dxfId="607" priority="612" stopIfTrue="1">
      <formula>LEN(TRIM(T95))=0</formula>
    </cfRule>
  </conditionalFormatting>
  <conditionalFormatting sqref="T95:V95">
    <cfRule type="containsBlanks" dxfId="606" priority="606">
      <formula>LEN(TRIM(T95))=0</formula>
    </cfRule>
  </conditionalFormatting>
  <conditionalFormatting sqref="L96:O96">
    <cfRule type="containsBlanks" dxfId="605" priority="605">
      <formula>LEN(TRIM(L96))=0</formula>
    </cfRule>
  </conditionalFormatting>
  <conditionalFormatting sqref="H96:K96">
    <cfRule type="containsBlanks" dxfId="604" priority="604">
      <formula>LEN(TRIM(H96))=0</formula>
    </cfRule>
  </conditionalFormatting>
  <conditionalFormatting sqref="T96:V96">
    <cfRule type="cellIs" dxfId="603" priority="598" stopIfTrue="1" operator="equal">
      <formula>"100%"</formula>
    </cfRule>
    <cfRule type="cellIs" dxfId="602" priority="599" stopIfTrue="1" operator="lessThan">
      <formula>0.5</formula>
    </cfRule>
    <cfRule type="cellIs" dxfId="601" priority="600" stopIfTrue="1" operator="between">
      <formula>0.5</formula>
      <formula>0.7</formula>
    </cfRule>
    <cfRule type="cellIs" dxfId="600" priority="601" stopIfTrue="1" operator="between">
      <formula>0.7</formula>
      <formula>1.2</formula>
    </cfRule>
    <cfRule type="cellIs" dxfId="599" priority="602" stopIfTrue="1" operator="greaterThanOrEqual">
      <formula>1.2</formula>
    </cfRule>
    <cfRule type="containsBlanks" dxfId="598" priority="603" stopIfTrue="1">
      <formula>LEN(TRIM(T96))=0</formula>
    </cfRule>
  </conditionalFormatting>
  <conditionalFormatting sqref="T96:V96">
    <cfRule type="containsBlanks" dxfId="597" priority="597">
      <formula>LEN(TRIM(T96))=0</formula>
    </cfRule>
  </conditionalFormatting>
  <conditionalFormatting sqref="L97:O97">
    <cfRule type="containsBlanks" dxfId="596" priority="596">
      <formula>LEN(TRIM(L97))=0</formula>
    </cfRule>
  </conditionalFormatting>
  <conditionalFormatting sqref="H97:K97">
    <cfRule type="containsBlanks" dxfId="595" priority="595">
      <formula>LEN(TRIM(H97))=0</formula>
    </cfRule>
  </conditionalFormatting>
  <conditionalFormatting sqref="T97:V97">
    <cfRule type="cellIs" dxfId="594" priority="589" stopIfTrue="1" operator="equal">
      <formula>"100%"</formula>
    </cfRule>
    <cfRule type="cellIs" dxfId="593" priority="590" stopIfTrue="1" operator="lessThan">
      <formula>0.5</formula>
    </cfRule>
    <cfRule type="cellIs" dxfId="592" priority="591" stopIfTrue="1" operator="between">
      <formula>0.5</formula>
      <formula>0.7</formula>
    </cfRule>
    <cfRule type="cellIs" dxfId="591" priority="592" stopIfTrue="1" operator="between">
      <formula>0.7</formula>
      <formula>1.2</formula>
    </cfRule>
    <cfRule type="cellIs" dxfId="590" priority="593" stopIfTrue="1" operator="greaterThanOrEqual">
      <formula>1.2</formula>
    </cfRule>
    <cfRule type="containsBlanks" dxfId="589" priority="594" stopIfTrue="1">
      <formula>LEN(TRIM(T97))=0</formula>
    </cfRule>
  </conditionalFormatting>
  <conditionalFormatting sqref="T97:V97">
    <cfRule type="containsBlanks" dxfId="588" priority="588">
      <formula>LEN(TRIM(T97))=0</formula>
    </cfRule>
  </conditionalFormatting>
  <conditionalFormatting sqref="L98:O98">
    <cfRule type="containsBlanks" dxfId="587" priority="587">
      <formula>LEN(TRIM(L98))=0</formula>
    </cfRule>
  </conditionalFormatting>
  <conditionalFormatting sqref="H98:K98">
    <cfRule type="containsBlanks" dxfId="586" priority="586">
      <formula>LEN(TRIM(H98))=0</formula>
    </cfRule>
  </conditionalFormatting>
  <conditionalFormatting sqref="T98:V98">
    <cfRule type="cellIs" dxfId="585" priority="580" stopIfTrue="1" operator="equal">
      <formula>"100%"</formula>
    </cfRule>
    <cfRule type="cellIs" dxfId="584" priority="581" stopIfTrue="1" operator="lessThan">
      <formula>0.5</formula>
    </cfRule>
    <cfRule type="cellIs" dxfId="583" priority="582" stopIfTrue="1" operator="between">
      <formula>0.5</formula>
      <formula>0.7</formula>
    </cfRule>
    <cfRule type="cellIs" dxfId="582" priority="583" stopIfTrue="1" operator="between">
      <formula>0.7</formula>
      <formula>1.2</formula>
    </cfRule>
    <cfRule type="cellIs" dxfId="581" priority="584" stopIfTrue="1" operator="greaterThanOrEqual">
      <formula>1.2</formula>
    </cfRule>
    <cfRule type="containsBlanks" dxfId="580" priority="585" stopIfTrue="1">
      <formula>LEN(TRIM(T98))=0</formula>
    </cfRule>
  </conditionalFormatting>
  <conditionalFormatting sqref="T98:V98">
    <cfRule type="containsBlanks" dxfId="579" priority="579">
      <formula>LEN(TRIM(T98))=0</formula>
    </cfRule>
  </conditionalFormatting>
  <conditionalFormatting sqref="L99:O99">
    <cfRule type="containsBlanks" dxfId="578" priority="578">
      <formula>LEN(TRIM(L99))=0</formula>
    </cfRule>
  </conditionalFormatting>
  <conditionalFormatting sqref="H99:K99">
    <cfRule type="containsBlanks" dxfId="577" priority="577">
      <formula>LEN(TRIM(H99))=0</formula>
    </cfRule>
  </conditionalFormatting>
  <conditionalFormatting sqref="T99:V99">
    <cfRule type="cellIs" dxfId="576" priority="571" stopIfTrue="1" operator="equal">
      <formula>"100%"</formula>
    </cfRule>
    <cfRule type="cellIs" dxfId="575" priority="572" stopIfTrue="1" operator="lessThan">
      <formula>0.5</formula>
    </cfRule>
    <cfRule type="cellIs" dxfId="574" priority="573" stopIfTrue="1" operator="between">
      <formula>0.5</formula>
      <formula>0.7</formula>
    </cfRule>
    <cfRule type="cellIs" dxfId="573" priority="574" stopIfTrue="1" operator="between">
      <formula>0.7</formula>
      <formula>1.2</formula>
    </cfRule>
    <cfRule type="cellIs" dxfId="572" priority="575" stopIfTrue="1" operator="greaterThanOrEqual">
      <formula>1.2</formula>
    </cfRule>
    <cfRule type="containsBlanks" dxfId="571" priority="576" stopIfTrue="1">
      <formula>LEN(TRIM(T99))=0</formula>
    </cfRule>
  </conditionalFormatting>
  <conditionalFormatting sqref="T99:V99">
    <cfRule type="containsBlanks" dxfId="570" priority="570">
      <formula>LEN(TRIM(T99))=0</formula>
    </cfRule>
  </conditionalFormatting>
  <conditionalFormatting sqref="L101:O101">
    <cfRule type="containsBlanks" dxfId="569" priority="569">
      <formula>LEN(TRIM(L101))=0</formula>
    </cfRule>
  </conditionalFormatting>
  <conditionalFormatting sqref="H101:K101">
    <cfRule type="containsBlanks" dxfId="568" priority="568">
      <formula>LEN(TRIM(H101))=0</formula>
    </cfRule>
  </conditionalFormatting>
  <conditionalFormatting sqref="T101:V101">
    <cfRule type="cellIs" dxfId="567" priority="562" stopIfTrue="1" operator="equal">
      <formula>"100%"</formula>
    </cfRule>
    <cfRule type="cellIs" dxfId="566" priority="563" stopIfTrue="1" operator="lessThan">
      <formula>0.5</formula>
    </cfRule>
    <cfRule type="cellIs" dxfId="565" priority="564" stopIfTrue="1" operator="between">
      <formula>0.5</formula>
      <formula>0.7</formula>
    </cfRule>
    <cfRule type="cellIs" dxfId="564" priority="565" stopIfTrue="1" operator="between">
      <formula>0.7</formula>
      <formula>1.2</formula>
    </cfRule>
    <cfRule type="cellIs" dxfId="563" priority="566" stopIfTrue="1" operator="greaterThanOrEqual">
      <formula>1.2</formula>
    </cfRule>
    <cfRule type="containsBlanks" dxfId="562" priority="567" stopIfTrue="1">
      <formula>LEN(TRIM(T101))=0</formula>
    </cfRule>
  </conditionalFormatting>
  <conditionalFormatting sqref="T101:V101">
    <cfRule type="containsBlanks" dxfId="561" priority="561">
      <formula>LEN(TRIM(T101))=0</formula>
    </cfRule>
  </conditionalFormatting>
  <conditionalFormatting sqref="L102:O102">
    <cfRule type="containsBlanks" dxfId="560" priority="560">
      <formula>LEN(TRIM(L102))=0</formula>
    </cfRule>
  </conditionalFormatting>
  <conditionalFormatting sqref="H102:K102">
    <cfRule type="containsBlanks" dxfId="559" priority="559">
      <formula>LEN(TRIM(H102))=0</formula>
    </cfRule>
  </conditionalFormatting>
  <conditionalFormatting sqref="T102:V102">
    <cfRule type="cellIs" dxfId="558" priority="553" stopIfTrue="1" operator="equal">
      <formula>"100%"</formula>
    </cfRule>
    <cfRule type="cellIs" dxfId="557" priority="554" stopIfTrue="1" operator="lessThan">
      <formula>0.5</formula>
    </cfRule>
    <cfRule type="cellIs" dxfId="556" priority="555" stopIfTrue="1" operator="between">
      <formula>0.5</formula>
      <formula>0.7</formula>
    </cfRule>
    <cfRule type="cellIs" dxfId="555" priority="556" stopIfTrue="1" operator="between">
      <formula>0.7</formula>
      <formula>1.2</formula>
    </cfRule>
    <cfRule type="cellIs" dxfId="554" priority="557" stopIfTrue="1" operator="greaterThanOrEqual">
      <formula>1.2</formula>
    </cfRule>
    <cfRule type="containsBlanks" dxfId="553" priority="558" stopIfTrue="1">
      <formula>LEN(TRIM(T102))=0</formula>
    </cfRule>
  </conditionalFormatting>
  <conditionalFormatting sqref="T102:V102">
    <cfRule type="containsBlanks" dxfId="552" priority="552">
      <formula>LEN(TRIM(T102))=0</formula>
    </cfRule>
  </conditionalFormatting>
  <conditionalFormatting sqref="L103:O103">
    <cfRule type="containsBlanks" dxfId="551" priority="551">
      <formula>LEN(TRIM(L103))=0</formula>
    </cfRule>
  </conditionalFormatting>
  <conditionalFormatting sqref="H103:K103">
    <cfRule type="containsBlanks" dxfId="550" priority="550">
      <formula>LEN(TRIM(H103))=0</formula>
    </cfRule>
  </conditionalFormatting>
  <conditionalFormatting sqref="T103:V103">
    <cfRule type="cellIs" dxfId="549" priority="544" stopIfTrue="1" operator="equal">
      <formula>"100%"</formula>
    </cfRule>
    <cfRule type="cellIs" dxfId="548" priority="545" stopIfTrue="1" operator="lessThan">
      <formula>0.5</formula>
    </cfRule>
    <cfRule type="cellIs" dxfId="547" priority="546" stopIfTrue="1" operator="between">
      <formula>0.5</formula>
      <formula>0.7</formula>
    </cfRule>
    <cfRule type="cellIs" dxfId="546" priority="547" stopIfTrue="1" operator="between">
      <formula>0.7</formula>
      <formula>1.2</formula>
    </cfRule>
    <cfRule type="cellIs" dxfId="545" priority="548" stopIfTrue="1" operator="greaterThanOrEqual">
      <formula>1.2</formula>
    </cfRule>
    <cfRule type="containsBlanks" dxfId="544" priority="549" stopIfTrue="1">
      <formula>LEN(TRIM(T103))=0</formula>
    </cfRule>
  </conditionalFormatting>
  <conditionalFormatting sqref="T103:V103">
    <cfRule type="containsBlanks" dxfId="543" priority="543">
      <formula>LEN(TRIM(T103))=0</formula>
    </cfRule>
  </conditionalFormatting>
  <conditionalFormatting sqref="L105:O105">
    <cfRule type="containsBlanks" dxfId="542" priority="542">
      <formula>LEN(TRIM(L105))=0</formula>
    </cfRule>
  </conditionalFormatting>
  <conditionalFormatting sqref="H105:K105">
    <cfRule type="containsBlanks" dxfId="541" priority="541">
      <formula>LEN(TRIM(H105))=0</formula>
    </cfRule>
  </conditionalFormatting>
  <conditionalFormatting sqref="T105:V105">
    <cfRule type="cellIs" dxfId="540" priority="535" stopIfTrue="1" operator="equal">
      <formula>"100%"</formula>
    </cfRule>
    <cfRule type="cellIs" dxfId="539" priority="536" stopIfTrue="1" operator="lessThan">
      <formula>0.5</formula>
    </cfRule>
    <cfRule type="cellIs" dxfId="538" priority="537" stopIfTrue="1" operator="between">
      <formula>0.5</formula>
      <formula>0.7</formula>
    </cfRule>
    <cfRule type="cellIs" dxfId="537" priority="538" stopIfTrue="1" operator="between">
      <formula>0.7</formula>
      <formula>1.2</formula>
    </cfRule>
    <cfRule type="cellIs" dxfId="536" priority="539" stopIfTrue="1" operator="greaterThanOrEqual">
      <formula>1.2</formula>
    </cfRule>
    <cfRule type="containsBlanks" dxfId="535" priority="540" stopIfTrue="1">
      <formula>LEN(TRIM(T105))=0</formula>
    </cfRule>
  </conditionalFormatting>
  <conditionalFormatting sqref="T105:V105">
    <cfRule type="containsBlanks" dxfId="534" priority="534">
      <formula>LEN(TRIM(T105))=0</formula>
    </cfRule>
  </conditionalFormatting>
  <conditionalFormatting sqref="L107:O107">
    <cfRule type="containsBlanks" dxfId="533" priority="533">
      <formula>LEN(TRIM(L107))=0</formula>
    </cfRule>
  </conditionalFormatting>
  <conditionalFormatting sqref="H107:K107">
    <cfRule type="containsBlanks" dxfId="532" priority="532">
      <formula>LEN(TRIM(H107))=0</formula>
    </cfRule>
  </conditionalFormatting>
  <conditionalFormatting sqref="T107:V107">
    <cfRule type="cellIs" dxfId="531" priority="526" stopIfTrue="1" operator="equal">
      <formula>"100%"</formula>
    </cfRule>
    <cfRule type="cellIs" dxfId="530" priority="527" stopIfTrue="1" operator="lessThan">
      <formula>0.5</formula>
    </cfRule>
    <cfRule type="cellIs" dxfId="529" priority="528" stopIfTrue="1" operator="between">
      <formula>0.5</formula>
      <formula>0.7</formula>
    </cfRule>
    <cfRule type="cellIs" dxfId="528" priority="529" stopIfTrue="1" operator="between">
      <formula>0.7</formula>
      <formula>1.2</formula>
    </cfRule>
    <cfRule type="cellIs" dxfId="527" priority="530" stopIfTrue="1" operator="greaterThanOrEqual">
      <formula>1.2</formula>
    </cfRule>
    <cfRule type="containsBlanks" dxfId="526" priority="531" stopIfTrue="1">
      <formula>LEN(TRIM(T107))=0</formula>
    </cfRule>
  </conditionalFormatting>
  <conditionalFormatting sqref="T107:V107">
    <cfRule type="containsBlanks" dxfId="525" priority="525">
      <formula>LEN(TRIM(T107))=0</formula>
    </cfRule>
  </conditionalFormatting>
  <conditionalFormatting sqref="L108:O108">
    <cfRule type="containsBlanks" dxfId="524" priority="524">
      <formula>LEN(TRIM(L108))=0</formula>
    </cfRule>
  </conditionalFormatting>
  <conditionalFormatting sqref="H108:K108">
    <cfRule type="containsBlanks" dxfId="523" priority="523">
      <formula>LEN(TRIM(H108))=0</formula>
    </cfRule>
  </conditionalFormatting>
  <conditionalFormatting sqref="T108:V108">
    <cfRule type="cellIs" dxfId="522" priority="517" stopIfTrue="1" operator="equal">
      <formula>"100%"</formula>
    </cfRule>
    <cfRule type="cellIs" dxfId="521" priority="518" stopIfTrue="1" operator="lessThan">
      <formula>0.5</formula>
    </cfRule>
    <cfRule type="cellIs" dxfId="520" priority="519" stopIfTrue="1" operator="between">
      <formula>0.5</formula>
      <formula>0.7</formula>
    </cfRule>
    <cfRule type="cellIs" dxfId="519" priority="520" stopIfTrue="1" operator="between">
      <formula>0.7</formula>
      <formula>1.2</formula>
    </cfRule>
    <cfRule type="cellIs" dxfId="518" priority="521" stopIfTrue="1" operator="greaterThanOrEqual">
      <formula>1.2</formula>
    </cfRule>
    <cfRule type="containsBlanks" dxfId="517" priority="522" stopIfTrue="1">
      <formula>LEN(TRIM(T108))=0</formula>
    </cfRule>
  </conditionalFormatting>
  <conditionalFormatting sqref="T108:V108">
    <cfRule type="containsBlanks" dxfId="516" priority="516">
      <formula>LEN(TRIM(T108))=0</formula>
    </cfRule>
  </conditionalFormatting>
  <conditionalFormatting sqref="L109:O109">
    <cfRule type="containsBlanks" dxfId="515" priority="515">
      <formula>LEN(TRIM(L109))=0</formula>
    </cfRule>
  </conditionalFormatting>
  <conditionalFormatting sqref="H109:K109">
    <cfRule type="containsBlanks" dxfId="514" priority="514">
      <formula>LEN(TRIM(H109))=0</formula>
    </cfRule>
  </conditionalFormatting>
  <conditionalFormatting sqref="T109:V109">
    <cfRule type="cellIs" dxfId="513" priority="508" stopIfTrue="1" operator="equal">
      <formula>"100%"</formula>
    </cfRule>
    <cfRule type="cellIs" dxfId="512" priority="509" stopIfTrue="1" operator="lessThan">
      <formula>0.5</formula>
    </cfRule>
    <cfRule type="cellIs" dxfId="511" priority="510" stopIfTrue="1" operator="between">
      <formula>0.5</formula>
      <formula>0.7</formula>
    </cfRule>
    <cfRule type="cellIs" dxfId="510" priority="511" stopIfTrue="1" operator="between">
      <formula>0.7</formula>
      <formula>1.2</formula>
    </cfRule>
    <cfRule type="cellIs" dxfId="509" priority="512" stopIfTrue="1" operator="greaterThanOrEqual">
      <formula>1.2</formula>
    </cfRule>
    <cfRule type="containsBlanks" dxfId="508" priority="513" stopIfTrue="1">
      <formula>LEN(TRIM(T109))=0</formula>
    </cfRule>
  </conditionalFormatting>
  <conditionalFormatting sqref="T109:V109">
    <cfRule type="containsBlanks" dxfId="507" priority="507">
      <formula>LEN(TRIM(T109))=0</formula>
    </cfRule>
  </conditionalFormatting>
  <conditionalFormatting sqref="L110:O110">
    <cfRule type="containsBlanks" dxfId="506" priority="506">
      <formula>LEN(TRIM(L110))=0</formula>
    </cfRule>
  </conditionalFormatting>
  <conditionalFormatting sqref="H110:K110">
    <cfRule type="containsBlanks" dxfId="505" priority="505">
      <formula>LEN(TRIM(H110))=0</formula>
    </cfRule>
  </conditionalFormatting>
  <conditionalFormatting sqref="T110:V110">
    <cfRule type="cellIs" dxfId="504" priority="499" stopIfTrue="1" operator="equal">
      <formula>"100%"</formula>
    </cfRule>
    <cfRule type="cellIs" dxfId="503" priority="500" stopIfTrue="1" operator="lessThan">
      <formula>0.5</formula>
    </cfRule>
    <cfRule type="cellIs" dxfId="502" priority="501" stopIfTrue="1" operator="between">
      <formula>0.5</formula>
      <formula>0.7</formula>
    </cfRule>
    <cfRule type="cellIs" dxfId="501" priority="502" stopIfTrue="1" operator="between">
      <formula>0.7</formula>
      <formula>1.2</formula>
    </cfRule>
    <cfRule type="cellIs" dxfId="500" priority="503" stopIfTrue="1" operator="greaterThanOrEqual">
      <formula>1.2</formula>
    </cfRule>
    <cfRule type="containsBlanks" dxfId="499" priority="504" stopIfTrue="1">
      <formula>LEN(TRIM(T110))=0</formula>
    </cfRule>
  </conditionalFormatting>
  <conditionalFormatting sqref="T110:V110">
    <cfRule type="containsBlanks" dxfId="498" priority="498">
      <formula>LEN(TRIM(T110))=0</formula>
    </cfRule>
  </conditionalFormatting>
  <conditionalFormatting sqref="L94:O94">
    <cfRule type="containsBlanks" dxfId="497" priority="497">
      <formula>LEN(TRIM(L94))=0</formula>
    </cfRule>
  </conditionalFormatting>
  <conditionalFormatting sqref="H94:K94">
    <cfRule type="containsBlanks" dxfId="496" priority="496">
      <formula>LEN(TRIM(H94))=0</formula>
    </cfRule>
  </conditionalFormatting>
  <conditionalFormatting sqref="T94:V94">
    <cfRule type="cellIs" dxfId="495" priority="490" stopIfTrue="1" operator="equal">
      <formula>"100%"</formula>
    </cfRule>
    <cfRule type="cellIs" dxfId="494" priority="491" stopIfTrue="1" operator="lessThan">
      <formula>0.5</formula>
    </cfRule>
    <cfRule type="cellIs" dxfId="493" priority="492" stopIfTrue="1" operator="between">
      <formula>0.5</formula>
      <formula>0.7</formula>
    </cfRule>
    <cfRule type="cellIs" dxfId="492" priority="493" stopIfTrue="1" operator="between">
      <formula>0.7</formula>
      <formula>1.2</formula>
    </cfRule>
    <cfRule type="cellIs" dxfId="491" priority="494" stopIfTrue="1" operator="greaterThanOrEqual">
      <formula>1.2</formula>
    </cfRule>
    <cfRule type="containsBlanks" dxfId="490" priority="495" stopIfTrue="1">
      <formula>LEN(TRIM(T94))=0</formula>
    </cfRule>
  </conditionalFormatting>
  <conditionalFormatting sqref="T94:V94">
    <cfRule type="containsBlanks" dxfId="489" priority="489">
      <formula>LEN(TRIM(T94))=0</formula>
    </cfRule>
  </conditionalFormatting>
  <conditionalFormatting sqref="L100:O100">
    <cfRule type="containsBlanks" dxfId="488" priority="488">
      <formula>LEN(TRIM(L100))=0</formula>
    </cfRule>
  </conditionalFormatting>
  <conditionalFormatting sqref="H100:K100">
    <cfRule type="containsBlanks" dxfId="487" priority="487">
      <formula>LEN(TRIM(H100))=0</formula>
    </cfRule>
  </conditionalFormatting>
  <conditionalFormatting sqref="T100:V100">
    <cfRule type="cellIs" dxfId="486" priority="481" stopIfTrue="1" operator="equal">
      <formula>"100%"</formula>
    </cfRule>
    <cfRule type="cellIs" dxfId="485" priority="482" stopIfTrue="1" operator="lessThan">
      <formula>0.5</formula>
    </cfRule>
    <cfRule type="cellIs" dxfId="484" priority="483" stopIfTrue="1" operator="between">
      <formula>0.5</formula>
      <formula>0.7</formula>
    </cfRule>
    <cfRule type="cellIs" dxfId="483" priority="484" stopIfTrue="1" operator="between">
      <formula>0.7</formula>
      <formula>1.2</formula>
    </cfRule>
    <cfRule type="cellIs" dxfId="482" priority="485" stopIfTrue="1" operator="greaterThanOrEqual">
      <formula>1.2</formula>
    </cfRule>
    <cfRule type="containsBlanks" dxfId="481" priority="486" stopIfTrue="1">
      <formula>LEN(TRIM(T100))=0</formula>
    </cfRule>
  </conditionalFormatting>
  <conditionalFormatting sqref="T100:V100">
    <cfRule type="containsBlanks" dxfId="480" priority="480">
      <formula>LEN(TRIM(T100))=0</formula>
    </cfRule>
  </conditionalFormatting>
  <conditionalFormatting sqref="L104:O104">
    <cfRule type="containsBlanks" dxfId="479" priority="479">
      <formula>LEN(TRIM(L104))=0</formula>
    </cfRule>
  </conditionalFormatting>
  <conditionalFormatting sqref="H104:K104">
    <cfRule type="containsBlanks" dxfId="478" priority="478">
      <formula>LEN(TRIM(H104))=0</formula>
    </cfRule>
  </conditionalFormatting>
  <conditionalFormatting sqref="T104:V104">
    <cfRule type="cellIs" dxfId="477" priority="472" stopIfTrue="1" operator="equal">
      <formula>"100%"</formula>
    </cfRule>
    <cfRule type="cellIs" dxfId="476" priority="473" stopIfTrue="1" operator="lessThan">
      <formula>0.5</formula>
    </cfRule>
    <cfRule type="cellIs" dxfId="475" priority="474" stopIfTrue="1" operator="between">
      <formula>0.5</formula>
      <formula>0.7</formula>
    </cfRule>
    <cfRule type="cellIs" dxfId="474" priority="475" stopIfTrue="1" operator="between">
      <formula>0.7</formula>
      <formula>1.2</formula>
    </cfRule>
    <cfRule type="cellIs" dxfId="473" priority="476" stopIfTrue="1" operator="greaterThanOrEqual">
      <formula>1.2</formula>
    </cfRule>
    <cfRule type="containsBlanks" dxfId="472" priority="477" stopIfTrue="1">
      <formula>LEN(TRIM(T104))=0</formula>
    </cfRule>
  </conditionalFormatting>
  <conditionalFormatting sqref="T104:V104">
    <cfRule type="containsBlanks" dxfId="471" priority="471">
      <formula>LEN(TRIM(T104))=0</formula>
    </cfRule>
  </conditionalFormatting>
  <conditionalFormatting sqref="L113:O113">
    <cfRule type="containsBlanks" dxfId="470" priority="470">
      <formula>LEN(TRIM(L113))=0</formula>
    </cfRule>
  </conditionalFormatting>
  <conditionalFormatting sqref="H113:K113">
    <cfRule type="containsBlanks" dxfId="469" priority="469">
      <formula>LEN(TRIM(H113))=0</formula>
    </cfRule>
  </conditionalFormatting>
  <conditionalFormatting sqref="T113:V113">
    <cfRule type="cellIs" dxfId="468" priority="463" stopIfTrue="1" operator="equal">
      <formula>"100%"</formula>
    </cfRule>
    <cfRule type="cellIs" dxfId="467" priority="464" stopIfTrue="1" operator="lessThan">
      <formula>0.5</formula>
    </cfRule>
    <cfRule type="cellIs" dxfId="466" priority="465" stopIfTrue="1" operator="between">
      <formula>0.5</formula>
      <formula>0.7</formula>
    </cfRule>
    <cfRule type="cellIs" dxfId="465" priority="466" stopIfTrue="1" operator="between">
      <formula>0.7</formula>
      <formula>1.2</formula>
    </cfRule>
    <cfRule type="cellIs" dxfId="464" priority="467" stopIfTrue="1" operator="greaterThanOrEqual">
      <formula>1.2</formula>
    </cfRule>
    <cfRule type="containsBlanks" dxfId="463" priority="468" stopIfTrue="1">
      <formula>LEN(TRIM(T113))=0</formula>
    </cfRule>
  </conditionalFormatting>
  <conditionalFormatting sqref="T113:V113">
    <cfRule type="containsBlanks" dxfId="462" priority="462">
      <formula>LEN(TRIM(T113))=0</formula>
    </cfRule>
  </conditionalFormatting>
  <conditionalFormatting sqref="L114:O114">
    <cfRule type="containsBlanks" dxfId="461" priority="461">
      <formula>LEN(TRIM(L114))=0</formula>
    </cfRule>
  </conditionalFormatting>
  <conditionalFormatting sqref="H114:K114">
    <cfRule type="containsBlanks" dxfId="460" priority="460">
      <formula>LEN(TRIM(H114))=0</formula>
    </cfRule>
  </conditionalFormatting>
  <conditionalFormatting sqref="T114:V114">
    <cfRule type="cellIs" dxfId="459" priority="454" stopIfTrue="1" operator="equal">
      <formula>"100%"</formula>
    </cfRule>
    <cfRule type="cellIs" dxfId="458" priority="455" stopIfTrue="1" operator="lessThan">
      <formula>0.5</formula>
    </cfRule>
    <cfRule type="cellIs" dxfId="457" priority="456" stopIfTrue="1" operator="between">
      <formula>0.5</formula>
      <formula>0.7</formula>
    </cfRule>
    <cfRule type="cellIs" dxfId="456" priority="457" stopIfTrue="1" operator="between">
      <formula>0.7</formula>
      <formula>1.2</formula>
    </cfRule>
    <cfRule type="cellIs" dxfId="455" priority="458" stopIfTrue="1" operator="greaterThanOrEqual">
      <formula>1.2</formula>
    </cfRule>
    <cfRule type="containsBlanks" dxfId="454" priority="459" stopIfTrue="1">
      <formula>LEN(TRIM(T114))=0</formula>
    </cfRule>
  </conditionalFormatting>
  <conditionalFormatting sqref="T114:V114">
    <cfRule type="containsBlanks" dxfId="453" priority="453">
      <formula>LEN(TRIM(T114))=0</formula>
    </cfRule>
  </conditionalFormatting>
  <conditionalFormatting sqref="L116:O116">
    <cfRule type="containsBlanks" dxfId="452" priority="452">
      <formula>LEN(TRIM(L116))=0</formula>
    </cfRule>
  </conditionalFormatting>
  <conditionalFormatting sqref="H116:K116">
    <cfRule type="containsBlanks" dxfId="451" priority="451">
      <formula>LEN(TRIM(H116))=0</formula>
    </cfRule>
  </conditionalFormatting>
  <conditionalFormatting sqref="T116:V116">
    <cfRule type="cellIs" dxfId="450" priority="445" stopIfTrue="1" operator="equal">
      <formula>"100%"</formula>
    </cfRule>
    <cfRule type="cellIs" dxfId="449" priority="446" stopIfTrue="1" operator="lessThan">
      <formula>0.5</formula>
    </cfRule>
    <cfRule type="cellIs" dxfId="448" priority="447" stopIfTrue="1" operator="between">
      <formula>0.5</formula>
      <formula>0.7</formula>
    </cfRule>
    <cfRule type="cellIs" dxfId="447" priority="448" stopIfTrue="1" operator="between">
      <formula>0.7</formula>
      <formula>1.2</formula>
    </cfRule>
    <cfRule type="cellIs" dxfId="446" priority="449" stopIfTrue="1" operator="greaterThanOrEqual">
      <formula>1.2</formula>
    </cfRule>
    <cfRule type="containsBlanks" dxfId="445" priority="450" stopIfTrue="1">
      <formula>LEN(TRIM(T116))=0</formula>
    </cfRule>
  </conditionalFormatting>
  <conditionalFormatting sqref="T116:V116">
    <cfRule type="containsBlanks" dxfId="444" priority="444">
      <formula>LEN(TRIM(T116))=0</formula>
    </cfRule>
  </conditionalFormatting>
  <conditionalFormatting sqref="L117:O117">
    <cfRule type="containsBlanks" dxfId="443" priority="443">
      <formula>LEN(TRIM(L117))=0</formula>
    </cfRule>
  </conditionalFormatting>
  <conditionalFormatting sqref="H117:K117">
    <cfRule type="containsBlanks" dxfId="442" priority="442">
      <formula>LEN(TRIM(H117))=0</formula>
    </cfRule>
  </conditionalFormatting>
  <conditionalFormatting sqref="T117:V117">
    <cfRule type="cellIs" dxfId="441" priority="436" stopIfTrue="1" operator="equal">
      <formula>"100%"</formula>
    </cfRule>
    <cfRule type="cellIs" dxfId="440" priority="437" stopIfTrue="1" operator="lessThan">
      <formula>0.5</formula>
    </cfRule>
    <cfRule type="cellIs" dxfId="439" priority="438" stopIfTrue="1" operator="between">
      <formula>0.5</formula>
      <formula>0.7</formula>
    </cfRule>
    <cfRule type="cellIs" dxfId="438" priority="439" stopIfTrue="1" operator="between">
      <formula>0.7</formula>
      <formula>1.2</formula>
    </cfRule>
    <cfRule type="cellIs" dxfId="437" priority="440" stopIfTrue="1" operator="greaterThanOrEqual">
      <formula>1.2</formula>
    </cfRule>
    <cfRule type="containsBlanks" dxfId="436" priority="441" stopIfTrue="1">
      <formula>LEN(TRIM(T117))=0</formula>
    </cfRule>
  </conditionalFormatting>
  <conditionalFormatting sqref="T117:V117">
    <cfRule type="containsBlanks" dxfId="435" priority="435">
      <formula>LEN(TRIM(T117))=0</formula>
    </cfRule>
  </conditionalFormatting>
  <conditionalFormatting sqref="L118:O118">
    <cfRule type="containsBlanks" dxfId="434" priority="434">
      <formula>LEN(TRIM(L118))=0</formula>
    </cfRule>
  </conditionalFormatting>
  <conditionalFormatting sqref="H118:K118">
    <cfRule type="containsBlanks" dxfId="433" priority="433">
      <formula>LEN(TRIM(H118))=0</formula>
    </cfRule>
  </conditionalFormatting>
  <conditionalFormatting sqref="T118:V118">
    <cfRule type="cellIs" dxfId="432" priority="427" stopIfTrue="1" operator="equal">
      <formula>"100%"</formula>
    </cfRule>
    <cfRule type="cellIs" dxfId="431" priority="428" stopIfTrue="1" operator="lessThan">
      <formula>0.5</formula>
    </cfRule>
    <cfRule type="cellIs" dxfId="430" priority="429" stopIfTrue="1" operator="between">
      <formula>0.5</formula>
      <formula>0.7</formula>
    </cfRule>
    <cfRule type="cellIs" dxfId="429" priority="430" stopIfTrue="1" operator="between">
      <formula>0.7</formula>
      <formula>1.2</formula>
    </cfRule>
    <cfRule type="cellIs" dxfId="428" priority="431" stopIfTrue="1" operator="greaterThanOrEqual">
      <formula>1.2</formula>
    </cfRule>
    <cfRule type="containsBlanks" dxfId="427" priority="432" stopIfTrue="1">
      <formula>LEN(TRIM(T118))=0</formula>
    </cfRule>
  </conditionalFormatting>
  <conditionalFormatting sqref="T118:V118">
    <cfRule type="containsBlanks" dxfId="426" priority="426">
      <formula>LEN(TRIM(T118))=0</formula>
    </cfRule>
  </conditionalFormatting>
  <conditionalFormatting sqref="L106:O106">
    <cfRule type="containsBlanks" dxfId="425" priority="425">
      <formula>LEN(TRIM(L106))=0</formula>
    </cfRule>
  </conditionalFormatting>
  <conditionalFormatting sqref="H106:K106">
    <cfRule type="containsBlanks" dxfId="424" priority="424">
      <formula>LEN(TRIM(H106))=0</formula>
    </cfRule>
  </conditionalFormatting>
  <conditionalFormatting sqref="T106:V106">
    <cfRule type="cellIs" dxfId="423" priority="418" stopIfTrue="1" operator="equal">
      <formula>"100%"</formula>
    </cfRule>
    <cfRule type="cellIs" dxfId="422" priority="419" stopIfTrue="1" operator="lessThan">
      <formula>0.5</formula>
    </cfRule>
    <cfRule type="cellIs" dxfId="421" priority="420" stopIfTrue="1" operator="between">
      <formula>0.5</formula>
      <formula>0.7</formula>
    </cfRule>
    <cfRule type="cellIs" dxfId="420" priority="421" stopIfTrue="1" operator="between">
      <formula>0.7</formula>
      <formula>1.2</formula>
    </cfRule>
    <cfRule type="cellIs" dxfId="419" priority="422" stopIfTrue="1" operator="greaterThanOrEqual">
      <formula>1.2</formula>
    </cfRule>
    <cfRule type="containsBlanks" dxfId="418" priority="423" stopIfTrue="1">
      <formula>LEN(TRIM(T106))=0</formula>
    </cfRule>
  </conditionalFormatting>
  <conditionalFormatting sqref="T106:V106">
    <cfRule type="containsBlanks" dxfId="417" priority="417">
      <formula>LEN(TRIM(T106))=0</formula>
    </cfRule>
  </conditionalFormatting>
  <conditionalFormatting sqref="L111:O111">
    <cfRule type="containsBlanks" dxfId="416" priority="416">
      <formula>LEN(TRIM(L111))=0</formula>
    </cfRule>
  </conditionalFormatting>
  <conditionalFormatting sqref="H111:K111">
    <cfRule type="containsBlanks" dxfId="415" priority="415">
      <formula>LEN(TRIM(H111))=0</formula>
    </cfRule>
  </conditionalFormatting>
  <conditionalFormatting sqref="T111:V111">
    <cfRule type="cellIs" dxfId="414" priority="409" stopIfTrue="1" operator="equal">
      <formula>"100%"</formula>
    </cfRule>
    <cfRule type="cellIs" dxfId="413" priority="410" stopIfTrue="1" operator="lessThan">
      <formula>0.5</formula>
    </cfRule>
    <cfRule type="cellIs" dxfId="412" priority="411" stopIfTrue="1" operator="between">
      <formula>0.5</formula>
      <formula>0.7</formula>
    </cfRule>
    <cfRule type="cellIs" dxfId="411" priority="412" stopIfTrue="1" operator="between">
      <formula>0.7</formula>
      <formula>1.2</formula>
    </cfRule>
    <cfRule type="cellIs" dxfId="410" priority="413" stopIfTrue="1" operator="greaterThanOrEqual">
      <formula>1.2</formula>
    </cfRule>
    <cfRule type="containsBlanks" dxfId="409" priority="414" stopIfTrue="1">
      <formula>LEN(TRIM(T111))=0</formula>
    </cfRule>
  </conditionalFormatting>
  <conditionalFormatting sqref="T111:V111">
    <cfRule type="containsBlanks" dxfId="408" priority="408">
      <formula>LEN(TRIM(T111))=0</formula>
    </cfRule>
  </conditionalFormatting>
  <conditionalFormatting sqref="L119:O119">
    <cfRule type="containsBlanks" dxfId="407" priority="407">
      <formula>LEN(TRIM(L119))=0</formula>
    </cfRule>
  </conditionalFormatting>
  <conditionalFormatting sqref="H119:K119">
    <cfRule type="containsBlanks" dxfId="406" priority="406">
      <formula>LEN(TRIM(H119))=0</formula>
    </cfRule>
  </conditionalFormatting>
  <conditionalFormatting sqref="T119:V119">
    <cfRule type="cellIs" dxfId="405" priority="400" stopIfTrue="1" operator="equal">
      <formula>"100%"</formula>
    </cfRule>
    <cfRule type="cellIs" dxfId="404" priority="401" stopIfTrue="1" operator="lessThan">
      <formula>0.5</formula>
    </cfRule>
    <cfRule type="cellIs" dxfId="403" priority="402" stopIfTrue="1" operator="between">
      <formula>0.5</formula>
      <formula>0.7</formula>
    </cfRule>
    <cfRule type="cellIs" dxfId="402" priority="403" stopIfTrue="1" operator="between">
      <formula>0.7</formula>
      <formula>1.2</formula>
    </cfRule>
    <cfRule type="cellIs" dxfId="401" priority="404" stopIfTrue="1" operator="greaterThanOrEqual">
      <formula>1.2</formula>
    </cfRule>
    <cfRule type="containsBlanks" dxfId="400" priority="405" stopIfTrue="1">
      <formula>LEN(TRIM(T119))=0</formula>
    </cfRule>
  </conditionalFormatting>
  <conditionalFormatting sqref="T119:V119">
    <cfRule type="containsBlanks" dxfId="399" priority="399">
      <formula>LEN(TRIM(T119))=0</formula>
    </cfRule>
  </conditionalFormatting>
  <conditionalFormatting sqref="L121:O121">
    <cfRule type="containsBlanks" dxfId="398" priority="398">
      <formula>LEN(TRIM(L121))=0</formula>
    </cfRule>
  </conditionalFormatting>
  <conditionalFormatting sqref="H121:K121">
    <cfRule type="containsBlanks" dxfId="397" priority="397">
      <formula>LEN(TRIM(H121))=0</formula>
    </cfRule>
  </conditionalFormatting>
  <conditionalFormatting sqref="T121:V121">
    <cfRule type="cellIs" dxfId="396" priority="391" stopIfTrue="1" operator="equal">
      <formula>"100%"</formula>
    </cfRule>
    <cfRule type="cellIs" dxfId="395" priority="392" stopIfTrue="1" operator="lessThan">
      <formula>0.5</formula>
    </cfRule>
    <cfRule type="cellIs" dxfId="394" priority="393" stopIfTrue="1" operator="between">
      <formula>0.5</formula>
      <formula>0.7</formula>
    </cfRule>
    <cfRule type="cellIs" dxfId="393" priority="394" stopIfTrue="1" operator="between">
      <formula>0.7</formula>
      <formula>1.2</formula>
    </cfRule>
    <cfRule type="cellIs" dxfId="392" priority="395" stopIfTrue="1" operator="greaterThanOrEqual">
      <formula>1.2</formula>
    </cfRule>
    <cfRule type="containsBlanks" dxfId="391" priority="396" stopIfTrue="1">
      <formula>LEN(TRIM(T121))=0</formula>
    </cfRule>
  </conditionalFormatting>
  <conditionalFormatting sqref="T121:V121">
    <cfRule type="containsBlanks" dxfId="390" priority="390">
      <formula>LEN(TRIM(T121))=0</formula>
    </cfRule>
  </conditionalFormatting>
  <conditionalFormatting sqref="L122:O122">
    <cfRule type="containsBlanks" dxfId="389" priority="389">
      <formula>LEN(TRIM(L122))=0</formula>
    </cfRule>
  </conditionalFormatting>
  <conditionalFormatting sqref="H122:K122">
    <cfRule type="containsBlanks" dxfId="388" priority="388">
      <formula>LEN(TRIM(H122))=0</formula>
    </cfRule>
  </conditionalFormatting>
  <conditionalFormatting sqref="T122:V122">
    <cfRule type="cellIs" dxfId="387" priority="382" stopIfTrue="1" operator="equal">
      <formula>"100%"</formula>
    </cfRule>
    <cfRule type="cellIs" dxfId="386" priority="383" stopIfTrue="1" operator="lessThan">
      <formula>0.5</formula>
    </cfRule>
    <cfRule type="cellIs" dxfId="385" priority="384" stopIfTrue="1" operator="between">
      <formula>0.5</formula>
      <formula>0.7</formula>
    </cfRule>
    <cfRule type="cellIs" dxfId="384" priority="385" stopIfTrue="1" operator="between">
      <formula>0.7</formula>
      <formula>1.2</formula>
    </cfRule>
    <cfRule type="cellIs" dxfId="383" priority="386" stopIfTrue="1" operator="greaterThanOrEqual">
      <formula>1.2</formula>
    </cfRule>
    <cfRule type="containsBlanks" dxfId="382" priority="387" stopIfTrue="1">
      <formula>LEN(TRIM(T122))=0</formula>
    </cfRule>
  </conditionalFormatting>
  <conditionalFormatting sqref="T122:V122">
    <cfRule type="containsBlanks" dxfId="381" priority="381">
      <formula>LEN(TRIM(T122))=0</formula>
    </cfRule>
  </conditionalFormatting>
  <conditionalFormatting sqref="L123:O123">
    <cfRule type="containsBlanks" dxfId="380" priority="380">
      <formula>LEN(TRIM(L123))=0</formula>
    </cfRule>
  </conditionalFormatting>
  <conditionalFormatting sqref="H123:K123">
    <cfRule type="containsBlanks" dxfId="379" priority="379">
      <formula>LEN(TRIM(H123))=0</formula>
    </cfRule>
  </conditionalFormatting>
  <conditionalFormatting sqref="T123:V123">
    <cfRule type="cellIs" dxfId="378" priority="373" stopIfTrue="1" operator="equal">
      <formula>"100%"</formula>
    </cfRule>
    <cfRule type="cellIs" dxfId="377" priority="374" stopIfTrue="1" operator="lessThan">
      <formula>0.5</formula>
    </cfRule>
    <cfRule type="cellIs" dxfId="376" priority="375" stopIfTrue="1" operator="between">
      <formula>0.5</formula>
      <formula>0.7</formula>
    </cfRule>
    <cfRule type="cellIs" dxfId="375" priority="376" stopIfTrue="1" operator="between">
      <formula>0.7</formula>
      <formula>1.2</formula>
    </cfRule>
    <cfRule type="cellIs" dxfId="374" priority="377" stopIfTrue="1" operator="greaterThanOrEqual">
      <formula>1.2</formula>
    </cfRule>
    <cfRule type="containsBlanks" dxfId="373" priority="378" stopIfTrue="1">
      <formula>LEN(TRIM(T123))=0</formula>
    </cfRule>
  </conditionalFormatting>
  <conditionalFormatting sqref="T123:V123">
    <cfRule type="containsBlanks" dxfId="372" priority="372">
      <formula>LEN(TRIM(T123))=0</formula>
    </cfRule>
  </conditionalFormatting>
  <conditionalFormatting sqref="L124:O124">
    <cfRule type="containsBlanks" dxfId="371" priority="371">
      <formula>LEN(TRIM(L124))=0</formula>
    </cfRule>
  </conditionalFormatting>
  <conditionalFormatting sqref="H124:K124">
    <cfRule type="containsBlanks" dxfId="370" priority="370">
      <formula>LEN(TRIM(H124))=0</formula>
    </cfRule>
  </conditionalFormatting>
  <conditionalFormatting sqref="T124:V124">
    <cfRule type="cellIs" dxfId="369" priority="364" stopIfTrue="1" operator="equal">
      <formula>"100%"</formula>
    </cfRule>
    <cfRule type="cellIs" dxfId="368" priority="365" stopIfTrue="1" operator="lessThan">
      <formula>0.5</formula>
    </cfRule>
    <cfRule type="cellIs" dxfId="367" priority="366" stopIfTrue="1" operator="between">
      <formula>0.5</formula>
      <formula>0.7</formula>
    </cfRule>
    <cfRule type="cellIs" dxfId="366" priority="367" stopIfTrue="1" operator="between">
      <formula>0.7</formula>
      <formula>1.2</formula>
    </cfRule>
    <cfRule type="cellIs" dxfId="365" priority="368" stopIfTrue="1" operator="greaterThanOrEqual">
      <formula>1.2</formula>
    </cfRule>
    <cfRule type="containsBlanks" dxfId="364" priority="369" stopIfTrue="1">
      <formula>LEN(TRIM(T124))=0</formula>
    </cfRule>
  </conditionalFormatting>
  <conditionalFormatting sqref="T124:V124">
    <cfRule type="containsBlanks" dxfId="363" priority="363">
      <formula>LEN(TRIM(T124))=0</formula>
    </cfRule>
  </conditionalFormatting>
  <conditionalFormatting sqref="L126:O126">
    <cfRule type="containsBlanks" dxfId="362" priority="362">
      <formula>LEN(TRIM(L126))=0</formula>
    </cfRule>
  </conditionalFormatting>
  <conditionalFormatting sqref="H126:K126">
    <cfRule type="containsBlanks" dxfId="361" priority="361">
      <formula>LEN(TRIM(H126))=0</formula>
    </cfRule>
  </conditionalFormatting>
  <conditionalFormatting sqref="T126:V126">
    <cfRule type="cellIs" dxfId="360" priority="355" stopIfTrue="1" operator="equal">
      <formula>"100%"</formula>
    </cfRule>
    <cfRule type="cellIs" dxfId="359" priority="356" stopIfTrue="1" operator="lessThan">
      <formula>0.5</formula>
    </cfRule>
    <cfRule type="cellIs" dxfId="358" priority="357" stopIfTrue="1" operator="between">
      <formula>0.5</formula>
      <formula>0.7</formula>
    </cfRule>
    <cfRule type="cellIs" dxfId="357" priority="358" stopIfTrue="1" operator="between">
      <formula>0.7</formula>
      <formula>1.2</formula>
    </cfRule>
    <cfRule type="cellIs" dxfId="356" priority="359" stopIfTrue="1" operator="greaterThanOrEqual">
      <formula>1.2</formula>
    </cfRule>
    <cfRule type="containsBlanks" dxfId="355" priority="360" stopIfTrue="1">
      <formula>LEN(TRIM(T126))=0</formula>
    </cfRule>
  </conditionalFormatting>
  <conditionalFormatting sqref="T126:V126">
    <cfRule type="containsBlanks" dxfId="354" priority="354">
      <formula>LEN(TRIM(T126))=0</formula>
    </cfRule>
  </conditionalFormatting>
  <conditionalFormatting sqref="L115:O115">
    <cfRule type="containsBlanks" dxfId="353" priority="353">
      <formula>LEN(TRIM(L115))=0</formula>
    </cfRule>
  </conditionalFormatting>
  <conditionalFormatting sqref="H115:K115">
    <cfRule type="containsBlanks" dxfId="352" priority="352">
      <formula>LEN(TRIM(H115))=0</formula>
    </cfRule>
  </conditionalFormatting>
  <conditionalFormatting sqref="T115:V115">
    <cfRule type="cellIs" dxfId="351" priority="346" stopIfTrue="1" operator="equal">
      <formula>"100%"</formula>
    </cfRule>
    <cfRule type="cellIs" dxfId="350" priority="347" stopIfTrue="1" operator="lessThan">
      <formula>0.5</formula>
    </cfRule>
    <cfRule type="cellIs" dxfId="349" priority="348" stopIfTrue="1" operator="between">
      <formula>0.5</formula>
      <formula>0.7</formula>
    </cfRule>
    <cfRule type="cellIs" dxfId="348" priority="349" stopIfTrue="1" operator="between">
      <formula>0.7</formula>
      <formula>1.2</formula>
    </cfRule>
    <cfRule type="cellIs" dxfId="347" priority="350" stopIfTrue="1" operator="greaterThanOrEqual">
      <formula>1.2</formula>
    </cfRule>
    <cfRule type="containsBlanks" dxfId="346" priority="351" stopIfTrue="1">
      <formula>LEN(TRIM(T115))=0</formula>
    </cfRule>
  </conditionalFormatting>
  <conditionalFormatting sqref="T115:V115">
    <cfRule type="containsBlanks" dxfId="345" priority="345">
      <formula>LEN(TRIM(T115))=0</formula>
    </cfRule>
  </conditionalFormatting>
  <conditionalFormatting sqref="L127:O127">
    <cfRule type="containsBlanks" dxfId="344" priority="344">
      <formula>LEN(TRIM(L127))=0</formula>
    </cfRule>
  </conditionalFormatting>
  <conditionalFormatting sqref="H127:K127">
    <cfRule type="containsBlanks" dxfId="343" priority="343">
      <formula>LEN(TRIM(H127))=0</formula>
    </cfRule>
  </conditionalFormatting>
  <conditionalFormatting sqref="T127:V127">
    <cfRule type="cellIs" dxfId="342" priority="337" stopIfTrue="1" operator="equal">
      <formula>"100%"</formula>
    </cfRule>
    <cfRule type="cellIs" dxfId="341" priority="338" stopIfTrue="1" operator="lessThan">
      <formula>0.5</formula>
    </cfRule>
    <cfRule type="cellIs" dxfId="340" priority="339" stopIfTrue="1" operator="between">
      <formula>0.5</formula>
      <formula>0.7</formula>
    </cfRule>
    <cfRule type="cellIs" dxfId="339" priority="340" stopIfTrue="1" operator="between">
      <formula>0.7</formula>
      <formula>1.2</formula>
    </cfRule>
    <cfRule type="cellIs" dxfId="338" priority="341" stopIfTrue="1" operator="greaterThanOrEqual">
      <formula>1.2</formula>
    </cfRule>
    <cfRule type="containsBlanks" dxfId="337" priority="342" stopIfTrue="1">
      <formula>LEN(TRIM(T127))=0</formula>
    </cfRule>
  </conditionalFormatting>
  <conditionalFormatting sqref="T127:V127">
    <cfRule type="containsBlanks" dxfId="336" priority="336">
      <formula>LEN(TRIM(T127))=0</formula>
    </cfRule>
  </conditionalFormatting>
  <conditionalFormatting sqref="L129:O129">
    <cfRule type="containsBlanks" dxfId="335" priority="335">
      <formula>LEN(TRIM(L129))=0</formula>
    </cfRule>
  </conditionalFormatting>
  <conditionalFormatting sqref="H129:K129">
    <cfRule type="containsBlanks" dxfId="334" priority="334">
      <formula>LEN(TRIM(H129))=0</formula>
    </cfRule>
  </conditionalFormatting>
  <conditionalFormatting sqref="T129:V129">
    <cfRule type="cellIs" dxfId="333" priority="328" stopIfTrue="1" operator="equal">
      <formula>"100%"</formula>
    </cfRule>
    <cfRule type="cellIs" dxfId="332" priority="329" stopIfTrue="1" operator="lessThan">
      <formula>0.5</formula>
    </cfRule>
    <cfRule type="cellIs" dxfId="331" priority="330" stopIfTrue="1" operator="between">
      <formula>0.5</formula>
      <formula>0.7</formula>
    </cfRule>
    <cfRule type="cellIs" dxfId="330" priority="331" stopIfTrue="1" operator="between">
      <formula>0.7</formula>
      <formula>1.2</formula>
    </cfRule>
    <cfRule type="cellIs" dxfId="329" priority="332" stopIfTrue="1" operator="greaterThanOrEqual">
      <formula>1.2</formula>
    </cfRule>
    <cfRule type="containsBlanks" dxfId="328" priority="333" stopIfTrue="1">
      <formula>LEN(TRIM(T129))=0</formula>
    </cfRule>
  </conditionalFormatting>
  <conditionalFormatting sqref="T129:V129">
    <cfRule type="containsBlanks" dxfId="327" priority="327">
      <formula>LEN(TRIM(T129))=0</formula>
    </cfRule>
  </conditionalFormatting>
  <conditionalFormatting sqref="L131:O131">
    <cfRule type="containsBlanks" dxfId="326" priority="326">
      <formula>LEN(TRIM(L131))=0</formula>
    </cfRule>
  </conditionalFormatting>
  <conditionalFormatting sqref="H131:K131">
    <cfRule type="containsBlanks" dxfId="325" priority="325">
      <formula>LEN(TRIM(H131))=0</formula>
    </cfRule>
  </conditionalFormatting>
  <conditionalFormatting sqref="T131:V131">
    <cfRule type="cellIs" dxfId="324" priority="319" stopIfTrue="1" operator="equal">
      <formula>"100%"</formula>
    </cfRule>
    <cfRule type="cellIs" dxfId="323" priority="320" stopIfTrue="1" operator="lessThan">
      <formula>0.5</formula>
    </cfRule>
    <cfRule type="cellIs" dxfId="322" priority="321" stopIfTrue="1" operator="between">
      <formula>0.5</formula>
      <formula>0.7</formula>
    </cfRule>
    <cfRule type="cellIs" dxfId="321" priority="322" stopIfTrue="1" operator="between">
      <formula>0.7</formula>
      <formula>1.2</formula>
    </cfRule>
    <cfRule type="cellIs" dxfId="320" priority="323" stopIfTrue="1" operator="greaterThanOrEqual">
      <formula>1.2</formula>
    </cfRule>
    <cfRule type="containsBlanks" dxfId="319" priority="324" stopIfTrue="1">
      <formula>LEN(TRIM(T131))=0</formula>
    </cfRule>
  </conditionalFormatting>
  <conditionalFormatting sqref="T131:V131">
    <cfRule type="containsBlanks" dxfId="318" priority="318">
      <formula>LEN(TRIM(T131))=0</formula>
    </cfRule>
  </conditionalFormatting>
  <conditionalFormatting sqref="L132:O132">
    <cfRule type="containsBlanks" dxfId="317" priority="317">
      <formula>LEN(TRIM(L132))=0</formula>
    </cfRule>
  </conditionalFormatting>
  <conditionalFormatting sqref="H132:K132">
    <cfRule type="containsBlanks" dxfId="316" priority="316">
      <formula>LEN(TRIM(H132))=0</formula>
    </cfRule>
  </conditionalFormatting>
  <conditionalFormatting sqref="T132:V132">
    <cfRule type="cellIs" dxfId="315" priority="310" stopIfTrue="1" operator="equal">
      <formula>"100%"</formula>
    </cfRule>
    <cfRule type="cellIs" dxfId="314" priority="311" stopIfTrue="1" operator="lessThan">
      <formula>0.5</formula>
    </cfRule>
    <cfRule type="cellIs" dxfId="313" priority="312" stopIfTrue="1" operator="between">
      <formula>0.5</formula>
      <formula>0.7</formula>
    </cfRule>
    <cfRule type="cellIs" dxfId="312" priority="313" stopIfTrue="1" operator="between">
      <formula>0.7</formula>
      <formula>1.2</formula>
    </cfRule>
    <cfRule type="cellIs" dxfId="311" priority="314" stopIfTrue="1" operator="greaterThanOrEqual">
      <formula>1.2</formula>
    </cfRule>
    <cfRule type="containsBlanks" dxfId="310" priority="315" stopIfTrue="1">
      <formula>LEN(TRIM(T132))=0</formula>
    </cfRule>
  </conditionalFormatting>
  <conditionalFormatting sqref="T132:V132">
    <cfRule type="containsBlanks" dxfId="309" priority="309">
      <formula>LEN(TRIM(T132))=0</formula>
    </cfRule>
  </conditionalFormatting>
  <conditionalFormatting sqref="L133:O133">
    <cfRule type="containsBlanks" dxfId="308" priority="308">
      <formula>LEN(TRIM(L133))=0</formula>
    </cfRule>
  </conditionalFormatting>
  <conditionalFormatting sqref="H133:K133">
    <cfRule type="containsBlanks" dxfId="307" priority="307">
      <formula>LEN(TRIM(H133))=0</formula>
    </cfRule>
  </conditionalFormatting>
  <conditionalFormatting sqref="T133:V133">
    <cfRule type="cellIs" dxfId="306" priority="301" stopIfTrue="1" operator="equal">
      <formula>"100%"</formula>
    </cfRule>
    <cfRule type="cellIs" dxfId="305" priority="302" stopIfTrue="1" operator="lessThan">
      <formula>0.5</formula>
    </cfRule>
    <cfRule type="cellIs" dxfId="304" priority="303" stopIfTrue="1" operator="between">
      <formula>0.5</formula>
      <formula>0.7</formula>
    </cfRule>
    <cfRule type="cellIs" dxfId="303" priority="304" stopIfTrue="1" operator="between">
      <formula>0.7</formula>
      <formula>1.2</formula>
    </cfRule>
    <cfRule type="cellIs" dxfId="302" priority="305" stopIfTrue="1" operator="greaterThanOrEqual">
      <formula>1.2</formula>
    </cfRule>
    <cfRule type="containsBlanks" dxfId="301" priority="306" stopIfTrue="1">
      <formula>LEN(TRIM(T133))=0</formula>
    </cfRule>
  </conditionalFormatting>
  <conditionalFormatting sqref="T133:V133">
    <cfRule type="containsBlanks" dxfId="300" priority="300">
      <formula>LEN(TRIM(T133))=0</formula>
    </cfRule>
  </conditionalFormatting>
  <conditionalFormatting sqref="L148:O148">
    <cfRule type="containsBlanks" dxfId="299" priority="299">
      <formula>LEN(TRIM(L148))=0</formula>
    </cfRule>
  </conditionalFormatting>
  <conditionalFormatting sqref="H148:K148">
    <cfRule type="containsBlanks" dxfId="298" priority="298">
      <formula>LEN(TRIM(H148))=0</formula>
    </cfRule>
  </conditionalFormatting>
  <conditionalFormatting sqref="T148:V148">
    <cfRule type="cellIs" dxfId="297" priority="292" stopIfTrue="1" operator="equal">
      <formula>"100%"</formula>
    </cfRule>
    <cfRule type="cellIs" dxfId="296" priority="293" stopIfTrue="1" operator="lessThan">
      <formula>0.5</formula>
    </cfRule>
    <cfRule type="cellIs" dxfId="295" priority="294" stopIfTrue="1" operator="between">
      <formula>0.5</formula>
      <formula>0.7</formula>
    </cfRule>
    <cfRule type="cellIs" dxfId="294" priority="295" stopIfTrue="1" operator="between">
      <formula>0.7</formula>
      <formula>1.2</formula>
    </cfRule>
    <cfRule type="cellIs" dxfId="293" priority="296" stopIfTrue="1" operator="greaterThanOrEqual">
      <formula>1.2</formula>
    </cfRule>
    <cfRule type="containsBlanks" dxfId="292" priority="297" stopIfTrue="1">
      <formula>LEN(TRIM(T148))=0</formula>
    </cfRule>
  </conditionalFormatting>
  <conditionalFormatting sqref="T148:V148">
    <cfRule type="containsBlanks" dxfId="291" priority="291">
      <formula>LEN(TRIM(T148))=0</formula>
    </cfRule>
  </conditionalFormatting>
  <conditionalFormatting sqref="L149:O149">
    <cfRule type="containsBlanks" dxfId="290" priority="290">
      <formula>LEN(TRIM(L149))=0</formula>
    </cfRule>
  </conditionalFormatting>
  <conditionalFormatting sqref="H149:K149">
    <cfRule type="containsBlanks" dxfId="289" priority="289">
      <formula>LEN(TRIM(H149))=0</formula>
    </cfRule>
  </conditionalFormatting>
  <conditionalFormatting sqref="T149:V149">
    <cfRule type="cellIs" dxfId="288" priority="283" stopIfTrue="1" operator="equal">
      <formula>"100%"</formula>
    </cfRule>
    <cfRule type="cellIs" dxfId="287" priority="284" stopIfTrue="1" operator="lessThan">
      <formula>0.5</formula>
    </cfRule>
    <cfRule type="cellIs" dxfId="286" priority="285" stopIfTrue="1" operator="between">
      <formula>0.5</formula>
      <formula>0.7</formula>
    </cfRule>
    <cfRule type="cellIs" dxfId="285" priority="286" stopIfTrue="1" operator="between">
      <formula>0.7</formula>
      <formula>1.2</formula>
    </cfRule>
    <cfRule type="cellIs" dxfId="284" priority="287" stopIfTrue="1" operator="greaterThanOrEqual">
      <formula>1.2</formula>
    </cfRule>
    <cfRule type="containsBlanks" dxfId="283" priority="288" stopIfTrue="1">
      <formula>LEN(TRIM(T149))=0</formula>
    </cfRule>
  </conditionalFormatting>
  <conditionalFormatting sqref="T149:V149">
    <cfRule type="containsBlanks" dxfId="282" priority="282">
      <formula>LEN(TRIM(T149))=0</formula>
    </cfRule>
  </conditionalFormatting>
  <conditionalFormatting sqref="L162:O162">
    <cfRule type="containsBlanks" dxfId="281" priority="281">
      <formula>LEN(TRIM(L162))=0</formula>
    </cfRule>
  </conditionalFormatting>
  <conditionalFormatting sqref="H162:K162">
    <cfRule type="containsBlanks" dxfId="280" priority="280">
      <formula>LEN(TRIM(H162))=0</formula>
    </cfRule>
  </conditionalFormatting>
  <conditionalFormatting sqref="T162:V162">
    <cfRule type="cellIs" dxfId="279" priority="274" stopIfTrue="1" operator="equal">
      <formula>"100%"</formula>
    </cfRule>
    <cfRule type="cellIs" dxfId="278" priority="275" stopIfTrue="1" operator="lessThan">
      <formula>0.5</formula>
    </cfRule>
    <cfRule type="cellIs" dxfId="277" priority="276" stopIfTrue="1" operator="between">
      <formula>0.5</formula>
      <formula>0.7</formula>
    </cfRule>
    <cfRule type="cellIs" dxfId="276" priority="277" stopIfTrue="1" operator="between">
      <formula>0.7</formula>
      <formula>1.2</formula>
    </cfRule>
    <cfRule type="cellIs" dxfId="275" priority="278" stopIfTrue="1" operator="greaterThanOrEqual">
      <formula>1.2</formula>
    </cfRule>
    <cfRule type="containsBlanks" dxfId="274" priority="279" stopIfTrue="1">
      <formula>LEN(TRIM(T162))=0</formula>
    </cfRule>
  </conditionalFormatting>
  <conditionalFormatting sqref="T162:V162">
    <cfRule type="containsBlanks" dxfId="273" priority="273">
      <formula>LEN(TRIM(T162))=0</formula>
    </cfRule>
  </conditionalFormatting>
  <conditionalFormatting sqref="L135:O135">
    <cfRule type="containsBlanks" dxfId="272" priority="272">
      <formula>LEN(TRIM(L135))=0</formula>
    </cfRule>
  </conditionalFormatting>
  <conditionalFormatting sqref="H135:K135">
    <cfRule type="containsBlanks" dxfId="271" priority="271">
      <formula>LEN(TRIM(H135))=0</formula>
    </cfRule>
  </conditionalFormatting>
  <conditionalFormatting sqref="T135:V135">
    <cfRule type="cellIs" dxfId="270" priority="265" stopIfTrue="1" operator="equal">
      <formula>"100%"</formula>
    </cfRule>
    <cfRule type="cellIs" dxfId="269" priority="266" stopIfTrue="1" operator="lessThan">
      <formula>0.5</formula>
    </cfRule>
    <cfRule type="cellIs" dxfId="268" priority="267" stopIfTrue="1" operator="between">
      <formula>0.5</formula>
      <formula>0.7</formula>
    </cfRule>
    <cfRule type="cellIs" dxfId="267" priority="268" stopIfTrue="1" operator="between">
      <formula>0.7</formula>
      <formula>1.2</formula>
    </cfRule>
    <cfRule type="cellIs" dxfId="266" priority="269" stopIfTrue="1" operator="greaterThanOrEqual">
      <formula>1.2</formula>
    </cfRule>
    <cfRule type="containsBlanks" dxfId="265" priority="270" stopIfTrue="1">
      <formula>LEN(TRIM(T135))=0</formula>
    </cfRule>
  </conditionalFormatting>
  <conditionalFormatting sqref="T135:V135">
    <cfRule type="containsBlanks" dxfId="264" priority="264">
      <formula>LEN(TRIM(T135))=0</formula>
    </cfRule>
  </conditionalFormatting>
  <conditionalFormatting sqref="L136:O136">
    <cfRule type="containsBlanks" dxfId="263" priority="263">
      <formula>LEN(TRIM(L136))=0</formula>
    </cfRule>
  </conditionalFormatting>
  <conditionalFormatting sqref="H136:K136">
    <cfRule type="containsBlanks" dxfId="262" priority="262">
      <formula>LEN(TRIM(H136))=0</formula>
    </cfRule>
  </conditionalFormatting>
  <conditionalFormatting sqref="T136:V136">
    <cfRule type="cellIs" dxfId="261" priority="256" stopIfTrue="1" operator="equal">
      <formula>"100%"</formula>
    </cfRule>
    <cfRule type="cellIs" dxfId="260" priority="257" stopIfTrue="1" operator="lessThan">
      <formula>0.5</formula>
    </cfRule>
    <cfRule type="cellIs" dxfId="259" priority="258" stopIfTrue="1" operator="between">
      <formula>0.5</formula>
      <formula>0.7</formula>
    </cfRule>
    <cfRule type="cellIs" dxfId="258" priority="259" stopIfTrue="1" operator="between">
      <formula>0.7</formula>
      <formula>1.2</formula>
    </cfRule>
    <cfRule type="cellIs" dxfId="257" priority="260" stopIfTrue="1" operator="greaterThanOrEqual">
      <formula>1.2</formula>
    </cfRule>
    <cfRule type="containsBlanks" dxfId="256" priority="261" stopIfTrue="1">
      <formula>LEN(TRIM(T136))=0</formula>
    </cfRule>
  </conditionalFormatting>
  <conditionalFormatting sqref="T136:V136">
    <cfRule type="containsBlanks" dxfId="255" priority="255">
      <formula>LEN(TRIM(T136))=0</formula>
    </cfRule>
  </conditionalFormatting>
  <conditionalFormatting sqref="L138:O138">
    <cfRule type="containsBlanks" dxfId="254" priority="254">
      <formula>LEN(TRIM(L138))=0</formula>
    </cfRule>
  </conditionalFormatting>
  <conditionalFormatting sqref="H138:K138">
    <cfRule type="containsBlanks" dxfId="253" priority="253">
      <formula>LEN(TRIM(H138))=0</formula>
    </cfRule>
  </conditionalFormatting>
  <conditionalFormatting sqref="T138:V138">
    <cfRule type="cellIs" dxfId="252" priority="247" stopIfTrue="1" operator="equal">
      <formula>"100%"</formula>
    </cfRule>
    <cfRule type="cellIs" dxfId="251" priority="248" stopIfTrue="1" operator="lessThan">
      <formula>0.5</formula>
    </cfRule>
    <cfRule type="cellIs" dxfId="250" priority="249" stopIfTrue="1" operator="between">
      <formula>0.5</formula>
      <formula>0.7</formula>
    </cfRule>
    <cfRule type="cellIs" dxfId="249" priority="250" stopIfTrue="1" operator="between">
      <formula>0.7</formula>
      <formula>1.2</formula>
    </cfRule>
    <cfRule type="cellIs" dxfId="248" priority="251" stopIfTrue="1" operator="greaterThanOrEqual">
      <formula>1.2</formula>
    </cfRule>
    <cfRule type="containsBlanks" dxfId="247" priority="252" stopIfTrue="1">
      <formula>LEN(TRIM(T138))=0</formula>
    </cfRule>
  </conditionalFormatting>
  <conditionalFormatting sqref="T138:V138">
    <cfRule type="containsBlanks" dxfId="246" priority="246">
      <formula>LEN(TRIM(T138))=0</formula>
    </cfRule>
  </conditionalFormatting>
  <conditionalFormatting sqref="L139:O139">
    <cfRule type="containsBlanks" dxfId="245" priority="245">
      <formula>LEN(TRIM(L139))=0</formula>
    </cfRule>
  </conditionalFormatting>
  <conditionalFormatting sqref="H139:K139">
    <cfRule type="containsBlanks" dxfId="244" priority="244">
      <formula>LEN(TRIM(H139))=0</formula>
    </cfRule>
  </conditionalFormatting>
  <conditionalFormatting sqref="T139:V139">
    <cfRule type="cellIs" dxfId="243" priority="238" stopIfTrue="1" operator="equal">
      <formula>"100%"</formula>
    </cfRule>
    <cfRule type="cellIs" dxfId="242" priority="239" stopIfTrue="1" operator="lessThan">
      <formula>0.5</formula>
    </cfRule>
    <cfRule type="cellIs" dxfId="241" priority="240" stopIfTrue="1" operator="between">
      <formula>0.5</formula>
      <formula>0.7</formula>
    </cfRule>
    <cfRule type="cellIs" dxfId="240" priority="241" stopIfTrue="1" operator="between">
      <formula>0.7</formula>
      <formula>1.2</formula>
    </cfRule>
    <cfRule type="cellIs" dxfId="239" priority="242" stopIfTrue="1" operator="greaterThanOrEqual">
      <formula>1.2</formula>
    </cfRule>
    <cfRule type="containsBlanks" dxfId="238" priority="243" stopIfTrue="1">
      <formula>LEN(TRIM(T139))=0</formula>
    </cfRule>
  </conditionalFormatting>
  <conditionalFormatting sqref="T139:V139">
    <cfRule type="containsBlanks" dxfId="237" priority="237">
      <formula>LEN(TRIM(T139))=0</formula>
    </cfRule>
  </conditionalFormatting>
  <conditionalFormatting sqref="L140:O140">
    <cfRule type="containsBlanks" dxfId="236" priority="236">
      <formula>LEN(TRIM(L140))=0</formula>
    </cfRule>
  </conditionalFormatting>
  <conditionalFormatting sqref="H140:K140">
    <cfRule type="containsBlanks" dxfId="235" priority="235">
      <formula>LEN(TRIM(H140))=0</formula>
    </cfRule>
  </conditionalFormatting>
  <conditionalFormatting sqref="T140:V140">
    <cfRule type="cellIs" dxfId="234" priority="229" stopIfTrue="1" operator="equal">
      <formula>"100%"</formula>
    </cfRule>
    <cfRule type="cellIs" dxfId="233" priority="230" stopIfTrue="1" operator="lessThan">
      <formula>0.5</formula>
    </cfRule>
    <cfRule type="cellIs" dxfId="232" priority="231" stopIfTrue="1" operator="between">
      <formula>0.5</formula>
      <formula>0.7</formula>
    </cfRule>
    <cfRule type="cellIs" dxfId="231" priority="232" stopIfTrue="1" operator="between">
      <formula>0.7</formula>
      <formula>1.2</formula>
    </cfRule>
    <cfRule type="cellIs" dxfId="230" priority="233" stopIfTrue="1" operator="greaterThanOrEqual">
      <formula>1.2</formula>
    </cfRule>
    <cfRule type="containsBlanks" dxfId="229" priority="234" stopIfTrue="1">
      <formula>LEN(TRIM(T140))=0</formula>
    </cfRule>
  </conditionalFormatting>
  <conditionalFormatting sqref="T140:V140">
    <cfRule type="containsBlanks" dxfId="228" priority="228">
      <formula>LEN(TRIM(T140))=0</formula>
    </cfRule>
  </conditionalFormatting>
  <conditionalFormatting sqref="L142:O142">
    <cfRule type="containsBlanks" dxfId="227" priority="227">
      <formula>LEN(TRIM(L142))=0</formula>
    </cfRule>
  </conditionalFormatting>
  <conditionalFormatting sqref="H142:K142">
    <cfRule type="containsBlanks" dxfId="226" priority="226">
      <formula>LEN(TRIM(H142))=0</formula>
    </cfRule>
  </conditionalFormatting>
  <conditionalFormatting sqref="T142:V142">
    <cfRule type="cellIs" dxfId="225" priority="220" stopIfTrue="1" operator="equal">
      <formula>"100%"</formula>
    </cfRule>
    <cfRule type="cellIs" dxfId="224" priority="221" stopIfTrue="1" operator="lessThan">
      <formula>0.5</formula>
    </cfRule>
    <cfRule type="cellIs" dxfId="223" priority="222" stopIfTrue="1" operator="between">
      <formula>0.5</formula>
      <formula>0.7</formula>
    </cfRule>
    <cfRule type="cellIs" dxfId="222" priority="223" stopIfTrue="1" operator="between">
      <formula>0.7</formula>
      <formula>1.2</formula>
    </cfRule>
    <cfRule type="cellIs" dxfId="221" priority="224" stopIfTrue="1" operator="greaterThanOrEqual">
      <formula>1.2</formula>
    </cfRule>
    <cfRule type="containsBlanks" dxfId="220" priority="225" stopIfTrue="1">
      <formula>LEN(TRIM(T142))=0</formula>
    </cfRule>
  </conditionalFormatting>
  <conditionalFormatting sqref="T142:V142">
    <cfRule type="containsBlanks" dxfId="219" priority="219">
      <formula>LEN(TRIM(T142))=0</formula>
    </cfRule>
  </conditionalFormatting>
  <conditionalFormatting sqref="L143:O143">
    <cfRule type="containsBlanks" dxfId="218" priority="218">
      <formula>LEN(TRIM(L143))=0</formula>
    </cfRule>
  </conditionalFormatting>
  <conditionalFormatting sqref="H143:K143">
    <cfRule type="containsBlanks" dxfId="217" priority="217">
      <formula>LEN(TRIM(H143))=0</formula>
    </cfRule>
  </conditionalFormatting>
  <conditionalFormatting sqref="T143:V143">
    <cfRule type="cellIs" dxfId="216" priority="211" stopIfTrue="1" operator="equal">
      <formula>"100%"</formula>
    </cfRule>
    <cfRule type="cellIs" dxfId="215" priority="212" stopIfTrue="1" operator="lessThan">
      <formula>0.5</formula>
    </cfRule>
    <cfRule type="cellIs" dxfId="214" priority="213" stopIfTrue="1" operator="between">
      <formula>0.5</formula>
      <formula>0.7</formula>
    </cfRule>
    <cfRule type="cellIs" dxfId="213" priority="214" stopIfTrue="1" operator="between">
      <formula>0.7</formula>
      <formula>1.2</formula>
    </cfRule>
    <cfRule type="cellIs" dxfId="212" priority="215" stopIfTrue="1" operator="greaterThanOrEqual">
      <formula>1.2</formula>
    </cfRule>
    <cfRule type="containsBlanks" dxfId="211" priority="216" stopIfTrue="1">
      <formula>LEN(TRIM(T143))=0</formula>
    </cfRule>
  </conditionalFormatting>
  <conditionalFormatting sqref="T143:V143">
    <cfRule type="containsBlanks" dxfId="210" priority="210">
      <formula>LEN(TRIM(T143))=0</formula>
    </cfRule>
  </conditionalFormatting>
  <conditionalFormatting sqref="L144:O144">
    <cfRule type="containsBlanks" dxfId="209" priority="209">
      <formula>LEN(TRIM(L144))=0</formula>
    </cfRule>
  </conditionalFormatting>
  <conditionalFormatting sqref="H144:K144">
    <cfRule type="containsBlanks" dxfId="208" priority="208">
      <formula>LEN(TRIM(H144))=0</formula>
    </cfRule>
  </conditionalFormatting>
  <conditionalFormatting sqref="T144:V144">
    <cfRule type="cellIs" dxfId="207" priority="202" stopIfTrue="1" operator="equal">
      <formula>"100%"</formula>
    </cfRule>
    <cfRule type="cellIs" dxfId="206" priority="203" stopIfTrue="1" operator="lessThan">
      <formula>0.5</formula>
    </cfRule>
    <cfRule type="cellIs" dxfId="205" priority="204" stopIfTrue="1" operator="between">
      <formula>0.5</formula>
      <formula>0.7</formula>
    </cfRule>
    <cfRule type="cellIs" dxfId="204" priority="205" stopIfTrue="1" operator="between">
      <formula>0.7</formula>
      <formula>1.2</formula>
    </cfRule>
    <cfRule type="cellIs" dxfId="203" priority="206" stopIfTrue="1" operator="greaterThanOrEqual">
      <formula>1.2</formula>
    </cfRule>
    <cfRule type="containsBlanks" dxfId="202" priority="207" stopIfTrue="1">
      <formula>LEN(TRIM(T144))=0</formula>
    </cfRule>
  </conditionalFormatting>
  <conditionalFormatting sqref="T144:V144">
    <cfRule type="containsBlanks" dxfId="201" priority="201">
      <formula>LEN(TRIM(T144))=0</formula>
    </cfRule>
  </conditionalFormatting>
  <conditionalFormatting sqref="L145:O145">
    <cfRule type="containsBlanks" dxfId="200" priority="200">
      <formula>LEN(TRIM(L145))=0</formula>
    </cfRule>
  </conditionalFormatting>
  <conditionalFormatting sqref="H145:K145">
    <cfRule type="containsBlanks" dxfId="199" priority="199">
      <formula>LEN(TRIM(H145))=0</formula>
    </cfRule>
  </conditionalFormatting>
  <conditionalFormatting sqref="T145:V145">
    <cfRule type="cellIs" dxfId="198" priority="193" stopIfTrue="1" operator="equal">
      <formula>"100%"</formula>
    </cfRule>
    <cfRule type="cellIs" dxfId="197" priority="194" stopIfTrue="1" operator="lessThan">
      <formula>0.5</formula>
    </cfRule>
    <cfRule type="cellIs" dxfId="196" priority="195" stopIfTrue="1" operator="between">
      <formula>0.5</formula>
      <formula>0.7</formula>
    </cfRule>
    <cfRule type="cellIs" dxfId="195" priority="196" stopIfTrue="1" operator="between">
      <formula>0.7</formula>
      <formula>1.2</formula>
    </cfRule>
    <cfRule type="cellIs" dxfId="194" priority="197" stopIfTrue="1" operator="greaterThanOrEqual">
      <formula>1.2</formula>
    </cfRule>
    <cfRule type="containsBlanks" dxfId="193" priority="198" stopIfTrue="1">
      <formula>LEN(TRIM(T145))=0</formula>
    </cfRule>
  </conditionalFormatting>
  <conditionalFormatting sqref="T145:V145">
    <cfRule type="containsBlanks" dxfId="192" priority="192">
      <formula>LEN(TRIM(T145))=0</formula>
    </cfRule>
  </conditionalFormatting>
  <conditionalFormatting sqref="L147:O147">
    <cfRule type="containsBlanks" dxfId="191" priority="191">
      <formula>LEN(TRIM(L147))=0</formula>
    </cfRule>
  </conditionalFormatting>
  <conditionalFormatting sqref="H147:K147">
    <cfRule type="containsBlanks" dxfId="190" priority="190">
      <formula>LEN(TRIM(H147))=0</formula>
    </cfRule>
  </conditionalFormatting>
  <conditionalFormatting sqref="T147:V147">
    <cfRule type="cellIs" dxfId="189" priority="184" stopIfTrue="1" operator="equal">
      <formula>"100%"</formula>
    </cfRule>
    <cfRule type="cellIs" dxfId="188" priority="185" stopIfTrue="1" operator="lessThan">
      <formula>0.5</formula>
    </cfRule>
    <cfRule type="cellIs" dxfId="187" priority="186" stopIfTrue="1" operator="between">
      <formula>0.5</formula>
      <formula>0.7</formula>
    </cfRule>
    <cfRule type="cellIs" dxfId="186" priority="187" stopIfTrue="1" operator="between">
      <formula>0.7</formula>
      <formula>1.2</formula>
    </cfRule>
    <cfRule type="cellIs" dxfId="185" priority="188" stopIfTrue="1" operator="greaterThanOrEqual">
      <formula>1.2</formula>
    </cfRule>
    <cfRule type="containsBlanks" dxfId="184" priority="189" stopIfTrue="1">
      <formula>LEN(TRIM(T147))=0</formula>
    </cfRule>
  </conditionalFormatting>
  <conditionalFormatting sqref="T147:V147">
    <cfRule type="containsBlanks" dxfId="183" priority="183">
      <formula>LEN(TRIM(T147))=0</formula>
    </cfRule>
  </conditionalFormatting>
  <conditionalFormatting sqref="L120:O120">
    <cfRule type="containsBlanks" dxfId="182" priority="182">
      <formula>LEN(TRIM(L120))=0</formula>
    </cfRule>
  </conditionalFormatting>
  <conditionalFormatting sqref="H120:K120">
    <cfRule type="containsBlanks" dxfId="181" priority="181">
      <formula>LEN(TRIM(H120))=0</formula>
    </cfRule>
  </conditionalFormatting>
  <conditionalFormatting sqref="T120:V120">
    <cfRule type="cellIs" dxfId="180" priority="175" stopIfTrue="1" operator="equal">
      <formula>"100%"</formula>
    </cfRule>
    <cfRule type="cellIs" dxfId="179" priority="176" stopIfTrue="1" operator="lessThan">
      <formula>0.5</formula>
    </cfRule>
    <cfRule type="cellIs" dxfId="178" priority="177" stopIfTrue="1" operator="between">
      <formula>0.5</formula>
      <formula>0.7</formula>
    </cfRule>
    <cfRule type="cellIs" dxfId="177" priority="178" stopIfTrue="1" operator="between">
      <formula>0.7</formula>
      <formula>1.2</formula>
    </cfRule>
    <cfRule type="cellIs" dxfId="176" priority="179" stopIfTrue="1" operator="greaterThanOrEqual">
      <formula>1.2</formula>
    </cfRule>
    <cfRule type="containsBlanks" dxfId="175" priority="180" stopIfTrue="1">
      <formula>LEN(TRIM(T120))=0</formula>
    </cfRule>
  </conditionalFormatting>
  <conditionalFormatting sqref="T120:V120">
    <cfRule type="containsBlanks" dxfId="174" priority="174">
      <formula>LEN(TRIM(T120))=0</formula>
    </cfRule>
  </conditionalFormatting>
  <conditionalFormatting sqref="L125:O125">
    <cfRule type="containsBlanks" dxfId="173" priority="173">
      <formula>LEN(TRIM(L125))=0</formula>
    </cfRule>
  </conditionalFormatting>
  <conditionalFormatting sqref="H125:K125">
    <cfRule type="containsBlanks" dxfId="172" priority="172">
      <formula>LEN(TRIM(H125))=0</formula>
    </cfRule>
  </conditionalFormatting>
  <conditionalFormatting sqref="T125:V125">
    <cfRule type="cellIs" dxfId="171" priority="166" stopIfTrue="1" operator="equal">
      <formula>"100%"</formula>
    </cfRule>
    <cfRule type="cellIs" dxfId="170" priority="167" stopIfTrue="1" operator="lessThan">
      <formula>0.5</formula>
    </cfRule>
    <cfRule type="cellIs" dxfId="169" priority="168" stopIfTrue="1" operator="between">
      <formula>0.5</formula>
      <formula>0.7</formula>
    </cfRule>
    <cfRule type="cellIs" dxfId="168" priority="169" stopIfTrue="1" operator="between">
      <formula>0.7</formula>
      <formula>1.2</formula>
    </cfRule>
    <cfRule type="cellIs" dxfId="167" priority="170" stopIfTrue="1" operator="greaterThanOrEqual">
      <formula>1.2</formula>
    </cfRule>
    <cfRule type="containsBlanks" dxfId="166" priority="171" stopIfTrue="1">
      <formula>LEN(TRIM(T125))=0</formula>
    </cfRule>
  </conditionalFormatting>
  <conditionalFormatting sqref="T125:V125">
    <cfRule type="containsBlanks" dxfId="165" priority="165">
      <formula>LEN(TRIM(T125))=0</formula>
    </cfRule>
  </conditionalFormatting>
  <conditionalFormatting sqref="L128:O128">
    <cfRule type="containsBlanks" dxfId="164" priority="164">
      <formula>LEN(TRIM(L128))=0</formula>
    </cfRule>
  </conditionalFormatting>
  <conditionalFormatting sqref="H128:K128">
    <cfRule type="containsBlanks" dxfId="163" priority="163">
      <formula>LEN(TRIM(H128))=0</formula>
    </cfRule>
  </conditionalFormatting>
  <conditionalFormatting sqref="T128:V128">
    <cfRule type="cellIs" dxfId="162" priority="157" stopIfTrue="1" operator="equal">
      <formula>"100%"</formula>
    </cfRule>
    <cfRule type="cellIs" dxfId="161" priority="158" stopIfTrue="1" operator="lessThan">
      <formula>0.5</formula>
    </cfRule>
    <cfRule type="cellIs" dxfId="160" priority="159" stopIfTrue="1" operator="between">
      <formula>0.5</formula>
      <formula>0.7</formula>
    </cfRule>
    <cfRule type="cellIs" dxfId="159" priority="160" stopIfTrue="1" operator="between">
      <formula>0.7</formula>
      <formula>1.2</formula>
    </cfRule>
    <cfRule type="cellIs" dxfId="158" priority="161" stopIfTrue="1" operator="greaterThanOrEqual">
      <formula>1.2</formula>
    </cfRule>
    <cfRule type="containsBlanks" dxfId="157" priority="162" stopIfTrue="1">
      <formula>LEN(TRIM(T128))=0</formula>
    </cfRule>
  </conditionalFormatting>
  <conditionalFormatting sqref="T128:V128">
    <cfRule type="containsBlanks" dxfId="156" priority="156">
      <formula>LEN(TRIM(T128))=0</formula>
    </cfRule>
  </conditionalFormatting>
  <conditionalFormatting sqref="L130:O130">
    <cfRule type="containsBlanks" dxfId="155" priority="155">
      <formula>LEN(TRIM(L130))=0</formula>
    </cfRule>
  </conditionalFormatting>
  <conditionalFormatting sqref="H130:K130">
    <cfRule type="containsBlanks" dxfId="154" priority="154">
      <formula>LEN(TRIM(H130))=0</formula>
    </cfRule>
  </conditionalFormatting>
  <conditionalFormatting sqref="T130:V130">
    <cfRule type="cellIs" dxfId="153" priority="148" stopIfTrue="1" operator="equal">
      <formula>"100%"</formula>
    </cfRule>
    <cfRule type="cellIs" dxfId="152" priority="149" stopIfTrue="1" operator="lessThan">
      <formula>0.5</formula>
    </cfRule>
    <cfRule type="cellIs" dxfId="151" priority="150" stopIfTrue="1" operator="between">
      <formula>0.5</formula>
      <formula>0.7</formula>
    </cfRule>
    <cfRule type="cellIs" dxfId="150" priority="151" stopIfTrue="1" operator="between">
      <formula>0.7</formula>
      <formula>1.2</formula>
    </cfRule>
    <cfRule type="cellIs" dxfId="149" priority="152" stopIfTrue="1" operator="greaterThanOrEqual">
      <formula>1.2</formula>
    </cfRule>
    <cfRule type="containsBlanks" dxfId="148" priority="153" stopIfTrue="1">
      <formula>LEN(TRIM(T130))=0</formula>
    </cfRule>
  </conditionalFormatting>
  <conditionalFormatting sqref="T130:V130">
    <cfRule type="containsBlanks" dxfId="147" priority="147">
      <formula>LEN(TRIM(T130))=0</formula>
    </cfRule>
  </conditionalFormatting>
  <conditionalFormatting sqref="L134:O134">
    <cfRule type="containsBlanks" dxfId="146" priority="146">
      <formula>LEN(TRIM(L134))=0</formula>
    </cfRule>
  </conditionalFormatting>
  <conditionalFormatting sqref="H134:K134">
    <cfRule type="containsBlanks" dxfId="145" priority="145">
      <formula>LEN(TRIM(H134))=0</formula>
    </cfRule>
  </conditionalFormatting>
  <conditionalFormatting sqref="T134:V134">
    <cfRule type="cellIs" dxfId="144" priority="139" stopIfTrue="1" operator="equal">
      <formula>"100%"</formula>
    </cfRule>
    <cfRule type="cellIs" dxfId="143" priority="140" stopIfTrue="1" operator="lessThan">
      <formula>0.5</formula>
    </cfRule>
    <cfRule type="cellIs" dxfId="142" priority="141" stopIfTrue="1" operator="between">
      <formula>0.5</formula>
      <formula>0.7</formula>
    </cfRule>
    <cfRule type="cellIs" dxfId="141" priority="142" stopIfTrue="1" operator="between">
      <formula>0.7</formula>
      <formula>1.2</formula>
    </cfRule>
    <cfRule type="cellIs" dxfId="140" priority="143" stopIfTrue="1" operator="greaterThanOrEqual">
      <formula>1.2</formula>
    </cfRule>
    <cfRule type="containsBlanks" dxfId="139" priority="144" stopIfTrue="1">
      <formula>LEN(TRIM(T134))=0</formula>
    </cfRule>
  </conditionalFormatting>
  <conditionalFormatting sqref="T134:V134">
    <cfRule type="containsBlanks" dxfId="138" priority="138">
      <formula>LEN(TRIM(T134))=0</formula>
    </cfRule>
  </conditionalFormatting>
  <conditionalFormatting sqref="L137:O137">
    <cfRule type="containsBlanks" dxfId="137" priority="137">
      <formula>LEN(TRIM(L137))=0</formula>
    </cfRule>
  </conditionalFormatting>
  <conditionalFormatting sqref="H137:K137">
    <cfRule type="containsBlanks" dxfId="136" priority="136">
      <formula>LEN(TRIM(H137))=0</formula>
    </cfRule>
  </conditionalFormatting>
  <conditionalFormatting sqref="T137:V137">
    <cfRule type="cellIs" dxfId="135" priority="130" stopIfTrue="1" operator="equal">
      <formula>"100%"</formula>
    </cfRule>
    <cfRule type="cellIs" dxfId="134" priority="131" stopIfTrue="1" operator="lessThan">
      <formula>0.5</formula>
    </cfRule>
    <cfRule type="cellIs" dxfId="133" priority="132" stopIfTrue="1" operator="between">
      <formula>0.5</formula>
      <formula>0.7</formula>
    </cfRule>
    <cfRule type="cellIs" dxfId="132" priority="133" stopIfTrue="1" operator="between">
      <formula>0.7</formula>
      <formula>1.2</formula>
    </cfRule>
    <cfRule type="cellIs" dxfId="131" priority="134" stopIfTrue="1" operator="greaterThanOrEqual">
      <formula>1.2</formula>
    </cfRule>
    <cfRule type="containsBlanks" dxfId="130" priority="135" stopIfTrue="1">
      <formula>LEN(TRIM(T137))=0</formula>
    </cfRule>
  </conditionalFormatting>
  <conditionalFormatting sqref="T137:V137">
    <cfRule type="containsBlanks" dxfId="129" priority="129">
      <formula>LEN(TRIM(T137))=0</formula>
    </cfRule>
  </conditionalFormatting>
  <conditionalFormatting sqref="L141:O141">
    <cfRule type="containsBlanks" dxfId="128" priority="128">
      <formula>LEN(TRIM(L141))=0</formula>
    </cfRule>
  </conditionalFormatting>
  <conditionalFormatting sqref="H141:K141">
    <cfRule type="containsBlanks" dxfId="127" priority="127">
      <formula>LEN(TRIM(H141))=0</formula>
    </cfRule>
  </conditionalFormatting>
  <conditionalFormatting sqref="T141:V141">
    <cfRule type="cellIs" dxfId="126" priority="121" stopIfTrue="1" operator="equal">
      <formula>"100%"</formula>
    </cfRule>
    <cfRule type="cellIs" dxfId="125" priority="122" stopIfTrue="1" operator="lessThan">
      <formula>0.5</formula>
    </cfRule>
    <cfRule type="cellIs" dxfId="124" priority="123" stopIfTrue="1" operator="between">
      <formula>0.5</formula>
      <formula>0.7</formula>
    </cfRule>
    <cfRule type="cellIs" dxfId="123" priority="124" stopIfTrue="1" operator="between">
      <formula>0.7</formula>
      <formula>1.2</formula>
    </cfRule>
    <cfRule type="cellIs" dxfId="122" priority="125" stopIfTrue="1" operator="greaterThanOrEqual">
      <formula>1.2</formula>
    </cfRule>
    <cfRule type="containsBlanks" dxfId="121" priority="126" stopIfTrue="1">
      <formula>LEN(TRIM(T141))=0</formula>
    </cfRule>
  </conditionalFormatting>
  <conditionalFormatting sqref="T141:V141">
    <cfRule type="containsBlanks" dxfId="120" priority="120">
      <formula>LEN(TRIM(T141))=0</formula>
    </cfRule>
  </conditionalFormatting>
  <conditionalFormatting sqref="L146:O146">
    <cfRule type="containsBlanks" dxfId="119" priority="119">
      <formula>LEN(TRIM(L146))=0</formula>
    </cfRule>
  </conditionalFormatting>
  <conditionalFormatting sqref="H146:K146">
    <cfRule type="containsBlanks" dxfId="118" priority="118">
      <formula>LEN(TRIM(H146))=0</formula>
    </cfRule>
  </conditionalFormatting>
  <conditionalFormatting sqref="T146:V146">
    <cfRule type="cellIs" dxfId="117" priority="112" stopIfTrue="1" operator="equal">
      <formula>"100%"</formula>
    </cfRule>
    <cfRule type="cellIs" dxfId="116" priority="113" stopIfTrue="1" operator="lessThan">
      <formula>0.5</formula>
    </cfRule>
    <cfRule type="cellIs" dxfId="115" priority="114" stopIfTrue="1" operator="between">
      <formula>0.5</formula>
      <formula>0.7</formula>
    </cfRule>
    <cfRule type="cellIs" dxfId="114" priority="115" stopIfTrue="1" operator="between">
      <formula>0.7</formula>
      <formula>1.2</formula>
    </cfRule>
    <cfRule type="cellIs" dxfId="113" priority="116" stopIfTrue="1" operator="greaterThanOrEqual">
      <formula>1.2</formula>
    </cfRule>
    <cfRule type="containsBlanks" dxfId="112" priority="117" stopIfTrue="1">
      <formula>LEN(TRIM(T146))=0</formula>
    </cfRule>
  </conditionalFormatting>
  <conditionalFormatting sqref="T146:V146">
    <cfRule type="containsBlanks" dxfId="111" priority="111">
      <formula>LEN(TRIM(T146))=0</formula>
    </cfRule>
  </conditionalFormatting>
  <conditionalFormatting sqref="L151:O151">
    <cfRule type="containsBlanks" dxfId="110" priority="110">
      <formula>LEN(TRIM(L151))=0</formula>
    </cfRule>
  </conditionalFormatting>
  <conditionalFormatting sqref="H151:K151">
    <cfRule type="containsBlanks" dxfId="109" priority="109">
      <formula>LEN(TRIM(H151))=0</formula>
    </cfRule>
  </conditionalFormatting>
  <conditionalFormatting sqref="T151:V151">
    <cfRule type="cellIs" dxfId="108" priority="103" stopIfTrue="1" operator="equal">
      <formula>"100%"</formula>
    </cfRule>
    <cfRule type="cellIs" dxfId="107" priority="104" stopIfTrue="1" operator="lessThan">
      <formula>0.5</formula>
    </cfRule>
    <cfRule type="cellIs" dxfId="106" priority="105" stopIfTrue="1" operator="between">
      <formula>0.5</formula>
      <formula>0.7</formula>
    </cfRule>
    <cfRule type="cellIs" dxfId="105" priority="106" stopIfTrue="1" operator="between">
      <formula>0.7</formula>
      <formula>1.2</formula>
    </cfRule>
    <cfRule type="cellIs" dxfId="104" priority="107" stopIfTrue="1" operator="greaterThanOrEqual">
      <formula>1.2</formula>
    </cfRule>
    <cfRule type="containsBlanks" dxfId="103" priority="108" stopIfTrue="1">
      <formula>LEN(TRIM(T151))=0</formula>
    </cfRule>
  </conditionalFormatting>
  <conditionalFormatting sqref="T151:V151">
    <cfRule type="containsBlanks" dxfId="102" priority="102">
      <formula>LEN(TRIM(T151))=0</formula>
    </cfRule>
  </conditionalFormatting>
  <conditionalFormatting sqref="L153:O153">
    <cfRule type="containsBlanks" dxfId="101" priority="101">
      <formula>LEN(TRIM(L153))=0</formula>
    </cfRule>
  </conditionalFormatting>
  <conditionalFormatting sqref="H153:K153">
    <cfRule type="containsBlanks" dxfId="100" priority="100">
      <formula>LEN(TRIM(H153))=0</formula>
    </cfRule>
  </conditionalFormatting>
  <conditionalFormatting sqref="T153:V153">
    <cfRule type="cellIs" dxfId="99" priority="94" stopIfTrue="1" operator="equal">
      <formula>"100%"</formula>
    </cfRule>
    <cfRule type="cellIs" dxfId="98" priority="95" stopIfTrue="1" operator="lessThan">
      <formula>0.5</formula>
    </cfRule>
    <cfRule type="cellIs" dxfId="97" priority="96" stopIfTrue="1" operator="between">
      <formula>0.5</formula>
      <formula>0.7</formula>
    </cfRule>
    <cfRule type="cellIs" dxfId="96" priority="97" stopIfTrue="1" operator="between">
      <formula>0.7</formula>
      <formula>1.2</formula>
    </cfRule>
    <cfRule type="cellIs" dxfId="95" priority="98" stopIfTrue="1" operator="greaterThanOrEqual">
      <formula>1.2</formula>
    </cfRule>
    <cfRule type="containsBlanks" dxfId="94" priority="99" stopIfTrue="1">
      <formula>LEN(TRIM(T153))=0</formula>
    </cfRule>
  </conditionalFormatting>
  <conditionalFormatting sqref="T153:V153">
    <cfRule type="containsBlanks" dxfId="93" priority="93">
      <formula>LEN(TRIM(T153))=0</formula>
    </cfRule>
  </conditionalFormatting>
  <conditionalFormatting sqref="L150:O150">
    <cfRule type="containsBlanks" dxfId="92" priority="92">
      <formula>LEN(TRIM(L150))=0</formula>
    </cfRule>
  </conditionalFormatting>
  <conditionalFormatting sqref="H150:K150">
    <cfRule type="containsBlanks" dxfId="91" priority="91">
      <formula>LEN(TRIM(H150))=0</formula>
    </cfRule>
  </conditionalFormatting>
  <conditionalFormatting sqref="T150:V150">
    <cfRule type="cellIs" dxfId="90" priority="85" stopIfTrue="1" operator="equal">
      <formula>"100%"</formula>
    </cfRule>
    <cfRule type="cellIs" dxfId="89" priority="86" stopIfTrue="1" operator="lessThan">
      <formula>0.5</formula>
    </cfRule>
    <cfRule type="cellIs" dxfId="88" priority="87" stopIfTrue="1" operator="between">
      <formula>0.5</formula>
      <formula>0.7</formula>
    </cfRule>
    <cfRule type="cellIs" dxfId="87" priority="88" stopIfTrue="1" operator="between">
      <formula>0.7</formula>
      <formula>1.2</formula>
    </cfRule>
    <cfRule type="cellIs" dxfId="86" priority="89" stopIfTrue="1" operator="greaterThanOrEqual">
      <formula>1.2</formula>
    </cfRule>
    <cfRule type="containsBlanks" dxfId="85" priority="90" stopIfTrue="1">
      <formula>LEN(TRIM(T150))=0</formula>
    </cfRule>
  </conditionalFormatting>
  <conditionalFormatting sqref="T150:V150">
    <cfRule type="containsBlanks" dxfId="84" priority="84">
      <formula>LEN(TRIM(T150))=0</formula>
    </cfRule>
  </conditionalFormatting>
  <conditionalFormatting sqref="L155:O155">
    <cfRule type="containsBlanks" dxfId="83" priority="83">
      <formula>LEN(TRIM(L155))=0</formula>
    </cfRule>
  </conditionalFormatting>
  <conditionalFormatting sqref="H155:K155">
    <cfRule type="containsBlanks" dxfId="82" priority="82">
      <formula>LEN(TRIM(H155))=0</formula>
    </cfRule>
  </conditionalFormatting>
  <conditionalFormatting sqref="T155:V155">
    <cfRule type="cellIs" dxfId="81" priority="76" stopIfTrue="1" operator="equal">
      <formula>"100%"</formula>
    </cfRule>
    <cfRule type="cellIs" dxfId="80" priority="77" stopIfTrue="1" operator="lessThan">
      <formula>0.5</formula>
    </cfRule>
    <cfRule type="cellIs" dxfId="79" priority="78" stopIfTrue="1" operator="between">
      <formula>0.5</formula>
      <formula>0.7</formula>
    </cfRule>
    <cfRule type="cellIs" dxfId="78" priority="79" stopIfTrue="1" operator="between">
      <formula>0.7</formula>
      <formula>1.2</formula>
    </cfRule>
    <cfRule type="cellIs" dxfId="77" priority="80" stopIfTrue="1" operator="greaterThanOrEqual">
      <formula>1.2</formula>
    </cfRule>
    <cfRule type="containsBlanks" dxfId="76" priority="81" stopIfTrue="1">
      <formula>LEN(TRIM(T155))=0</formula>
    </cfRule>
  </conditionalFormatting>
  <conditionalFormatting sqref="T155:V155">
    <cfRule type="containsBlanks" dxfId="75" priority="75">
      <formula>LEN(TRIM(T155))=0</formula>
    </cfRule>
  </conditionalFormatting>
  <conditionalFormatting sqref="L156:O156">
    <cfRule type="containsBlanks" dxfId="74" priority="74">
      <formula>LEN(TRIM(L156))=0</formula>
    </cfRule>
  </conditionalFormatting>
  <conditionalFormatting sqref="H156:K156">
    <cfRule type="containsBlanks" dxfId="73" priority="73">
      <formula>LEN(TRIM(H156))=0</formula>
    </cfRule>
  </conditionalFormatting>
  <conditionalFormatting sqref="T156:V156">
    <cfRule type="cellIs" dxfId="72" priority="67" stopIfTrue="1" operator="equal">
      <formula>"100%"</formula>
    </cfRule>
    <cfRule type="cellIs" dxfId="71" priority="68" stopIfTrue="1" operator="lessThan">
      <formula>0.5</formula>
    </cfRule>
    <cfRule type="cellIs" dxfId="70" priority="69" stopIfTrue="1" operator="between">
      <formula>0.5</formula>
      <formula>0.7</formula>
    </cfRule>
    <cfRule type="cellIs" dxfId="69" priority="70" stopIfTrue="1" operator="between">
      <formula>0.7</formula>
      <formula>1.2</formula>
    </cfRule>
    <cfRule type="cellIs" dxfId="68" priority="71" stopIfTrue="1" operator="greaterThanOrEqual">
      <formula>1.2</formula>
    </cfRule>
    <cfRule type="containsBlanks" dxfId="67" priority="72" stopIfTrue="1">
      <formula>LEN(TRIM(T156))=0</formula>
    </cfRule>
  </conditionalFormatting>
  <conditionalFormatting sqref="T156:V156">
    <cfRule type="containsBlanks" dxfId="66" priority="66">
      <formula>LEN(TRIM(T156))=0</formula>
    </cfRule>
  </conditionalFormatting>
  <conditionalFormatting sqref="L154:O154">
    <cfRule type="containsBlanks" dxfId="65" priority="65">
      <formula>LEN(TRIM(L154))=0</formula>
    </cfRule>
  </conditionalFormatting>
  <conditionalFormatting sqref="H154:K154">
    <cfRule type="containsBlanks" dxfId="64" priority="64">
      <formula>LEN(TRIM(H154))=0</formula>
    </cfRule>
  </conditionalFormatting>
  <conditionalFormatting sqref="T154:V154">
    <cfRule type="cellIs" dxfId="63" priority="58" stopIfTrue="1" operator="equal">
      <formula>"100%"</formula>
    </cfRule>
    <cfRule type="cellIs" dxfId="62" priority="59" stopIfTrue="1" operator="lessThan">
      <formula>0.5</formula>
    </cfRule>
    <cfRule type="cellIs" dxfId="61" priority="60" stopIfTrue="1" operator="between">
      <formula>0.5</formula>
      <formula>0.7</formula>
    </cfRule>
    <cfRule type="cellIs" dxfId="60" priority="61" stopIfTrue="1" operator="between">
      <formula>0.7</formula>
      <formula>1.2</formula>
    </cfRule>
    <cfRule type="cellIs" dxfId="59" priority="62" stopIfTrue="1" operator="greaterThanOrEqual">
      <formula>1.2</formula>
    </cfRule>
    <cfRule type="containsBlanks" dxfId="58" priority="63" stopIfTrue="1">
      <formula>LEN(TRIM(T154))=0</formula>
    </cfRule>
  </conditionalFormatting>
  <conditionalFormatting sqref="T154:V154">
    <cfRule type="containsBlanks" dxfId="57" priority="57">
      <formula>LEN(TRIM(T154))=0</formula>
    </cfRule>
  </conditionalFormatting>
  <conditionalFormatting sqref="L152:O152">
    <cfRule type="containsBlanks" dxfId="56" priority="56">
      <formula>LEN(TRIM(L152))=0</formula>
    </cfRule>
  </conditionalFormatting>
  <conditionalFormatting sqref="H152:K152">
    <cfRule type="containsBlanks" dxfId="55" priority="55">
      <formula>LEN(TRIM(H152))=0</formula>
    </cfRule>
  </conditionalFormatting>
  <conditionalFormatting sqref="T152:V152">
    <cfRule type="cellIs" dxfId="54" priority="49" stopIfTrue="1" operator="equal">
      <formula>"100%"</formula>
    </cfRule>
    <cfRule type="cellIs" dxfId="53" priority="50" stopIfTrue="1" operator="lessThan">
      <formula>0.5</formula>
    </cfRule>
    <cfRule type="cellIs" dxfId="52" priority="51" stopIfTrue="1" operator="between">
      <formula>0.5</formula>
      <formula>0.7</formula>
    </cfRule>
    <cfRule type="cellIs" dxfId="51" priority="52" stopIfTrue="1" operator="between">
      <formula>0.7</formula>
      <formula>1.2</formula>
    </cfRule>
    <cfRule type="cellIs" dxfId="50" priority="53" stopIfTrue="1" operator="greaterThanOrEqual">
      <formula>1.2</formula>
    </cfRule>
    <cfRule type="containsBlanks" dxfId="49" priority="54" stopIfTrue="1">
      <formula>LEN(TRIM(T152))=0</formula>
    </cfRule>
  </conditionalFormatting>
  <conditionalFormatting sqref="T152:V152">
    <cfRule type="containsBlanks" dxfId="48" priority="48">
      <formula>LEN(TRIM(T152))=0</formula>
    </cfRule>
  </conditionalFormatting>
  <conditionalFormatting sqref="L157:O157">
    <cfRule type="containsBlanks" dxfId="47" priority="47">
      <formula>LEN(TRIM(L157))=0</formula>
    </cfRule>
  </conditionalFormatting>
  <conditionalFormatting sqref="H157:K157">
    <cfRule type="containsBlanks" dxfId="46" priority="46">
      <formula>LEN(TRIM(H157))=0</formula>
    </cfRule>
  </conditionalFormatting>
  <conditionalFormatting sqref="T157:V157">
    <cfRule type="cellIs" dxfId="45" priority="40" stopIfTrue="1" operator="equal">
      <formula>"100%"</formula>
    </cfRule>
    <cfRule type="cellIs" dxfId="44" priority="41" stopIfTrue="1" operator="lessThan">
      <formula>0.5</formula>
    </cfRule>
    <cfRule type="cellIs" dxfId="43" priority="42" stopIfTrue="1" operator="between">
      <formula>0.5</formula>
      <formula>0.7</formula>
    </cfRule>
    <cfRule type="cellIs" dxfId="42" priority="43" stopIfTrue="1" operator="between">
      <formula>0.7</formula>
      <formula>1.2</formula>
    </cfRule>
    <cfRule type="cellIs" dxfId="41" priority="44" stopIfTrue="1" operator="greaterThanOrEqual">
      <formula>1.2</formula>
    </cfRule>
    <cfRule type="containsBlanks" dxfId="40" priority="45" stopIfTrue="1">
      <formula>LEN(TRIM(T157))=0</formula>
    </cfRule>
  </conditionalFormatting>
  <conditionalFormatting sqref="T157:V157">
    <cfRule type="containsBlanks" dxfId="39" priority="39">
      <formula>LEN(TRIM(T157))=0</formula>
    </cfRule>
  </conditionalFormatting>
  <conditionalFormatting sqref="L160:O160">
    <cfRule type="containsBlanks" dxfId="38" priority="38">
      <formula>LEN(TRIM(L160))=0</formula>
    </cfRule>
  </conditionalFormatting>
  <conditionalFormatting sqref="H160:K160">
    <cfRule type="containsBlanks" dxfId="37" priority="37">
      <formula>LEN(TRIM(H160))=0</formula>
    </cfRule>
  </conditionalFormatting>
  <conditionalFormatting sqref="T160:V160">
    <cfRule type="cellIs" dxfId="36" priority="31" stopIfTrue="1" operator="equal">
      <formula>"100%"</formula>
    </cfRule>
    <cfRule type="cellIs" dxfId="35" priority="32" stopIfTrue="1" operator="lessThan">
      <formula>0.5</formula>
    </cfRule>
    <cfRule type="cellIs" dxfId="34" priority="33" stopIfTrue="1" operator="between">
      <formula>0.5</formula>
      <formula>0.7</formula>
    </cfRule>
    <cfRule type="cellIs" dxfId="33" priority="34" stopIfTrue="1" operator="between">
      <formula>0.7</formula>
      <formula>1.2</formula>
    </cfRule>
    <cfRule type="cellIs" dxfId="32" priority="35" stopIfTrue="1" operator="greaterThanOrEqual">
      <formula>1.2</formula>
    </cfRule>
    <cfRule type="containsBlanks" dxfId="31" priority="36" stopIfTrue="1">
      <formula>LEN(TRIM(T160))=0</formula>
    </cfRule>
  </conditionalFormatting>
  <conditionalFormatting sqref="T160:V160">
    <cfRule type="containsBlanks" dxfId="30" priority="30">
      <formula>LEN(TRIM(T160))=0</formula>
    </cfRule>
  </conditionalFormatting>
  <conditionalFormatting sqref="L161:O161">
    <cfRule type="containsBlanks" dxfId="29" priority="29">
      <formula>LEN(TRIM(L161))=0</formula>
    </cfRule>
  </conditionalFormatting>
  <conditionalFormatting sqref="H161:K161">
    <cfRule type="containsBlanks" dxfId="28" priority="28">
      <formula>LEN(TRIM(H161))=0</formula>
    </cfRule>
  </conditionalFormatting>
  <conditionalFormatting sqref="T161:V161">
    <cfRule type="cellIs" dxfId="27" priority="22" stopIfTrue="1" operator="equal">
      <formula>"100%"</formula>
    </cfRule>
    <cfRule type="cellIs" dxfId="26" priority="23" stopIfTrue="1" operator="lessThan">
      <formula>0.5</formula>
    </cfRule>
    <cfRule type="cellIs" dxfId="25" priority="24" stopIfTrue="1" operator="between">
      <formula>0.5</formula>
      <formula>0.7</formula>
    </cfRule>
    <cfRule type="cellIs" dxfId="24" priority="25" stopIfTrue="1" operator="between">
      <formula>0.7</formula>
      <formula>1.2</formula>
    </cfRule>
    <cfRule type="cellIs" dxfId="23" priority="26" stopIfTrue="1" operator="greaterThanOrEqual">
      <formula>1.2</formula>
    </cfRule>
    <cfRule type="containsBlanks" dxfId="22" priority="27" stopIfTrue="1">
      <formula>LEN(TRIM(T161))=0</formula>
    </cfRule>
  </conditionalFormatting>
  <conditionalFormatting sqref="T161:V161">
    <cfRule type="containsBlanks" dxfId="21" priority="21">
      <formula>LEN(TRIM(T161))=0</formula>
    </cfRule>
  </conditionalFormatting>
  <conditionalFormatting sqref="L158:O158">
    <cfRule type="containsBlanks" dxfId="20" priority="20">
      <formula>LEN(TRIM(L158))=0</formula>
    </cfRule>
  </conditionalFormatting>
  <conditionalFormatting sqref="H158:K158">
    <cfRule type="containsBlanks" dxfId="19" priority="19">
      <formula>LEN(TRIM(H158))=0</formula>
    </cfRule>
  </conditionalFormatting>
  <conditionalFormatting sqref="T158:V158">
    <cfRule type="cellIs" dxfId="18" priority="13" stopIfTrue="1" operator="equal">
      <formula>"100%"</formula>
    </cfRule>
    <cfRule type="cellIs" dxfId="17" priority="14" stopIfTrue="1" operator="lessThan">
      <formula>0.5</formula>
    </cfRule>
    <cfRule type="cellIs" dxfId="16" priority="15" stopIfTrue="1" operator="between">
      <formula>0.5</formula>
      <formula>0.7</formula>
    </cfRule>
    <cfRule type="cellIs" dxfId="15" priority="16" stopIfTrue="1" operator="between">
      <formula>0.7</formula>
      <formula>1.2</formula>
    </cfRule>
    <cfRule type="cellIs" dxfId="14" priority="17" stopIfTrue="1" operator="greaterThanOrEqual">
      <formula>1.2</formula>
    </cfRule>
    <cfRule type="containsBlanks" dxfId="13" priority="18" stopIfTrue="1">
      <formula>LEN(TRIM(T158))=0</formula>
    </cfRule>
  </conditionalFormatting>
  <conditionalFormatting sqref="T158:V158">
    <cfRule type="containsBlanks" dxfId="12" priority="12">
      <formula>LEN(TRIM(T158))=0</formula>
    </cfRule>
  </conditionalFormatting>
  <conditionalFormatting sqref="L159:O159">
    <cfRule type="containsBlanks" dxfId="11" priority="11">
      <formula>LEN(TRIM(L159))=0</formula>
    </cfRule>
  </conditionalFormatting>
  <conditionalFormatting sqref="H159:K159">
    <cfRule type="containsBlanks" dxfId="10" priority="10">
      <formula>LEN(TRIM(H159))=0</formula>
    </cfRule>
  </conditionalFormatting>
  <conditionalFormatting sqref="T159:V159">
    <cfRule type="cellIs" dxfId="9" priority="4" stopIfTrue="1" operator="equal">
      <formula>"100%"</formula>
    </cfRule>
    <cfRule type="cellIs" dxfId="8" priority="5" stopIfTrue="1" operator="lessThan">
      <formula>0.5</formula>
    </cfRule>
    <cfRule type="cellIs" dxfId="7" priority="6" stopIfTrue="1" operator="between">
      <formula>0.5</formula>
      <formula>0.7</formula>
    </cfRule>
    <cfRule type="cellIs" dxfId="6" priority="7" stopIfTrue="1" operator="between">
      <formula>0.7</formula>
      <formula>1.2</formula>
    </cfRule>
    <cfRule type="cellIs" dxfId="5" priority="8" stopIfTrue="1" operator="greaterThanOrEqual">
      <formula>1.2</formula>
    </cfRule>
    <cfRule type="containsBlanks" dxfId="4" priority="9" stopIfTrue="1">
      <formula>LEN(TRIM(T159))=0</formula>
    </cfRule>
  </conditionalFormatting>
  <conditionalFormatting sqref="T159:V159">
    <cfRule type="containsBlanks" dxfId="3" priority="3">
      <formula>LEN(TRIM(T159))=0</formula>
    </cfRule>
  </conditionalFormatting>
  <conditionalFormatting sqref="L16">
    <cfRule type="containsBlanks" dxfId="1" priority="2">
      <formula>LEN(TRIM(L16))=0</formula>
    </cfRule>
  </conditionalFormatting>
  <conditionalFormatting sqref="H16:K16">
    <cfRule type="containsBlanks" dxfId="0" priority="1">
      <formula>LEN(TRIM(H16))=0</formula>
    </cfRule>
  </conditionalFormatting>
  <pageMargins left="0.70866141732283472" right="0.70866141732283472" top="0.37" bottom="0.38" header="0.31496062992125984" footer="0.31496062992125984"/>
  <pageSetup scale="24"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C38"/>
  <sheetViews>
    <sheetView topLeftCell="A35" workbookViewId="0">
      <selection activeCell="C4" sqref="C4:C38"/>
    </sheetView>
  </sheetViews>
  <sheetFormatPr baseColWidth="10" defaultRowHeight="14.4" x14ac:dyDescent="0.3"/>
  <cols>
    <col min="3" max="3" width="41.44140625" style="48" customWidth="1"/>
  </cols>
  <sheetData>
    <row r="4" spans="3:3" ht="57.6" x14ac:dyDescent="0.3">
      <c r="C4" s="271" t="s">
        <v>661</v>
      </c>
    </row>
    <row r="5" spans="3:3" ht="115.2" x14ac:dyDescent="0.3">
      <c r="C5" s="272" t="s">
        <v>662</v>
      </c>
    </row>
    <row r="6" spans="3:3" ht="115.2" x14ac:dyDescent="0.3">
      <c r="C6" s="269" t="s">
        <v>663</v>
      </c>
    </row>
    <row r="7" spans="3:3" ht="100.8" x14ac:dyDescent="0.3">
      <c r="C7" s="268" t="s">
        <v>664</v>
      </c>
    </row>
    <row r="8" spans="3:3" ht="57.6" x14ac:dyDescent="0.3">
      <c r="C8" s="268" t="s">
        <v>665</v>
      </c>
    </row>
    <row r="9" spans="3:3" ht="100.8" x14ac:dyDescent="0.3">
      <c r="C9" s="273" t="s">
        <v>666</v>
      </c>
    </row>
    <row r="10" spans="3:3" ht="158.4" x14ac:dyDescent="0.3">
      <c r="C10" s="269" t="s">
        <v>667</v>
      </c>
    </row>
    <row r="11" spans="3:3" ht="57.6" x14ac:dyDescent="0.3">
      <c r="C11" s="268" t="s">
        <v>668</v>
      </c>
    </row>
    <row r="12" spans="3:3" ht="129.6" x14ac:dyDescent="0.3">
      <c r="C12" s="268" t="s">
        <v>669</v>
      </c>
    </row>
    <row r="13" spans="3:3" ht="100.8" x14ac:dyDescent="0.3">
      <c r="C13" s="270" t="s">
        <v>670</v>
      </c>
    </row>
    <row r="14" spans="3:3" ht="100.8" x14ac:dyDescent="0.3">
      <c r="C14" s="268" t="s">
        <v>671</v>
      </c>
    </row>
    <row r="15" spans="3:3" ht="100.8" x14ac:dyDescent="0.3">
      <c r="C15" s="268" t="s">
        <v>672</v>
      </c>
    </row>
    <row r="16" spans="3:3" ht="100.8" x14ac:dyDescent="0.3">
      <c r="C16" s="268" t="s">
        <v>673</v>
      </c>
    </row>
    <row r="17" spans="3:3" ht="100.8" x14ac:dyDescent="0.3">
      <c r="C17" s="268" t="s">
        <v>674</v>
      </c>
    </row>
    <row r="18" spans="3:3" ht="129.6" x14ac:dyDescent="0.3">
      <c r="C18" s="268" t="s">
        <v>675</v>
      </c>
    </row>
    <row r="19" spans="3:3" ht="100.8" x14ac:dyDescent="0.3">
      <c r="C19" s="268" t="s">
        <v>676</v>
      </c>
    </row>
    <row r="20" spans="3:3" ht="129.6" x14ac:dyDescent="0.3">
      <c r="C20" s="268" t="s">
        <v>677</v>
      </c>
    </row>
    <row r="21" spans="3:3" ht="72" x14ac:dyDescent="0.3">
      <c r="C21" s="268" t="s">
        <v>678</v>
      </c>
    </row>
    <row r="22" spans="3:3" ht="129.6" x14ac:dyDescent="0.3">
      <c r="C22" s="268" t="s">
        <v>679</v>
      </c>
    </row>
    <row r="23" spans="3:3" ht="100.8" x14ac:dyDescent="0.3">
      <c r="C23" s="268" t="s">
        <v>680</v>
      </c>
    </row>
    <row r="24" spans="3:3" ht="100.8" x14ac:dyDescent="0.3">
      <c r="C24" s="268" t="s">
        <v>681</v>
      </c>
    </row>
    <row r="25" spans="3:3" ht="86.4" x14ac:dyDescent="0.3">
      <c r="C25" s="268" t="s">
        <v>682</v>
      </c>
    </row>
    <row r="26" spans="3:3" ht="86.4" x14ac:dyDescent="0.3">
      <c r="C26" s="268" t="s">
        <v>683</v>
      </c>
    </row>
    <row r="27" spans="3:3" ht="129.6" x14ac:dyDescent="0.3">
      <c r="C27" s="268" t="s">
        <v>684</v>
      </c>
    </row>
    <row r="28" spans="3:3" ht="129.6" x14ac:dyDescent="0.3">
      <c r="C28" s="268" t="s">
        <v>685</v>
      </c>
    </row>
    <row r="29" spans="3:3" ht="129.6" x14ac:dyDescent="0.3">
      <c r="C29" s="268" t="s">
        <v>686</v>
      </c>
    </row>
    <row r="30" spans="3:3" ht="129.6" x14ac:dyDescent="0.3">
      <c r="C30" s="268" t="s">
        <v>687</v>
      </c>
    </row>
    <row r="31" spans="3:3" ht="86.4" x14ac:dyDescent="0.3">
      <c r="C31" s="268" t="s">
        <v>688</v>
      </c>
    </row>
    <row r="32" spans="3:3" ht="115.2" x14ac:dyDescent="0.3">
      <c r="C32" s="268" t="s">
        <v>689</v>
      </c>
    </row>
    <row r="33" spans="3:3" ht="144" x14ac:dyDescent="0.3">
      <c r="C33" s="268" t="s">
        <v>690</v>
      </c>
    </row>
    <row r="34" spans="3:3" ht="129.6" x14ac:dyDescent="0.3">
      <c r="C34" s="268" t="s">
        <v>691</v>
      </c>
    </row>
    <row r="35" spans="3:3" ht="144" x14ac:dyDescent="0.3">
      <c r="C35" s="268" t="s">
        <v>692</v>
      </c>
    </row>
    <row r="36" spans="3:3" ht="86.4" x14ac:dyDescent="0.3">
      <c r="C36" s="268" t="s">
        <v>693</v>
      </c>
    </row>
    <row r="37" spans="3:3" ht="72" x14ac:dyDescent="0.3">
      <c r="C37" s="268" t="s">
        <v>694</v>
      </c>
    </row>
    <row r="38" spans="3:3" ht="115.2" x14ac:dyDescent="0.3">
      <c r="C38" s="268" t="s">
        <v>695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B17" sqref="B17"/>
    </sheetView>
  </sheetViews>
  <sheetFormatPr baseColWidth="10" defaultRowHeight="14.4" x14ac:dyDescent="0.3"/>
  <cols>
    <col min="1" max="1" width="20.33203125" customWidth="1"/>
    <col min="2" max="2" width="34.6640625" customWidth="1"/>
  </cols>
  <sheetData>
    <row r="1" spans="1:2" x14ac:dyDescent="0.3">
      <c r="A1" s="46" t="s">
        <v>38</v>
      </c>
    </row>
    <row r="3" spans="1:2" ht="120" customHeight="1" x14ac:dyDescent="0.3">
      <c r="A3" s="330" t="s">
        <v>39</v>
      </c>
      <c r="B3" s="330"/>
    </row>
    <row r="5" spans="1:2" ht="43.2" x14ac:dyDescent="0.3">
      <c r="A5" s="47"/>
      <c r="B5" s="48" t="s">
        <v>40</v>
      </c>
    </row>
    <row r="6" spans="1:2" ht="57.6" x14ac:dyDescent="0.3">
      <c r="A6" s="49"/>
      <c r="B6" s="48" t="s">
        <v>41</v>
      </c>
    </row>
  </sheetData>
  <mergeCells count="1">
    <mergeCell ref="A3: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SEGUIMIENTO EJE 2 2023</vt:lpstr>
      <vt:lpstr>Hoja1</vt:lpstr>
      <vt:lpstr>Instrucciones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AGAA DPM</dc:creator>
  <cp:lastModifiedBy>Jessica Silveyra</cp:lastModifiedBy>
  <cp:lastPrinted>2023-04-08T18:07:36Z</cp:lastPrinted>
  <dcterms:created xsi:type="dcterms:W3CDTF">2021-02-22T21:43:21Z</dcterms:created>
  <dcterms:modified xsi:type="dcterms:W3CDTF">2023-04-17T19:45:23Z</dcterms:modified>
</cp:coreProperties>
</file>