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Propietario\Desktop\Tercer Trimestre 2023\ANTICORRUPCIÓN 3T 2023\Formato de seguimiento\"/>
    </mc:Choice>
  </mc:AlternateContent>
  <xr:revisionPtr revIDLastSave="0" documentId="13_ncr:1_{06BD30DA-9A87-439B-91D8-D7BED852BBCA}" xr6:coauthVersionLast="47" xr6:coauthVersionMax="47" xr10:uidLastSave="{00000000-0000-0000-0000-000000000000}"/>
  <bookViews>
    <workbookView xWindow="-120" yWindow="-120" windowWidth="29040" windowHeight="15840" xr2:uid="{00000000-000D-0000-FFFF-FFFF00000000}"/>
  </bookViews>
  <sheets>
    <sheet name="SEGUIMIENTO 1Tr23" sheetId="3" r:id="rId1"/>
    <sheet name="Instrucciones" sheetId="4"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9" i="3" l="1"/>
  <c r="R39" i="3"/>
  <c r="R19" i="3" l="1"/>
  <c r="R17" i="3"/>
  <c r="R18" i="3"/>
  <c r="R20" i="3"/>
  <c r="R21" i="3"/>
  <c r="R22" i="3"/>
  <c r="R23" i="3"/>
  <c r="R24" i="3"/>
  <c r="R25" i="3"/>
  <c r="R26" i="3"/>
  <c r="R27" i="3"/>
  <c r="R28" i="3"/>
  <c r="R29" i="3"/>
  <c r="R30" i="3"/>
  <c r="R31" i="3"/>
  <c r="R32" i="3"/>
  <c r="R33" i="3"/>
  <c r="R34" i="3"/>
  <c r="R35" i="3"/>
  <c r="R36" i="3"/>
  <c r="R37" i="3"/>
  <c r="R38" i="3"/>
  <c r="U17" i="3"/>
  <c r="U18" i="3"/>
  <c r="U20" i="3"/>
  <c r="U21" i="3"/>
  <c r="U22" i="3"/>
  <c r="U23" i="3"/>
  <c r="U24" i="3"/>
  <c r="U25" i="3"/>
  <c r="U26" i="3"/>
  <c r="U27" i="3"/>
  <c r="U28" i="3"/>
  <c r="U29" i="3"/>
  <c r="U30" i="3"/>
  <c r="U39" i="3" s="1"/>
  <c r="U31" i="3"/>
  <c r="U32" i="3"/>
  <c r="U33" i="3"/>
  <c r="U34" i="3"/>
  <c r="U35" i="3"/>
  <c r="U36" i="3"/>
  <c r="U37" i="3"/>
  <c r="U38" i="3"/>
  <c r="U14" i="3"/>
  <c r="U15" i="3"/>
  <c r="U16" i="3"/>
  <c r="U13" i="3"/>
  <c r="R14" i="3"/>
  <c r="R15" i="3"/>
  <c r="R16" i="3"/>
  <c r="R13" i="3"/>
  <c r="Q16" i="3" l="1"/>
  <c r="Q15" i="3"/>
  <c r="Q14" i="3"/>
  <c r="Q13" i="3"/>
  <c r="Q17" i="3"/>
  <c r="Q18" i="3"/>
  <c r="Q19" i="3"/>
  <c r="Q20" i="3"/>
  <c r="Q21" i="3"/>
  <c r="Q22" i="3"/>
  <c r="Q23" i="3"/>
  <c r="Q24" i="3"/>
  <c r="Q25" i="3"/>
  <c r="Q26" i="3"/>
  <c r="Q27" i="3"/>
  <c r="Q28" i="3"/>
  <c r="Q29" i="3"/>
  <c r="Q30" i="3"/>
  <c r="Q31" i="3"/>
  <c r="Q32" i="3"/>
  <c r="Q33" i="3"/>
  <c r="Q34" i="3"/>
  <c r="Q35" i="3"/>
  <c r="Q36" i="3"/>
  <c r="Q37" i="3"/>
  <c r="Q38" i="3"/>
  <c r="P16" i="3"/>
  <c r="P25" i="3"/>
  <c r="Q39" i="3" l="1"/>
  <c r="G18" i="3"/>
  <c r="G19" i="3"/>
  <c r="G20" i="3"/>
  <c r="G21" i="3"/>
  <c r="G22" i="3"/>
  <c r="G23" i="3"/>
  <c r="G24" i="3"/>
  <c r="G25" i="3"/>
  <c r="G26" i="3"/>
  <c r="G27" i="3"/>
  <c r="G28" i="3"/>
  <c r="G29" i="3"/>
  <c r="G30" i="3"/>
  <c r="G17" i="3"/>
  <c r="P28" i="3" l="1"/>
  <c r="P17" i="3"/>
  <c r="P18" i="3"/>
  <c r="P19" i="3"/>
  <c r="P20" i="3"/>
  <c r="P21" i="3"/>
  <c r="P22" i="3"/>
  <c r="P23" i="3"/>
  <c r="P24" i="3"/>
  <c r="P26" i="3"/>
  <c r="P27" i="3"/>
  <c r="P29" i="3"/>
  <c r="P30" i="3"/>
  <c r="P31" i="3"/>
  <c r="P32" i="3"/>
  <c r="P33" i="3"/>
  <c r="P34" i="3"/>
  <c r="P35" i="3"/>
  <c r="P36" i="3"/>
  <c r="P37" i="3"/>
  <c r="P38" i="3"/>
  <c r="P39" i="3" l="1"/>
  <c r="P15" i="3"/>
  <c r="P14" i="3"/>
  <c r="P13" i="3"/>
</calcChain>
</file>

<file path=xl/sharedStrings.xml><?xml version="1.0" encoding="utf-8"?>
<sst xmlns="http://schemas.openxmlformats.org/spreadsheetml/2006/main" count="188" uniqueCount="134">
  <si>
    <t>SEGUIMIENTO DE AVANCE EN CUMPLIMIENTO DE METAS Y OBJETIVOS 2023</t>
  </si>
  <si>
    <t>EJE 1: BUEN GOBIERNO</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</si>
  <si>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</si>
  <si>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</si>
  <si>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</si>
  <si>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</si>
  <si>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</si>
  <si>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</si>
  <si>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</si>
  <si>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</si>
  <si>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</si>
  <si>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</si>
  <si>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</si>
  <si>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</si>
  <si>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</si>
  <si>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</si>
  <si>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</si>
  <si>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</si>
  <si>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</si>
  <si>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</si>
  <si>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</si>
  <si>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úlimo periodo del levantamiento de la información fue  del 01 de noviembre al 16 de diciembre de 2021 con el 34.7%</t>
    </r>
    <r>
      <rPr>
        <sz val="10"/>
        <rFont val="Arial"/>
        <family val="2"/>
      </rPr>
      <t xml:space="preserve"> de población encuestada que se siente muy satisfecha y safisfecha. </t>
    </r>
  </si>
  <si>
    <r>
      <rPr>
        <b/>
        <sz val="11"/>
        <color theme="1"/>
        <rFont val="Arial"/>
        <family val="2"/>
      </rPr>
      <t>IBG:</t>
    </r>
    <r>
      <rPr>
        <sz val="11"/>
        <color theme="1"/>
        <rFont val="Arial"/>
        <family val="2"/>
      </rPr>
      <t xml:space="preserve"> Índice de Buen Gobierno. </t>
    </r>
  </si>
  <si>
    <r>
      <t xml:space="preserve">El Instituto Mexicano para la Competitividad A. C. IMCO actualiza y publica los índices y subíndices cada dos años. </t>
    </r>
    <r>
      <rPr>
        <b/>
        <sz val="10"/>
        <rFont val="Arial"/>
        <family val="2"/>
      </rPr>
      <t>El índice se actualizó en 2022 obteniendo una calificación de 59 puntos.</t>
    </r>
  </si>
  <si>
    <r>
      <rPr>
        <b/>
        <sz val="11"/>
        <color theme="1"/>
        <rFont val="Arial"/>
        <family val="2"/>
      </rPr>
      <t xml:space="preserve">PCDCOP18GM: </t>
    </r>
    <r>
      <rPr>
        <sz val="11"/>
        <color theme="1"/>
        <rFont val="Arial"/>
        <family val="2"/>
      </rPr>
      <t xml:space="preserve">Porcentaje de 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</si>
  <si>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 en escala de 0 a 10</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</si>
  <si>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</si>
  <si>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</si>
  <si>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</si>
  <si>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</si>
  <si>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</si>
  <si>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JUSTIFICACION TRIMESTRAL DE AVANCE DE RESULTADOS 2023</t>
  </si>
  <si>
    <t>ANUAL</t>
  </si>
  <si>
    <t>Componente
( Dir. De la Función Pública de la Contraloría Municipal )</t>
  </si>
  <si>
    <t>Actividad
(Dirección de Substanciación )</t>
  </si>
  <si>
    <r>
      <rPr>
        <b/>
        <sz val="11"/>
        <color theme="1"/>
        <rFont val="Arial"/>
        <family val="2"/>
      </rPr>
      <t xml:space="preserve">PACCI: </t>
    </r>
    <r>
      <rPr>
        <sz val="11"/>
        <color theme="1"/>
        <rFont val="Arial"/>
        <family val="2"/>
      </rPr>
      <t>Porcentaje de Actividades de Combate a la Corrupción Implementadas</t>
    </r>
  </si>
  <si>
    <r>
      <rPr>
        <b/>
        <sz val="11"/>
        <color theme="1"/>
        <rFont val="Arial"/>
        <family val="2"/>
      </rPr>
      <t xml:space="preserve">PRPSMI: </t>
    </r>
    <r>
      <rPr>
        <sz val="11"/>
        <color theme="1"/>
        <rFont val="Arial"/>
        <family val="2"/>
      </rPr>
      <t>Porcentaje de Registros del Padrón en el Sistema Municipal de Inspectores</t>
    </r>
  </si>
  <si>
    <r>
      <rPr>
        <b/>
        <sz val="11"/>
        <color theme="1"/>
        <rFont val="Arial"/>
        <family val="2"/>
      </rPr>
      <t>PCAAAPS:</t>
    </r>
    <r>
      <rPr>
        <sz val="11"/>
        <color theme="1"/>
        <rFont val="Arial"/>
        <family val="2"/>
      </rPr>
      <t xml:space="preserve"> Porcentaje de cumplimiento en la aplicación de Auditorías Administrativas a Programas Sociales.</t>
    </r>
  </si>
  <si>
    <r>
      <rPr>
        <b/>
        <sz val="11"/>
        <color theme="1"/>
        <rFont val="Arial"/>
        <family val="2"/>
      </rPr>
      <t>PICCS:</t>
    </r>
    <r>
      <rPr>
        <sz val="11"/>
        <color theme="1"/>
        <rFont val="Arial"/>
        <family val="2"/>
      </rPr>
      <t xml:space="preserve"> Porcentaje de Integración de Comités de Contraloría Social</t>
    </r>
  </si>
  <si>
    <r>
      <t xml:space="preserve">TVQDR: </t>
    </r>
    <r>
      <rPr>
        <sz val="11"/>
        <rFont val="Arial Nova Cond"/>
        <family val="2"/>
      </rPr>
      <t>Tasa de Variación de quejas y/o denuncias ciudadanas recibidas</t>
    </r>
  </si>
  <si>
    <t>Trimestral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</si>
  <si>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Actividades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</si>
  <si>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y seguimientos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</si>
  <si>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Programa de Combate a la Corrupción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</si>
  <si>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Actas de Entrega-Recepción</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</si>
  <si>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Declaraciones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</si>
  <si>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de Satisfacción Ciudadana aplicadas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</si>
  <si>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y Auditorías Administrativas aplicadas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</si>
  <si>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Comités de Contraloría Social Instalados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</si>
  <si>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Personas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</si>
  <si>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Sanciones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</si>
  <si>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Constancias</t>
    </r>
  </si>
  <si>
    <t>CONTRALORÍA MUNICIPAL</t>
  </si>
  <si>
    <r>
      <t xml:space="preserve">Justificacion Trimestral: </t>
    </r>
    <r>
      <rPr>
        <sz val="11"/>
        <color theme="1"/>
        <rFont val="Arial"/>
        <family val="2"/>
      </rPr>
      <t>No se alcanzó la meta debido a la falta de personal de servicio social para la instalación de modulos de encuestas.</t>
    </r>
  </si>
  <si>
    <r>
      <t xml:space="preserve">Justificacion Trimestral: </t>
    </r>
    <r>
      <rPr>
        <sz val="11"/>
        <color theme="1"/>
        <rFont val="Arial"/>
        <family val="2"/>
      </rPr>
      <t>Se cumplió la meta ya que se contaron con los recursos necesarios para llevarlos a cabo.</t>
    </r>
  </si>
  <si>
    <r>
      <t xml:space="preserve">Justificacion Trimestral: </t>
    </r>
    <r>
      <rPr>
        <sz val="11"/>
        <color theme="1"/>
        <rFont val="Arial"/>
        <family val="2"/>
      </rPr>
      <t>No se alcanzó la meta programada debido a que no fueron solicitadas las contancias como se tenia proyectado.</t>
    </r>
  </si>
  <si>
    <r>
      <t xml:space="preserve">Justificacion Trimestral: </t>
    </r>
    <r>
      <rPr>
        <sz val="11"/>
        <color theme="1"/>
        <rFont val="Arial"/>
        <family val="2"/>
      </rPr>
      <t>Se rebasó la meta debido a que se realizaron diversos registros de inicio. Modificación y conclusión de personal en diferentes dependencias municipales.</t>
    </r>
  </si>
  <si>
    <r>
      <t xml:space="preserve">Justificacion Trimestral: </t>
    </r>
    <r>
      <rPr>
        <sz val="11"/>
        <color theme="1"/>
        <rFont val="Arial"/>
        <family val="2"/>
      </rPr>
      <t>Se cumplio cumplio la meta conforme a lo proyectado por la dirección.</t>
    </r>
  </si>
  <si>
    <r>
      <rPr>
        <b/>
        <sz val="11"/>
        <color theme="1"/>
        <rFont val="Arial"/>
        <family val="2"/>
      </rPr>
      <t xml:space="preserve">1.05.1 </t>
    </r>
    <r>
      <rPr>
        <sz val="11"/>
        <color theme="1"/>
        <rFont val="Arial"/>
        <family val="2"/>
      </rPr>
      <t>Contribuir a la renovación de los mecanismos de gestión flexibilizando nuestras estructuras y procedimientos administrativos con calidad, innovación tecnológica y combate a la corrupción mediante  la  implementación de acciones de control, seguimiento del ejercicio del gasto público y la evaluación de la actuación de los servidores públicos que fomenten la eficacia operativa y mayor rendición de cuentas a la ciudadanía sobre el desempeño de la Administración Pública Municipal.</t>
    </r>
  </si>
  <si>
    <t>Propósito</t>
  </si>
  <si>
    <r>
      <rPr>
        <b/>
        <sz val="11"/>
        <rFont val="Arial"/>
        <family val="2"/>
      </rPr>
      <t xml:space="preserve">1.22.1.1 </t>
    </r>
    <r>
      <rPr>
        <sz val="11"/>
        <rFont val="Arial"/>
        <family val="2"/>
      </rPr>
      <t xml:space="preserve">Las dependencias y entidades municipales implementan acciones que contribuyen a mejorar el Sistema Político Municipal </t>
    </r>
  </si>
  <si>
    <r>
      <rPr>
        <b/>
        <sz val="11"/>
        <color theme="1"/>
        <rFont val="Arial"/>
        <family val="2"/>
      </rPr>
      <t xml:space="preserve">PSPEF: </t>
    </r>
    <r>
      <rPr>
        <sz val="11"/>
        <color theme="1"/>
        <rFont val="Arial"/>
        <family val="2"/>
      </rPr>
      <t>Puntaje Obtenido en Sistema Politico Estable y Funcional</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</si>
  <si>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Encuesta</t>
    </r>
  </si>
  <si>
    <r>
      <rPr>
        <b/>
        <sz val="11"/>
        <color theme="1"/>
        <rFont val="Arial"/>
        <family val="2"/>
      </rPr>
      <t>1.22.1.1.1</t>
    </r>
    <r>
      <rPr>
        <sz val="11"/>
        <color theme="1"/>
        <rFont val="Arial"/>
        <family val="2"/>
      </rPr>
      <t xml:space="preserve"> Actividades de Combate a la Corrupción implementadas</t>
    </r>
  </si>
  <si>
    <r>
      <rPr>
        <b/>
        <sz val="11"/>
        <color theme="1"/>
        <rFont val="Arial"/>
        <family val="2"/>
      </rPr>
      <t>PACCI:</t>
    </r>
    <r>
      <rPr>
        <sz val="11"/>
        <color theme="1"/>
        <rFont val="Arial"/>
        <family val="2"/>
      </rPr>
      <t xml:space="preserve"> Porcentaje de Actividades de Combate a la Corrupción implementadas</t>
    </r>
  </si>
  <si>
    <t>Actividad
( Dir. De la Función Pública de la Contraloría Municipal )</t>
  </si>
  <si>
    <r>
      <rPr>
        <b/>
        <sz val="11"/>
        <rFont val="Arial Nova Cond"/>
        <family val="2"/>
      </rPr>
      <t>1.22.1.1.1.1</t>
    </r>
    <r>
      <rPr>
        <sz val="11"/>
        <rFont val="Arial Nova Cond"/>
        <family val="2"/>
      </rPr>
      <t xml:space="preserve"> Implementación, evaluación y seguimiento al programa especial anticorrupción</t>
    </r>
  </si>
  <si>
    <r>
      <rPr>
        <b/>
        <sz val="11"/>
        <color theme="1"/>
        <rFont val="Arial"/>
        <family val="2"/>
      </rPr>
      <t xml:space="preserve">PESPEAI : </t>
    </r>
    <r>
      <rPr>
        <sz val="11"/>
        <color theme="1"/>
        <rFont val="Arial"/>
        <family val="2"/>
      </rPr>
      <t>Porcentaje de Evaluación y Seguimiento al Programa Especial Anticorrupción Implementado</t>
    </r>
  </si>
  <si>
    <r>
      <rPr>
        <b/>
        <sz val="11"/>
        <rFont val="Arial Nova Cond"/>
        <family val="2"/>
      </rPr>
      <t>1.22.1.1.2</t>
    </r>
    <r>
      <rPr>
        <sz val="11"/>
        <rFont val="Arial Nova Cond"/>
        <family val="2"/>
      </rPr>
      <t xml:space="preserve"> Seguimiento a actividades de Combate a la Corrupción implementadas</t>
    </r>
  </si>
  <si>
    <r>
      <rPr>
        <b/>
        <sz val="11"/>
        <rFont val="Arial Nova Cond"/>
        <family val="2"/>
      </rPr>
      <t>1.22.1.1.1.3</t>
    </r>
    <r>
      <rPr>
        <sz val="11"/>
        <rFont val="Arial Nova Cond"/>
        <family val="2"/>
      </rPr>
      <t xml:space="preserve"> Intervención en el proceso de Entrega y Recepción de los servidores públicos, conforme a la normatividad vigente.</t>
    </r>
  </si>
  <si>
    <r>
      <rPr>
        <b/>
        <sz val="11"/>
        <color theme="1"/>
        <rFont val="Arial"/>
        <family val="2"/>
      </rPr>
      <t xml:space="preserve">PAERC: </t>
    </r>
    <r>
      <rPr>
        <sz val="11"/>
        <color theme="1"/>
        <rFont val="Arial"/>
        <family val="2"/>
      </rPr>
      <t xml:space="preserve">Porcentaje de Actas de Entrega y Recepción Concluidas     </t>
    </r>
  </si>
  <si>
    <r>
      <rPr>
        <b/>
        <sz val="11"/>
        <rFont val="Arial Nova Cond"/>
        <family val="2"/>
      </rPr>
      <t>1.22.1.1.1.4</t>
    </r>
    <r>
      <rPr>
        <sz val="11"/>
        <rFont val="Arial Nova Cond"/>
        <family val="2"/>
      </rPr>
      <t xml:space="preserve"> Recepción, Control y Resguardo de las Declaraciones de Situación Patrimonial y de Interés de todos los servidores públicos  de la Administración Pública Municipal.</t>
    </r>
  </si>
  <si>
    <r>
      <rPr>
        <b/>
        <sz val="11"/>
        <color theme="1"/>
        <rFont val="Arial"/>
        <family val="2"/>
      </rPr>
      <t xml:space="preserve">PCDPISO:  </t>
    </r>
    <r>
      <rPr>
        <sz val="11"/>
        <color theme="1"/>
        <rFont val="Arial"/>
        <family val="2"/>
      </rPr>
      <t>Porcentaje de Cumplimiento en Declaraciones Patrimoniales y de Interés  de sujetos obligado</t>
    </r>
    <r>
      <rPr>
        <b/>
        <sz val="11"/>
        <color theme="1"/>
        <rFont val="Arial"/>
        <family val="2"/>
      </rPr>
      <t>s</t>
    </r>
    <r>
      <rPr>
        <sz val="11"/>
        <color theme="1"/>
        <rFont val="Arial"/>
        <family val="2"/>
      </rPr>
      <t xml:space="preserve">                             </t>
    </r>
  </si>
  <si>
    <r>
      <rPr>
        <b/>
        <sz val="11"/>
        <rFont val="Arial Nova Cond"/>
        <family val="2"/>
      </rPr>
      <t xml:space="preserve">1.22.1.1.1.5 </t>
    </r>
    <r>
      <rPr>
        <sz val="11"/>
        <rFont val="Arial Nova Cond"/>
        <family val="2"/>
      </rPr>
      <t xml:space="preserve"> Registro y Control en el  Sistema Municipal de Inspectores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</si>
  <si>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Registros efectuados en el Sistema Municipal de Inspectoes</t>
    </r>
  </si>
  <si>
    <r>
      <rPr>
        <b/>
        <sz val="11"/>
        <color theme="1"/>
        <rFont val="Arial"/>
        <family val="2"/>
      </rPr>
      <t>1.22.1.1.1.6</t>
    </r>
    <r>
      <rPr>
        <sz val="11"/>
        <color theme="1"/>
        <rFont val="Arial"/>
        <family val="2"/>
      </rPr>
      <t xml:space="preserve"> Monitoreo de la satisfacción ciudadana sobre servicios recibidos mediante la Contraloría Itinerante</t>
    </r>
  </si>
  <si>
    <r>
      <rPr>
        <b/>
        <sz val="11"/>
        <color theme="1"/>
        <rFont val="Arial"/>
        <family val="2"/>
      </rPr>
      <t xml:space="preserve">PEADSUTYS:  </t>
    </r>
    <r>
      <rPr>
        <sz val="11"/>
        <color theme="1"/>
        <rFont val="Arial"/>
        <family val="2"/>
      </rPr>
      <t>Porcentaje de evaluaciones aplicadas para detectar la satisfacción de los usuarios en Trámites y Servicios.</t>
    </r>
  </si>
  <si>
    <r>
      <rPr>
        <b/>
        <sz val="11"/>
        <color theme="1"/>
        <rFont val="Arial"/>
        <family val="2"/>
      </rPr>
      <t>1.22.1.1.1.7</t>
    </r>
    <r>
      <rPr>
        <sz val="11"/>
        <color theme="1"/>
        <rFont val="Arial"/>
        <family val="2"/>
      </rPr>
      <t xml:space="preserve">  Eficientar Trámites y Servicios mediante el Programa Municipal de Acreditación "Calidad y Servicio con CUENTAS CLARAS", Auditorías Administrativas de "5 S's" y el Protocolo de Atención Ciudadana para Trámites y Servicios</t>
    </r>
  </si>
  <si>
    <r>
      <rPr>
        <b/>
        <sz val="11"/>
        <color theme="1"/>
        <rFont val="Arial"/>
        <family val="2"/>
      </rPr>
      <t xml:space="preserve">PEPMACSCC: </t>
    </r>
    <r>
      <rPr>
        <sz val="11"/>
        <color theme="1"/>
        <rFont val="Arial"/>
        <family val="2"/>
      </rPr>
      <t>Porcentaje de Evaluaciones del Programa Municipal de Acreditación "Calidad y Servicio con CUENTAS CLARAS".(PMACSCC)</t>
    </r>
    <r>
      <rPr>
        <b/>
        <sz val="11"/>
        <color theme="1"/>
        <rFont val="Arial"/>
        <family val="2"/>
      </rPr>
      <t xml:space="preserve">
</t>
    </r>
    <r>
      <rPr>
        <sz val="11"/>
        <color theme="1"/>
        <rFont val="Arial"/>
        <family val="2"/>
      </rPr>
      <t xml:space="preserve">
</t>
    </r>
  </si>
  <si>
    <r>
      <rPr>
        <b/>
        <sz val="11"/>
        <color rgb="FF000000"/>
        <rFont val="Arial"/>
        <family val="2"/>
      </rPr>
      <t>1.22.1.1.1.8</t>
    </r>
    <r>
      <rPr>
        <sz val="11"/>
        <color rgb="FF000000"/>
        <rFont val="Arial"/>
        <family val="2"/>
      </rPr>
      <t xml:space="preserve">  Supervisión y Auditoría a Programas y/o recursos asignados para estímulos económicos y programas sociales.</t>
    </r>
  </si>
  <si>
    <r>
      <rPr>
        <b/>
        <sz val="11"/>
        <color theme="1"/>
        <rFont val="Arial"/>
        <family val="2"/>
      </rPr>
      <t>1.22.1.1.1.9</t>
    </r>
    <r>
      <rPr>
        <sz val="11"/>
        <color theme="1"/>
        <rFont val="Arial"/>
        <family val="2"/>
      </rPr>
      <t xml:space="preserve">  Supervisión de la integración de Comités de Contraloría Social, que sean requeridos para el seguimiento de la Obra Pública Municipal.</t>
    </r>
  </si>
  <si>
    <t>Actividad
( Dir. De Investigación en Materia de Responsabilidades Administrativas  )</t>
  </si>
  <si>
    <r>
      <rPr>
        <b/>
        <sz val="11"/>
        <color theme="1"/>
        <rFont val="Arial"/>
        <family val="2"/>
      </rPr>
      <t>1.22.1.1.1.10</t>
    </r>
    <r>
      <rPr>
        <sz val="11"/>
        <color theme="1"/>
        <rFont val="Arial"/>
        <family val="2"/>
      </rPr>
      <t xml:space="preserve"> Integración de expedientes respecto a las quejas y/o denuncias presentadas por la ciudadanía</t>
    </r>
  </si>
  <si>
    <r>
      <rPr>
        <b/>
        <sz val="11"/>
        <color theme="1"/>
        <rFont val="Arial"/>
        <family val="2"/>
      </rPr>
      <t xml:space="preserve">UNIDAD DE MEDIDA DEL INDICADOR: </t>
    </r>
    <r>
      <rPr>
        <sz val="11"/>
        <color theme="1"/>
        <rFont val="Arial"/>
        <family val="2"/>
      </rPr>
      <t xml:space="preserve">
Tasa de variación
</t>
    </r>
    <r>
      <rPr>
        <b/>
        <sz val="11"/>
        <color theme="1"/>
        <rFont val="Arial"/>
        <family val="2"/>
      </rPr>
      <t xml:space="preserve">UNIDAD DE MEDIDA DE LAS VARIABLES: </t>
    </r>
    <r>
      <rPr>
        <sz val="11"/>
        <color theme="1"/>
        <rFont val="Arial"/>
        <family val="2"/>
      </rPr>
      <t xml:space="preserve">
Quejas y/o Denuncias</t>
    </r>
  </si>
  <si>
    <r>
      <rPr>
        <b/>
        <sz val="11"/>
        <color theme="1"/>
        <rFont val="Arial"/>
        <family val="2"/>
      </rPr>
      <t xml:space="preserve">1.22.1.1.1.11 </t>
    </r>
    <r>
      <rPr>
        <sz val="11"/>
        <color theme="1"/>
        <rFont val="Arial"/>
        <family val="2"/>
      </rPr>
      <t>Atención a la ciudadanía en Materia de Responsabilidad Administrativa por los Servidores Públicos y/o particulares.</t>
    </r>
  </si>
  <si>
    <r>
      <rPr>
        <b/>
        <sz val="11"/>
        <rFont val="Arial Nova Cond"/>
        <family val="2"/>
      </rPr>
      <t>PPA:</t>
    </r>
    <r>
      <rPr>
        <sz val="11"/>
        <rFont val="Arial Nova Cond"/>
        <family val="2"/>
      </rPr>
      <t xml:space="preserve"> Porcentaje de personas atendidas por la contraloría municipal.</t>
    </r>
  </si>
  <si>
    <r>
      <rPr>
        <b/>
        <sz val="11"/>
        <color theme="1"/>
        <rFont val="Arial"/>
        <family val="2"/>
      </rPr>
      <t>1.22.1.1.1.12</t>
    </r>
    <r>
      <rPr>
        <sz val="11"/>
        <color theme="1"/>
        <rFont val="Arial"/>
        <family val="2"/>
      </rPr>
      <t xml:space="preserve"> Emisión de resoluciones de Responsabilidad Administrativa</t>
    </r>
  </si>
  <si>
    <r>
      <rPr>
        <b/>
        <sz val="11"/>
        <color theme="1"/>
        <rFont val="Arial"/>
        <family val="2"/>
      </rPr>
      <t xml:space="preserve">PSISPP: </t>
    </r>
    <r>
      <rPr>
        <sz val="11"/>
        <color theme="1"/>
        <rFont val="Arial"/>
        <family val="2"/>
      </rPr>
      <t>Porcentaje de sanciones impuestas a servidores públicos y/o particulares</t>
    </r>
  </si>
  <si>
    <r>
      <rPr>
        <b/>
        <sz val="11"/>
        <color rgb="FF000000"/>
        <rFont val="Arial"/>
        <family val="2"/>
      </rPr>
      <t>1.22.1.1.1.13</t>
    </r>
    <r>
      <rPr>
        <sz val="11"/>
        <color rgb="FF000000"/>
        <rFont val="Arial"/>
        <family val="2"/>
      </rPr>
      <t xml:space="preserve"> Emisión de constancias de No Inhabilitación.</t>
    </r>
  </si>
  <si>
    <r>
      <rPr>
        <b/>
        <sz val="11"/>
        <rFont val="Arial Nova Cond"/>
        <family val="2"/>
      </rPr>
      <t xml:space="preserve">PCNIE: </t>
    </r>
    <r>
      <rPr>
        <sz val="11"/>
        <rFont val="Arial Nova Cond"/>
        <family val="2"/>
      </rPr>
      <t>Porcentaje de Constancias de No Inhabilitación Emitidas</t>
    </r>
  </si>
  <si>
    <t>Actividad
(ICCAL)</t>
  </si>
  <si>
    <r>
      <rPr>
        <b/>
        <sz val="11"/>
        <color rgb="FF000000"/>
        <rFont val="Arial"/>
        <family val="2"/>
      </rPr>
      <t>1.22.1.1.1.14</t>
    </r>
    <r>
      <rPr>
        <sz val="11"/>
        <color rgb="FF000000"/>
        <rFont val="Arial"/>
        <family val="2"/>
      </rPr>
      <t xml:space="preserve"> Impartición de  Cursos de Capacitación Integral Institucional</t>
    </r>
  </si>
  <si>
    <r>
      <rPr>
        <b/>
        <sz val="11"/>
        <color rgb="FF000000"/>
        <rFont val="Arial"/>
        <family val="2"/>
      </rPr>
      <t xml:space="preserve">PPCI: </t>
    </r>
    <r>
      <rPr>
        <sz val="11"/>
        <color rgb="FF000000"/>
        <rFont val="Arial"/>
        <family val="2"/>
      </rPr>
      <t>Porcentaje de Cursos de Capacitación Integral Institucional impartidos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</si>
  <si>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Cursos de Capacitación Integral Institucional.</t>
    </r>
  </si>
  <si>
    <r>
      <rPr>
        <b/>
        <sz val="11"/>
        <color rgb="FF000000"/>
        <rFont val="Arial"/>
        <family val="2"/>
      </rPr>
      <t>1.22.1.1.1.15</t>
    </r>
    <r>
      <rPr>
        <sz val="11"/>
        <color rgb="FF000000"/>
        <rFont val="Arial"/>
        <family val="2"/>
      </rPr>
      <t xml:space="preserve"> Evaluación al desempeño laboral hacia servidores(as) públicos(as).</t>
    </r>
  </si>
  <si>
    <r>
      <rPr>
        <b/>
        <sz val="11"/>
        <color theme="1"/>
        <rFont val="Arial"/>
        <family val="2"/>
      </rPr>
      <t xml:space="preserve">PSPE: </t>
    </r>
    <r>
      <rPr>
        <sz val="11"/>
        <color theme="1"/>
        <rFont val="Arial"/>
        <family val="2"/>
      </rPr>
      <t>Porcentaje de servidores(as) públicos(as) evaluados(as)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</si>
  <si>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Servidores(as) públicos(as) </t>
    </r>
  </si>
  <si>
    <t>Actividad 
(Direccion de Mejora Regulatoria )</t>
  </si>
  <si>
    <r>
      <rPr>
        <b/>
        <sz val="11"/>
        <color rgb="FF000000"/>
        <rFont val="Arial"/>
        <family val="2"/>
      </rPr>
      <t>1.22.1.1.1.16</t>
    </r>
    <r>
      <rPr>
        <sz val="11"/>
        <color rgb="FF000000"/>
        <rFont val="Arial"/>
        <family val="2"/>
      </rPr>
      <t xml:space="preserve"> Atención de solicitudes de la Herramienta Protesta Ciudadana.</t>
    </r>
  </si>
  <si>
    <r>
      <rPr>
        <b/>
        <sz val="11"/>
        <color theme="1"/>
        <rFont val="Arial"/>
        <family val="2"/>
      </rPr>
      <t xml:space="preserve">PSAPC: </t>
    </r>
    <r>
      <rPr>
        <sz val="11"/>
        <color theme="1"/>
        <rFont val="Arial"/>
        <family val="2"/>
      </rPr>
      <t>Porcentaje de solicitudes atendidas a través de la Herramienta Protesta Ciudadana.</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</si>
  <si>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Solicitudes de la Herramienta Protesta Ciudadana.</t>
    </r>
  </si>
  <si>
    <t>Actividad
(Dirección de Desarrollo Administrativo e Innovación )</t>
  </si>
  <si>
    <r>
      <rPr>
        <b/>
        <sz val="11"/>
        <color rgb="FF000000"/>
        <rFont val="Arial"/>
        <family val="2"/>
      </rPr>
      <t>1.22.1.1.1.17</t>
    </r>
    <r>
      <rPr>
        <sz val="11"/>
        <color rgb="FF000000"/>
        <rFont val="Arial"/>
        <family val="2"/>
      </rPr>
      <t xml:space="preserve"> Actualización de Manuales Administrativos para las unidades y dependencias municipales </t>
    </r>
  </si>
  <si>
    <r>
      <rPr>
        <b/>
        <sz val="11"/>
        <color theme="1"/>
        <rFont val="Arial"/>
        <family val="2"/>
      </rPr>
      <t>PMADA:</t>
    </r>
    <r>
      <rPr>
        <sz val="11"/>
        <color theme="1"/>
        <rFont val="Arial"/>
        <family val="2"/>
      </rPr>
      <t xml:space="preserve"> Porcentaje de Manuales Administrativos Diseñados y Actualizados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</si>
  <si>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Manuales Administrativos.</t>
    </r>
  </si>
  <si>
    <t>Actividad
 ( Unidad de Transparencia )</t>
  </si>
  <si>
    <r>
      <rPr>
        <b/>
        <sz val="11"/>
        <color rgb="FF000000"/>
        <rFont val="Arial"/>
        <family val="2"/>
      </rPr>
      <t>1.22.1.1.1.18</t>
    </r>
    <r>
      <rPr>
        <sz val="11"/>
        <color rgb="FF000000"/>
        <rFont val="Arial"/>
        <family val="2"/>
      </rPr>
      <t xml:space="preserve"> Recepción de solicitudes de acceso a la información pública</t>
    </r>
  </si>
  <si>
    <r>
      <rPr>
        <b/>
        <sz val="11"/>
        <color theme="1"/>
        <rFont val="Arial"/>
        <family val="2"/>
      </rPr>
      <t xml:space="preserve">PSAIPR: </t>
    </r>
    <r>
      <rPr>
        <sz val="11"/>
        <color theme="1"/>
        <rFont val="Arial"/>
        <family val="2"/>
      </rPr>
      <t>Porcentaje de Solicitudes de Acceso a la Información Pública Recibidas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</si>
  <si>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Solictudes</t>
    </r>
  </si>
  <si>
    <r>
      <rPr>
        <b/>
        <sz val="11"/>
        <color rgb="FF000000"/>
        <rFont val="Arial"/>
        <family val="2"/>
      </rPr>
      <t>1.22.1.1.1.19</t>
    </r>
    <r>
      <rPr>
        <sz val="11"/>
        <color rgb="FF000000"/>
        <rFont val="Arial"/>
        <family val="2"/>
      </rPr>
      <t xml:space="preserve"> Solventación de Denuncias en el Sistema de Portales de Transparencia</t>
    </r>
  </si>
  <si>
    <r>
      <rPr>
        <b/>
        <sz val="11"/>
        <color rgb="FF000000"/>
        <rFont val="Arial"/>
        <family val="2"/>
      </rPr>
      <t xml:space="preserve">PDSPT: </t>
    </r>
    <r>
      <rPr>
        <sz val="11"/>
        <color rgb="FF000000"/>
        <rFont val="Arial"/>
        <family val="2"/>
      </rPr>
      <t xml:space="preserve">Porcentaje de Denuncias Solventadas en los Portales de Transparencia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</si>
  <si>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Denuncias Solventadas </t>
    </r>
  </si>
  <si>
    <r>
      <rPr>
        <b/>
        <sz val="11"/>
        <color rgb="FF000000"/>
        <rFont val="Arial"/>
        <family val="2"/>
      </rPr>
      <t>1.22.1.1.1.20</t>
    </r>
    <r>
      <rPr>
        <sz val="11"/>
        <color rgb="FF000000"/>
        <rFont val="Arial"/>
        <family val="2"/>
      </rPr>
      <t xml:space="preserve"> Solventación de las denuncias por el tratamiento indebido de Datos Personales</t>
    </r>
  </si>
  <si>
    <r>
      <rPr>
        <b/>
        <sz val="11"/>
        <color rgb="FF000000"/>
        <rFont val="Arial"/>
        <family val="2"/>
      </rPr>
      <t xml:space="preserve">PDSTI: </t>
    </r>
    <r>
      <rPr>
        <sz val="11"/>
        <color rgb="FF000000"/>
        <rFont val="Arial"/>
        <family val="2"/>
      </rPr>
      <t xml:space="preserve">Porcentaje de Denuncias Solventadas por Tratamiento Indebido </t>
    </r>
  </si>
  <si>
    <r>
      <rPr>
        <b/>
        <sz val="11"/>
        <color rgb="FF000000"/>
        <rFont val="Arial"/>
        <family val="2"/>
      </rPr>
      <t xml:space="preserve">1.22.1.1.1.21  </t>
    </r>
    <r>
      <rPr>
        <sz val="11"/>
        <color rgb="FF000000"/>
        <rFont val="Arial"/>
        <family val="2"/>
      </rPr>
      <t>Atención a las solicitudes de Derecho A.R.C.O.P.</t>
    </r>
  </si>
  <si>
    <r>
      <rPr>
        <b/>
        <sz val="11"/>
        <color rgb="FF000000"/>
        <rFont val="Arial"/>
        <family val="2"/>
      </rPr>
      <t xml:space="preserve">PASDA: </t>
    </r>
    <r>
      <rPr>
        <sz val="11"/>
        <color rgb="FF000000"/>
        <rFont val="Arial"/>
        <family val="2"/>
      </rPr>
      <t>Porcentaje de Atención a Solicitudes de Derecho A.R.C.O.P.</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</si>
  <si>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Solicitudes Derechos A.R.C.O.P.</t>
    </r>
  </si>
  <si>
    <t>CLAVE Y NOMBRE DEL PPA: O-PPA 1.22 Programa Especial Anticorrupción</t>
  </si>
  <si>
    <r>
      <rPr>
        <b/>
        <sz val="11"/>
        <color theme="1"/>
        <rFont val="Arial"/>
        <family val="2"/>
      </rPr>
      <t>Meta Trimestral:</t>
    </r>
    <r>
      <rPr>
        <sz val="11"/>
        <color theme="1"/>
        <rFont val="Arial"/>
        <family val="2"/>
      </rPr>
      <t xml:space="preserve"> El Instituto Mexicano para la Competitividad A. C. IMCO actualiza y publica los índices y subíndices con la periodicidad bienal esperada.
El Indicador obtuvo una puntuación de 55 en 2021, el último dato proporcionado por el IMCO.</t>
    </r>
  </si>
  <si>
    <r>
      <t xml:space="preserve">Justificacion Trimestral: </t>
    </r>
    <r>
      <rPr>
        <sz val="11"/>
        <color theme="1"/>
        <rFont val="Arial"/>
        <family val="2"/>
      </rPr>
      <t>No se alcanzó la meta planeada.</t>
    </r>
  </si>
  <si>
    <r>
      <t xml:space="preserve">Justificacion Trimestral: </t>
    </r>
    <r>
      <rPr>
        <sz val="11"/>
        <color theme="1"/>
        <rFont val="Arial"/>
        <family val="2"/>
      </rPr>
      <t>Se superó la meta de lo proyectada a razón de que  se recibieron las solicitudes proyectadas en ese rubro.</t>
    </r>
  </si>
  <si>
    <r>
      <t>Justificacion Trimestral:</t>
    </r>
    <r>
      <rPr>
        <sz val="11"/>
        <color theme="1"/>
        <rFont val="Arial"/>
        <family val="2"/>
      </rPr>
      <t xml:space="preserve"> Se rebasó la meta debido a la migración de información al nuevo sistema de registro de personal en permiso o vacaciones en las diversas dependencias municipales.</t>
    </r>
  </si>
  <si>
    <r>
      <t xml:space="preserve">Justificacion Trimestral: </t>
    </r>
    <r>
      <rPr>
        <sz val="11"/>
        <color theme="1"/>
        <rFont val="Arial"/>
        <family val="2"/>
      </rPr>
      <t>Se superó  la meta debido a que se realizaron obras públicas que no se pudieron realizar en los periodos anteriores por distintos motivos.</t>
    </r>
  </si>
  <si>
    <r>
      <t xml:space="preserve">Justificacion Trimestral: </t>
    </r>
    <r>
      <rPr>
        <sz val="11"/>
        <color theme="1"/>
        <rFont val="Arial"/>
        <family val="2"/>
      </rPr>
      <t>No se alacanzo la meta debido a que las personas que asisten a esta contaloría es variable y no depende de la dirección.</t>
    </r>
  </si>
  <si>
    <r>
      <rPr>
        <b/>
        <sz val="11"/>
        <rFont val="Calibri"/>
        <family val="2"/>
        <scheme val="minor"/>
      </rPr>
      <t>Meta trimestral:</t>
    </r>
    <r>
      <rPr>
        <sz val="11"/>
        <rFont val="Calibri"/>
        <family val="2"/>
        <scheme val="minor"/>
      </rPr>
      <t xml:space="preserve"> Se impartieron 57 cursos de capacitación a los servidores públicos de los 50 que estaban programados, obteniendo un porcentaje de cumplimiento de 114%, esto debido a que se impartieron cursos a los servidores públicos que tienen atención directa con el ciudadano, así como cursos obligatorios de transparencia y de violencia de género.
</t>
    </r>
  </si>
  <si>
    <r>
      <rPr>
        <b/>
        <sz val="11"/>
        <rFont val="Calibri"/>
        <family val="2"/>
        <scheme val="minor"/>
      </rPr>
      <t>Meta trimestral:</t>
    </r>
    <r>
      <rPr>
        <sz val="11"/>
        <rFont val="Calibri"/>
        <family val="2"/>
        <scheme val="minor"/>
      </rPr>
      <t xml:space="preserve"> Se aplicaron 113 evaluaciones a los servidores públicos de los 120 que se tenian programados, obteniendo una meta del 94.17%, las evaluaciones aplicadas fueron de las y los servidores públicos municipales de la Secretaría de Desarollo Social y Económico y SIRESOL.
</t>
    </r>
  </si>
  <si>
    <r>
      <t xml:space="preserve">Meta Trimestral: </t>
    </r>
    <r>
      <rPr>
        <sz val="10"/>
        <color theme="1"/>
        <rFont val="Arial"/>
        <family val="2"/>
      </rPr>
      <t xml:space="preserve">De manera previa se ha solicitado a la dirección de sistemas la reactivación de la herramienta de protesta ciudadana en el portal www.cancun.gob.mx, esto con el fin de que al reactivar dicha herramienta  los ciudadanos puedan hacer uso de ella y presentar sugerencias quejas o inconformidades sobre los trámites y servicios que brinda el municipio de Benito Juárez. se obtiene 0% de avance en este trimestre </t>
    </r>
  </si>
  <si>
    <r>
      <rPr>
        <b/>
        <sz val="11"/>
        <color theme="1"/>
        <rFont val="Arial"/>
        <family val="2"/>
      </rPr>
      <t>Meta Trimestral:</t>
    </r>
    <r>
      <rPr>
        <sz val="11"/>
        <color theme="1"/>
        <rFont val="Arial"/>
        <family val="2"/>
      </rPr>
      <t xml:space="preserve"> Se lleva a cabo la revisión y validación de 11 manuales quedando un 37.5% por encima de la meta programada ya que existieron actualizaciones significativas de los manuales de organización.                                                          </t>
    </r>
  </si>
  <si>
    <r>
      <t xml:space="preserve">Justificacion Trimestral: </t>
    </r>
    <r>
      <rPr>
        <sz val="11"/>
        <color theme="1"/>
        <rFont val="Arial"/>
        <family val="2"/>
      </rPr>
      <t xml:space="preserve">Se rebasó el estimado durante el segundo trimestre toda vez que no se tiene un control acerca de los diversos acercamientos de los solicitantes a la Unidad de Transparencia para solicitar información de este Sujeto Obligado. </t>
    </r>
  </si>
  <si>
    <r>
      <t xml:space="preserve">Justificacion Trimestral: </t>
    </r>
    <r>
      <rPr>
        <sz val="11"/>
        <color theme="1"/>
        <rFont val="Arial"/>
        <family val="2"/>
      </rPr>
      <t>No se alcanzó el estimado durante el segundo trimestre toda vez que no se tiene un control acerca de las denuncias que los usuarios pudieran hacer en contra de las inconsistencias/falta en la información (a su consideración) dentro de  la plataforma</t>
    </r>
  </si>
  <si>
    <r>
      <t xml:space="preserve">Justificacion Trimestral: </t>
    </r>
    <r>
      <rPr>
        <sz val="11"/>
        <color theme="1"/>
        <rFont val="Arial"/>
        <family val="2"/>
      </rPr>
      <t>No se han recibido denuncias en cuanto al Tratamiento indebido de Datos Personales</t>
    </r>
  </si>
  <si>
    <r>
      <t xml:space="preserve">Justificacion Trimestral: </t>
    </r>
    <r>
      <rPr>
        <sz val="11"/>
        <color theme="1"/>
        <rFont val="Arial"/>
        <family val="2"/>
      </rPr>
      <t>No se alcanzó el estimado durante el segundo trimestre toda vez que a pesar de estar a disposición de la ciudadanía, hubo diversos acercamientos por parte de los ciudadanos pero se les dió orientación para presentar su solicitud de Derechos A.R.C.O. ante la autoridad responsable/competente</t>
    </r>
    <r>
      <rPr>
        <b/>
        <sz val="11"/>
        <color theme="1"/>
        <rFont val="Arial"/>
        <family val="2"/>
      </rPr>
      <t xml:space="preserve">	</t>
    </r>
  </si>
  <si>
    <r>
      <t xml:space="preserve">Justificacion Trimestral: </t>
    </r>
    <r>
      <rPr>
        <sz val="11"/>
        <color theme="1"/>
        <rFont val="Arial"/>
        <family val="2"/>
      </rPr>
      <t>Se  alcanzó la meta debido a intancias del proceso que permiten retarazar la ejecutoria.</t>
    </r>
  </si>
  <si>
    <r>
      <t>Justificacion Trimestral: No s</t>
    </r>
    <r>
      <rPr>
        <sz val="11"/>
        <color theme="1"/>
        <rFont val="Arial"/>
        <family val="2"/>
      </rPr>
      <t>e superó la meta programada debido a que los ciudadanos no asistieron a presentar quejas y denuncias correspondientes.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</si>
</sst>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sz val="11"/>
      <color theme="1"/>
      <name val="Calibri"/>
      <family val="2"/>
      <scheme val="minor"/>
    </font>
    <font>
      <b/>
      <sz val="14"/>
      <name val="Arial"/>
      <family val="2"/>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b/>
      <sz val="11"/>
      <name val="Arial Nova Cond"/>
      <family val="2"/>
    </font>
    <font>
      <sz val="11"/>
      <name val="Arial Nova Cond"/>
      <family val="2"/>
    </font>
    <font>
      <sz val="11"/>
      <color theme="0"/>
      <name val="Arial"/>
      <family val="2"/>
    </font>
    <font>
      <sz val="11"/>
      <color rgb="FF000000"/>
      <name val="Arial"/>
      <family val="2"/>
    </font>
    <font>
      <sz val="11"/>
      <name val="Calibri"/>
      <family val="2"/>
      <scheme val="minor"/>
    </font>
    <font>
      <b/>
      <sz val="11"/>
      <name val="Calibri"/>
      <family val="2"/>
      <scheme val="minor"/>
    </font>
    <font>
      <b/>
      <sz val="10"/>
      <color theme="1"/>
      <name val="Arial"/>
      <family val="2"/>
    </font>
    <font>
      <sz val="10"/>
      <color theme="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rgb="FFF2F2F2"/>
        <bgColor rgb="FF000000"/>
      </patternFill>
    </fill>
  </fills>
  <borders count="86">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style="dashed">
        <color theme="1"/>
      </left>
      <right style="medium">
        <color indexed="64"/>
      </right>
      <top style="dashed">
        <color theme="1"/>
      </top>
      <bottom style="dashed">
        <color theme="1"/>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slantDashDot">
        <color theme="1"/>
      </left>
      <right style="dashed">
        <color theme="1"/>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ashed">
        <color theme="1"/>
      </left>
      <right/>
      <top style="dashed">
        <color theme="1"/>
      </top>
      <bottom style="dotted">
        <color theme="1"/>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dashed">
        <color theme="1"/>
      </right>
      <top style="dashed">
        <color theme="1"/>
      </top>
      <bottom style="dashed">
        <color theme="1"/>
      </bottom>
      <diagonal/>
    </border>
    <border>
      <left style="medium">
        <color indexed="64"/>
      </left>
      <right style="medium">
        <color indexed="64"/>
      </right>
      <top style="medium">
        <color indexed="64"/>
      </top>
      <bottom style="medium">
        <color indexed="64"/>
      </bottom>
      <diagonal/>
    </border>
    <border>
      <left/>
      <right style="dotted">
        <color indexed="64"/>
      </right>
      <top style="dotted">
        <color indexed="64"/>
      </top>
      <bottom style="dotted">
        <color indexed="64"/>
      </bottom>
      <diagonal/>
    </border>
    <border>
      <left/>
      <right style="dashed">
        <color theme="1"/>
      </right>
      <top style="dashed">
        <color theme="1"/>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medium">
        <color theme="1"/>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hair">
        <color indexed="64"/>
      </top>
      <bottom style="hair">
        <color indexed="64"/>
      </bottom>
      <diagonal/>
    </border>
    <border>
      <left/>
      <right style="medium">
        <color indexed="64"/>
      </right>
      <top style="dotted">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4">
    <xf numFmtId="0" fontId="0" fillId="0" borderId="0" xfId="0"/>
    <xf numFmtId="3" fontId="2" fillId="2" borderId="1" xfId="0" applyNumberFormat="1"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7" borderId="19" xfId="0" applyFont="1" applyFill="1" applyBorder="1" applyAlignment="1">
      <alignment horizontal="center" vertical="center" wrapText="1"/>
    </xf>
    <xf numFmtId="2" fontId="2" fillId="2" borderId="15" xfId="1" applyNumberFormat="1" applyFont="1" applyFill="1" applyBorder="1" applyAlignment="1">
      <alignment horizontal="center" vertical="center" wrapText="1"/>
    </xf>
    <xf numFmtId="2" fontId="2" fillId="2" borderId="16" xfId="1" applyNumberFormat="1" applyFont="1" applyFill="1" applyBorder="1" applyAlignment="1">
      <alignment horizontal="center" vertical="center" wrapText="1"/>
    </xf>
    <xf numFmtId="0" fontId="2" fillId="2" borderId="15"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2" fontId="4" fillId="7" borderId="15" xfId="1" applyNumberFormat="1" applyFont="1" applyFill="1" applyBorder="1" applyAlignment="1">
      <alignment horizontal="center" vertical="center" wrapText="1"/>
    </xf>
    <xf numFmtId="0" fontId="2" fillId="7" borderId="21" xfId="0" applyFont="1" applyFill="1" applyBorder="1" applyAlignment="1">
      <alignment vertical="center" wrapText="1"/>
    </xf>
    <xf numFmtId="0" fontId="2" fillId="7" borderId="22" xfId="0" applyFont="1" applyFill="1" applyBorder="1" applyAlignment="1">
      <alignment vertical="center" wrapText="1"/>
    </xf>
    <xf numFmtId="0" fontId="0" fillId="8" borderId="0" xfId="0" applyFill="1"/>
    <xf numFmtId="0" fontId="0" fillId="9" borderId="0" xfId="0" applyFill="1"/>
    <xf numFmtId="10" fontId="0" fillId="5" borderId="30" xfId="0" applyNumberForma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3" fontId="2" fillId="2" borderId="31" xfId="0" applyNumberFormat="1" applyFont="1" applyFill="1" applyBorder="1" applyAlignment="1">
      <alignment horizontal="center" vertical="center" wrapText="1"/>
    </xf>
    <xf numFmtId="10" fontId="0" fillId="5" borderId="32" xfId="0" applyNumberFormat="1" applyFill="1" applyBorder="1" applyAlignment="1">
      <alignment horizontal="center" vertical="center" wrapText="1"/>
    </xf>
    <xf numFmtId="4" fontId="2" fillId="2" borderId="31" xfId="0" applyNumberFormat="1" applyFont="1" applyFill="1" applyBorder="1" applyAlignment="1">
      <alignment horizontal="center" vertical="center" wrapText="1"/>
    </xf>
    <xf numFmtId="0" fontId="2" fillId="7" borderId="35" xfId="0" applyFont="1" applyFill="1" applyBorder="1" applyAlignment="1">
      <alignment vertical="center" wrapText="1"/>
    </xf>
    <xf numFmtId="3" fontId="2" fillId="2" borderId="36" xfId="0" applyNumberFormat="1" applyFont="1" applyFill="1" applyBorder="1" applyAlignment="1">
      <alignment horizontal="center" vertical="center" wrapText="1"/>
    </xf>
    <xf numFmtId="0" fontId="0" fillId="0" borderId="0" xfId="0" applyAlignment="1">
      <alignment wrapText="1"/>
    </xf>
    <xf numFmtId="0" fontId="16" fillId="0" borderId="0" xfId="0" applyFont="1"/>
    <xf numFmtId="3" fontId="2" fillId="2" borderId="37" xfId="0"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10" fontId="0" fillId="5" borderId="38" xfId="0" applyNumberFormat="1" applyFill="1" applyBorder="1" applyAlignment="1">
      <alignment horizontal="center" vertical="center" wrapText="1"/>
    </xf>
    <xf numFmtId="3" fontId="2" fillId="3" borderId="5" xfId="0" applyNumberFormat="1" applyFont="1" applyFill="1" applyBorder="1" applyAlignment="1">
      <alignment horizontal="center" vertical="center" wrapText="1"/>
    </xf>
    <xf numFmtId="0" fontId="0" fillId="0" borderId="0" xfId="0" applyAlignment="1">
      <alignment horizontal="center"/>
    </xf>
    <xf numFmtId="0" fontId="4" fillId="7" borderId="42" xfId="0" applyFont="1" applyFill="1" applyBorder="1" applyAlignment="1">
      <alignment horizontal="center" vertical="center" wrapText="1"/>
    </xf>
    <xf numFmtId="2" fontId="4" fillId="7" borderId="42" xfId="1" applyNumberFormat="1" applyFont="1" applyFill="1" applyBorder="1" applyAlignment="1">
      <alignment horizontal="center" vertical="center" wrapText="1"/>
    </xf>
    <xf numFmtId="0" fontId="2" fillId="7" borderId="45" xfId="0" applyFont="1" applyFill="1" applyBorder="1" applyAlignment="1">
      <alignment horizontal="center" vertical="center" wrapText="1"/>
    </xf>
    <xf numFmtId="0" fontId="2" fillId="7" borderId="46" xfId="0" applyFont="1" applyFill="1" applyBorder="1" applyAlignment="1">
      <alignment vertical="center" wrapText="1"/>
    </xf>
    <xf numFmtId="0" fontId="13" fillId="6" borderId="41" xfId="0" applyFont="1" applyFill="1" applyBorder="1" applyAlignment="1">
      <alignment horizontal="center" vertical="center" wrapText="1"/>
    </xf>
    <xf numFmtId="4" fontId="2" fillId="7" borderId="54"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7" borderId="2" xfId="0" applyNumberFormat="1" applyFont="1" applyFill="1" applyBorder="1" applyAlignment="1">
      <alignment horizontal="center" vertical="center" wrapText="1"/>
    </xf>
    <xf numFmtId="4" fontId="2" fillId="2" borderId="55" xfId="0" applyNumberFormat="1" applyFont="1" applyFill="1" applyBorder="1" applyAlignment="1">
      <alignment horizontal="center" vertical="center" wrapText="1"/>
    </xf>
    <xf numFmtId="4" fontId="2" fillId="2" borderId="56" xfId="0" applyNumberFormat="1" applyFont="1" applyFill="1" applyBorder="1" applyAlignment="1">
      <alignment horizontal="center" vertical="center" wrapText="1"/>
    </xf>
    <xf numFmtId="4" fontId="2" fillId="2" borderId="57" xfId="0" applyNumberFormat="1" applyFont="1" applyFill="1" applyBorder="1" applyAlignment="1">
      <alignment horizontal="center" vertical="center" wrapText="1"/>
    </xf>
    <xf numFmtId="0" fontId="1" fillId="2" borderId="24" xfId="0" applyFont="1" applyFill="1" applyBorder="1" applyAlignment="1">
      <alignment horizontal="center" vertical="center" wrapText="1"/>
    </xf>
    <xf numFmtId="0" fontId="7" fillId="7" borderId="59"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7" fillId="7"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13" xfId="0" applyFont="1" applyFill="1" applyBorder="1" applyAlignment="1">
      <alignment horizontal="center" vertical="center" wrapText="1"/>
    </xf>
    <xf numFmtId="10" fontId="17" fillId="4" borderId="58" xfId="0" applyNumberFormat="1" applyFont="1" applyFill="1" applyBorder="1" applyAlignment="1">
      <alignment horizontal="center" vertical="center"/>
    </xf>
    <xf numFmtId="3" fontId="2" fillId="2" borderId="62" xfId="0" applyNumberFormat="1" applyFont="1" applyFill="1" applyBorder="1" applyAlignment="1">
      <alignment horizontal="center" vertical="center" wrapText="1"/>
    </xf>
    <xf numFmtId="3" fontId="2" fillId="2" borderId="61" xfId="0" applyNumberFormat="1" applyFont="1" applyFill="1" applyBorder="1" applyAlignment="1">
      <alignment horizontal="center" vertical="center" wrapText="1"/>
    </xf>
    <xf numFmtId="3" fontId="2" fillId="2" borderId="63" xfId="0" applyNumberFormat="1" applyFont="1" applyFill="1" applyBorder="1" applyAlignment="1">
      <alignment horizontal="center" vertical="center" wrapText="1"/>
    </xf>
    <xf numFmtId="0" fontId="1" fillId="2" borderId="13" xfId="0" applyFont="1" applyFill="1" applyBorder="1" applyAlignment="1">
      <alignment horizontal="center" vertical="center" wrapText="1"/>
    </xf>
    <xf numFmtId="3" fontId="2" fillId="7" borderId="40" xfId="0" applyNumberFormat="1" applyFont="1" applyFill="1" applyBorder="1" applyAlignment="1">
      <alignment horizontal="center" vertical="center" wrapText="1"/>
    </xf>
    <xf numFmtId="3" fontId="2" fillId="7" borderId="43" xfId="0" applyNumberFormat="1" applyFont="1" applyFill="1" applyBorder="1" applyAlignment="1">
      <alignment horizontal="center" vertical="center" wrapText="1"/>
    </xf>
    <xf numFmtId="3" fontId="2" fillId="7" borderId="1" xfId="0" applyNumberFormat="1" applyFont="1" applyFill="1" applyBorder="1" applyAlignment="1">
      <alignment horizontal="center" vertical="center" wrapText="1"/>
    </xf>
    <xf numFmtId="0" fontId="0" fillId="0" borderId="0" xfId="0" applyAlignment="1">
      <alignment horizontal="center" vertical="center"/>
    </xf>
    <xf numFmtId="0" fontId="15" fillId="0" borderId="0" xfId="0" applyFont="1" applyAlignment="1">
      <alignment vertical="center"/>
    </xf>
    <xf numFmtId="3" fontId="1" fillId="2" borderId="60" xfId="0" applyNumberFormat="1" applyFont="1" applyFill="1" applyBorder="1" applyAlignment="1">
      <alignment horizontal="center" vertical="center" wrapText="1"/>
    </xf>
    <xf numFmtId="0" fontId="2" fillId="7" borderId="20" xfId="0" applyFont="1" applyFill="1" applyBorder="1" applyAlignment="1">
      <alignment horizontal="justify" vertical="top" wrapText="1"/>
    </xf>
    <xf numFmtId="1" fontId="0" fillId="7" borderId="66" xfId="0" applyNumberFormat="1" applyFill="1" applyBorder="1" applyAlignment="1">
      <alignment horizontal="center" vertical="center"/>
    </xf>
    <xf numFmtId="10" fontId="0" fillId="5" borderId="33" xfId="0" applyNumberFormat="1" applyFill="1" applyBorder="1" applyAlignment="1">
      <alignment horizontal="center" vertical="center" wrapText="1"/>
    </xf>
    <xf numFmtId="0" fontId="2" fillId="2" borderId="1" xfId="0" applyFont="1" applyFill="1" applyBorder="1" applyAlignment="1">
      <alignment horizontal="center" vertical="center" wrapText="1"/>
    </xf>
    <xf numFmtId="3" fontId="2" fillId="7" borderId="6" xfId="0" applyNumberFormat="1" applyFont="1" applyFill="1" applyBorder="1" applyAlignment="1">
      <alignment horizontal="center" vertical="center" wrapText="1"/>
    </xf>
    <xf numFmtId="0" fontId="2" fillId="7" borderId="65" xfId="0" applyFont="1" applyFill="1" applyBorder="1" applyAlignment="1">
      <alignment horizontal="left" vertical="center" wrapText="1"/>
    </xf>
    <xf numFmtId="0" fontId="2" fillId="7" borderId="15" xfId="0" applyFont="1" applyFill="1" applyBorder="1" applyAlignment="1">
      <alignment horizontal="left" vertical="center" wrapText="1"/>
    </xf>
    <xf numFmtId="0" fontId="20" fillId="4" borderId="15" xfId="0" applyFont="1" applyFill="1" applyBorder="1" applyAlignment="1">
      <alignment horizontal="justify" vertical="center" wrapText="1"/>
    </xf>
    <xf numFmtId="0" fontId="18" fillId="11" borderId="14" xfId="0" applyFont="1" applyFill="1" applyBorder="1" applyAlignment="1">
      <alignment horizontal="center" vertical="center" wrapText="1"/>
    </xf>
    <xf numFmtId="0" fontId="19" fillId="11" borderId="15" xfId="0" applyFont="1" applyFill="1" applyBorder="1" applyAlignment="1">
      <alignment horizontal="left" vertical="center" wrapText="1"/>
    </xf>
    <xf numFmtId="0" fontId="1" fillId="7" borderId="14" xfId="0" applyFont="1" applyFill="1" applyBorder="1" applyAlignment="1">
      <alignment horizontal="center" vertical="center" wrapText="1"/>
    </xf>
    <xf numFmtId="0" fontId="21" fillId="11" borderId="15" xfId="0" applyFont="1" applyFill="1" applyBorder="1" applyAlignment="1">
      <alignment horizontal="left" vertical="center" wrapText="1"/>
    </xf>
    <xf numFmtId="0" fontId="2" fillId="7" borderId="15" xfId="0" applyFont="1" applyFill="1" applyBorder="1" applyAlignment="1">
      <alignment horizontal="justify" vertical="center" wrapText="1"/>
    </xf>
    <xf numFmtId="0" fontId="21" fillId="11" borderId="15" xfId="0" applyFont="1" applyFill="1" applyBorder="1" applyAlignment="1">
      <alignment horizontal="justify" vertical="center" wrapText="1"/>
    </xf>
    <xf numFmtId="0" fontId="1" fillId="7" borderId="64"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9" fillId="11" borderId="15" xfId="0" applyFont="1" applyFill="1" applyBorder="1" applyAlignment="1">
      <alignment horizontal="center" vertical="center" wrapText="1"/>
    </xf>
    <xf numFmtId="0" fontId="21" fillId="11" borderId="15" xfId="0" applyFont="1" applyFill="1" applyBorder="1" applyAlignment="1">
      <alignment horizontal="center" vertical="center" wrapText="1"/>
    </xf>
    <xf numFmtId="0" fontId="21" fillId="11" borderId="65" xfId="0" applyFont="1" applyFill="1" applyBorder="1" applyAlignment="1">
      <alignment horizontal="center" vertical="center" wrapText="1"/>
    </xf>
    <xf numFmtId="0" fontId="2" fillId="11" borderId="15" xfId="0" applyFont="1" applyFill="1" applyBorder="1" applyAlignment="1">
      <alignment horizontal="left" vertical="center" wrapText="1"/>
    </xf>
    <xf numFmtId="0" fontId="1" fillId="2" borderId="36" xfId="0" applyFont="1" applyFill="1" applyBorder="1" applyAlignment="1">
      <alignment horizontal="center" vertical="center" wrapText="1"/>
    </xf>
    <xf numFmtId="0" fontId="21" fillId="11" borderId="65" xfId="0" applyFont="1" applyFill="1" applyBorder="1" applyAlignment="1">
      <alignment horizontal="justify" vertical="center" wrapText="1"/>
    </xf>
    <xf numFmtId="3" fontId="2" fillId="2" borderId="15" xfId="0" applyNumberFormat="1" applyFont="1" applyFill="1" applyBorder="1" applyAlignment="1">
      <alignment horizontal="left" vertical="center" wrapText="1"/>
    </xf>
    <xf numFmtId="0" fontId="18" fillId="7" borderId="15" xfId="0" applyFont="1" applyFill="1" applyBorder="1" applyAlignment="1">
      <alignment horizontal="left" vertical="center" wrapText="1"/>
    </xf>
    <xf numFmtId="0" fontId="4" fillId="4" borderId="15" xfId="0" applyFont="1" applyFill="1" applyBorder="1" applyAlignment="1">
      <alignment horizontal="justify" vertical="center" wrapText="1"/>
    </xf>
    <xf numFmtId="0" fontId="7"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2" fillId="4" borderId="15" xfId="0" applyFont="1" applyFill="1" applyBorder="1" applyAlignment="1">
      <alignment horizontal="justify" vertical="center" wrapText="1"/>
    </xf>
    <xf numFmtId="1" fontId="0" fillId="7" borderId="66" xfId="0" applyNumberFormat="1" applyFill="1" applyBorder="1" applyAlignment="1">
      <alignment horizontal="center" vertical="center" wrapText="1"/>
    </xf>
    <xf numFmtId="3" fontId="1" fillId="2" borderId="17" xfId="0" applyNumberFormat="1" applyFont="1" applyFill="1" applyBorder="1" applyAlignment="1">
      <alignment horizontal="center" vertical="center" wrapText="1"/>
    </xf>
    <xf numFmtId="0" fontId="7" fillId="3" borderId="67" xfId="0" applyFont="1" applyFill="1" applyBorder="1" applyAlignment="1">
      <alignment horizontal="center" vertical="center" wrapText="1"/>
    </xf>
    <xf numFmtId="10" fontId="0" fillId="5" borderId="39" xfId="0" applyNumberFormat="1" applyFill="1" applyBorder="1" applyAlignment="1">
      <alignment horizontal="center" vertical="center" wrapText="1"/>
    </xf>
    <xf numFmtId="0" fontId="11" fillId="7" borderId="70" xfId="0" applyFont="1" applyFill="1" applyBorder="1" applyAlignment="1">
      <alignment horizontal="justify" vertical="center" wrapText="1"/>
    </xf>
    <xf numFmtId="0" fontId="11" fillId="7" borderId="71" xfId="0" applyFont="1" applyFill="1" applyBorder="1" applyAlignment="1">
      <alignment horizontal="justify" vertical="center" wrapText="1"/>
    </xf>
    <xf numFmtId="0" fontId="2" fillId="4" borderId="71" xfId="0" applyFont="1" applyFill="1" applyBorder="1" applyAlignment="1">
      <alignment horizontal="left" vertical="center" wrapText="1"/>
    </xf>
    <xf numFmtId="0" fontId="1" fillId="7" borderId="71" xfId="0" applyFont="1" applyFill="1" applyBorder="1" applyAlignment="1">
      <alignment horizontal="left" vertical="center" wrapText="1"/>
    </xf>
    <xf numFmtId="0" fontId="22" fillId="7" borderId="72" xfId="0" applyFont="1" applyFill="1" applyBorder="1" applyAlignment="1">
      <alignment horizontal="justify" vertical="top" wrapText="1"/>
    </xf>
    <xf numFmtId="0" fontId="22" fillId="7" borderId="72" xfId="0" applyFont="1" applyFill="1" applyBorder="1" applyAlignment="1">
      <alignment horizontal="justify" vertical="center" wrapText="1"/>
    </xf>
    <xf numFmtId="0" fontId="24" fillId="7" borderId="73" xfId="0" applyFont="1" applyFill="1" applyBorder="1" applyAlignment="1">
      <alignment horizontal="left" vertical="center" wrapText="1"/>
    </xf>
    <xf numFmtId="0" fontId="1" fillId="7" borderId="69" xfId="0" applyFont="1" applyFill="1" applyBorder="1" applyAlignment="1">
      <alignment horizontal="left" vertical="center" wrapText="1"/>
    </xf>
    <xf numFmtId="0" fontId="7" fillId="3" borderId="24" xfId="0" applyFont="1" applyFill="1" applyBorder="1" applyAlignment="1">
      <alignment horizontal="center" vertical="center" wrapText="1"/>
    </xf>
    <xf numFmtId="10" fontId="0" fillId="10" borderId="74" xfId="0" applyNumberFormat="1" applyFill="1" applyBorder="1" applyAlignment="1">
      <alignment horizontal="center" vertical="center" wrapText="1"/>
    </xf>
    <xf numFmtId="10" fontId="0" fillId="10" borderId="75" xfId="0" applyNumberFormat="1" applyFill="1" applyBorder="1" applyAlignment="1">
      <alignment horizontal="center" vertical="center" wrapText="1"/>
    </xf>
    <xf numFmtId="10" fontId="0" fillId="5" borderId="76" xfId="0" applyNumberFormat="1" applyFill="1" applyBorder="1" applyAlignment="1">
      <alignment horizontal="center" vertical="center" wrapText="1"/>
    </xf>
    <xf numFmtId="10" fontId="0" fillId="10" borderId="77" xfId="0" applyNumberFormat="1" applyFill="1" applyBorder="1" applyAlignment="1">
      <alignment horizontal="center" vertical="center" wrapText="1"/>
    </xf>
    <xf numFmtId="0" fontId="7" fillId="2" borderId="78" xfId="0" applyFont="1" applyFill="1" applyBorder="1" applyAlignment="1">
      <alignment horizontal="center" vertical="center" wrapText="1"/>
    </xf>
    <xf numFmtId="0" fontId="7" fillId="2" borderId="67" xfId="0" applyFont="1" applyFill="1" applyBorder="1" applyAlignment="1">
      <alignment horizontal="center" vertical="center" wrapText="1"/>
    </xf>
    <xf numFmtId="0" fontId="7" fillId="3" borderId="79" xfId="0" applyFont="1" applyFill="1" applyBorder="1" applyAlignment="1">
      <alignment horizontal="center" vertical="center" wrapText="1"/>
    </xf>
    <xf numFmtId="10" fontId="0" fillId="5" borderId="80" xfId="0" applyNumberFormat="1" applyFill="1" applyBorder="1" applyAlignment="1">
      <alignment horizontal="center" vertical="center" wrapText="1"/>
    </xf>
    <xf numFmtId="10" fontId="0" fillId="5" borderId="81" xfId="0" applyNumberFormat="1" applyFill="1" applyBorder="1" applyAlignment="1">
      <alignment horizontal="center" vertical="center" wrapText="1"/>
    </xf>
    <xf numFmtId="10" fontId="0" fillId="5" borderId="82" xfId="0" applyNumberFormat="1" applyFill="1" applyBorder="1" applyAlignment="1">
      <alignment horizontal="center" vertical="center" wrapText="1"/>
    </xf>
    <xf numFmtId="10" fontId="0" fillId="5" borderId="34" xfId="0" applyNumberFormat="1" applyFill="1" applyBorder="1" applyAlignment="1">
      <alignment horizontal="center" vertical="center" wrapText="1"/>
    </xf>
    <xf numFmtId="2" fontId="0" fillId="5" borderId="83" xfId="0" applyNumberFormat="1" applyFill="1" applyBorder="1" applyAlignment="1">
      <alignment horizontal="center" vertical="center" wrapText="1"/>
    </xf>
    <xf numFmtId="10" fontId="0" fillId="5" borderId="74" xfId="0" applyNumberFormat="1" applyFill="1" applyBorder="1" applyAlignment="1">
      <alignment horizontal="center" vertical="center" wrapText="1"/>
    </xf>
    <xf numFmtId="10" fontId="0" fillId="5" borderId="84" xfId="0" applyNumberFormat="1" applyFill="1" applyBorder="1" applyAlignment="1">
      <alignment horizontal="center" vertical="center" wrapText="1"/>
    </xf>
    <xf numFmtId="10" fontId="0" fillId="5" borderId="85" xfId="0" applyNumberFormat="1" applyFill="1" applyBorder="1" applyAlignment="1">
      <alignment horizontal="center" vertical="center" wrapText="1"/>
    </xf>
    <xf numFmtId="0" fontId="3" fillId="7" borderId="44"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53" xfId="0" applyFont="1" applyFill="1" applyBorder="1" applyAlignment="1">
      <alignment horizontal="center" vertical="center" wrapText="1"/>
    </xf>
    <xf numFmtId="0" fontId="13" fillId="6" borderId="50" xfId="0" applyFont="1" applyFill="1" applyBorder="1" applyAlignment="1">
      <alignment horizontal="center" vertical="center" wrapText="1"/>
    </xf>
    <xf numFmtId="0" fontId="13" fillId="6" borderId="51" xfId="0" applyFont="1" applyFill="1" applyBorder="1" applyAlignment="1">
      <alignment horizontal="center" vertical="center" wrapText="1"/>
    </xf>
    <xf numFmtId="0" fontId="13" fillId="6" borderId="52" xfId="0" applyFont="1" applyFill="1" applyBorder="1" applyAlignment="1">
      <alignment horizontal="center" vertical="center" wrapText="1"/>
    </xf>
    <xf numFmtId="0" fontId="8" fillId="6" borderId="10" xfId="0" applyFont="1" applyFill="1" applyBorder="1" applyAlignment="1">
      <alignment horizontal="center" vertical="center"/>
    </xf>
    <xf numFmtId="0" fontId="8" fillId="6" borderId="11" xfId="0" applyFont="1" applyFill="1" applyBorder="1" applyAlignment="1">
      <alignment horizontal="center" vertical="center"/>
    </xf>
    <xf numFmtId="0" fontId="9" fillId="4" borderId="68" xfId="0" applyFont="1" applyFill="1" applyBorder="1" applyAlignment="1">
      <alignment horizontal="center" vertical="center" wrapText="1"/>
    </xf>
    <xf numFmtId="0" fontId="9" fillId="4" borderId="69"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center" vertical="top" wrapText="1"/>
    </xf>
    <xf numFmtId="0" fontId="15" fillId="0" borderId="0" xfId="0" applyFont="1" applyAlignment="1">
      <alignment horizontal="center" vertical="top"/>
    </xf>
    <xf numFmtId="0" fontId="2" fillId="7" borderId="20" xfId="0" applyFont="1" applyFill="1" applyBorder="1" applyAlignment="1">
      <alignment horizontal="justify" vertical="center" wrapText="1"/>
    </xf>
    <xf numFmtId="0" fontId="2" fillId="7" borderId="2" xfId="0" applyFont="1" applyFill="1" applyBorder="1" applyAlignment="1">
      <alignment horizontal="justify" vertical="center" wrapText="1"/>
    </xf>
    <xf numFmtId="0" fontId="0" fillId="0" borderId="0" xfId="0" applyAlignment="1">
      <alignment horizontal="center"/>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0" xfId="0" applyFont="1" applyFill="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4" fillId="4" borderId="12"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0" fillId="0" borderId="0" xfId="0" applyAlignment="1">
      <alignment horizontal="justify" vertical="center" wrapText="1"/>
    </xf>
  </cellXfs>
  <cellStyles count="2">
    <cellStyle name="Normal" xfId="0" builtinId="0"/>
    <cellStyle name="Porcentaje" xfId="1" builtinId="5"/>
  </cellStyles>
  <dxfs count="26">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7EFCE"/>
      <color rgb="FFFFEB9C"/>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1181872</xdr:colOff>
      <xdr:row>8</xdr:row>
      <xdr:rowOff>123753</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75962" cy="2260074"/>
        </a:xfrm>
        <a:prstGeom prst="rect">
          <a:avLst/>
        </a:prstGeom>
      </xdr:spPr>
    </xdr:pic>
    <xdr:clientData/>
  </xdr:twoCellAnchor>
  <xdr:twoCellAnchor editAs="oneCell">
    <xdr:from>
      <xdr:col>2</xdr:col>
      <xdr:colOff>1439573</xdr:colOff>
      <xdr:row>2</xdr:row>
      <xdr:rowOff>160975</xdr:rowOff>
    </xdr:from>
    <xdr:to>
      <xdr:col>3</xdr:col>
      <xdr:colOff>2280724</xdr:colOff>
      <xdr:row>6</xdr:row>
      <xdr:rowOff>34636</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4019982" y="715157"/>
          <a:ext cx="3629378" cy="1120570"/>
        </a:xfrm>
        <a:prstGeom prst="rect">
          <a:avLst/>
        </a:prstGeom>
      </xdr:spPr>
    </xdr:pic>
    <xdr:clientData/>
  </xdr:twoCellAnchor>
  <xdr:twoCellAnchor editAs="oneCell">
    <xdr:from>
      <xdr:col>19</xdr:col>
      <xdr:colOff>779319</xdr:colOff>
      <xdr:row>1</xdr:row>
      <xdr:rowOff>11133</xdr:rowOff>
    </xdr:from>
    <xdr:to>
      <xdr:col>22</xdr:col>
      <xdr:colOff>3706957</xdr:colOff>
      <xdr:row>6</xdr:row>
      <xdr:rowOff>153255</xdr:rowOff>
    </xdr:to>
    <xdr:pic>
      <xdr:nvPicPr>
        <xdr:cNvPr id="5" name="Imagen 4">
          <a:extLst>
            <a:ext uri="{FF2B5EF4-FFF2-40B4-BE49-F238E27FC236}">
              <a16:creationId xmlns:a16="http://schemas.microsoft.com/office/drawing/2014/main" id="{53436B61-6B32-4F27-8547-1F5B9D0C4579}"/>
            </a:ext>
            <a:ext uri="{147F2762-F138-4A5C-976F-8EAC2B608ADB}">
              <a16:predDERef xmlns:a16="http://schemas.microsoft.com/office/drawing/2014/main" pred="{3583FE28-1A59-4BE0-97AE-7D51A8F41DD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7639819" y="218951"/>
          <a:ext cx="6772274" cy="1735395"/>
        </a:xfrm>
        <a:prstGeom prst="rect">
          <a:avLst/>
        </a:prstGeom>
      </xdr:spPr>
    </xdr:pic>
    <xdr:clientData/>
  </xdr:twoCellAnchor>
  <xdr:oneCellAnchor>
    <xdr:from>
      <xdr:col>6</xdr:col>
      <xdr:colOff>990599</xdr:colOff>
      <xdr:row>43</xdr:row>
      <xdr:rowOff>117764</xdr:rowOff>
    </xdr:from>
    <xdr:ext cx="7762875" cy="1873249"/>
    <xdr:sp macro="" textlink="">
      <xdr:nvSpPr>
        <xdr:cNvPr id="6" name="CuadroTexto 5">
          <a:extLst>
            <a:ext uri="{FF2B5EF4-FFF2-40B4-BE49-F238E27FC236}">
              <a16:creationId xmlns:a16="http://schemas.microsoft.com/office/drawing/2014/main" id="{7DE44257-D84D-481A-A719-EF39D664D37E}"/>
            </a:ext>
          </a:extLst>
        </xdr:cNvPr>
        <xdr:cNvSpPr txBox="1"/>
      </xdr:nvSpPr>
      <xdr:spPr>
        <a:xfrm>
          <a:off x="13106399" y="43208864"/>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C. Enrique Eduardo Encalada Sánchez</a:t>
          </a:r>
        </a:p>
        <a:p>
          <a:pPr algn="ctr"/>
          <a:r>
            <a:rPr lang="es-MX" sz="1600"/>
            <a:t>Dirección de Planeación de la DGPM</a:t>
          </a:r>
        </a:p>
      </xdr:txBody>
    </xdr:sp>
    <xdr:clientData/>
  </xdr:oneCellAnchor>
  <xdr:oneCellAnchor>
    <xdr:from>
      <xdr:col>18</xdr:col>
      <xdr:colOff>727363</xdr:colOff>
      <xdr:row>43</xdr:row>
      <xdr:rowOff>138546</xdr:rowOff>
    </xdr:from>
    <xdr:ext cx="7762875" cy="1873249"/>
    <xdr:sp macro="" textlink="">
      <xdr:nvSpPr>
        <xdr:cNvPr id="7" name="CuadroTexto 6">
          <a:extLst>
            <a:ext uri="{FF2B5EF4-FFF2-40B4-BE49-F238E27FC236}">
              <a16:creationId xmlns:a16="http://schemas.microsoft.com/office/drawing/2014/main" id="{7BC061F0-AEA8-4A58-8F91-FB99F307E90C}"/>
            </a:ext>
          </a:extLst>
        </xdr:cNvPr>
        <xdr:cNvSpPr txBox="1"/>
      </xdr:nvSpPr>
      <xdr:spPr>
        <a:xfrm>
          <a:off x="25163318" y="64129228"/>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a:t>C.</a:t>
          </a:r>
          <a:r>
            <a:rPr lang="es-MX" sz="1600" baseline="0"/>
            <a:t> Virginia Guadalupe Poot Vega</a:t>
          </a:r>
          <a:endParaRPr lang="es-MX" sz="1600"/>
        </a:p>
        <a:p>
          <a:pPr algn="ctr"/>
          <a:r>
            <a:rPr lang="es-MX" sz="1600"/>
            <a:t>Contraloría Municipal</a:t>
          </a:r>
        </a:p>
      </xdr:txBody>
    </xdr:sp>
    <xdr:clientData/>
  </xdr:oneCellAnchor>
  <xdr:oneCellAnchor>
    <xdr:from>
      <xdr:col>1</xdr:col>
      <xdr:colOff>0</xdr:colOff>
      <xdr:row>42</xdr:row>
      <xdr:rowOff>152400</xdr:rowOff>
    </xdr:from>
    <xdr:ext cx="6508750" cy="2011965"/>
    <xdr:sp macro="" textlink="">
      <xdr:nvSpPr>
        <xdr:cNvPr id="8" name="CuadroTexto 7">
          <a:extLst>
            <a:ext uri="{FF2B5EF4-FFF2-40B4-BE49-F238E27FC236}">
              <a16:creationId xmlns:a16="http://schemas.microsoft.com/office/drawing/2014/main" id="{CA4D05C8-C204-4D07-9A77-7709D997000B}"/>
            </a:ext>
          </a:extLst>
        </xdr:cNvPr>
        <xdr:cNvSpPr txBox="1"/>
      </xdr:nvSpPr>
      <xdr:spPr>
        <a:xfrm>
          <a:off x="762000" y="43053000"/>
          <a:ext cx="6508750" cy="2011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600"/>
            <a:t>_________________________</a:t>
          </a:r>
        </a:p>
        <a:p>
          <a:pPr algn="ctr"/>
          <a:r>
            <a:rPr lang="es-MX" sz="1600"/>
            <a:t>Elaboró</a:t>
          </a:r>
        </a:p>
        <a:p>
          <a:pPr algn="ctr"/>
          <a:r>
            <a:rPr lang="es-MX" sz="1600"/>
            <a:t>C.</a:t>
          </a:r>
          <a:r>
            <a:rPr lang="es-MX" sz="1600" baseline="0"/>
            <a:t> Gerardo José de Jesús Saucedo Fávila</a:t>
          </a:r>
          <a:br>
            <a:rPr lang="es-MX" sz="1600" baseline="0"/>
          </a:br>
          <a:r>
            <a:rPr lang="es-MX" sz="1600" baseline="0"/>
            <a:t>Director de la Función Pública </a:t>
          </a:r>
          <a:endParaRPr lang="es-MX" sz="16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47"/>
  <sheetViews>
    <sheetView tabSelected="1" view="pageBreakPreview" zoomScale="40" zoomScaleNormal="25" zoomScaleSheetLayoutView="40" zoomScalePageLayoutView="40" workbookViewId="0">
      <pane xSplit="2" topLeftCell="C1" activePane="topRight" state="frozen"/>
      <selection activeCell="A30" sqref="A30"/>
      <selection pane="topRight" activeCell="U19" sqref="U19"/>
    </sheetView>
  </sheetViews>
  <sheetFormatPr baseColWidth="10" defaultColWidth="11.42578125" defaultRowHeight="15" x14ac:dyDescent="0.25"/>
  <cols>
    <col min="2" max="2" width="27.28515625" customWidth="1"/>
    <col min="3" max="3" width="41.85546875" customWidth="1"/>
    <col min="4" max="4" width="38.28515625" customWidth="1"/>
    <col min="5" max="5" width="29.85546875" customWidth="1"/>
    <col min="6" max="6" width="33.28515625" customWidth="1"/>
    <col min="7" max="8" width="17.7109375" customWidth="1"/>
    <col min="9" max="19" width="16.85546875" customWidth="1"/>
    <col min="20" max="22" width="19.28515625" customWidth="1"/>
    <col min="23" max="23" width="64.7109375" customWidth="1"/>
  </cols>
  <sheetData>
    <row r="1" spans="2:23" ht="15.75" thickBot="1" x14ac:dyDescent="0.3"/>
    <row r="2" spans="2:23" ht="27.75" x14ac:dyDescent="0.25">
      <c r="E2" s="142" t="s">
        <v>0</v>
      </c>
      <c r="F2" s="143"/>
      <c r="G2" s="143"/>
      <c r="H2" s="143"/>
      <c r="I2" s="143"/>
      <c r="J2" s="143"/>
      <c r="K2" s="143"/>
      <c r="L2" s="143"/>
      <c r="M2" s="143"/>
      <c r="N2" s="143"/>
      <c r="O2" s="143"/>
      <c r="P2" s="143"/>
      <c r="Q2" s="143"/>
      <c r="R2" s="143"/>
      <c r="S2" s="143"/>
    </row>
    <row r="3" spans="2:23" ht="27.75" x14ac:dyDescent="0.25">
      <c r="E3" s="144" t="s">
        <v>1</v>
      </c>
      <c r="F3" s="145"/>
      <c r="G3" s="145"/>
      <c r="H3" s="145"/>
      <c r="I3" s="145"/>
      <c r="J3" s="145"/>
      <c r="K3" s="145"/>
      <c r="L3" s="145"/>
      <c r="M3" s="145"/>
      <c r="N3" s="145"/>
      <c r="O3" s="145"/>
      <c r="P3" s="145"/>
      <c r="Q3" s="145"/>
      <c r="R3" s="145"/>
      <c r="S3" s="145"/>
    </row>
    <row r="4" spans="2:23" ht="27.75" x14ac:dyDescent="0.25">
      <c r="E4" s="144" t="s">
        <v>117</v>
      </c>
      <c r="F4" s="145"/>
      <c r="G4" s="145"/>
      <c r="H4" s="145"/>
      <c r="I4" s="145"/>
      <c r="J4" s="145"/>
      <c r="K4" s="145"/>
      <c r="L4" s="145"/>
      <c r="M4" s="145"/>
      <c r="N4" s="145"/>
      <c r="O4" s="145"/>
      <c r="P4" s="145"/>
      <c r="Q4" s="145"/>
      <c r="R4" s="145"/>
      <c r="S4" s="145"/>
    </row>
    <row r="5" spans="2:23" ht="28.5" thickBot="1" x14ac:dyDescent="0.3">
      <c r="E5" s="148" t="s">
        <v>52</v>
      </c>
      <c r="F5" s="149"/>
      <c r="G5" s="149"/>
      <c r="H5" s="149"/>
      <c r="I5" s="149"/>
      <c r="J5" s="149"/>
      <c r="K5" s="149"/>
      <c r="L5" s="149"/>
      <c r="M5" s="149"/>
      <c r="N5" s="149"/>
      <c r="O5" s="149"/>
      <c r="P5" s="149"/>
      <c r="Q5" s="149"/>
      <c r="R5" s="149"/>
      <c r="S5" s="149"/>
    </row>
    <row r="9" spans="2:23" ht="15.75" thickBot="1" x14ac:dyDescent="0.3"/>
    <row r="10" spans="2:23" ht="37.9" customHeight="1" thickBot="1" x14ac:dyDescent="0.3">
      <c r="G10" s="150" t="s">
        <v>2</v>
      </c>
      <c r="H10" s="151"/>
      <c r="I10" s="151"/>
      <c r="J10" s="151"/>
      <c r="K10" s="151"/>
      <c r="L10" s="151"/>
      <c r="M10" s="151"/>
      <c r="N10" s="151"/>
      <c r="O10" s="151"/>
      <c r="P10" s="151"/>
      <c r="Q10" s="151"/>
      <c r="R10" s="151"/>
      <c r="S10" s="151"/>
      <c r="T10" s="151"/>
      <c r="U10" s="151"/>
      <c r="V10" s="152"/>
    </row>
    <row r="11" spans="2:23" ht="18.75" thickBot="1" x14ac:dyDescent="0.3">
      <c r="B11" s="125" t="s">
        <v>3</v>
      </c>
      <c r="C11" s="127" t="s">
        <v>4</v>
      </c>
      <c r="D11" s="129" t="s">
        <v>5</v>
      </c>
      <c r="E11" s="130"/>
      <c r="F11" s="131"/>
      <c r="G11" s="132" t="s">
        <v>6</v>
      </c>
      <c r="H11" s="132"/>
      <c r="I11" s="132"/>
      <c r="J11" s="132"/>
      <c r="K11" s="133"/>
      <c r="L11" s="146" t="s">
        <v>7</v>
      </c>
      <c r="M11" s="146"/>
      <c r="N11" s="146"/>
      <c r="O11" s="147"/>
      <c r="P11" s="122" t="s">
        <v>8</v>
      </c>
      <c r="Q11" s="123"/>
      <c r="R11" s="123"/>
      <c r="S11" s="124"/>
      <c r="T11" s="122" t="s">
        <v>9</v>
      </c>
      <c r="U11" s="123"/>
      <c r="V11" s="124"/>
      <c r="W11" s="134" t="s">
        <v>31</v>
      </c>
    </row>
    <row r="12" spans="2:23" ht="126.75" customHeight="1" thickBot="1" x14ac:dyDescent="0.3">
      <c r="B12" s="126"/>
      <c r="C12" s="128"/>
      <c r="D12" s="35" t="s">
        <v>10</v>
      </c>
      <c r="E12" s="35" t="s">
        <v>11</v>
      </c>
      <c r="F12" s="35" t="s">
        <v>12</v>
      </c>
      <c r="G12" s="42" t="s">
        <v>32</v>
      </c>
      <c r="H12" s="43" t="s">
        <v>13</v>
      </c>
      <c r="I12" s="44" t="s">
        <v>14</v>
      </c>
      <c r="J12" s="45" t="s">
        <v>15</v>
      </c>
      <c r="K12" s="46" t="s">
        <v>16</v>
      </c>
      <c r="L12" s="47" t="s">
        <v>13</v>
      </c>
      <c r="M12" s="44" t="s">
        <v>14</v>
      </c>
      <c r="N12" s="45" t="s">
        <v>15</v>
      </c>
      <c r="O12" s="46" t="s">
        <v>16</v>
      </c>
      <c r="P12" s="108" t="s">
        <v>13</v>
      </c>
      <c r="Q12" s="93" t="s">
        <v>14</v>
      </c>
      <c r="R12" s="109" t="s">
        <v>15</v>
      </c>
      <c r="S12" s="110" t="s">
        <v>16</v>
      </c>
      <c r="T12" s="103" t="s">
        <v>14</v>
      </c>
      <c r="U12" s="48" t="s">
        <v>15</v>
      </c>
      <c r="V12" s="49" t="s">
        <v>16</v>
      </c>
      <c r="W12" s="135"/>
    </row>
    <row r="13" spans="2:23" ht="132" customHeight="1" x14ac:dyDescent="0.25">
      <c r="B13" s="119" t="s">
        <v>17</v>
      </c>
      <c r="C13" s="139" t="s">
        <v>58</v>
      </c>
      <c r="D13" s="63" t="s">
        <v>18</v>
      </c>
      <c r="E13" s="33" t="s">
        <v>19</v>
      </c>
      <c r="F13" s="34" t="s">
        <v>20</v>
      </c>
      <c r="G13" s="50">
        <v>37.01</v>
      </c>
      <c r="H13" s="36">
        <v>37.01</v>
      </c>
      <c r="I13" s="37">
        <v>37.01</v>
      </c>
      <c r="J13" s="38">
        <v>37.01</v>
      </c>
      <c r="K13" s="39">
        <v>37.01</v>
      </c>
      <c r="L13" s="40">
        <v>34.700000000000003</v>
      </c>
      <c r="M13" s="37">
        <v>34.700000000000003</v>
      </c>
      <c r="N13" s="37">
        <v>34.700000000000003</v>
      </c>
      <c r="O13" s="41"/>
      <c r="P13" s="111">
        <f t="shared" ref="P13:Q16" si="0">IFERROR(L13/H13,"100%")</f>
        <v>0.93758443663874647</v>
      </c>
      <c r="Q13" s="112">
        <f t="shared" si="0"/>
        <v>0.93758443663874647</v>
      </c>
      <c r="R13" s="15">
        <f>IFERROR(N13/J13,"100%")</f>
        <v>0.93758443663874647</v>
      </c>
      <c r="S13" s="113"/>
      <c r="T13" s="94"/>
      <c r="U13" s="117">
        <f>IFERROR(((M13+N13+L13)/(I13+J13+H13)),"100%")</f>
        <v>0.93758443663874635</v>
      </c>
      <c r="V13" s="115"/>
      <c r="W13" s="95" t="s">
        <v>21</v>
      </c>
    </row>
    <row r="14" spans="2:23" ht="102.75" x14ac:dyDescent="0.25">
      <c r="B14" s="120"/>
      <c r="C14" s="139"/>
      <c r="D14" s="11" t="s">
        <v>22</v>
      </c>
      <c r="E14" s="3" t="s">
        <v>19</v>
      </c>
      <c r="F14" s="22" t="s">
        <v>20</v>
      </c>
      <c r="G14" s="51">
        <v>70.5</v>
      </c>
      <c r="H14" s="31">
        <v>70.5</v>
      </c>
      <c r="I14" s="7">
        <v>70.5</v>
      </c>
      <c r="J14" s="8">
        <v>70.5</v>
      </c>
      <c r="K14" s="9">
        <v>70.5</v>
      </c>
      <c r="L14" s="19">
        <v>59</v>
      </c>
      <c r="M14" s="1">
        <v>59</v>
      </c>
      <c r="N14" s="1">
        <v>59</v>
      </c>
      <c r="O14" s="2"/>
      <c r="P14" s="20">
        <f t="shared" si="0"/>
        <v>0.83687943262411346</v>
      </c>
      <c r="Q14" s="15">
        <f t="shared" si="0"/>
        <v>0.83687943262411346</v>
      </c>
      <c r="R14" s="15">
        <f t="shared" ref="R14:R38" si="1">IFERROR(N14/J14,"100%")</f>
        <v>0.83687943262411346</v>
      </c>
      <c r="S14" s="28"/>
      <c r="T14" s="94"/>
      <c r="U14" s="118">
        <f t="shared" ref="U14:U38" si="2">IFERROR(((M14+N14+L14)/(I14+J14+H14)),"100%")</f>
        <v>0.83687943262411346</v>
      </c>
      <c r="V14" s="116"/>
      <c r="W14" s="96" t="s">
        <v>23</v>
      </c>
    </row>
    <row r="15" spans="2:23" ht="114" customHeight="1" x14ac:dyDescent="0.25">
      <c r="B15" s="121"/>
      <c r="C15" s="140"/>
      <c r="D15" s="12" t="s">
        <v>24</v>
      </c>
      <c r="E15" s="4" t="s">
        <v>19</v>
      </c>
      <c r="F15" s="22" t="s">
        <v>25</v>
      </c>
      <c r="G15" s="51">
        <v>5.8</v>
      </c>
      <c r="H15" s="32">
        <v>5.8</v>
      </c>
      <c r="I15" s="5">
        <v>5.8</v>
      </c>
      <c r="J15" s="10">
        <v>5.8</v>
      </c>
      <c r="K15" s="6">
        <v>5.8</v>
      </c>
      <c r="L15" s="21">
        <v>5</v>
      </c>
      <c r="M15" s="1">
        <v>5</v>
      </c>
      <c r="N15" s="1">
        <v>5</v>
      </c>
      <c r="O15" s="2"/>
      <c r="P15" s="20">
        <f t="shared" si="0"/>
        <v>0.86206896551724144</v>
      </c>
      <c r="Q15" s="15">
        <f t="shared" si="0"/>
        <v>0.86206896551724144</v>
      </c>
      <c r="R15" s="15">
        <f t="shared" si="1"/>
        <v>0.86206896551724144</v>
      </c>
      <c r="S15" s="28"/>
      <c r="T15" s="94"/>
      <c r="U15" s="118">
        <f t="shared" si="2"/>
        <v>0.86206896551724144</v>
      </c>
      <c r="V15" s="116"/>
      <c r="W15" s="96" t="s">
        <v>26</v>
      </c>
    </row>
    <row r="16" spans="2:23" ht="171" customHeight="1" x14ac:dyDescent="0.25">
      <c r="B16" s="88" t="s">
        <v>59</v>
      </c>
      <c r="C16" s="87" t="s">
        <v>60</v>
      </c>
      <c r="D16" s="90" t="s">
        <v>61</v>
      </c>
      <c r="E16" s="89" t="s">
        <v>19</v>
      </c>
      <c r="F16" s="70" t="s">
        <v>62</v>
      </c>
      <c r="G16" s="56">
        <v>55</v>
      </c>
      <c r="H16" s="57">
        <v>55</v>
      </c>
      <c r="I16" s="1">
        <v>55</v>
      </c>
      <c r="J16" s="59">
        <v>55</v>
      </c>
      <c r="K16" s="16">
        <v>55</v>
      </c>
      <c r="L16" s="23">
        <v>55</v>
      </c>
      <c r="M16" s="1">
        <v>55</v>
      </c>
      <c r="N16" s="1">
        <v>55</v>
      </c>
      <c r="O16" s="29"/>
      <c r="P16" s="20">
        <f t="shared" si="0"/>
        <v>1</v>
      </c>
      <c r="Q16" s="15">
        <f t="shared" si="0"/>
        <v>1</v>
      </c>
      <c r="R16" s="15">
        <f t="shared" si="1"/>
        <v>1</v>
      </c>
      <c r="S16" s="104"/>
      <c r="T16" s="94"/>
      <c r="U16" s="118">
        <f t="shared" si="2"/>
        <v>1</v>
      </c>
      <c r="V16" s="104"/>
      <c r="W16" s="97" t="s">
        <v>118</v>
      </c>
    </row>
    <row r="17" spans="2:23" ht="114.75" customHeight="1" x14ac:dyDescent="0.25">
      <c r="B17" s="83" t="s">
        <v>33</v>
      </c>
      <c r="C17" s="78" t="s">
        <v>63</v>
      </c>
      <c r="D17" s="85" t="s">
        <v>64</v>
      </c>
      <c r="E17" s="66" t="s">
        <v>40</v>
      </c>
      <c r="F17" s="78" t="s">
        <v>41</v>
      </c>
      <c r="G17" s="62">
        <f>SUM(H17:K17)</f>
        <v>15583</v>
      </c>
      <c r="H17" s="57">
        <v>1875</v>
      </c>
      <c r="I17" s="1">
        <v>9622</v>
      </c>
      <c r="J17" s="59">
        <v>2101</v>
      </c>
      <c r="K17" s="16">
        <v>1985</v>
      </c>
      <c r="L17" s="23">
        <v>1728</v>
      </c>
      <c r="M17" s="1">
        <v>9425</v>
      </c>
      <c r="N17" s="1">
        <v>1375</v>
      </c>
      <c r="O17" s="2"/>
      <c r="P17" s="20">
        <f t="shared" ref="P17:P38" si="3">IFERROR(L17/H17,"100%")</f>
        <v>0.92159999999999997</v>
      </c>
      <c r="Q17" s="15">
        <f t="shared" ref="Q17:Q38" si="4">IFERROR(M17/I17,"100%")</f>
        <v>0.97952608605279567</v>
      </c>
      <c r="R17" s="15">
        <f>IFERROR(N17/J17,"100%")</f>
        <v>0.65445026178010468</v>
      </c>
      <c r="S17" s="104"/>
      <c r="T17" s="94"/>
      <c r="U17" s="118">
        <f t="shared" si="2"/>
        <v>0.92131195764082952</v>
      </c>
      <c r="V17" s="104"/>
      <c r="W17" s="98" t="s">
        <v>119</v>
      </c>
    </row>
    <row r="18" spans="2:23" ht="102.75" x14ac:dyDescent="0.25">
      <c r="B18" s="71" t="s">
        <v>65</v>
      </c>
      <c r="C18" s="72" t="s">
        <v>66</v>
      </c>
      <c r="D18" s="69" t="s">
        <v>67</v>
      </c>
      <c r="E18" s="79" t="s">
        <v>40</v>
      </c>
      <c r="F18" s="82" t="s">
        <v>42</v>
      </c>
      <c r="G18" s="62">
        <f t="shared" ref="G18:G30" si="5">SUM(H18:K18)</f>
        <v>7</v>
      </c>
      <c r="H18" s="57">
        <v>2</v>
      </c>
      <c r="I18" s="1">
        <v>1</v>
      </c>
      <c r="J18" s="59">
        <v>2</v>
      </c>
      <c r="K18" s="16">
        <v>2</v>
      </c>
      <c r="L18" s="23">
        <v>2</v>
      </c>
      <c r="M18" s="1">
        <v>1</v>
      </c>
      <c r="N18" s="1">
        <v>2</v>
      </c>
      <c r="O18" s="2"/>
      <c r="P18" s="20">
        <f t="shared" si="3"/>
        <v>1</v>
      </c>
      <c r="Q18" s="15">
        <f t="shared" si="4"/>
        <v>1</v>
      </c>
      <c r="R18" s="15">
        <f t="shared" si="1"/>
        <v>1</v>
      </c>
      <c r="S18" s="104"/>
      <c r="T18" s="94"/>
      <c r="U18" s="118">
        <f t="shared" si="2"/>
        <v>1</v>
      </c>
      <c r="V18" s="104"/>
      <c r="W18" s="98" t="s">
        <v>54</v>
      </c>
    </row>
    <row r="19" spans="2:23" ht="117" x14ac:dyDescent="0.25">
      <c r="B19" s="71" t="s">
        <v>65</v>
      </c>
      <c r="C19" s="72" t="s">
        <v>68</v>
      </c>
      <c r="D19" s="82" t="s">
        <v>35</v>
      </c>
      <c r="E19" s="79" t="s">
        <v>40</v>
      </c>
      <c r="F19" s="82" t="s">
        <v>43</v>
      </c>
      <c r="G19" s="62">
        <f t="shared" si="5"/>
        <v>5</v>
      </c>
      <c r="H19" s="57">
        <v>2</v>
      </c>
      <c r="I19" s="1">
        <v>1</v>
      </c>
      <c r="J19" s="59">
        <v>0</v>
      </c>
      <c r="K19" s="16">
        <v>2</v>
      </c>
      <c r="L19" s="23">
        <v>2</v>
      </c>
      <c r="M19" s="1">
        <v>1</v>
      </c>
      <c r="N19" s="1"/>
      <c r="O19" s="2"/>
      <c r="P19" s="20">
        <f t="shared" si="3"/>
        <v>1</v>
      </c>
      <c r="Q19" s="15">
        <f t="shared" si="4"/>
        <v>1</v>
      </c>
      <c r="R19" s="15" t="str">
        <f>IFERROR(N19/J19,"100%")</f>
        <v>100%</v>
      </c>
      <c r="S19" s="104"/>
      <c r="T19" s="94"/>
      <c r="U19" s="118">
        <f>IFERROR(((M19+N19+L19)/(I19+J19+H19)),"100%")</f>
        <v>1</v>
      </c>
      <c r="V19" s="104"/>
      <c r="W19" s="98" t="s">
        <v>57</v>
      </c>
    </row>
    <row r="20" spans="2:23" ht="102.75" x14ac:dyDescent="0.25">
      <c r="B20" s="71" t="s">
        <v>65</v>
      </c>
      <c r="C20" s="72" t="s">
        <v>69</v>
      </c>
      <c r="D20" s="75" t="s">
        <v>70</v>
      </c>
      <c r="E20" s="79" t="s">
        <v>40</v>
      </c>
      <c r="F20" s="72" t="s">
        <v>44</v>
      </c>
      <c r="G20" s="62">
        <f t="shared" si="5"/>
        <v>83</v>
      </c>
      <c r="H20" s="64">
        <v>25</v>
      </c>
      <c r="I20" s="1">
        <v>20</v>
      </c>
      <c r="J20" s="64">
        <v>13</v>
      </c>
      <c r="K20" s="16">
        <v>25</v>
      </c>
      <c r="L20" s="23">
        <v>24</v>
      </c>
      <c r="M20" s="1">
        <v>24</v>
      </c>
      <c r="N20" s="1">
        <v>34</v>
      </c>
      <c r="O20" s="2"/>
      <c r="P20" s="20">
        <f t="shared" si="3"/>
        <v>0.96</v>
      </c>
      <c r="Q20" s="15">
        <f t="shared" si="4"/>
        <v>1.2</v>
      </c>
      <c r="R20" s="15">
        <f t="shared" si="1"/>
        <v>2.6153846153846154</v>
      </c>
      <c r="S20" s="104"/>
      <c r="T20" s="94"/>
      <c r="U20" s="118">
        <f t="shared" si="2"/>
        <v>1.4137931034482758</v>
      </c>
      <c r="V20" s="104"/>
      <c r="W20" s="98" t="s">
        <v>120</v>
      </c>
    </row>
    <row r="21" spans="2:23" ht="102.75" x14ac:dyDescent="0.25">
      <c r="B21" s="73" t="s">
        <v>65</v>
      </c>
      <c r="C21" s="72" t="s">
        <v>71</v>
      </c>
      <c r="D21" s="69" t="s">
        <v>72</v>
      </c>
      <c r="E21" s="3" t="s">
        <v>40</v>
      </c>
      <c r="F21" s="82" t="s">
        <v>45</v>
      </c>
      <c r="G21" s="62">
        <f t="shared" si="5"/>
        <v>9100</v>
      </c>
      <c r="H21" s="57">
        <v>290</v>
      </c>
      <c r="I21" s="1">
        <v>8240</v>
      </c>
      <c r="J21" s="59">
        <v>320</v>
      </c>
      <c r="K21" s="16">
        <v>250</v>
      </c>
      <c r="L21" s="23">
        <v>417</v>
      </c>
      <c r="M21" s="1">
        <v>8269</v>
      </c>
      <c r="N21" s="1">
        <v>456</v>
      </c>
      <c r="O21" s="2"/>
      <c r="P21" s="20">
        <f t="shared" si="3"/>
        <v>1.4379310344827587</v>
      </c>
      <c r="Q21" s="15">
        <f t="shared" si="4"/>
        <v>1.0035194174757283</v>
      </c>
      <c r="R21" s="15">
        <f t="shared" si="1"/>
        <v>1.425</v>
      </c>
      <c r="S21" s="104"/>
      <c r="T21" s="94"/>
      <c r="U21" s="118">
        <f t="shared" si="2"/>
        <v>1.0329943502824859</v>
      </c>
      <c r="V21" s="104"/>
      <c r="W21" s="98" t="s">
        <v>56</v>
      </c>
    </row>
    <row r="22" spans="2:23" ht="117" x14ac:dyDescent="0.25">
      <c r="B22" s="73" t="s">
        <v>65</v>
      </c>
      <c r="C22" s="72" t="s">
        <v>73</v>
      </c>
      <c r="D22" s="82" t="s">
        <v>36</v>
      </c>
      <c r="E22" s="3" t="s">
        <v>40</v>
      </c>
      <c r="F22" s="82" t="s">
        <v>74</v>
      </c>
      <c r="G22" s="62">
        <f t="shared" si="5"/>
        <v>1340</v>
      </c>
      <c r="H22" s="64">
        <v>300</v>
      </c>
      <c r="I22" s="1">
        <v>350</v>
      </c>
      <c r="J22" s="64">
        <v>240</v>
      </c>
      <c r="K22" s="16">
        <v>450</v>
      </c>
      <c r="L22" s="23">
        <v>542</v>
      </c>
      <c r="M22" s="1">
        <v>382</v>
      </c>
      <c r="N22" s="1">
        <v>336</v>
      </c>
      <c r="O22" s="2"/>
      <c r="P22" s="20">
        <f t="shared" si="3"/>
        <v>1.8066666666666666</v>
      </c>
      <c r="Q22" s="15">
        <f t="shared" si="4"/>
        <v>1.0914285714285714</v>
      </c>
      <c r="R22" s="15">
        <f t="shared" si="1"/>
        <v>1.4</v>
      </c>
      <c r="S22" s="104"/>
      <c r="T22" s="94"/>
      <c r="U22" s="118">
        <f t="shared" si="2"/>
        <v>1.4157303370786516</v>
      </c>
      <c r="V22" s="104"/>
      <c r="W22" s="98" t="s">
        <v>121</v>
      </c>
    </row>
    <row r="23" spans="2:23" ht="117" x14ac:dyDescent="0.25">
      <c r="B23" s="73" t="s">
        <v>65</v>
      </c>
      <c r="C23" s="69" t="s">
        <v>75</v>
      </c>
      <c r="D23" s="82" t="s">
        <v>76</v>
      </c>
      <c r="E23" s="3" t="s">
        <v>40</v>
      </c>
      <c r="F23" s="82" t="s">
        <v>46</v>
      </c>
      <c r="G23" s="62">
        <f t="shared" si="5"/>
        <v>5000</v>
      </c>
      <c r="H23" s="91">
        <v>1250</v>
      </c>
      <c r="I23" s="1">
        <v>1000</v>
      </c>
      <c r="J23" s="91">
        <v>1500</v>
      </c>
      <c r="K23" s="16">
        <v>1250</v>
      </c>
      <c r="L23" s="23">
        <v>739</v>
      </c>
      <c r="M23" s="1">
        <v>707</v>
      </c>
      <c r="N23" s="1">
        <v>515</v>
      </c>
      <c r="O23" s="2"/>
      <c r="P23" s="20">
        <f t="shared" si="3"/>
        <v>0.59119999999999995</v>
      </c>
      <c r="Q23" s="15">
        <f t="shared" si="4"/>
        <v>0.70699999999999996</v>
      </c>
      <c r="R23" s="15">
        <f t="shared" si="1"/>
        <v>0.34333333333333332</v>
      </c>
      <c r="S23" s="104"/>
      <c r="T23" s="94"/>
      <c r="U23" s="118">
        <f t="shared" si="2"/>
        <v>0.52293333333333336</v>
      </c>
      <c r="V23" s="104"/>
      <c r="W23" s="98" t="s">
        <v>53</v>
      </c>
    </row>
    <row r="24" spans="2:23" ht="117" x14ac:dyDescent="0.25">
      <c r="B24" s="73" t="s">
        <v>65</v>
      </c>
      <c r="C24" s="69" t="s">
        <v>77</v>
      </c>
      <c r="D24" s="82" t="s">
        <v>78</v>
      </c>
      <c r="E24" s="3" t="s">
        <v>40</v>
      </c>
      <c r="F24" s="82" t="s">
        <v>47</v>
      </c>
      <c r="G24" s="62">
        <f t="shared" si="5"/>
        <v>6</v>
      </c>
      <c r="H24" s="64">
        <v>2</v>
      </c>
      <c r="I24" s="1">
        <v>1</v>
      </c>
      <c r="J24" s="64">
        <v>2</v>
      </c>
      <c r="K24" s="16">
        <v>1</v>
      </c>
      <c r="L24" s="23">
        <v>2</v>
      </c>
      <c r="M24" s="1">
        <v>1</v>
      </c>
      <c r="N24" s="1">
        <v>2</v>
      </c>
      <c r="O24" s="2"/>
      <c r="P24" s="20">
        <f t="shared" si="3"/>
        <v>1</v>
      </c>
      <c r="Q24" s="15">
        <f t="shared" si="4"/>
        <v>1</v>
      </c>
      <c r="R24" s="15">
        <f t="shared" si="1"/>
        <v>1</v>
      </c>
      <c r="S24" s="104"/>
      <c r="T24" s="94"/>
      <c r="U24" s="118">
        <f t="shared" si="2"/>
        <v>1</v>
      </c>
      <c r="V24" s="104"/>
      <c r="W24" s="98" t="s">
        <v>54</v>
      </c>
    </row>
    <row r="25" spans="2:23" ht="117" customHeight="1" x14ac:dyDescent="0.25">
      <c r="B25" s="73" t="s">
        <v>65</v>
      </c>
      <c r="C25" s="74" t="s">
        <v>79</v>
      </c>
      <c r="D25" s="82" t="s">
        <v>37</v>
      </c>
      <c r="E25" s="3" t="s">
        <v>40</v>
      </c>
      <c r="F25" s="82" t="s">
        <v>47</v>
      </c>
      <c r="G25" s="62">
        <f t="shared" si="5"/>
        <v>2</v>
      </c>
      <c r="H25" s="91">
        <v>0</v>
      </c>
      <c r="I25" s="1">
        <v>1</v>
      </c>
      <c r="J25" s="91">
        <v>0</v>
      </c>
      <c r="K25" s="16">
        <v>1</v>
      </c>
      <c r="L25" s="23">
        <v>0</v>
      </c>
      <c r="M25" s="1">
        <v>1</v>
      </c>
      <c r="N25" s="1"/>
      <c r="O25" s="2"/>
      <c r="P25" s="20" t="str">
        <f t="shared" si="3"/>
        <v>100%</v>
      </c>
      <c r="Q25" s="15">
        <f t="shared" si="4"/>
        <v>1</v>
      </c>
      <c r="R25" s="15" t="str">
        <f t="shared" si="1"/>
        <v>100%</v>
      </c>
      <c r="S25" s="104"/>
      <c r="T25" s="94"/>
      <c r="U25" s="118">
        <f t="shared" si="2"/>
        <v>1</v>
      </c>
      <c r="V25" s="104"/>
      <c r="W25" s="98" t="s">
        <v>54</v>
      </c>
    </row>
    <row r="26" spans="2:23" ht="117" x14ac:dyDescent="0.25">
      <c r="B26" s="73" t="s">
        <v>65</v>
      </c>
      <c r="C26" s="75" t="s">
        <v>80</v>
      </c>
      <c r="D26" s="82" t="s">
        <v>38</v>
      </c>
      <c r="E26" s="3" t="s">
        <v>40</v>
      </c>
      <c r="F26" s="82" t="s">
        <v>48</v>
      </c>
      <c r="G26" s="62">
        <f t="shared" si="5"/>
        <v>40</v>
      </c>
      <c r="H26" s="57">
        <v>4</v>
      </c>
      <c r="I26" s="1">
        <v>8</v>
      </c>
      <c r="J26" s="59">
        <v>24</v>
      </c>
      <c r="K26" s="16">
        <v>4</v>
      </c>
      <c r="L26" s="23">
        <v>0</v>
      </c>
      <c r="M26" s="1">
        <v>39</v>
      </c>
      <c r="N26" s="1">
        <v>30</v>
      </c>
      <c r="O26" s="2"/>
      <c r="P26" s="20">
        <f t="shared" si="3"/>
        <v>0</v>
      </c>
      <c r="Q26" s="15">
        <f t="shared" si="4"/>
        <v>4.875</v>
      </c>
      <c r="R26" s="15">
        <f t="shared" si="1"/>
        <v>1.25</v>
      </c>
      <c r="S26" s="104"/>
      <c r="T26" s="94"/>
      <c r="U26" s="118">
        <f t="shared" si="2"/>
        <v>1.9166666666666667</v>
      </c>
      <c r="V26" s="104"/>
      <c r="W26" s="98" t="s">
        <v>122</v>
      </c>
    </row>
    <row r="27" spans="2:23" ht="102.75" customHeight="1" x14ac:dyDescent="0.25">
      <c r="B27" s="73" t="s">
        <v>81</v>
      </c>
      <c r="C27" s="75" t="s">
        <v>82</v>
      </c>
      <c r="D27" s="86" t="s">
        <v>39</v>
      </c>
      <c r="E27" s="3" t="s">
        <v>40</v>
      </c>
      <c r="F27" s="69" t="s">
        <v>83</v>
      </c>
      <c r="G27" s="62">
        <f t="shared" si="5"/>
        <v>200</v>
      </c>
      <c r="H27" s="91">
        <v>50</v>
      </c>
      <c r="I27" s="1">
        <v>50</v>
      </c>
      <c r="J27" s="91">
        <v>50</v>
      </c>
      <c r="K27" s="16">
        <v>50</v>
      </c>
      <c r="L27" s="23">
        <v>51</v>
      </c>
      <c r="M27" s="1">
        <v>64</v>
      </c>
      <c r="N27" s="1">
        <v>36</v>
      </c>
      <c r="O27" s="2"/>
      <c r="P27" s="20">
        <f t="shared" si="3"/>
        <v>1.02</v>
      </c>
      <c r="Q27" s="15">
        <f t="shared" si="4"/>
        <v>1.28</v>
      </c>
      <c r="R27" s="15">
        <f t="shared" si="1"/>
        <v>0.72</v>
      </c>
      <c r="S27" s="104"/>
      <c r="T27" s="94"/>
      <c r="U27" s="118">
        <f t="shared" si="2"/>
        <v>1.0066666666666666</v>
      </c>
      <c r="V27" s="104"/>
      <c r="W27" s="98" t="s">
        <v>133</v>
      </c>
    </row>
    <row r="28" spans="2:23" ht="102.75" x14ac:dyDescent="0.25">
      <c r="B28" s="73" t="s">
        <v>81</v>
      </c>
      <c r="C28" s="75" t="s">
        <v>84</v>
      </c>
      <c r="D28" s="72" t="s">
        <v>85</v>
      </c>
      <c r="E28" s="3" t="s">
        <v>40</v>
      </c>
      <c r="F28" s="69" t="s">
        <v>49</v>
      </c>
      <c r="G28" s="62">
        <f t="shared" si="5"/>
        <v>300</v>
      </c>
      <c r="H28" s="64">
        <v>75</v>
      </c>
      <c r="I28" s="1">
        <v>75</v>
      </c>
      <c r="J28" s="64">
        <v>75</v>
      </c>
      <c r="K28" s="16">
        <v>75</v>
      </c>
      <c r="L28" s="23">
        <v>29</v>
      </c>
      <c r="M28" s="1">
        <v>30</v>
      </c>
      <c r="N28" s="1">
        <v>42</v>
      </c>
      <c r="O28" s="2"/>
      <c r="P28" s="20">
        <f>IFERROR(L28/H28,"100%")</f>
        <v>0.38666666666666666</v>
      </c>
      <c r="Q28" s="15">
        <f t="shared" si="4"/>
        <v>0.4</v>
      </c>
      <c r="R28" s="15">
        <f t="shared" si="1"/>
        <v>0.56000000000000005</v>
      </c>
      <c r="S28" s="104"/>
      <c r="T28" s="94"/>
      <c r="U28" s="118">
        <f t="shared" si="2"/>
        <v>0.44888888888888889</v>
      </c>
      <c r="V28" s="104"/>
      <c r="W28" s="98" t="s">
        <v>123</v>
      </c>
    </row>
    <row r="29" spans="2:23" ht="102.75" customHeight="1" x14ac:dyDescent="0.25">
      <c r="B29" s="73" t="s">
        <v>34</v>
      </c>
      <c r="C29" s="75" t="s">
        <v>86</v>
      </c>
      <c r="D29" s="69" t="s">
        <v>87</v>
      </c>
      <c r="E29" s="3" t="s">
        <v>40</v>
      </c>
      <c r="F29" s="69" t="s">
        <v>50</v>
      </c>
      <c r="G29" s="62">
        <f t="shared" si="5"/>
        <v>38</v>
      </c>
      <c r="H29" s="64">
        <v>12</v>
      </c>
      <c r="I29" s="1">
        <v>10</v>
      </c>
      <c r="J29" s="64">
        <v>9</v>
      </c>
      <c r="K29" s="16">
        <v>7</v>
      </c>
      <c r="L29" s="54">
        <v>4</v>
      </c>
      <c r="M29" s="53">
        <v>4</v>
      </c>
      <c r="N29" s="53">
        <v>15</v>
      </c>
      <c r="O29" s="55"/>
      <c r="P29" s="20">
        <f t="shared" si="3"/>
        <v>0.33333333333333331</v>
      </c>
      <c r="Q29" s="15">
        <f t="shared" si="4"/>
        <v>0.4</v>
      </c>
      <c r="R29" s="15">
        <f t="shared" si="1"/>
        <v>1.6666666666666667</v>
      </c>
      <c r="S29" s="105"/>
      <c r="T29" s="94"/>
      <c r="U29" s="118">
        <f t="shared" si="2"/>
        <v>0.74193548387096775</v>
      </c>
      <c r="V29" s="105"/>
      <c r="W29" s="98" t="s">
        <v>132</v>
      </c>
    </row>
    <row r="30" spans="2:23" ht="83.25" customHeight="1" x14ac:dyDescent="0.25">
      <c r="B30" s="73" t="s">
        <v>34</v>
      </c>
      <c r="C30" s="76" t="s">
        <v>88</v>
      </c>
      <c r="D30" s="72" t="s">
        <v>89</v>
      </c>
      <c r="E30" s="80" t="s">
        <v>40</v>
      </c>
      <c r="F30" s="69" t="s">
        <v>51</v>
      </c>
      <c r="G30" s="62">
        <f t="shared" si="5"/>
        <v>2900</v>
      </c>
      <c r="H30" s="91">
        <v>1270</v>
      </c>
      <c r="I30" s="1">
        <v>545</v>
      </c>
      <c r="J30" s="91">
        <v>565</v>
      </c>
      <c r="K30" s="16">
        <v>520</v>
      </c>
      <c r="L30" s="54">
        <v>511</v>
      </c>
      <c r="M30" s="53">
        <v>426</v>
      </c>
      <c r="N30" s="53">
        <v>366</v>
      </c>
      <c r="O30" s="55"/>
      <c r="P30" s="20">
        <f t="shared" si="3"/>
        <v>0.40236220472440942</v>
      </c>
      <c r="Q30" s="15">
        <f t="shared" si="4"/>
        <v>0.78165137614678903</v>
      </c>
      <c r="R30" s="15">
        <f t="shared" si="1"/>
        <v>0.64778761061946899</v>
      </c>
      <c r="S30" s="105"/>
      <c r="T30" s="94"/>
      <c r="U30" s="118">
        <f t="shared" si="2"/>
        <v>0.54747899159663871</v>
      </c>
      <c r="V30" s="105"/>
      <c r="W30" s="98" t="s">
        <v>55</v>
      </c>
    </row>
    <row r="31" spans="2:23" ht="112.5" customHeight="1" x14ac:dyDescent="0.25">
      <c r="B31" s="73" t="s">
        <v>90</v>
      </c>
      <c r="C31" s="76" t="s">
        <v>91</v>
      </c>
      <c r="D31" s="76" t="s">
        <v>92</v>
      </c>
      <c r="E31" s="80" t="s">
        <v>40</v>
      </c>
      <c r="F31" s="69" t="s">
        <v>93</v>
      </c>
      <c r="G31" s="62">
        <v>180</v>
      </c>
      <c r="H31" s="59">
        <v>40</v>
      </c>
      <c r="I31" s="1">
        <v>50</v>
      </c>
      <c r="J31" s="59">
        <v>50</v>
      </c>
      <c r="K31" s="1">
        <v>40</v>
      </c>
      <c r="L31" s="54">
        <v>63</v>
      </c>
      <c r="M31" s="53">
        <v>57</v>
      </c>
      <c r="N31" s="53"/>
      <c r="O31" s="55"/>
      <c r="P31" s="20">
        <f t="shared" si="3"/>
        <v>1.575</v>
      </c>
      <c r="Q31" s="15">
        <f t="shared" si="4"/>
        <v>1.1399999999999999</v>
      </c>
      <c r="R31" s="15">
        <f t="shared" si="1"/>
        <v>0</v>
      </c>
      <c r="S31" s="105"/>
      <c r="T31" s="94"/>
      <c r="U31" s="118">
        <f t="shared" si="2"/>
        <v>0.8571428571428571</v>
      </c>
      <c r="V31" s="105"/>
      <c r="W31" s="99" t="s">
        <v>124</v>
      </c>
    </row>
    <row r="32" spans="2:23" ht="129.6" customHeight="1" x14ac:dyDescent="0.25">
      <c r="B32" s="73" t="s">
        <v>90</v>
      </c>
      <c r="C32" s="76" t="s">
        <v>94</v>
      </c>
      <c r="D32" s="69" t="s">
        <v>95</v>
      </c>
      <c r="E32" s="80" t="s">
        <v>40</v>
      </c>
      <c r="F32" s="69" t="s">
        <v>96</v>
      </c>
      <c r="G32" s="62">
        <v>1200</v>
      </c>
      <c r="H32" s="57">
        <v>360</v>
      </c>
      <c r="I32" s="1">
        <v>120</v>
      </c>
      <c r="J32" s="59">
        <v>360</v>
      </c>
      <c r="K32" s="16">
        <v>360</v>
      </c>
      <c r="L32" s="54">
        <v>361</v>
      </c>
      <c r="M32" s="53">
        <v>113</v>
      </c>
      <c r="N32" s="53"/>
      <c r="O32" s="55"/>
      <c r="P32" s="20">
        <f t="shared" si="3"/>
        <v>1.0027777777777778</v>
      </c>
      <c r="Q32" s="15">
        <f t="shared" si="4"/>
        <v>0.94166666666666665</v>
      </c>
      <c r="R32" s="15">
        <f t="shared" si="1"/>
        <v>0</v>
      </c>
      <c r="S32" s="105"/>
      <c r="T32" s="94"/>
      <c r="U32" s="118">
        <f t="shared" si="2"/>
        <v>0.56428571428571428</v>
      </c>
      <c r="V32" s="105"/>
      <c r="W32" s="100" t="s">
        <v>125</v>
      </c>
    </row>
    <row r="33" spans="2:23" ht="117" x14ac:dyDescent="0.25">
      <c r="B33" s="73" t="s">
        <v>97</v>
      </c>
      <c r="C33" s="76" t="s">
        <v>98</v>
      </c>
      <c r="D33" s="69" t="s">
        <v>99</v>
      </c>
      <c r="E33" s="80" t="s">
        <v>40</v>
      </c>
      <c r="F33" s="69" t="s">
        <v>100</v>
      </c>
      <c r="G33" s="62">
        <v>120</v>
      </c>
      <c r="H33" s="57">
        <v>30</v>
      </c>
      <c r="I33" s="1">
        <v>30</v>
      </c>
      <c r="J33" s="59">
        <v>30</v>
      </c>
      <c r="K33" s="16">
        <v>30</v>
      </c>
      <c r="L33" s="23">
        <v>0</v>
      </c>
      <c r="M33" s="1">
        <v>0</v>
      </c>
      <c r="N33" s="1"/>
      <c r="O33" s="2"/>
      <c r="P33" s="20">
        <f t="shared" si="3"/>
        <v>0</v>
      </c>
      <c r="Q33" s="15">
        <f t="shared" si="4"/>
        <v>0</v>
      </c>
      <c r="R33" s="15">
        <f t="shared" si="1"/>
        <v>0</v>
      </c>
      <c r="S33" s="104"/>
      <c r="T33" s="94"/>
      <c r="U33" s="118">
        <f t="shared" si="2"/>
        <v>0</v>
      </c>
      <c r="V33" s="104"/>
      <c r="W33" s="101" t="s">
        <v>126</v>
      </c>
    </row>
    <row r="34" spans="2:23" ht="126.75" customHeight="1" x14ac:dyDescent="0.25">
      <c r="B34" s="73" t="s">
        <v>101</v>
      </c>
      <c r="C34" s="76" t="s">
        <v>102</v>
      </c>
      <c r="D34" s="69" t="s">
        <v>103</v>
      </c>
      <c r="E34" s="80" t="s">
        <v>40</v>
      </c>
      <c r="F34" s="69" t="s">
        <v>104</v>
      </c>
      <c r="G34" s="62">
        <v>36</v>
      </c>
      <c r="H34" s="57">
        <v>8</v>
      </c>
      <c r="I34" s="1">
        <v>8</v>
      </c>
      <c r="J34" s="59">
        <v>12</v>
      </c>
      <c r="K34" s="16">
        <v>8</v>
      </c>
      <c r="L34" s="23">
        <v>6</v>
      </c>
      <c r="M34" s="1">
        <v>11</v>
      </c>
      <c r="N34" s="1"/>
      <c r="O34" s="2"/>
      <c r="P34" s="20">
        <f t="shared" si="3"/>
        <v>0.75</v>
      </c>
      <c r="Q34" s="15">
        <f t="shared" si="4"/>
        <v>1.375</v>
      </c>
      <c r="R34" s="15">
        <f t="shared" si="1"/>
        <v>0</v>
      </c>
      <c r="S34" s="104"/>
      <c r="T34" s="94"/>
      <c r="U34" s="118">
        <f t="shared" si="2"/>
        <v>0.6071428571428571</v>
      </c>
      <c r="V34" s="104"/>
      <c r="W34" s="101" t="s">
        <v>127</v>
      </c>
    </row>
    <row r="35" spans="2:23" ht="120" customHeight="1" x14ac:dyDescent="0.25">
      <c r="B35" s="73" t="s">
        <v>105</v>
      </c>
      <c r="C35" s="76" t="s">
        <v>106</v>
      </c>
      <c r="D35" s="75" t="s">
        <v>107</v>
      </c>
      <c r="E35" s="80" t="s">
        <v>40</v>
      </c>
      <c r="F35" s="75" t="s">
        <v>108</v>
      </c>
      <c r="G35" s="62">
        <v>447</v>
      </c>
      <c r="H35" s="57">
        <v>112</v>
      </c>
      <c r="I35" s="1">
        <v>111</v>
      </c>
      <c r="J35" s="59">
        <v>112</v>
      </c>
      <c r="K35" s="16">
        <v>112</v>
      </c>
      <c r="L35" s="23">
        <v>108</v>
      </c>
      <c r="M35" s="1">
        <v>135</v>
      </c>
      <c r="N35" s="1"/>
      <c r="O35" s="2"/>
      <c r="P35" s="20">
        <f t="shared" si="3"/>
        <v>0.9642857142857143</v>
      </c>
      <c r="Q35" s="15">
        <f t="shared" si="4"/>
        <v>1.2162162162162162</v>
      </c>
      <c r="R35" s="15">
        <f t="shared" si="1"/>
        <v>0</v>
      </c>
      <c r="S35" s="104"/>
      <c r="T35" s="94"/>
      <c r="U35" s="118">
        <f t="shared" si="2"/>
        <v>0.72537313432835826</v>
      </c>
      <c r="V35" s="104"/>
      <c r="W35" s="101" t="s">
        <v>128</v>
      </c>
    </row>
    <row r="36" spans="2:23" ht="102.75" x14ac:dyDescent="0.25">
      <c r="B36" s="73" t="s">
        <v>105</v>
      </c>
      <c r="C36" s="76" t="s">
        <v>109</v>
      </c>
      <c r="D36" s="76" t="s">
        <v>110</v>
      </c>
      <c r="E36" s="80" t="s">
        <v>40</v>
      </c>
      <c r="F36" s="69" t="s">
        <v>111</v>
      </c>
      <c r="G36" s="62">
        <v>33</v>
      </c>
      <c r="H36" s="57">
        <v>8</v>
      </c>
      <c r="I36" s="1">
        <v>9</v>
      </c>
      <c r="J36" s="59">
        <v>8</v>
      </c>
      <c r="K36" s="16">
        <v>8</v>
      </c>
      <c r="L36" s="23">
        <v>5</v>
      </c>
      <c r="M36" s="1">
        <v>0</v>
      </c>
      <c r="N36" s="1"/>
      <c r="O36" s="2"/>
      <c r="P36" s="20">
        <f t="shared" si="3"/>
        <v>0.625</v>
      </c>
      <c r="Q36" s="15">
        <f t="shared" si="4"/>
        <v>0</v>
      </c>
      <c r="R36" s="15">
        <f t="shared" si="1"/>
        <v>0</v>
      </c>
      <c r="S36" s="104"/>
      <c r="T36" s="94"/>
      <c r="U36" s="118">
        <f t="shared" si="2"/>
        <v>0.2</v>
      </c>
      <c r="V36" s="104"/>
      <c r="W36" s="98" t="s">
        <v>129</v>
      </c>
    </row>
    <row r="37" spans="2:23" ht="102.75" x14ac:dyDescent="0.25">
      <c r="B37" s="73" t="s">
        <v>105</v>
      </c>
      <c r="C37" s="76" t="s">
        <v>112</v>
      </c>
      <c r="D37" s="76" t="s">
        <v>113</v>
      </c>
      <c r="E37" s="80" t="s">
        <v>40</v>
      </c>
      <c r="F37" s="69" t="s">
        <v>111</v>
      </c>
      <c r="G37" s="62">
        <v>3</v>
      </c>
      <c r="H37" s="57">
        <v>0</v>
      </c>
      <c r="I37" s="1">
        <v>1</v>
      </c>
      <c r="J37" s="59">
        <v>1</v>
      </c>
      <c r="K37" s="16">
        <v>1</v>
      </c>
      <c r="L37" s="23">
        <v>0</v>
      </c>
      <c r="M37" s="1">
        <v>0</v>
      </c>
      <c r="N37" s="1"/>
      <c r="O37" s="2"/>
      <c r="P37" s="20" t="str">
        <f t="shared" si="3"/>
        <v>100%</v>
      </c>
      <c r="Q37" s="15">
        <f t="shared" si="4"/>
        <v>0</v>
      </c>
      <c r="R37" s="15">
        <f t="shared" si="1"/>
        <v>0</v>
      </c>
      <c r="S37" s="104"/>
      <c r="T37" s="94"/>
      <c r="U37" s="118">
        <f t="shared" si="2"/>
        <v>0</v>
      </c>
      <c r="V37" s="104"/>
      <c r="W37" s="98" t="s">
        <v>130</v>
      </c>
    </row>
    <row r="38" spans="2:23" ht="106.15" customHeight="1" thickBot="1" x14ac:dyDescent="0.3">
      <c r="B38" s="77" t="s">
        <v>105</v>
      </c>
      <c r="C38" s="84" t="s">
        <v>114</v>
      </c>
      <c r="D38" s="84" t="s">
        <v>115</v>
      </c>
      <c r="E38" s="81" t="s">
        <v>40</v>
      </c>
      <c r="F38" s="68" t="s">
        <v>116</v>
      </c>
      <c r="G38" s="92">
        <v>17</v>
      </c>
      <c r="H38" s="58">
        <v>4</v>
      </c>
      <c r="I38" s="17">
        <v>5</v>
      </c>
      <c r="J38" s="67">
        <v>4</v>
      </c>
      <c r="K38" s="27">
        <v>4</v>
      </c>
      <c r="L38" s="26">
        <v>1</v>
      </c>
      <c r="M38" s="17">
        <v>3</v>
      </c>
      <c r="N38" s="17"/>
      <c r="O38" s="18"/>
      <c r="P38" s="65">
        <f t="shared" si="3"/>
        <v>0.25</v>
      </c>
      <c r="Q38" s="114">
        <f t="shared" si="4"/>
        <v>0.6</v>
      </c>
      <c r="R38" s="15">
        <f t="shared" si="1"/>
        <v>0</v>
      </c>
      <c r="S38" s="107"/>
      <c r="T38" s="106"/>
      <c r="U38" s="118">
        <f t="shared" si="2"/>
        <v>0.30769230769230771</v>
      </c>
      <c r="V38" s="107"/>
      <c r="W38" s="102" t="s">
        <v>131</v>
      </c>
    </row>
    <row r="39" spans="2:23" ht="18.75" customHeight="1" x14ac:dyDescent="0.25">
      <c r="C39" s="141"/>
      <c r="D39" s="141"/>
      <c r="E39" s="141"/>
      <c r="F39" s="141"/>
      <c r="G39" s="30"/>
      <c r="P39" s="52">
        <f>AVERAGE(P17:P38)</f>
        <v>0.80134116989686643</v>
      </c>
      <c r="Q39" s="52">
        <f>AVERAGE(Q17:Q38)</f>
        <v>0.9995912879084895</v>
      </c>
      <c r="R39" s="52">
        <f>AVERAGE(R17:R38)</f>
        <v>0.66413112438920952</v>
      </c>
      <c r="S39" s="52"/>
      <c r="T39" s="52"/>
      <c r="U39" s="52">
        <f>AVERAGE(U17:U38)</f>
        <v>0.78318348409388616</v>
      </c>
      <c r="V39" s="52"/>
    </row>
    <row r="40" spans="2:23" ht="15" customHeight="1" x14ac:dyDescent="0.25"/>
    <row r="41" spans="2:23" ht="15" customHeight="1" x14ac:dyDescent="0.25"/>
    <row r="42" spans="2:23" ht="15" customHeight="1" x14ac:dyDescent="0.25"/>
    <row r="43" spans="2:23" ht="15" customHeight="1" x14ac:dyDescent="0.25"/>
    <row r="46" spans="2:23" x14ac:dyDescent="0.25">
      <c r="F46" s="60"/>
      <c r="G46" s="60"/>
    </row>
    <row r="47" spans="2:23" ht="15.75" x14ac:dyDescent="0.25">
      <c r="C47" s="136"/>
      <c r="D47" s="136"/>
      <c r="E47" s="136"/>
      <c r="F47" s="61"/>
      <c r="G47" s="61"/>
      <c r="L47" s="137"/>
      <c r="M47" s="138"/>
      <c r="N47" s="138"/>
      <c r="O47" s="138"/>
      <c r="P47" s="138"/>
      <c r="Q47" s="138"/>
      <c r="U47" s="136"/>
      <c r="V47" s="136"/>
      <c r="W47" s="136"/>
    </row>
  </sheetData>
  <mergeCells count="19">
    <mergeCell ref="E2:S2"/>
    <mergeCell ref="E3:S3"/>
    <mergeCell ref="E4:S4"/>
    <mergeCell ref="L11:O11"/>
    <mergeCell ref="E5:S5"/>
    <mergeCell ref="G10:V10"/>
    <mergeCell ref="W11:W12"/>
    <mergeCell ref="C47:E47"/>
    <mergeCell ref="L47:Q47"/>
    <mergeCell ref="U47:W47"/>
    <mergeCell ref="C13:C15"/>
    <mergeCell ref="C39:F39"/>
    <mergeCell ref="B13:B15"/>
    <mergeCell ref="P11:S11"/>
    <mergeCell ref="T11:V11"/>
    <mergeCell ref="B11:B12"/>
    <mergeCell ref="C11:C12"/>
    <mergeCell ref="D11:F11"/>
    <mergeCell ref="G11:K11"/>
  </mergeCells>
  <conditionalFormatting sqref="C26">
    <cfRule type="duplicateValues" dxfId="25" priority="12"/>
    <cfRule type="duplicateValues" dxfId="24" priority="13"/>
  </conditionalFormatting>
  <conditionalFormatting sqref="H13:K13">
    <cfRule type="containsBlanks" dxfId="23" priority="112">
      <formula>LEN(TRIM(H13))=0</formula>
    </cfRule>
  </conditionalFormatting>
  <conditionalFormatting sqref="H16:K19 I20:I30 K20:K30 H21 J21 H26 J26 H31:K38">
    <cfRule type="containsBlanks" dxfId="22" priority="35">
      <formula>LEN(TRIM(H16))=0</formula>
    </cfRule>
  </conditionalFormatting>
  <conditionalFormatting sqref="L14:R38">
    <cfRule type="containsBlanks" dxfId="21" priority="36">
      <formula>LEN(TRIM(L14))=0</formula>
    </cfRule>
  </conditionalFormatting>
  <conditionalFormatting sqref="L13:S13">
    <cfRule type="containsBlanks" dxfId="20" priority="76">
      <formula>LEN(TRIM(L13))=0</formula>
    </cfRule>
  </conditionalFormatting>
  <conditionalFormatting sqref="P13:S13">
    <cfRule type="cellIs" dxfId="19" priority="77" stopIfTrue="1" operator="equal">
      <formula>"100%"</formula>
    </cfRule>
    <cfRule type="cellIs" dxfId="18" priority="78" stopIfTrue="1" operator="lessThan">
      <formula>0.5</formula>
    </cfRule>
    <cfRule type="cellIs" dxfId="17" priority="79" stopIfTrue="1" operator="between">
      <formula>0.5</formula>
      <formula>0.7</formula>
    </cfRule>
    <cfRule type="cellIs" dxfId="16" priority="80" stopIfTrue="1" operator="between">
      <formula>0.7</formula>
      <formula>1.2</formula>
    </cfRule>
    <cfRule type="cellIs" dxfId="15" priority="81" stopIfTrue="1" operator="greaterThanOrEqual">
      <formula>1.2</formula>
    </cfRule>
    <cfRule type="containsBlanks" dxfId="14" priority="82" stopIfTrue="1">
      <formula>LEN(TRIM(P13))=0</formula>
    </cfRule>
  </conditionalFormatting>
  <conditionalFormatting sqref="S14:S15 P14:R38">
    <cfRule type="cellIs" dxfId="13" priority="69" stopIfTrue="1" operator="equal">
      <formula>"100%"</formula>
    </cfRule>
    <cfRule type="cellIs" dxfId="12" priority="70" stopIfTrue="1" operator="lessThan">
      <formula>0.5</formula>
    </cfRule>
    <cfRule type="cellIs" dxfId="11" priority="71" stopIfTrue="1" operator="between">
      <formula>0.5</formula>
      <formula>0.7</formula>
    </cfRule>
    <cfRule type="cellIs" dxfId="10" priority="72" stopIfTrue="1" operator="between">
      <formula>0.7</formula>
      <formula>1.2</formula>
    </cfRule>
    <cfRule type="cellIs" dxfId="9" priority="73" stopIfTrue="1" operator="greaterThanOrEqual">
      <formula>1.2</formula>
    </cfRule>
    <cfRule type="containsBlanks" dxfId="8" priority="74" stopIfTrue="1">
      <formula>LEN(TRIM(P14))=0</formula>
    </cfRule>
  </conditionalFormatting>
  <conditionalFormatting sqref="S14:S15">
    <cfRule type="containsBlanks" dxfId="7" priority="68">
      <formula>LEN(TRIM(S14))=0</formula>
    </cfRule>
  </conditionalFormatting>
  <conditionalFormatting sqref="T13:V38">
    <cfRule type="containsBlanks" dxfId="6" priority="2">
      <formula>LEN(TRIM(T13))=0</formula>
    </cfRule>
    <cfRule type="cellIs" dxfId="5" priority="3" stopIfTrue="1" operator="equal">
      <formula>"100%"</formula>
    </cfRule>
    <cfRule type="cellIs" dxfId="4" priority="4" stopIfTrue="1" operator="lessThan">
      <formula>0.5</formula>
    </cfRule>
    <cfRule type="cellIs" dxfId="3" priority="5" stopIfTrue="1" operator="between">
      <formula>0.5</formula>
      <formula>0.7</formula>
    </cfRule>
    <cfRule type="cellIs" dxfId="2" priority="6" stopIfTrue="1" operator="between">
      <formula>0.7</formula>
      <formula>1.2</formula>
    </cfRule>
    <cfRule type="cellIs" dxfId="1" priority="7" stopIfTrue="1" operator="greaterThanOrEqual">
      <formula>1.2</formula>
    </cfRule>
    <cfRule type="containsBlanks" dxfId="0" priority="8" stopIfTrue="1">
      <formula>LEN(TRIM(T13))=0</formula>
    </cfRule>
  </conditionalFormatting>
  <pageMargins left="0.7" right="0.7" top="0.75" bottom="0.75" header="0.3" footer="0.3"/>
  <pageSetup paperSize="309" scale="29" fitToHeight="0" orientation="landscape" r:id="rId1"/>
  <rowBreaks count="3" manualBreakCount="3">
    <brk id="22" max="16383" man="1"/>
    <brk id="32" max="16383" man="1"/>
    <brk id="5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25" t="s">
        <v>30</v>
      </c>
    </row>
    <row r="3" spans="1:2" ht="120" customHeight="1" x14ac:dyDescent="0.25">
      <c r="A3" s="153" t="s">
        <v>29</v>
      </c>
      <c r="B3" s="153"/>
    </row>
    <row r="5" spans="1:2" ht="45" x14ac:dyDescent="0.25">
      <c r="A5" s="13"/>
      <c r="B5" s="24" t="s">
        <v>27</v>
      </c>
    </row>
    <row r="6" spans="1:2" ht="60" x14ac:dyDescent="0.25">
      <c r="A6" s="14"/>
      <c r="B6" s="24" t="s">
        <v>28</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1Tr23</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Propietario</cp:lastModifiedBy>
  <cp:revision/>
  <cp:lastPrinted>2023-10-05T17:47:04Z</cp:lastPrinted>
  <dcterms:created xsi:type="dcterms:W3CDTF">2020-03-29T15:30:51Z</dcterms:created>
  <dcterms:modified xsi:type="dcterms:W3CDTF">2023-10-05T18:03:48Z</dcterms:modified>
  <cp:category/>
  <cp:contentStatus/>
</cp:coreProperties>
</file>