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Dir. Planeacion\Desktop\AVANCES Trimestrales\2023\2do Trimestre 2023\4.16 SMSPyT\"/>
    </mc:Choice>
  </mc:AlternateContent>
  <xr:revisionPtr revIDLastSave="0" documentId="8_{3C4EA5C4-CA40-4AA5-A6EE-8BF8BA1F996E}" xr6:coauthVersionLast="47" xr6:coauthVersionMax="47" xr10:uidLastSave="{00000000-0000-0000-0000-000000000000}"/>
  <bookViews>
    <workbookView xWindow="-108" yWindow="-108" windowWidth="23256" windowHeight="12576" xr2:uid="{00000000-000D-0000-FFFF-FFFF00000000}"/>
  </bookViews>
  <sheets>
    <sheet name="SEGUIMIENTO E4 2023" sheetId="1" r:id="rId1"/>
    <sheet name="Instrucciones" sheetId="2" r:id="rId2"/>
  </sheets>
  <definedNames>
    <definedName name="ADFASDF">#REF!</definedName>
    <definedName name="_xlnm.Print_Area" localSheetId="0">'SEGUIMIENTO E4 2023'!$B$1:$Y$93</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workbook>
</file>

<file path=xl/calcChain.xml><?xml version="1.0" encoding="utf-8"?>
<calcChain xmlns="http://schemas.openxmlformats.org/spreadsheetml/2006/main">
  <c r="Q74" i="1" l="1"/>
  <c r="R74" i="1"/>
  <c r="Q75" i="1"/>
  <c r="R75" i="1"/>
  <c r="Q76" i="1"/>
  <c r="R76" i="1"/>
  <c r="Q70" i="1"/>
  <c r="R70" i="1"/>
  <c r="Q71" i="1"/>
  <c r="R71" i="1"/>
  <c r="Q72" i="1"/>
  <c r="R72" i="1"/>
  <c r="Q73" i="1"/>
  <c r="R73" i="1"/>
  <c r="Q64" i="1"/>
  <c r="R64" i="1"/>
  <c r="Q65" i="1"/>
  <c r="R65" i="1"/>
  <c r="Q66" i="1"/>
  <c r="R66" i="1"/>
  <c r="Q67" i="1"/>
  <c r="R67" i="1"/>
  <c r="Q68" i="1"/>
  <c r="R68" i="1"/>
  <c r="Q69" i="1"/>
  <c r="R69" i="1"/>
  <c r="Q57" i="1"/>
  <c r="R57" i="1"/>
  <c r="Q58" i="1"/>
  <c r="R58" i="1"/>
  <c r="Q59" i="1"/>
  <c r="R59" i="1"/>
  <c r="Q60" i="1"/>
  <c r="R60" i="1"/>
  <c r="Q61" i="1"/>
  <c r="R61" i="1"/>
  <c r="Q62" i="1"/>
  <c r="R62" i="1"/>
  <c r="Q63" i="1"/>
  <c r="R63" i="1"/>
  <c r="Q53" i="1"/>
  <c r="R53" i="1"/>
  <c r="Q54" i="1"/>
  <c r="R54" i="1"/>
  <c r="Q55" i="1"/>
  <c r="R55" i="1"/>
  <c r="Q56" i="1"/>
  <c r="R56" i="1"/>
  <c r="Q48" i="1"/>
  <c r="R48" i="1"/>
  <c r="Q49" i="1"/>
  <c r="R49" i="1"/>
  <c r="Q50" i="1"/>
  <c r="R50" i="1"/>
  <c r="Q51" i="1"/>
  <c r="R51" i="1"/>
  <c r="Q52" i="1"/>
  <c r="R52" i="1"/>
  <c r="Q42" i="1"/>
  <c r="R42" i="1"/>
  <c r="Q43" i="1"/>
  <c r="R43" i="1"/>
  <c r="Q44" i="1"/>
  <c r="R44" i="1"/>
  <c r="Q45" i="1"/>
  <c r="R45" i="1"/>
  <c r="Q46" i="1"/>
  <c r="R46" i="1"/>
  <c r="Q47" i="1"/>
  <c r="R47" i="1"/>
  <c r="Q38" i="1"/>
  <c r="R38" i="1"/>
  <c r="Q39" i="1"/>
  <c r="R39" i="1"/>
  <c r="Q40" i="1"/>
  <c r="R40" i="1"/>
  <c r="Q41" i="1"/>
  <c r="R41" i="1"/>
  <c r="Q34" i="1"/>
  <c r="R34" i="1"/>
  <c r="Q35" i="1"/>
  <c r="R35" i="1"/>
  <c r="Q36" i="1"/>
  <c r="R36" i="1"/>
  <c r="Q37" i="1"/>
  <c r="R37" i="1"/>
  <c r="Q30" i="1"/>
  <c r="R30" i="1"/>
  <c r="Q31" i="1"/>
  <c r="R31" i="1"/>
  <c r="Q32" i="1"/>
  <c r="R32" i="1"/>
  <c r="Q33" i="1"/>
  <c r="R33" i="1"/>
  <c r="Q25" i="1"/>
  <c r="R25" i="1"/>
  <c r="Q26" i="1"/>
  <c r="R26" i="1"/>
  <c r="Q27" i="1"/>
  <c r="R27" i="1"/>
  <c r="Q28" i="1"/>
  <c r="R28" i="1"/>
  <c r="Q29" i="1"/>
  <c r="R29" i="1"/>
  <c r="Q22" i="1"/>
  <c r="R22" i="1"/>
  <c r="Q23" i="1"/>
  <c r="R23" i="1"/>
  <c r="Q24" i="1"/>
  <c r="R24" i="1"/>
  <c r="Q17" i="1"/>
  <c r="R17" i="1"/>
  <c r="Q18" i="1"/>
  <c r="R18" i="1"/>
  <c r="Q19" i="1"/>
  <c r="R19" i="1"/>
  <c r="Q20" i="1"/>
  <c r="R20" i="1"/>
  <c r="Q21" i="1"/>
  <c r="R21" i="1"/>
  <c r="R16" i="1"/>
  <c r="U37" i="1"/>
  <c r="Q16" i="1" l="1"/>
  <c r="U16" i="1"/>
  <c r="Q15" i="1" l="1"/>
  <c r="R15" i="1"/>
  <c r="U14" i="1" l="1"/>
  <c r="U15" i="1"/>
  <c r="U17" i="1"/>
  <c r="U18" i="1"/>
  <c r="U19" i="1"/>
  <c r="U20" i="1"/>
  <c r="U21" i="1"/>
  <c r="U22" i="1"/>
  <c r="U23" i="1"/>
  <c r="U24" i="1"/>
  <c r="U25" i="1"/>
  <c r="U26" i="1"/>
  <c r="U27" i="1"/>
  <c r="U28" i="1"/>
  <c r="U29" i="1"/>
  <c r="U30" i="1"/>
  <c r="U31" i="1"/>
  <c r="U32" i="1"/>
  <c r="U33" i="1"/>
  <c r="U34" i="1"/>
  <c r="U35" i="1"/>
  <c r="U36"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R14" i="1"/>
  <c r="U13" i="1"/>
  <c r="Q13" i="1"/>
  <c r="R13" i="1"/>
  <c r="R77" i="1" l="1"/>
  <c r="S77" i="1"/>
  <c r="T77" i="1"/>
  <c r="U77" i="1"/>
  <c r="V77" i="1"/>
  <c r="W77" i="1"/>
  <c r="P88" i="1"/>
  <c r="W88" i="1" s="1"/>
  <c r="Q88" i="1"/>
  <c r="R88" i="1"/>
  <c r="S88" i="1"/>
  <c r="T88" i="1"/>
  <c r="U88" i="1"/>
  <c r="V88" i="1"/>
  <c r="P89" i="1"/>
  <c r="T89" i="1"/>
  <c r="P90" i="1"/>
  <c r="T90" i="1"/>
  <c r="P91" i="1"/>
  <c r="T91" i="1"/>
  <c r="P92" i="1"/>
  <c r="T92" i="1"/>
  <c r="P93" i="1"/>
  <c r="T93" i="1"/>
  <c r="Q77" i="1" l="1"/>
  <c r="Q14" i="1" l="1"/>
</calcChain>
</file>

<file path=xl/sharedStrings.xml><?xml version="1.0" encoding="utf-8"?>
<sst xmlns="http://schemas.openxmlformats.org/spreadsheetml/2006/main" count="451" uniqueCount="319">
  <si>
    <t>SEGUIMIENTO DE AVANCE EN CUMPLIMIENTO DE METAS Y OBJETIVOS 2023</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</si>
  <si>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</si>
  <si>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</si>
  <si>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</si>
  <si>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</si>
  <si>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</si>
  <si>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</si>
  <si>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</si>
  <si>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</si>
  <si>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</si>
  <si>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</si>
  <si>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</si>
  <si>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</si>
  <si>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</si>
  <si>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</si>
  <si>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</si>
  <si>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</si>
  <si>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</si>
  <si>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</si>
  <si>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</si>
  <si>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</si>
  <si>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t>EJEMPLO</t>
  </si>
  <si>
    <t>Propósito
(SMSPyT)</t>
  </si>
  <si>
    <r>
      <t xml:space="preserve">P. 4.16.1.1: </t>
    </r>
    <r>
      <rPr>
        <sz val="11"/>
        <color theme="0"/>
        <rFont val="Arial"/>
        <family val="2"/>
      </rPr>
      <t>La población del Municipio de Benito Juárez mantiene seguro su patrimonio mediante la atención de las fuentes de violencia y las delincuencias con estricto respeto a los Derechos Humanos.</t>
    </r>
  </si>
  <si>
    <r>
      <t>ID (t,t-1):</t>
    </r>
    <r>
      <rPr>
        <sz val="11"/>
        <color theme="0"/>
        <rFont val="Arial"/>
        <family val="2"/>
      </rPr>
      <t xml:space="preserve"> tasa de variación de delitos cometidos contra el patrimonio de la población del MBJ entre dos periodos de tiempo.</t>
    </r>
  </si>
  <si>
    <t>Trimestral</t>
  </si>
  <si>
    <r>
      <t>UNIDAD DE MEDIDA DEL INDICADOR:</t>
    </r>
    <r>
      <rPr>
        <sz val="11"/>
        <color theme="0"/>
        <rFont val="Arial"/>
        <family val="2"/>
      </rPr>
      <t xml:space="preserve"> Porcentaje
</t>
    </r>
    <r>
      <rPr>
        <b/>
        <sz val="11"/>
        <color theme="0"/>
        <rFont val="Arial"/>
        <family val="2"/>
      </rPr>
      <t>UNIDAD DE MEDIDA DE LAS VARIABLES:</t>
    </r>
    <r>
      <rPr>
        <sz val="11"/>
        <color theme="0"/>
        <rFont val="Arial"/>
        <family val="2"/>
      </rPr>
      <t xml:space="preserve"> 
Delitos contra el patrimonio.</t>
    </r>
  </si>
  <si>
    <t>Componente
(Prevención del Delito)</t>
  </si>
  <si>
    <r>
      <t xml:space="preserve">C. 4.16.1.1.1 </t>
    </r>
    <r>
      <rPr>
        <sz val="11"/>
        <rFont val="Arial"/>
        <family val="2"/>
      </rPr>
      <t>Acciones de prevención del delito con enfoque de derechos humanos, perspectiva de género y corresponsabilidad ciudadana realizadas.</t>
    </r>
  </si>
  <si>
    <r>
      <t>PAPDR:</t>
    </r>
    <r>
      <rPr>
        <sz val="11"/>
        <rFont val="Arial"/>
        <family val="2"/>
      </rPr>
      <t xml:space="preserve"> Porcentaje de acciones de prevención del delito con enfoque de derechos humanos y perspectiva de genero realizadas. </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</si>
  <si>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</si>
  <si>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</si>
  <si>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A. 4.16.1.1.1.1</t>
    </r>
    <r>
      <rPr>
        <sz val="11"/>
        <color theme="1"/>
        <rFont val="Arial"/>
        <family val="2"/>
      </rPr>
      <t xml:space="preserve"> Ejecución de intervenciones para prevenir el delito y conductas violentas dirigidas a la población y sector educativo en los niveles básico y medio superior. </t>
    </r>
  </si>
  <si>
    <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</si>
  <si>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</si>
  <si>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A. 4.16.1.1.1.2</t>
    </r>
    <r>
      <rPr>
        <sz val="11"/>
        <color theme="1"/>
        <rFont val="Arial"/>
        <family val="2"/>
      </rPr>
      <t xml:space="preserve"> Ejecución de Actividades enfocadas a los derechos humanos y la prevención del delito para el empoderamiento juvenil.</t>
    </r>
  </si>
  <si>
    <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Pública,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</si>
  <si>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</si>
  <si>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A. 4.16.1.1.1.3</t>
    </r>
    <r>
      <rPr>
        <sz val="11"/>
        <color theme="1"/>
        <rFont val="Arial"/>
        <family val="2"/>
      </rPr>
      <t xml:space="preserve"> Ejecución de acciones en beneficio la comunidad para prevenir y sancionar la violencia con perspectiva de género.</t>
    </r>
  </si>
  <si>
    <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</si>
  <si>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</si>
  <si>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A. 4.16.1.1.1.4</t>
    </r>
    <r>
      <rPr>
        <sz val="11"/>
        <color theme="1"/>
        <rFont val="Arial"/>
        <family val="2"/>
      </rPr>
      <t xml:space="preserve"> Ejecución de actividades de creación y seguimiento de comités empresariales, educativos y de participación ciudadana.</t>
    </r>
  </si>
  <si>
    <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</si>
  <si>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</si>
  <si>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A. 4.16.1.1.1.5</t>
    </r>
    <r>
      <rPr>
        <sz val="11"/>
        <color theme="1"/>
        <rFont val="Arial"/>
        <family val="2"/>
      </rPr>
      <t xml:space="preserve"> Realización de actividades  para generar acuerdos y coordinación que coadyuven en la prevención del delito.</t>
    </r>
  </si>
  <si>
    <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</si>
  <si>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</si>
  <si>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A. 4.16.1.1.1.6</t>
    </r>
    <r>
      <rPr>
        <sz val="11"/>
        <color theme="1"/>
        <rFont val="Arial"/>
        <family val="2"/>
      </rPr>
      <t xml:space="preserve"> Ejecución de actividades integrales para el mejoramiento de la calidad de vida de la población.</t>
    </r>
  </si>
  <si>
    <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</si>
  <si>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</si>
  <si>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</si>
  <si>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r>
      <rPr>
        <b/>
        <sz val="11"/>
        <rFont val="Arial"/>
        <family val="2"/>
      </rPr>
      <t xml:space="preserve">C. 4.16.1.1.2 </t>
    </r>
    <r>
      <rPr>
        <sz val="11"/>
        <rFont val="Arial"/>
        <family val="2"/>
      </rPr>
      <t>Acciones de difusión de Cultura de la Legalidad y Prevención del Delito implementadas.</t>
    </r>
    <r>
      <rPr>
        <b/>
        <sz val="11"/>
        <rFont val="Arial"/>
        <family val="2"/>
      </rPr>
      <t xml:space="preserve">  
</t>
    </r>
  </si>
  <si>
    <r>
      <rPr>
        <b/>
        <sz val="11"/>
        <rFont val="Arial"/>
        <family val="2"/>
      </rPr>
      <t>PADCPDI:</t>
    </r>
    <r>
      <rPr>
        <sz val="11"/>
        <rFont val="Arial"/>
        <family val="2"/>
      </rPr>
      <t xml:space="preserve"> Porcentaje de acciones de difusión de cultura y prevención del delito implementadas</t>
    </r>
  </si>
  <si>
    <t xml:space="preserve">Actividad </t>
  </si>
  <si>
    <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</si>
  <si>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</si>
  <si>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PAOECBPR:</t>
    </r>
    <r>
      <rPr>
        <sz val="11"/>
        <rFont val="Arial"/>
        <family val="2"/>
      </rPr>
      <t xml:space="preserve"> Porcentaje de acciones orientadas a la ejecución cotidiana de buenas prácticas realizadas.</t>
    </r>
  </si>
  <si>
    <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</si>
  <si>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</si>
  <si>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A. 4.16.1.1.3.2 </t>
    </r>
    <r>
      <rPr>
        <sz val="11"/>
        <rFont val="Arial"/>
        <family val="2"/>
      </rPr>
      <t>Aplicación de Instrumentos normativos de actuación del personal de Asuntos Internos.</t>
    </r>
  </si>
  <si>
    <r>
      <t xml:space="preserve">PINAR: </t>
    </r>
    <r>
      <rPr>
        <sz val="11"/>
        <rFont val="Arial"/>
        <family val="2"/>
      </rPr>
      <t>Porcentaje de instrumentos normativos de actuación realizados.
(Implementar el protocolo de actuación y la reforma del Reglamento Interior de la Secretaría Municipal de Seguridad Pública y Tránsito en la parte conducente a las facultades de la Dirección de Asuntos Internos).</t>
    </r>
  </si>
  <si>
    <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SMSPyT).</t>
    </r>
  </si>
  <si>
    <t>Componente
(Dirección Jurídica)</t>
  </si>
  <si>
    <r>
      <rPr>
        <b/>
        <sz val="11"/>
        <rFont val="Arial"/>
        <family val="2"/>
      </rPr>
      <t xml:space="preserve">C. 4.16.1.1.4 </t>
    </r>
    <r>
      <rPr>
        <sz val="11"/>
        <rFont val="Arial"/>
        <family val="2"/>
      </rPr>
      <t>Consultas jurídicas al personal y actualización del marco normativo de la SMSPYT.</t>
    </r>
  </si>
  <si>
    <r>
      <t xml:space="preserve">PIJCPC: </t>
    </r>
    <r>
      <rPr>
        <sz val="11"/>
        <rFont val="Arial"/>
        <family val="2"/>
      </rPr>
      <t>Porcentaje de instrumentos jurídicos de la corporación policial consolidados. 
(Actualizaciones a la normatividad interna de la Secretaría Municipal de Seguridad Pública y Tránsito)</t>
    </r>
  </si>
  <si>
    <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</si>
  <si>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Pública y Tránsito).</t>
    </r>
  </si>
  <si>
    <t>Componente
(Inteligencia y Comando)</t>
  </si>
  <si>
    <r>
      <rPr>
        <b/>
        <sz val="11"/>
        <rFont val="Arial"/>
        <family val="2"/>
      </rPr>
      <t xml:space="preserve">PIEDE: </t>
    </r>
    <r>
      <rPr>
        <sz val="11"/>
        <rFont val="Arial"/>
        <family val="2"/>
      </rPr>
      <t>Porcentaje de informes y estadística de delitos entregados.</t>
    </r>
  </si>
  <si>
    <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</si>
  <si>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</si>
  <si>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</si>
  <si>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Componente
(Subsecretaria de Control y Operación)</t>
  </si>
  <si>
    <r>
      <rPr>
        <b/>
        <sz val="11"/>
        <rFont val="Arial"/>
        <family val="2"/>
      </rPr>
      <t>POSPR</t>
    </r>
    <r>
      <rPr>
        <sz val="11"/>
        <rFont val="Arial"/>
        <family val="2"/>
      </rPr>
      <t>: Porcentaje de operativos de seguridad pública realizados.</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</si>
  <si>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</si>
  <si>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</si>
  <si>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</si>
  <si>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Componente
(Policía Preventiva)</t>
  </si>
  <si>
    <r>
      <rPr>
        <b/>
        <sz val="11"/>
        <rFont val="Arial"/>
        <family val="2"/>
      </rPr>
      <t xml:space="preserve">PAPSPCPR: </t>
    </r>
    <r>
      <rPr>
        <sz val="11"/>
        <rFont val="Arial"/>
        <family val="2"/>
      </rPr>
      <t>Porcentaje de acciones de proximidad social, presencia y combate policial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</si>
  <si>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</si>
  <si>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</si>
  <si>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</si>
  <si>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perifoneo constante invitando a la población a hacer conciencia respecto de la aplicación de las medidas sanitarias por los contagios del COVID-19; operativos de vigilancia en el transporte público y en los paraderos)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</si>
  <si>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</si>
  <si>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PGRHMR:</t>
    </r>
    <r>
      <rPr>
        <sz val="11"/>
        <rFont val="Arial"/>
        <family val="2"/>
      </rPr>
      <t xml:space="preserve"> Porcentaje de gestiones en recursos humanos y materiales realizados</t>
    </r>
  </si>
  <si>
    <r>
      <t>PMR:</t>
    </r>
    <r>
      <rPr>
        <sz val="11"/>
        <rFont val="Arial"/>
        <family val="2"/>
      </rPr>
      <t xml:space="preserve"> Porcentaje de Manuales realizados.
(Creación de manuales de organización y de procedimientos).</t>
    </r>
  </si>
  <si>
    <r>
      <t>PAMMR:</t>
    </r>
    <r>
      <rPr>
        <sz val="11"/>
        <rFont val="Arial"/>
        <family val="2"/>
      </rPr>
      <t xml:space="preserve"> Porcentaje de acciones de mantenimiento y modernización realizadas.
(Programa de Conservación de flota vehicular y mejoramiento de la infraestructura de los edificios pertenecientes la SMSPyT).</t>
    </r>
  </si>
  <si>
    <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SMSPyT;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</si>
  <si>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</si>
  <si>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t>PCPGR</t>
    </r>
    <r>
      <rPr>
        <sz val="11"/>
        <rFont val="Arial"/>
        <family val="2"/>
      </rPr>
      <t>: Porcentaje de Convocatorias con Perspectiva de Género realizadas.
(Implementar un proceso de selección de personal para la SMSPyT y personal para la creación de una nueva área de atención a víctimas)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</si>
  <si>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</si>
  <si>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</si>
  <si>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</si>
  <si>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</si>
  <si>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</si>
  <si>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Pública y Tránsito) </t>
    </r>
  </si>
  <si>
    <t>Componente
 (Dir. Policía Turística)</t>
  </si>
  <si>
    <r>
      <rPr>
        <b/>
        <sz val="11"/>
        <rFont val="Arial"/>
        <family val="2"/>
      </rPr>
      <t xml:space="preserve">PASPATR: </t>
    </r>
    <r>
      <rPr>
        <sz val="11"/>
        <rFont val="Arial"/>
        <family val="2"/>
      </rPr>
      <t>Porcentaje de acciones de seguridad, prevención y atención al turista realizadas.</t>
    </r>
  </si>
  <si>
    <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</si>
  <si>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</si>
  <si>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</si>
  <si>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</si>
  <si>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</si>
  <si>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</si>
  <si>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</si>
  <si>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</si>
  <si>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de la Policía Turística, como cursos de inglés, de primeros auxilios y de Seguridad Acuática).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</si>
  <si>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</si>
  <si>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</si>
  <si>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t>PCI:</t>
    </r>
    <r>
      <rPr>
        <sz val="11"/>
        <rFont val="Arial"/>
        <family val="2"/>
      </rPr>
      <t xml:space="preserve"> Porcentaje de capacitaciones impartidas.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</si>
  <si>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</si>
  <si>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</si>
  <si>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</si>
  <si>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</si>
  <si>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</si>
  <si>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Porcentaje de capacitación de formación Inicial realizadas.</t>
    </r>
  </si>
  <si>
    <t>Componente 
 (Dirección de Tránsito)</t>
  </si>
  <si>
    <r>
      <rPr>
        <b/>
        <sz val="11"/>
        <rFont val="Arial"/>
        <family val="2"/>
      </rP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</si>
  <si>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4.16.1.1.11.1 </t>
    </r>
    <r>
      <rPr>
        <sz val="11"/>
        <rFont val="Arial"/>
        <family val="2"/>
      </rPr>
      <t xml:space="preserve">Ejecución de pláticas para el fomento de la seguridad en las vías de circulación. 
</t>
    </r>
    <r>
      <rPr>
        <b/>
        <sz val="11"/>
        <rFont val="Arial"/>
        <family val="2"/>
      </rPr>
      <t xml:space="preserve">
</t>
    </r>
  </si>
  <si>
    <r>
      <t>PPFSVR:</t>
    </r>
    <r>
      <rPr>
        <sz val="11"/>
        <rFont val="Arial"/>
        <family val="2"/>
      </rPr>
      <t xml:space="preserve"> Porcentaje de pláticas para el fomento de la seguridad vial realizadas. 
(Talleres de educación y seguridad vial y capacitación a empresas públicas y privadas en temas de educación vial)</t>
    </r>
  </si>
  <si>
    <r>
      <t>PCR:</t>
    </r>
    <r>
      <rPr>
        <sz val="11"/>
        <rFont val="Arial"/>
        <family val="2"/>
      </rPr>
      <t xml:space="preserve"> Porcentaje de campañas realizadas.
(Campañas de difusión en materia de Seguridad Vial a través de entrevistas, redes sociales, y campañas de prevención sobre conducir en estado de ebriedad.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</si>
  <si>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</si>
  <si>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</si>
  <si>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</si>
  <si>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</si>
  <si>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t xml:space="preserve">PSR: </t>
    </r>
    <r>
      <rPr>
        <sz val="11"/>
        <rFont val="Arial"/>
        <family val="2"/>
      </rPr>
      <t xml:space="preserve">Porcentaje de servicios realizados. 
(Brigadas de descuentos en la expedición de licencias de conducir; filtros para la verificación de la documentación y el trámite en la expedición de licencias para conducir; operativos de inspección y supervisión a los elementos de tránsito que realizan trámites y generan licencias para conducir a través de un sistema, a fin de garantizar la legalidad de la expedición).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</si>
  <si>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Servicios proporcionados a la ciudadanía</t>
    </r>
  </si>
  <si>
    <t>Componente
(Unidad de Vinculación y Seguimiento con Instancias)</t>
  </si>
  <si>
    <r>
      <t xml:space="preserve">PACPSPI: </t>
    </r>
    <r>
      <rPr>
        <sz val="11"/>
        <rFont val="Arial"/>
        <family val="2"/>
      </rPr>
      <t>Porcentaje de acciones para el cumplimiento de programas  de Seguridad Pública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</si>
  <si>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</si>
  <si>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Componente
(Dirección General de la Policía Auxiliar)</t>
  </si>
  <si>
    <r>
      <rPr>
        <b/>
        <sz val="11"/>
        <rFont val="Arial"/>
        <family val="2"/>
      </rPr>
      <t xml:space="preserve">PAEGSSVCEPSR: </t>
    </r>
    <r>
      <rPr>
        <sz val="11"/>
        <rFont val="Arial"/>
        <family val="2"/>
      </rPr>
      <t>Porcentaje de acciones estratégicas para generar servicios de seguridad y vigilancia de calidad con enfoque de proximidad social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</si>
  <si>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</si>
  <si>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</si>
  <si>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</si>
  <si>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</si>
  <si>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</si>
  <si>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</si>
  <si>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</si>
  <si>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</si>
  <si>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</si>
  <si>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</si>
  <si>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</si>
  <si>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</si>
  <si>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</si>
  <si>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</si>
  <si>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</si>
  <si>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</si>
  <si>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Secretaría Municipal de Seguridad Pública y Tránsito</t>
  </si>
  <si>
    <t>Dirección de la Policía Preventiva</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</si>
  <si>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</si>
  <si>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</si>
  <si>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</si>
  <si>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</si>
  <si>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</si>
  <si>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</si>
  <si>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SECRETARÍA MUNICIPAL DE SEGURIDAD PÚBLICA Y TRÁNSITO.</t>
  </si>
  <si>
    <r>
      <t xml:space="preserve">A. 4.16.1.1.3.1 </t>
    </r>
    <r>
      <rPr>
        <sz val="11"/>
        <rFont val="Arial"/>
        <family val="2"/>
      </rPr>
      <t>Implementación de campañas en redes sociales y otros medios, sobre  las funciones y procedimientos para presentar quejas y denuncias ante la Dirección de Asuntos Internos.</t>
    </r>
  </si>
  <si>
    <t>Dirección General de la Policía Auxiliar</t>
  </si>
  <si>
    <t>Componente 
(Dirección de Asuntos Internos)</t>
  </si>
  <si>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</si>
  <si>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</si>
  <si>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</si>
  <si>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</si>
  <si>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</si>
  <si>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</si>
  <si>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</si>
  <si>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</si>
  <si>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</si>
  <si>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</si>
  <si>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pública.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</si>
  <si>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</si>
  <si>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Componente
(Dirección Administrativa)</t>
  </si>
  <si>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</si>
  <si>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</si>
  <si>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</si>
  <si>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</si>
  <si>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Acciones de seguridad, prevención y atención al turista.</t>
    </r>
  </si>
  <si>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</si>
  <si>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</si>
  <si>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</si>
  <si>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</si>
  <si>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conservación y mantenimiento de vehículos</t>
    </r>
  </si>
  <si>
    <r>
      <t>PACMVR:</t>
    </r>
    <r>
      <rPr>
        <sz val="11"/>
        <rFont val="Arial"/>
        <family val="2"/>
      </rPr>
      <t xml:space="preserve"> Porcentaje de actividades de conservación y mantenimiento de vehículos realizados.
(Servicios de mantenimiento para mantener e incrementar el número de unidades motorizadas.)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</si>
  <si>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</si>
  <si>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</si>
  <si>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PSSSCC:</t>
    </r>
    <r>
      <rPr>
        <sz val="11"/>
        <rFont val="Arial"/>
        <family val="2"/>
      </rPr>
      <t xml:space="preserve"> Porcentaje de sesiones del Subcomité de Seguridad Ciudadana celebradas.
(Coordinar y dar seguimiento las sesiones del Subcomité sectorial del eje 4 Cancún por la Paz.)</t>
    </r>
  </si>
  <si>
    <r>
      <rPr>
        <b/>
        <sz val="11"/>
        <rFont val="Arial"/>
        <family val="2"/>
      </rPr>
      <t>UNIDAD DE MEDIDA INDICADOR:</t>
    </r>
    <r>
      <rPr>
        <sz val="11"/>
        <rFont val="Arial"/>
        <family val="2"/>
      </rPr>
      <t xml:space="preserve">
Porcentaje</t>
    </r>
    <r>
      <rPr>
        <b/>
        <sz val="11"/>
        <rFont val="Arial"/>
        <family val="2"/>
      </rPr>
      <t xml:space="preserve">
UNIDAD DE MEDIDA DE LAS VARIABLES:
</t>
    </r>
    <r>
      <rPr>
        <sz val="11"/>
        <rFont val="Arial"/>
        <family val="2"/>
      </rPr>
      <t>Actividades administrativas  de seguimientos.</t>
    </r>
  </si>
  <si>
    <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Pública y Tránsito por medio de reuniones con todas las área involucradas.)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</si>
  <si>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</si>
  <si>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Incentivos</t>
    </r>
  </si>
  <si>
    <r>
      <rPr>
        <b/>
        <sz val="11"/>
        <rFont val="Arial"/>
        <family val="2"/>
      </rPr>
      <t>UNIDAD DE MEDIDA INDICADOR:</t>
    </r>
    <r>
      <rPr>
        <sz val="11"/>
        <rFont val="Arial"/>
        <family val="2"/>
      </rPr>
      <t xml:space="preserve">
Porcentaje
</t>
    </r>
    <r>
      <rPr>
        <b/>
        <sz val="11"/>
        <rFont val="Arial"/>
        <family val="2"/>
      </rPr>
      <t xml:space="preserve">
UNIDAD DE MEDIDA DE LAS VARIABLES: </t>
    </r>
    <r>
      <rPr>
        <sz val="11"/>
        <rFont val="Arial"/>
        <family val="2"/>
      </rPr>
      <t xml:space="preserve">
Acciones de supervisión y vigilancia</t>
    </r>
  </si>
  <si>
    <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</si>
  <si>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</si>
  <si>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</si>
  <si>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</si>
  <si>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</si>
  <si>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t>JUSTIFICACIÓN TRIMESTRAL DE AVANCE DE RESULTADOS 2023</t>
  </si>
  <si>
    <t>EJE 4: CANCÚN POR LA PAZ</t>
  </si>
  <si>
    <t xml:space="preserve">E-PPA 4.16 PROGRAMA CONSTRUYENDO JUNTOS LA SEGURIDAD PÚBLICA Y PAZ SOCIAL. </t>
  </si>
  <si>
    <t>Componente
(Dirección del GEAVIG)</t>
  </si>
  <si>
    <r>
      <rPr>
        <b/>
        <sz val="11"/>
        <color theme="1"/>
        <rFont val="Arial"/>
        <family val="2"/>
      </rPr>
      <t>PPPIVC</t>
    </r>
    <r>
      <rPr>
        <b/>
        <vertAlign val="subscript"/>
        <sz val="11"/>
        <color theme="1"/>
        <rFont val="Arial"/>
        <family val="2"/>
      </rPr>
      <t>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</si>
  <si>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r>
      <rPr>
        <b/>
        <sz val="11"/>
        <color theme="1"/>
        <rFont val="Arial"/>
        <family val="2"/>
      </rPr>
      <t>Justificación Trimestral</t>
    </r>
    <r>
      <rPr>
        <sz val="11"/>
        <color theme="1"/>
        <rFont val="Arial"/>
        <family val="2"/>
      </rPr>
      <t xml:space="preserve">: Derivado del incremento en las funciones operativas de esta secretaria, esta dirección se vio afectada en el estado de fuerza, ocasionando una deficiencia en el cumplineto de las metas proyectadas, por lo que se realizaran las adecuaciones necesarias para poder dar un adecuado cumplimiento en los trimestres subsecuentes, logrando un porcentaje de </t>
    </r>
    <r>
      <rPr>
        <b/>
        <sz val="11"/>
        <color theme="1"/>
        <rFont val="Arial"/>
        <family val="2"/>
      </rPr>
      <t>avance</t>
    </r>
    <r>
      <rPr>
        <sz val="11"/>
        <color theme="1"/>
        <rFont val="Arial"/>
        <family val="2"/>
      </rPr>
      <t xml:space="preserve"> del </t>
    </r>
    <r>
      <rPr>
        <b/>
        <sz val="11"/>
        <color theme="1"/>
        <rFont val="Arial"/>
        <family val="2"/>
      </rPr>
      <t>83.72%</t>
    </r>
    <r>
      <rPr>
        <sz val="11"/>
        <color theme="1"/>
        <rFont val="Arial"/>
        <family val="2"/>
      </rPr>
      <t xml:space="preserve">, </t>
    </r>
    <r>
      <rPr>
        <b/>
        <sz val="11"/>
        <color theme="1"/>
        <rFont val="Arial"/>
        <family val="2"/>
      </rPr>
      <t>faltando</t>
    </r>
    <r>
      <rPr>
        <sz val="11"/>
        <color theme="1"/>
        <rFont val="Arial"/>
        <family val="2"/>
      </rPr>
      <t xml:space="preserve"> un porcentaje del </t>
    </r>
    <r>
      <rPr>
        <b/>
        <sz val="11"/>
        <color theme="1"/>
        <rFont val="Arial"/>
        <family val="2"/>
      </rPr>
      <t>16.28%</t>
    </r>
    <r>
      <rPr>
        <sz val="11"/>
        <color theme="1"/>
        <rFont val="Arial"/>
        <family val="2"/>
      </rPr>
      <t xml:space="preserve"> por dar cumplimiento a la meta proyectada.</t>
    </r>
  </si>
  <si>
    <r>
      <t xml:space="preserve">Justificación Trimestral: </t>
    </r>
    <r>
      <rPr>
        <sz val="11"/>
        <color theme="1"/>
        <rFont val="Arial"/>
        <family val="2"/>
      </rPr>
      <t xml:space="preserve">La ejecución de intervenciones para prevenir el delito y conductas violentas dirigidas al sector educativo en los niveles básicos y media superior, así como, a la población en general, logrando un </t>
    </r>
    <r>
      <rPr>
        <b/>
        <sz val="11"/>
        <color theme="1"/>
        <rFont val="Arial"/>
        <family val="2"/>
      </rPr>
      <t>avance</t>
    </r>
    <r>
      <rPr>
        <sz val="11"/>
        <color theme="1"/>
        <rFont val="Arial"/>
        <family val="2"/>
      </rPr>
      <t xml:space="preserve"> de </t>
    </r>
    <r>
      <rPr>
        <b/>
        <sz val="11"/>
        <color theme="1"/>
        <rFont val="Arial"/>
        <family val="2"/>
      </rPr>
      <t>47.78%</t>
    </r>
    <r>
      <rPr>
        <sz val="11"/>
        <color theme="1"/>
        <rFont val="Arial"/>
        <family val="2"/>
      </rPr>
      <t xml:space="preserve"> con respecto a la meta proyectada en el trimestre, derivado del incremento en las funciones operativas de esta secretaria, esta dirección se vio afectada en el estado de fuerza y así poder dar debido cumplimiento a los compromisos de esta, por lo que se realizaran las adecuaciones necesarias para poder dar el adecuado cumplimiento en los trimestres subsecuentes, teniendo un </t>
    </r>
    <r>
      <rPr>
        <b/>
        <sz val="11"/>
        <color theme="1"/>
        <rFont val="Arial"/>
        <family val="2"/>
      </rPr>
      <t>decremento</t>
    </r>
    <r>
      <rPr>
        <sz val="11"/>
        <color theme="1"/>
        <rFont val="Arial"/>
        <family val="2"/>
      </rPr>
      <t xml:space="preserve"> del </t>
    </r>
    <r>
      <rPr>
        <b/>
        <sz val="11"/>
        <color theme="1"/>
        <rFont val="Arial"/>
        <family val="2"/>
      </rPr>
      <t>-52.22%.</t>
    </r>
  </si>
  <si>
    <r>
      <t xml:space="preserve">Justificación Trimestral: </t>
    </r>
    <r>
      <rPr>
        <sz val="11"/>
        <color theme="1"/>
        <rFont val="Arial"/>
        <family val="2"/>
      </rPr>
      <t xml:space="preserve">Procedente de los periodos de validación por parte del área de Comunicación Social del Ayuntamiento, la ejecución de las intervenciones enfocadas a los derechos humanos y la prevención del delito para el empoderamiento juvenil, esta se vio mermada en cuanto a la autorización del material para las campañas de prevención, por lo que se logró obtener un porcentaje de </t>
    </r>
    <r>
      <rPr>
        <b/>
        <sz val="11"/>
        <color theme="1"/>
        <rFont val="Arial"/>
        <family val="2"/>
      </rPr>
      <t>avance</t>
    </r>
    <r>
      <rPr>
        <sz val="11"/>
        <color theme="1"/>
        <rFont val="Arial"/>
        <family val="2"/>
      </rPr>
      <t xml:space="preserve"> del </t>
    </r>
    <r>
      <rPr>
        <b/>
        <sz val="11"/>
        <color theme="1"/>
        <rFont val="Arial"/>
        <family val="2"/>
      </rPr>
      <t>79.69%,</t>
    </r>
    <r>
      <rPr>
        <sz val="11"/>
        <color theme="1"/>
        <rFont val="Arial"/>
        <family val="2"/>
      </rPr>
      <t xml:space="preserve"> esperando que las condiciones para su implementación sean favorables en los trimestres subsecuentes</t>
    </r>
  </si>
  <si>
    <r>
      <t>Justificación Trimestral:</t>
    </r>
    <r>
      <rPr>
        <sz val="11"/>
        <color theme="1"/>
        <rFont val="Arial"/>
        <family val="2"/>
      </rPr>
      <t xml:space="preserve"> La ejecución de acciones en beneficio la comunidad para prevenir y sancionar la violencia con perspectiva de género, esta obtuvo un </t>
    </r>
    <r>
      <rPr>
        <b/>
        <sz val="11"/>
        <color theme="1"/>
        <rFont val="Arial"/>
        <family val="2"/>
      </rPr>
      <t>avance</t>
    </r>
    <r>
      <rPr>
        <sz val="11"/>
        <color theme="1"/>
        <rFont val="Arial"/>
        <family val="2"/>
      </rPr>
      <t xml:space="preserve"> del </t>
    </r>
    <r>
      <rPr>
        <b/>
        <sz val="11"/>
        <color theme="1"/>
        <rFont val="Arial"/>
        <family val="2"/>
      </rPr>
      <t>36.19%</t>
    </r>
    <r>
      <rPr>
        <sz val="11"/>
        <color theme="1"/>
        <rFont val="Arial"/>
        <family val="2"/>
      </rPr>
      <t xml:space="preserve"> con respecto a la meta proyectada, derivado del incremento en las funciones operativas de esta secretaria, esta dirección se vio afectada en el estado de fuerza y así poder dar debido cumplimiento a los compromisos de esta, por lo que se realizaran las adecuaciones necesarias para poder dar el adecuado cumplimiento en los trimestres subsecuentes.</t>
    </r>
  </si>
  <si>
    <r>
      <t>Justificación Trimestral:</t>
    </r>
    <r>
      <rPr>
        <sz val="11"/>
        <color theme="1"/>
        <rFont val="Arial"/>
        <family val="2"/>
      </rPr>
      <t xml:space="preserve"> Debido a las diversas peticiones de la ciudadanía vertida en las conformaciones de comités escolares y de participación ciudadana, reuniones vecinales, redes ciudadanas, así como, de las audiencias públicas de la Presidente y de la estrategia “Todos por la Paz” del cual se deriva el evento “Proximidad por tu seguridad”, se tuvo un </t>
    </r>
    <r>
      <rPr>
        <b/>
        <sz val="11"/>
        <color theme="1"/>
        <rFont val="Arial"/>
        <family val="2"/>
      </rPr>
      <t>incremento</t>
    </r>
    <r>
      <rPr>
        <sz val="11"/>
        <color theme="1"/>
        <rFont val="Arial"/>
        <family val="2"/>
      </rPr>
      <t xml:space="preserve"> en el trimestre del </t>
    </r>
    <r>
      <rPr>
        <b/>
        <sz val="11"/>
        <color theme="1"/>
        <rFont val="Arial"/>
        <family val="2"/>
      </rPr>
      <t>243.18%.</t>
    </r>
  </si>
  <si>
    <r>
      <t xml:space="preserve">Justificación Trimestral: </t>
    </r>
    <r>
      <rPr>
        <sz val="11"/>
        <color theme="1"/>
        <rFont val="Arial"/>
        <family val="2"/>
      </rPr>
      <t xml:space="preserve">Esta dirección se vio en la necesidad de generar más acuerdos y coordinar estrategias que coadyuven en la prevención del delito con las dependencias de los tres niveles de gobierno (federal, estatal y municipal), mencionando lo anterior, se obtuvo un porcentaje de </t>
    </r>
    <r>
      <rPr>
        <b/>
        <sz val="11"/>
        <color theme="1"/>
        <rFont val="Arial"/>
        <family val="2"/>
      </rPr>
      <t>incremento</t>
    </r>
    <r>
      <rPr>
        <sz val="11"/>
        <color theme="1"/>
        <rFont val="Arial"/>
        <family val="2"/>
      </rPr>
      <t xml:space="preserve"> del </t>
    </r>
    <r>
      <rPr>
        <b/>
        <sz val="11"/>
        <color theme="1"/>
        <rFont val="Arial"/>
        <family val="2"/>
      </rPr>
      <t>100%</t>
    </r>
    <r>
      <rPr>
        <sz val="11"/>
        <color theme="1"/>
        <rFont val="Arial"/>
        <family val="2"/>
      </rPr>
      <t>.</t>
    </r>
  </si>
  <si>
    <r>
      <t xml:space="preserve">Justificación Trimestral: </t>
    </r>
    <r>
      <rPr>
        <sz val="11"/>
        <color theme="1"/>
        <rFont val="Arial"/>
        <family val="2"/>
      </rPr>
      <t xml:space="preserve">Mediante las reuniones comunitarias e intervenciones en materia de prevención del delito en las periferias de los Centros Educativos de los diferentes niveles, se captaron diversas solicitudes de la población Benitojuarense manifestando la necesidad de realizar más actividades para el mejoramiento de la calidad de la población, por lo consecuente se obtuvo un </t>
    </r>
    <r>
      <rPr>
        <b/>
        <sz val="11"/>
        <color theme="1"/>
        <rFont val="Arial"/>
        <family val="2"/>
      </rPr>
      <t>incremento</t>
    </r>
    <r>
      <rPr>
        <sz val="11"/>
        <color theme="1"/>
        <rFont val="Arial"/>
        <family val="2"/>
      </rPr>
      <t xml:space="preserve"> del </t>
    </r>
    <r>
      <rPr>
        <b/>
        <sz val="11"/>
        <color theme="1"/>
        <rFont val="Arial"/>
        <family val="2"/>
      </rPr>
      <t>12.50%</t>
    </r>
    <r>
      <rPr>
        <sz val="11"/>
        <color theme="1"/>
        <rFont val="Arial"/>
        <family val="2"/>
      </rPr>
      <t xml:space="preserve"> con respecto a la meta proyectada en el trimestre.</t>
    </r>
  </si>
  <si>
    <r>
      <t xml:space="preserve">Justificación Trimestral: </t>
    </r>
    <r>
      <rPr>
        <sz val="11"/>
        <color theme="1"/>
        <rFont val="Arial"/>
        <family val="2"/>
      </rPr>
      <t xml:space="preserve">La difusión en materia de Cultura de la Legalidad y Prevención del Delito implementadas; a través de las redes sociales institucionales no fue posible realizarla para alcanzar las proyecciones programadas, a causa de los lineamientos establecidos por la asesoría de presidencia municipal y redes sociales del H. Ayuntamiento de Benito Juárez, mediante el cual instruyeron no realizar en el segundo trimestre del 2023, publicaciones ni difusión referente a las acciones realizadas por la Secretaría Municipal de Seguridad Pública y Tránsito.   </t>
    </r>
  </si>
  <si>
    <r>
      <t xml:space="preserve">Justificacion Trimestral: </t>
    </r>
    <r>
      <rPr>
        <sz val="11"/>
        <color theme="1"/>
        <rFont val="Arial"/>
        <family val="2"/>
      </rPr>
      <t>La difusión en materia de prevención del delito, cultura de la paz, derechos humanos, y perspectiva de género; a través de las redes sociales institucionales no fue posible realizarla para alcanzar las proyecciones programadas, a causa de los lineamientos establecidos por la asesoría de presidencia municipal y redes sociales del H. Ayuntamiento de Benito Juárez, mediante el cual instruyeron no realizar en el segundo trimestre del 2023, publicaciones ni difusión referente a las acciones realizadas por la Secretaría Municipal de Seguridad Pública y Tránsito</t>
    </r>
  </si>
  <si>
    <r>
      <t xml:space="preserve">A. 4.16.1.1.2.1 </t>
    </r>
    <r>
      <rPr>
        <sz val="11"/>
        <rFont val="Arial"/>
        <family val="2"/>
      </rPr>
      <t xml:space="preserve">Difusión  en materia de prevención del delito, cultura de la paz, derechos humanos, y perspectiva de género. </t>
    </r>
  </si>
  <si>
    <r>
      <t>C. 4.16.1.1.3</t>
    </r>
    <r>
      <rPr>
        <sz val="11"/>
        <rFont val="Arial"/>
        <family val="2"/>
      </rPr>
      <t xml:space="preserve"> Acciones orientadas a la ejecución cotidiana de buenas prácticas profesionales del personal policial.</t>
    </r>
  </si>
  <si>
    <r>
      <rPr>
        <b/>
        <sz val="11"/>
        <color theme="1"/>
        <rFont val="Arial"/>
        <family val="2"/>
      </rPr>
      <t xml:space="preserve">Justificacion Trimestral:  </t>
    </r>
    <r>
      <rPr>
        <sz val="11"/>
        <color theme="1"/>
        <rFont val="Arial"/>
        <family val="2"/>
      </rPr>
      <t xml:space="preserve">Las acciones orientadas a la ejecución cotidiana de buenas prácticas profesionales del personal policial, en este trimestre se realizaron </t>
    </r>
    <r>
      <rPr>
        <b/>
        <sz val="11"/>
        <color theme="1"/>
        <rFont val="Arial"/>
        <family val="2"/>
      </rPr>
      <t>230</t>
    </r>
    <r>
      <rPr>
        <sz val="11"/>
        <color theme="1"/>
        <rFont val="Arial"/>
        <family val="2"/>
      </rPr>
      <t xml:space="preserve"> de los </t>
    </r>
    <r>
      <rPr>
        <b/>
        <sz val="11"/>
        <color theme="1"/>
        <rFont val="Arial"/>
        <family val="2"/>
      </rPr>
      <t>153</t>
    </r>
    <r>
      <rPr>
        <sz val="11"/>
        <color theme="1"/>
        <rFont val="Arial"/>
        <family val="2"/>
      </rPr>
      <t xml:space="preserve"> programados. El porcentaje obtenido de </t>
    </r>
    <r>
      <rPr>
        <b/>
        <sz val="11"/>
        <color theme="1"/>
        <rFont val="Arial"/>
        <family val="2"/>
      </rPr>
      <t>150.33%.</t>
    </r>
    <r>
      <rPr>
        <sz val="11"/>
        <color theme="1"/>
        <rFont val="Arial"/>
        <family val="2"/>
      </rPr>
      <t xml:space="preserve"> Se debe que algunas actividades dependen directamente de la participacion ciudada, así como, la necesidad de incrementar acciones en pro de disminuir la incidencia de malas prácticas policiales, obteniendo un </t>
    </r>
    <r>
      <rPr>
        <b/>
        <sz val="11"/>
        <color theme="1"/>
        <rFont val="Arial"/>
        <family val="2"/>
      </rPr>
      <t>incremento</t>
    </r>
    <r>
      <rPr>
        <sz val="11"/>
        <color theme="1"/>
        <rFont val="Arial"/>
        <family val="2"/>
      </rPr>
      <t xml:space="preserve"> con respecto al trimestre del </t>
    </r>
    <r>
      <rPr>
        <b/>
        <sz val="11"/>
        <color theme="1"/>
        <rFont val="Arial"/>
        <family val="2"/>
      </rPr>
      <t>50.33%</t>
    </r>
    <r>
      <rPr>
        <sz val="11"/>
        <color theme="1"/>
        <rFont val="Arial"/>
        <family val="2"/>
      </rPr>
      <t xml:space="preserve"> y un avance anual del </t>
    </r>
    <r>
      <rPr>
        <b/>
        <sz val="11"/>
        <color theme="1"/>
        <rFont val="Arial"/>
        <family val="2"/>
      </rPr>
      <t>73.63%.</t>
    </r>
  </si>
  <si>
    <r>
      <t xml:space="preserve">Justificacion Trimestral: </t>
    </r>
    <r>
      <rPr>
        <sz val="11"/>
        <color theme="1"/>
        <rFont val="Arial"/>
        <family val="2"/>
      </rPr>
      <t xml:space="preserve">La implementación de campañas en redes sociales y otros medios, sobre  las funciones y procedimientos para presentar quejas y denuncias ante esta dirección, en este trimestre se realizaron </t>
    </r>
    <r>
      <rPr>
        <b/>
        <sz val="11"/>
        <color theme="1"/>
        <rFont val="Arial"/>
        <family val="2"/>
      </rPr>
      <t>181</t>
    </r>
    <r>
      <rPr>
        <sz val="11"/>
        <color theme="1"/>
        <rFont val="Arial"/>
        <family val="2"/>
      </rPr>
      <t xml:space="preserve"> de los </t>
    </r>
    <r>
      <rPr>
        <b/>
        <sz val="11"/>
        <color theme="1"/>
        <rFont val="Arial"/>
        <family val="2"/>
      </rPr>
      <t>102</t>
    </r>
    <r>
      <rPr>
        <sz val="11"/>
        <color theme="1"/>
        <rFont val="Arial"/>
        <family val="2"/>
      </rPr>
      <t xml:space="preserve"> programados. El porcentaje alcanzado de </t>
    </r>
    <r>
      <rPr>
        <b/>
        <sz val="11"/>
        <color theme="1"/>
        <rFont val="Arial"/>
        <family val="2"/>
      </rPr>
      <t>177.45%.</t>
    </r>
    <r>
      <rPr>
        <sz val="11"/>
        <color theme="1"/>
        <rFont val="Arial"/>
        <family val="2"/>
      </rPr>
      <t xml:space="preserve"> Este se debe que algunas actividades dependen directamente de la afluencia de la ciudadanía, obteniendo así un </t>
    </r>
    <r>
      <rPr>
        <b/>
        <sz val="11"/>
        <color theme="1"/>
        <rFont val="Arial"/>
        <family val="2"/>
      </rPr>
      <t>incremento</t>
    </r>
    <r>
      <rPr>
        <sz val="11"/>
        <color theme="1"/>
        <rFont val="Arial"/>
        <family val="2"/>
      </rPr>
      <t xml:space="preserve"> con respecto al trimestre del </t>
    </r>
    <r>
      <rPr>
        <b/>
        <sz val="11"/>
        <color theme="1"/>
        <rFont val="Arial"/>
        <family val="2"/>
      </rPr>
      <t>77.45%</t>
    </r>
    <r>
      <rPr>
        <sz val="11"/>
        <color theme="1"/>
        <rFont val="Arial"/>
        <family val="2"/>
      </rPr>
      <t xml:space="preserve"> y un avance anual del </t>
    </r>
    <r>
      <rPr>
        <b/>
        <sz val="11"/>
        <color theme="1"/>
        <rFont val="Arial"/>
        <family val="2"/>
      </rPr>
      <t>84.34%.</t>
    </r>
  </si>
  <si>
    <r>
      <t xml:space="preserve">Justificación trimestral: </t>
    </r>
    <r>
      <rPr>
        <sz val="11"/>
        <color theme="1"/>
        <rFont val="Arial"/>
        <family val="2"/>
      </rPr>
      <t>La aplicación de Instrumentos normativos de actuación del personal de Asuntos Internos, en el 2do  trimestre no se realizó la actividad, debido a que se están tomando las medidas pertinentes por la importancia de los trabajos, dichos instrumentos están en procesos de validación, lo cual ya no está en manos de la Dirección de Asuntos Internos.</t>
    </r>
  </si>
  <si>
    <r>
      <t>A. 4.16.1.1.3.3</t>
    </r>
    <r>
      <rPr>
        <sz val="11"/>
        <rFont val="Arial"/>
        <family val="2"/>
      </rPr>
      <t xml:space="preserve"> Visitas de supervisión aleatorias al personal operativo y de servicios de la Secretaria Municipal de Seguridad Pública y Tránsito.                                                                                                                                                                                                                                                                                   </t>
    </r>
  </si>
  <si>
    <r>
      <t xml:space="preserve">Justificación trimestral: </t>
    </r>
    <r>
      <rPr>
        <sz val="11"/>
        <color theme="1"/>
        <rFont val="Arial"/>
        <family val="2"/>
      </rPr>
      <t xml:space="preserve">Las visitas de supervisión aleatorias al personal operativo y de servicios de esta secretaria, en este trimestre se realizaron </t>
    </r>
    <r>
      <rPr>
        <b/>
        <sz val="11"/>
        <color theme="1"/>
        <rFont val="Arial"/>
        <family val="2"/>
      </rPr>
      <t>49</t>
    </r>
    <r>
      <rPr>
        <sz val="11"/>
        <color theme="1"/>
        <rFont val="Arial"/>
        <family val="2"/>
      </rPr>
      <t xml:space="preserve"> de los </t>
    </r>
    <r>
      <rPr>
        <b/>
        <sz val="11"/>
        <color theme="1"/>
        <rFont val="Arial"/>
        <family val="2"/>
      </rPr>
      <t>49</t>
    </r>
    <r>
      <rPr>
        <sz val="11"/>
        <color theme="1"/>
        <rFont val="Arial"/>
        <family val="2"/>
      </rPr>
      <t xml:space="preserve"> programados. Obteniendo 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con respecto al trimestre, así como, un </t>
    </r>
    <r>
      <rPr>
        <b/>
        <sz val="11"/>
        <color theme="1"/>
        <rFont val="Arial"/>
        <family val="2"/>
      </rPr>
      <t>avance anual</t>
    </r>
    <r>
      <rPr>
        <sz val="11"/>
        <color theme="1"/>
        <rFont val="Arial"/>
        <family val="2"/>
      </rPr>
      <t xml:space="preserve"> del </t>
    </r>
    <r>
      <rPr>
        <b/>
        <sz val="11"/>
        <color theme="1"/>
        <rFont val="Arial"/>
        <family val="2"/>
      </rPr>
      <t>50.0%.</t>
    </r>
  </si>
  <si>
    <r>
      <t xml:space="preserve"> PCJAMNR: </t>
    </r>
    <r>
      <rPr>
        <sz val="11"/>
        <rFont val="Arial"/>
        <family val="2"/>
      </rPr>
      <t>Porcentaje de consultas jurídicas y actualización del marco normativo realizadas</t>
    </r>
  </si>
  <si>
    <r>
      <t>Justificación trimestral:</t>
    </r>
    <r>
      <rPr>
        <sz val="11"/>
        <color theme="1"/>
        <rFont val="Arial"/>
        <family val="2"/>
      </rPr>
      <t xml:space="preserve"> Las consultas jurídicas y actualización del marco normativo realizadas, en este trimestre se realizaron </t>
    </r>
    <r>
      <rPr>
        <b/>
        <sz val="11"/>
        <color theme="1"/>
        <rFont val="Arial"/>
        <family val="2"/>
      </rPr>
      <t>283</t>
    </r>
    <r>
      <rPr>
        <sz val="11"/>
        <color theme="1"/>
        <rFont val="Arial"/>
        <family val="2"/>
      </rPr>
      <t xml:space="preserve"> de los </t>
    </r>
    <r>
      <rPr>
        <b/>
        <sz val="11"/>
        <color theme="1"/>
        <rFont val="Arial"/>
        <family val="2"/>
      </rPr>
      <t>279</t>
    </r>
    <r>
      <rPr>
        <sz val="11"/>
        <color theme="1"/>
        <rFont val="Arial"/>
        <family val="2"/>
      </rPr>
      <t xml:space="preserve"> programados. El porcentaje obtenido de </t>
    </r>
    <r>
      <rPr>
        <b/>
        <sz val="11"/>
        <color theme="1"/>
        <rFont val="Arial"/>
        <family val="2"/>
      </rPr>
      <t>101.43%</t>
    </r>
    <r>
      <rPr>
        <sz val="11"/>
        <color theme="1"/>
        <rFont val="Arial"/>
        <family val="2"/>
      </rPr>
      <t xml:space="preserve"> se debe a que algunas de las  actividades dependen de la coordinación entre las áreas operativas policiales, así mismo,  las asesorías para la integración del Informe Policial Homologado (IPH), como tal esta dirección no controla las asesorías, estas parten de la necesidad de disminuir la incidencia delictiva, obteniendo un </t>
    </r>
    <r>
      <rPr>
        <b/>
        <sz val="11"/>
        <color theme="1"/>
        <rFont val="Arial"/>
        <family val="2"/>
      </rPr>
      <t>incremento</t>
    </r>
    <r>
      <rPr>
        <sz val="11"/>
        <color theme="1"/>
        <rFont val="Arial"/>
        <family val="2"/>
      </rPr>
      <t xml:space="preserve"> con respecto al trimestre del </t>
    </r>
    <r>
      <rPr>
        <b/>
        <sz val="11"/>
        <color theme="1"/>
        <rFont val="Arial"/>
        <family val="2"/>
      </rPr>
      <t>1.43%</t>
    </r>
    <r>
      <rPr>
        <sz val="11"/>
        <color theme="1"/>
        <rFont val="Arial"/>
        <family val="2"/>
      </rPr>
      <t xml:space="preserve"> y un </t>
    </r>
    <r>
      <rPr>
        <b/>
        <sz val="11"/>
        <color theme="1"/>
        <rFont val="Arial"/>
        <family val="2"/>
      </rPr>
      <t>avance anual</t>
    </r>
    <r>
      <rPr>
        <sz val="11"/>
        <color theme="1"/>
        <rFont val="Arial"/>
        <family val="2"/>
      </rPr>
      <t xml:space="preserve"> del </t>
    </r>
    <r>
      <rPr>
        <b/>
        <sz val="11"/>
        <color theme="1"/>
        <rFont val="Arial"/>
        <family val="2"/>
      </rPr>
      <t>53.09%.</t>
    </r>
  </si>
  <si>
    <r>
      <t xml:space="preserve">A. 4.16.1.1.4.1 </t>
    </r>
    <r>
      <rPr>
        <sz val="11"/>
        <rFont val="Arial"/>
        <family val="2"/>
      </rPr>
      <t xml:space="preserve">Actualización al marco jurídico municipal de la Secretaria de Seguridad Pública y Tránsito de Benito Juárez. </t>
    </r>
  </si>
  <si>
    <r>
      <t xml:space="preserve">Justificación trimestral: </t>
    </r>
    <r>
      <rPr>
        <sz val="11"/>
        <color theme="1"/>
        <rFont val="Arial"/>
        <family val="2"/>
      </rPr>
      <t>La actualización al marco jurídico municipal de esta Secretaria, en este trimestre  se  inicio con el proyecto a las reformas del Reglamento Interior de esta Secretaria, especificamente en la Direccion de Transito; por lo que no se reporta un avance en el trimestre, programando dicha  proyección al 3er trimestre.</t>
    </r>
  </si>
  <si>
    <r>
      <t xml:space="preserve">A. 4.16.1.1.4.2 </t>
    </r>
    <r>
      <rPr>
        <sz val="11"/>
        <rFont val="Arial"/>
        <family val="2"/>
      </rPr>
      <t>Atención jurídica en asuntos relacionados con el personal de la Secretaria Municipal de Seguridad Pública y Tránsito.</t>
    </r>
  </si>
  <si>
    <r>
      <t xml:space="preserve">Justificación trimestral: </t>
    </r>
    <r>
      <rPr>
        <sz val="11"/>
        <color theme="1"/>
        <rFont val="Arial"/>
        <family val="2"/>
      </rPr>
      <t xml:space="preserve">Las atenciónes jurídicas en asuntos relacionados con el personal de esta Secretaria,  en este trimestre se realizaron </t>
    </r>
    <r>
      <rPr>
        <b/>
        <sz val="11"/>
        <color theme="1"/>
        <rFont val="Arial"/>
        <family val="2"/>
      </rPr>
      <t>277</t>
    </r>
    <r>
      <rPr>
        <sz val="11"/>
        <color theme="1"/>
        <rFont val="Arial"/>
        <family val="2"/>
      </rPr>
      <t xml:space="preserve"> de las </t>
    </r>
    <r>
      <rPr>
        <b/>
        <sz val="11"/>
        <color theme="1"/>
        <rFont val="Arial"/>
        <family val="2"/>
      </rPr>
      <t>273</t>
    </r>
    <r>
      <rPr>
        <sz val="11"/>
        <color theme="1"/>
        <rFont val="Arial"/>
        <family val="2"/>
      </rPr>
      <t xml:space="preserve"> programados. Obteniendo un </t>
    </r>
    <r>
      <rPr>
        <b/>
        <sz val="11"/>
        <color theme="1"/>
        <rFont val="Arial"/>
        <family val="2"/>
      </rPr>
      <t>cumplimiento</t>
    </r>
    <r>
      <rPr>
        <sz val="11"/>
        <color theme="1"/>
        <rFont val="Arial"/>
        <family val="2"/>
      </rPr>
      <t xml:space="preserve"> del </t>
    </r>
    <r>
      <rPr>
        <b/>
        <sz val="11"/>
        <color theme="1"/>
        <rFont val="Arial"/>
        <family val="2"/>
      </rPr>
      <t>101.47%,</t>
    </r>
    <r>
      <rPr>
        <sz val="11"/>
        <color theme="1"/>
        <rFont val="Arial"/>
        <family val="2"/>
      </rPr>
      <t xml:space="preserve"> este </t>
    </r>
    <r>
      <rPr>
        <b/>
        <sz val="11"/>
        <color theme="1"/>
        <rFont val="Arial"/>
        <family val="2"/>
      </rPr>
      <t>incremento</t>
    </r>
    <r>
      <rPr>
        <sz val="11"/>
        <color theme="1"/>
        <rFont val="Arial"/>
        <family val="2"/>
      </rPr>
      <t xml:space="preserve"> del </t>
    </r>
    <r>
      <rPr>
        <b/>
        <sz val="11"/>
        <color theme="1"/>
        <rFont val="Arial"/>
        <family val="2"/>
      </rPr>
      <t>1.47%</t>
    </r>
    <r>
      <rPr>
        <sz val="11"/>
        <color theme="1"/>
        <rFont val="Arial"/>
        <family val="2"/>
      </rPr>
      <t xml:space="preserve"> se debe a la coordinación entre las diferentes áreas operativas de esta Secretaria con el fin de coadyuvar con autoridades de procuracion de justicia en la integración de carpetas administrativas, cabe señalar que los resultados dependen de los incrementos de las detenciones y operativos, obteniendo </t>
    </r>
    <r>
      <rPr>
        <b/>
        <sz val="11"/>
        <color theme="1"/>
        <rFont val="Arial"/>
        <family val="2"/>
      </rPr>
      <t>avance anual</t>
    </r>
    <r>
      <rPr>
        <sz val="11"/>
        <color theme="1"/>
        <rFont val="Arial"/>
        <family val="2"/>
      </rPr>
      <t xml:space="preserve"> del </t>
    </r>
    <r>
      <rPr>
        <b/>
        <sz val="11"/>
        <color theme="1"/>
        <rFont val="Arial"/>
        <family val="2"/>
      </rPr>
      <t>53.30%.</t>
    </r>
    <r>
      <rPr>
        <sz val="11"/>
        <color theme="1"/>
        <rFont val="Arial"/>
        <family val="2"/>
      </rPr>
      <t xml:space="preserve"> </t>
    </r>
  </si>
  <si>
    <r>
      <t xml:space="preserve">A. 4.16.1.1.4.3 </t>
    </r>
    <r>
      <rPr>
        <sz val="11"/>
        <rFont val="Arial"/>
        <family val="2"/>
      </rPr>
      <t>Realización de sesiones de la Comisión del Servicio de Carrera de Honor y Justicia.</t>
    </r>
  </si>
  <si>
    <r>
      <t xml:space="preserve">Justificación trimestral: </t>
    </r>
    <r>
      <rPr>
        <sz val="11"/>
        <color theme="1"/>
        <rFont val="Arial"/>
        <family val="2"/>
      </rPr>
      <t xml:space="preserve">La realización de sesiones de la Comisión del Servicio de Carrera de Honor y Justicia, en este trimestre se cumplio con la meta programada realizando </t>
    </r>
    <r>
      <rPr>
        <b/>
        <sz val="11"/>
        <color theme="1"/>
        <rFont val="Arial"/>
        <family val="2"/>
      </rPr>
      <t>06</t>
    </r>
    <r>
      <rPr>
        <sz val="11"/>
        <color theme="1"/>
        <rFont val="Arial"/>
        <family val="2"/>
      </rPr>
      <t xml:space="preserve"> sesiones. Obteniendo un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asi como un </t>
    </r>
    <r>
      <rPr>
        <b/>
        <sz val="11"/>
        <color theme="1"/>
        <rFont val="Arial"/>
        <family val="2"/>
      </rPr>
      <t>avance anual</t>
    </r>
    <r>
      <rPr>
        <sz val="11"/>
        <color theme="1"/>
        <rFont val="Arial"/>
        <family val="2"/>
      </rPr>
      <t xml:space="preserve"> del </t>
    </r>
    <r>
      <rPr>
        <b/>
        <sz val="11"/>
        <color theme="1"/>
        <rFont val="Arial"/>
        <family val="2"/>
      </rPr>
      <t>45.83%.</t>
    </r>
  </si>
  <si>
    <r>
      <t xml:space="preserve">C. 4.16.1.1.5 </t>
    </r>
    <r>
      <rPr>
        <sz val="11"/>
        <rFont val="Arial"/>
        <family val="2"/>
      </rPr>
      <t xml:space="preserve">Informes y estadísticas de delitos y faltas administrativas dentro del municipio entregados. </t>
    </r>
  </si>
  <si>
    <r>
      <rPr>
        <b/>
        <sz val="11"/>
        <color theme="1"/>
        <rFont val="Arial"/>
        <family val="2"/>
      </rPr>
      <t>Justificación trimestral:</t>
    </r>
    <r>
      <rPr>
        <sz val="11"/>
        <color theme="1"/>
        <rFont val="Arial"/>
        <family val="2"/>
      </rPr>
      <t xml:space="preserve"> Los informes y estadísticas de delitos y faltas administrativas dentro del municipio, en este trimestre se realizaron </t>
    </r>
    <r>
      <rPr>
        <b/>
        <sz val="11"/>
        <color theme="1"/>
        <rFont val="Arial"/>
        <family val="2"/>
      </rPr>
      <t>1,457</t>
    </r>
    <r>
      <rPr>
        <sz val="11"/>
        <color theme="1"/>
        <rFont val="Arial"/>
        <family val="2"/>
      </rPr>
      <t xml:space="preserve"> de las </t>
    </r>
    <r>
      <rPr>
        <b/>
        <sz val="11"/>
        <color theme="1"/>
        <rFont val="Arial"/>
        <family val="2"/>
      </rPr>
      <t>1,203</t>
    </r>
    <r>
      <rPr>
        <sz val="11"/>
        <color theme="1"/>
        <rFont val="Arial"/>
        <family val="2"/>
      </rPr>
      <t xml:space="preserve"> programadas. El porcentaje </t>
    </r>
    <r>
      <rPr>
        <b/>
        <sz val="11"/>
        <color theme="1"/>
        <rFont val="Arial"/>
        <family val="2"/>
      </rPr>
      <t>obtenido</t>
    </r>
    <r>
      <rPr>
        <sz val="11"/>
        <color theme="1"/>
        <rFont val="Arial"/>
        <family val="2"/>
      </rPr>
      <t xml:space="preserve"> de </t>
    </r>
    <r>
      <rPr>
        <b/>
        <sz val="11"/>
        <color theme="1"/>
        <rFont val="Arial"/>
        <family val="2"/>
      </rPr>
      <t>120.91%</t>
    </r>
    <r>
      <rPr>
        <sz val="11"/>
        <color theme="1"/>
        <rFont val="Arial"/>
        <family val="2"/>
      </rPr>
      <t xml:space="preserve">  se debe al incremento de las necesidades de la operatividad, derivado de esto se obtuvo un </t>
    </r>
    <r>
      <rPr>
        <b/>
        <sz val="11"/>
        <color theme="1"/>
        <rFont val="Arial"/>
        <family val="2"/>
      </rPr>
      <t>incremento</t>
    </r>
    <r>
      <rPr>
        <sz val="11"/>
        <color theme="1"/>
        <rFont val="Arial"/>
        <family val="2"/>
      </rPr>
      <t xml:space="preserve"> del </t>
    </r>
    <r>
      <rPr>
        <b/>
        <sz val="11"/>
        <color theme="1"/>
        <rFont val="Arial"/>
        <family val="2"/>
      </rPr>
      <t>20.91%</t>
    </r>
    <r>
      <rPr>
        <sz val="11"/>
        <color theme="1"/>
        <rFont val="Arial"/>
        <family val="2"/>
      </rPr>
      <t xml:space="preserve"> con respecto a la proyección trimestral y con un </t>
    </r>
    <r>
      <rPr>
        <b/>
        <sz val="11"/>
        <color theme="1"/>
        <rFont val="Arial"/>
        <family val="2"/>
      </rPr>
      <t>avance anua</t>
    </r>
    <r>
      <rPr>
        <sz val="11"/>
        <color theme="1"/>
        <rFont val="Arial"/>
        <family val="2"/>
      </rPr>
      <t xml:space="preserve">l del </t>
    </r>
    <r>
      <rPr>
        <b/>
        <sz val="11"/>
        <color theme="1"/>
        <rFont val="Arial"/>
        <family val="2"/>
      </rPr>
      <t>58.85%.</t>
    </r>
    <r>
      <rPr>
        <sz val="11"/>
        <color theme="1"/>
        <rFont val="Arial"/>
        <family val="2"/>
      </rPr>
      <t xml:space="preserve"> </t>
    </r>
  </si>
  <si>
    <r>
      <t xml:space="preserve">A. 4.16.1.1.5.1 </t>
    </r>
    <r>
      <rPr>
        <sz val="11"/>
        <rFont val="Arial"/>
        <family val="2"/>
      </rPr>
      <t>Realización de actividades integrales para crear inteligencia policial</t>
    </r>
  </si>
  <si>
    <r>
      <t xml:space="preserve">Justificación trimestral: </t>
    </r>
    <r>
      <rPr>
        <sz val="11"/>
        <color theme="1"/>
        <rFont val="Arial"/>
        <family val="2"/>
      </rPr>
      <t xml:space="preserve">La realización de actividades integrales para crear inteligencia policial, en este trimestre se realizaron </t>
    </r>
    <r>
      <rPr>
        <b/>
        <sz val="11"/>
        <color theme="1"/>
        <rFont val="Arial"/>
        <family val="2"/>
      </rPr>
      <t>1,164</t>
    </r>
    <r>
      <rPr>
        <sz val="11"/>
        <color theme="1"/>
        <rFont val="Arial"/>
        <family val="2"/>
      </rPr>
      <t xml:space="preserve"> de los </t>
    </r>
    <r>
      <rPr>
        <b/>
        <sz val="11"/>
        <color theme="1"/>
        <rFont val="Arial"/>
        <family val="2"/>
      </rPr>
      <t>913</t>
    </r>
    <r>
      <rPr>
        <sz val="11"/>
        <color theme="1"/>
        <rFont val="Arial"/>
        <family val="2"/>
      </rPr>
      <t xml:space="preserve"> programados. Obteniendo un porcentaje de </t>
    </r>
    <r>
      <rPr>
        <b/>
        <sz val="11"/>
        <color theme="1"/>
        <rFont val="Arial"/>
        <family val="2"/>
      </rPr>
      <t>cumplimiento</t>
    </r>
    <r>
      <rPr>
        <sz val="11"/>
        <color theme="1"/>
        <rFont val="Arial"/>
        <family val="2"/>
      </rPr>
      <t xml:space="preserve"> del </t>
    </r>
    <r>
      <rPr>
        <b/>
        <sz val="11"/>
        <color theme="1"/>
        <rFont val="Arial"/>
        <family val="2"/>
      </rPr>
      <t>127.49%,</t>
    </r>
    <r>
      <rPr>
        <sz val="11"/>
        <color theme="1"/>
        <rFont val="Arial"/>
        <family val="2"/>
      </rPr>
      <t xml:space="preserve"> se tuvo un </t>
    </r>
    <r>
      <rPr>
        <b/>
        <sz val="11"/>
        <color theme="1"/>
        <rFont val="Arial"/>
        <family val="2"/>
      </rPr>
      <t>incremento</t>
    </r>
    <r>
      <rPr>
        <sz val="11"/>
        <color theme="1"/>
        <rFont val="Arial"/>
        <family val="2"/>
      </rPr>
      <t xml:space="preserve"> del </t>
    </r>
    <r>
      <rPr>
        <b/>
        <sz val="11"/>
        <color theme="1"/>
        <rFont val="Arial"/>
        <family val="2"/>
      </rPr>
      <t>27.49%</t>
    </r>
    <r>
      <rPr>
        <sz val="11"/>
        <color theme="1"/>
        <rFont val="Arial"/>
        <family val="2"/>
      </rPr>
      <t xml:space="preserve"> , esto debido a que la operatividad de esta secretaria se vio en la necesidad de realizar más acciones de prevención, así mismo, se cuenta con un </t>
    </r>
    <r>
      <rPr>
        <b/>
        <sz val="11"/>
        <color theme="1"/>
        <rFont val="Arial"/>
        <family val="2"/>
      </rPr>
      <t>avance anual</t>
    </r>
    <r>
      <rPr>
        <sz val="11"/>
        <color theme="1"/>
        <rFont val="Arial"/>
        <family val="2"/>
      </rPr>
      <t xml:space="preserve"> del </t>
    </r>
    <r>
      <rPr>
        <b/>
        <sz val="11"/>
        <color theme="1"/>
        <rFont val="Arial"/>
        <family val="2"/>
      </rPr>
      <t>61.85%.</t>
    </r>
    <r>
      <rPr>
        <sz val="11"/>
        <color theme="1"/>
        <rFont val="Arial"/>
        <family val="2"/>
      </rPr>
      <t xml:space="preserve"> </t>
    </r>
  </si>
  <si>
    <r>
      <t xml:space="preserve">A. 4.16.1.1.5.2 </t>
    </r>
    <r>
      <rPr>
        <sz val="11"/>
        <rFont val="Arial"/>
        <family val="2"/>
      </rPr>
      <t>Ejecución de actividades para renovación, modernización, mantenimiento y conservación de los equipos de computo y otras tecnologías.</t>
    </r>
  </si>
  <si>
    <r>
      <t>Justificación trimestral:</t>
    </r>
    <r>
      <rPr>
        <sz val="11"/>
        <color theme="1"/>
        <rFont val="Arial"/>
        <family val="2"/>
      </rPr>
      <t xml:space="preserve"> La ejecución de actividades para renovación, modernización, mantenimiento y conservación de los equipos de computo y otras tecnologías, en este trimestre se realizaron </t>
    </r>
    <r>
      <rPr>
        <b/>
        <sz val="11"/>
        <color theme="1"/>
        <rFont val="Arial"/>
        <family val="2"/>
      </rPr>
      <t>293</t>
    </r>
    <r>
      <rPr>
        <sz val="11"/>
        <color theme="1"/>
        <rFont val="Arial"/>
        <family val="2"/>
      </rPr>
      <t xml:space="preserve"> de las </t>
    </r>
    <r>
      <rPr>
        <b/>
        <sz val="11"/>
        <color theme="1"/>
        <rFont val="Arial"/>
        <family val="2"/>
      </rPr>
      <t>293</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100.34%</t>
    </r>
    <r>
      <rPr>
        <sz val="11"/>
        <color theme="1"/>
        <rFont val="Arial"/>
        <family val="2"/>
      </rPr>
      <t xml:space="preserve"> con respecto al trimestre y un avance a la </t>
    </r>
    <r>
      <rPr>
        <b/>
        <sz val="11"/>
        <color theme="1"/>
        <rFont val="Arial"/>
        <family val="2"/>
      </rPr>
      <t>meta anua</t>
    </r>
    <r>
      <rPr>
        <sz val="11"/>
        <color theme="1"/>
        <rFont val="Arial"/>
        <family val="2"/>
      </rPr>
      <t xml:space="preserve">l del </t>
    </r>
    <r>
      <rPr>
        <b/>
        <sz val="11"/>
        <color theme="1"/>
        <rFont val="Arial"/>
        <family val="2"/>
      </rPr>
      <t>50.21%.</t>
    </r>
  </si>
  <si>
    <r>
      <t xml:space="preserve">C. 4.16.1.1.6 </t>
    </r>
    <r>
      <rPr>
        <sz val="11"/>
        <rFont val="Arial"/>
        <family val="2"/>
      </rPr>
      <t>Operativos de seguridad pública con los tres órdenes de gobierno en el Municipio de Benito Juárez realizados.</t>
    </r>
  </si>
  <si>
    <r>
      <rPr>
        <b/>
        <sz val="11"/>
        <color theme="1"/>
        <rFont val="Arial"/>
        <family val="2"/>
      </rPr>
      <t xml:space="preserve">Justificación trimestral: </t>
    </r>
    <r>
      <rPr>
        <sz val="11"/>
        <color theme="1"/>
        <rFont val="Arial"/>
        <family val="2"/>
      </rPr>
      <t xml:space="preserve">Los operativos de seguridad pública con los tres órdenes de gobierno en el Municipio de Benito Juárez realizados, en este trimestre se realizaron </t>
    </r>
    <r>
      <rPr>
        <b/>
        <sz val="11"/>
        <color theme="1"/>
        <rFont val="Arial"/>
        <family val="2"/>
      </rPr>
      <t>378</t>
    </r>
    <r>
      <rPr>
        <sz val="11"/>
        <color theme="1"/>
        <rFont val="Arial"/>
        <family val="2"/>
      </rPr>
      <t xml:space="preserve"> de los </t>
    </r>
    <r>
      <rPr>
        <b/>
        <sz val="11"/>
        <color theme="1"/>
        <rFont val="Arial"/>
        <family val="2"/>
      </rPr>
      <t>365</t>
    </r>
    <r>
      <rPr>
        <sz val="11"/>
        <color theme="1"/>
        <rFont val="Arial"/>
        <family val="2"/>
      </rPr>
      <t xml:space="preserve"> programados. Obteniendo el porcentaje del </t>
    </r>
    <r>
      <rPr>
        <b/>
        <sz val="11"/>
        <color theme="1"/>
        <rFont val="Arial"/>
        <family val="2"/>
      </rPr>
      <t>103.56%</t>
    </r>
    <r>
      <rPr>
        <sz val="11"/>
        <color theme="1"/>
        <rFont val="Arial"/>
        <family val="2"/>
      </rPr>
      <t xml:space="preserve"> de </t>
    </r>
    <r>
      <rPr>
        <b/>
        <sz val="11"/>
        <color theme="1"/>
        <rFont val="Arial"/>
        <family val="2"/>
      </rPr>
      <t>cumplimiento</t>
    </r>
    <r>
      <rPr>
        <sz val="11"/>
        <color theme="1"/>
        <rFont val="Arial"/>
        <family val="2"/>
      </rPr>
      <t xml:space="preserve"> con respecto a la programación del trimestre, con un</t>
    </r>
    <r>
      <rPr>
        <b/>
        <sz val="11"/>
        <color theme="1"/>
        <rFont val="Arial"/>
        <family val="2"/>
      </rPr>
      <t xml:space="preserve"> avance anual</t>
    </r>
    <r>
      <rPr>
        <sz val="11"/>
        <color theme="1"/>
        <rFont val="Arial"/>
        <family val="2"/>
      </rPr>
      <t xml:space="preserve"> del </t>
    </r>
    <r>
      <rPr>
        <b/>
        <sz val="11"/>
        <color theme="1"/>
        <rFont val="Arial"/>
        <family val="2"/>
      </rPr>
      <t>24.97%.</t>
    </r>
  </si>
  <si>
    <r>
      <t xml:space="preserve">A. 4.16.1.1.6.1 </t>
    </r>
    <r>
      <rPr>
        <sz val="11"/>
        <rFont val="Arial"/>
        <family val="2"/>
      </rPr>
      <t>Ejecución de operativos de seguridad de alto impacto con el apoyo de la policía Estatal, Federal, SEDENA y SEMAR.</t>
    </r>
  </si>
  <si>
    <r>
      <t xml:space="preserve">Justificación trimestral: </t>
    </r>
    <r>
      <rPr>
        <sz val="11"/>
        <color theme="1"/>
        <rFont val="Arial"/>
        <family val="2"/>
      </rPr>
      <t xml:space="preserve">La ejecución de operativos de seguridad de alto impacto con el apoyo de la policía Estatal, Federal, SEDENA y SEMAR, en este trimestre se realizaron </t>
    </r>
    <r>
      <rPr>
        <b/>
        <sz val="11"/>
        <color theme="1"/>
        <rFont val="Arial"/>
        <family val="2"/>
      </rPr>
      <t>30</t>
    </r>
    <r>
      <rPr>
        <sz val="11"/>
        <color theme="1"/>
        <rFont val="Arial"/>
        <family val="2"/>
      </rPr>
      <t xml:space="preserve"> de los </t>
    </r>
    <r>
      <rPr>
        <b/>
        <sz val="11"/>
        <color theme="1"/>
        <rFont val="Arial"/>
        <family val="2"/>
      </rPr>
      <t>30</t>
    </r>
    <r>
      <rPr>
        <sz val="11"/>
        <color theme="1"/>
        <rFont val="Arial"/>
        <family val="2"/>
      </rPr>
      <t xml:space="preserve"> programados. Obteniendo un porcentaje del </t>
    </r>
    <r>
      <rPr>
        <b/>
        <sz val="11"/>
        <color theme="1"/>
        <rFont val="Arial"/>
        <family val="2"/>
      </rPr>
      <t>100%</t>
    </r>
    <r>
      <rPr>
        <sz val="11"/>
        <color theme="1"/>
        <rFont val="Arial"/>
        <family val="2"/>
      </rPr>
      <t xml:space="preserve"> de cumplimiento con respecto a la programación del trimestre, logrando un </t>
    </r>
    <r>
      <rPr>
        <b/>
        <sz val="11"/>
        <color theme="1"/>
        <rFont val="Arial"/>
        <family val="2"/>
      </rPr>
      <t xml:space="preserve">avance anual </t>
    </r>
    <r>
      <rPr>
        <sz val="11"/>
        <color theme="1"/>
        <rFont val="Arial"/>
        <family val="2"/>
      </rPr>
      <t>del 50%.</t>
    </r>
  </si>
  <si>
    <r>
      <t xml:space="preserve">A. 4.16.1.1.6.2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</si>
  <si>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t xml:space="preserve">Justificación trimestral: </t>
    </r>
    <r>
      <rPr>
        <sz val="11"/>
        <color theme="1"/>
        <rFont val="Arial"/>
        <family val="2"/>
      </rPr>
      <t xml:space="preserve">La realización de actividades de persuasión y disuasión para la disminución de hechos delictivos en zonas con alto índice delictivo , en este trimestre se realizaron </t>
    </r>
    <r>
      <rPr>
        <b/>
        <sz val="11"/>
        <color theme="1"/>
        <rFont val="Arial"/>
        <family val="2"/>
      </rPr>
      <t>348</t>
    </r>
    <r>
      <rPr>
        <sz val="11"/>
        <color theme="1"/>
        <rFont val="Arial"/>
        <family val="2"/>
      </rPr>
      <t xml:space="preserve"> de las </t>
    </r>
    <r>
      <rPr>
        <b/>
        <sz val="11"/>
        <color theme="1"/>
        <rFont val="Arial"/>
        <family val="2"/>
      </rPr>
      <t>335</t>
    </r>
    <r>
      <rPr>
        <sz val="11"/>
        <color theme="1"/>
        <rFont val="Arial"/>
        <family val="2"/>
      </rPr>
      <t xml:space="preserve"> programadas. Obteniendo un porcentaje del </t>
    </r>
    <r>
      <rPr>
        <b/>
        <sz val="11"/>
        <color theme="1"/>
        <rFont val="Arial"/>
        <family val="2"/>
      </rPr>
      <t>103.88%</t>
    </r>
    <r>
      <rPr>
        <sz val="11"/>
        <color theme="1"/>
        <rFont val="Arial"/>
        <family val="2"/>
      </rPr>
      <t xml:space="preserve"> de </t>
    </r>
    <r>
      <rPr>
        <b/>
        <sz val="11"/>
        <color theme="1"/>
        <rFont val="Arial"/>
        <family val="2"/>
      </rPr>
      <t>cumplimiento</t>
    </r>
    <r>
      <rPr>
        <sz val="11"/>
        <color theme="1"/>
        <rFont val="Arial"/>
        <family val="2"/>
      </rPr>
      <t xml:space="preserve"> con respecto a la programación del trimestre, logrando un </t>
    </r>
    <r>
      <rPr>
        <b/>
        <sz val="11"/>
        <color theme="1"/>
        <rFont val="Arial"/>
        <family val="2"/>
      </rPr>
      <t>avance anual</t>
    </r>
    <r>
      <rPr>
        <sz val="11"/>
        <color theme="1"/>
        <rFont val="Arial"/>
        <family val="2"/>
      </rPr>
      <t xml:space="preserve"> del </t>
    </r>
    <r>
      <rPr>
        <b/>
        <sz val="11"/>
        <color theme="1"/>
        <rFont val="Arial"/>
        <family val="2"/>
      </rPr>
      <t>51.21%.</t>
    </r>
  </si>
  <si>
    <r>
      <t>C. 4.16.1.1.7</t>
    </r>
    <r>
      <rPr>
        <sz val="11"/>
        <rFont val="Arial"/>
        <family val="2"/>
      </rPr>
      <t xml:space="preserve"> Acciones de proximidad social, presencia policial y mecanismos de combate hacia hechos delictivos realizadas.</t>
    </r>
  </si>
  <si>
    <r>
      <t xml:space="preserve">Justificación trimestral: </t>
    </r>
    <r>
      <rPr>
        <sz val="11"/>
        <color theme="1"/>
        <rFont val="Arial"/>
        <family val="2"/>
      </rPr>
      <t xml:space="preserve">Las acciones de proximidad social, presencia policial y mecanismos de combate hacia hechos delictivos realizadas, en este  trimestre se realizaron </t>
    </r>
    <r>
      <rPr>
        <b/>
        <sz val="11"/>
        <color theme="1"/>
        <rFont val="Arial"/>
        <family val="2"/>
      </rPr>
      <t>5,812</t>
    </r>
    <r>
      <rPr>
        <sz val="11"/>
        <color theme="1"/>
        <rFont val="Arial"/>
        <family val="2"/>
      </rPr>
      <t xml:space="preserve"> de las </t>
    </r>
    <r>
      <rPr>
        <b/>
        <sz val="11"/>
        <color theme="1"/>
        <rFont val="Arial"/>
        <family val="2"/>
      </rPr>
      <t>6,715</t>
    </r>
    <r>
      <rPr>
        <sz val="11"/>
        <color theme="1"/>
        <rFont val="Arial"/>
        <family val="2"/>
      </rPr>
      <t xml:space="preserve"> programadas. El porcentaje obtenido de </t>
    </r>
    <r>
      <rPr>
        <b/>
        <sz val="11"/>
        <color theme="1"/>
        <rFont val="Arial"/>
        <family val="2"/>
      </rPr>
      <t>86.55%</t>
    </r>
    <r>
      <rPr>
        <sz val="11"/>
        <color theme="1"/>
        <rFont val="Arial"/>
        <family val="2"/>
      </rPr>
      <t xml:space="preserve"> se debe a que se reprogramaron para el siguiente trimestre, esperando que las condiciones para su implementación sean favorables, con un </t>
    </r>
    <r>
      <rPr>
        <b/>
        <sz val="11"/>
        <color theme="1"/>
        <rFont val="Arial"/>
        <family val="2"/>
      </rPr>
      <t xml:space="preserve">avance anual </t>
    </r>
    <r>
      <rPr>
        <sz val="11"/>
        <color theme="1"/>
        <rFont val="Arial"/>
        <family val="2"/>
      </rPr>
      <t xml:space="preserve">del </t>
    </r>
    <r>
      <rPr>
        <b/>
        <sz val="11"/>
        <color theme="1"/>
        <rFont val="Arial"/>
        <family val="2"/>
      </rPr>
      <t>45.98%.</t>
    </r>
  </si>
  <si>
    <r>
      <t xml:space="preserve">A. 4.16.1.1.7.1  </t>
    </r>
    <r>
      <rPr>
        <sz val="11"/>
        <rFont val="Arial"/>
        <family val="2"/>
      </rPr>
      <t>Ejecución de acciones de proximidad social.</t>
    </r>
  </si>
  <si>
    <r>
      <t xml:space="preserve">Justificación trimestral: </t>
    </r>
    <r>
      <rPr>
        <sz val="11"/>
        <color theme="1"/>
        <rFont val="Arial"/>
        <family val="2"/>
      </rPr>
      <t xml:space="preserve">La ejecución de acciones de proximidad social, en este trimestre, se realizaron </t>
    </r>
    <r>
      <rPr>
        <b/>
        <sz val="11"/>
        <color theme="1"/>
        <rFont val="Arial"/>
        <family val="2"/>
      </rPr>
      <t>4,628</t>
    </r>
    <r>
      <rPr>
        <sz val="11"/>
        <color theme="1"/>
        <rFont val="Arial"/>
        <family val="2"/>
      </rPr>
      <t xml:space="preserve"> de las </t>
    </r>
    <r>
      <rPr>
        <b/>
        <sz val="11"/>
        <color theme="1"/>
        <rFont val="Arial"/>
        <family val="2"/>
      </rPr>
      <t>5,170</t>
    </r>
    <r>
      <rPr>
        <sz val="11"/>
        <color theme="1"/>
        <rFont val="Arial"/>
        <family val="2"/>
      </rPr>
      <t xml:space="preserve"> programadas. El porcentaje obtenido de </t>
    </r>
    <r>
      <rPr>
        <b/>
        <sz val="11"/>
        <color theme="1"/>
        <rFont val="Arial"/>
        <family val="2"/>
      </rPr>
      <t>89.52%</t>
    </r>
    <r>
      <rPr>
        <sz val="11"/>
        <color theme="1"/>
        <rFont val="Arial"/>
        <family val="2"/>
      </rPr>
      <t xml:space="preserve"> se debe a que se reprogramaron para el siguiente trimestre, esperando que las condiciones para su implementación sean favorables, con un </t>
    </r>
    <r>
      <rPr>
        <b/>
        <sz val="11"/>
        <color theme="1"/>
        <rFont val="Arial"/>
        <family val="2"/>
      </rPr>
      <t>avance anual</t>
    </r>
    <r>
      <rPr>
        <sz val="11"/>
        <color theme="1"/>
        <rFont val="Arial"/>
        <family val="2"/>
      </rPr>
      <t xml:space="preserve"> del </t>
    </r>
    <r>
      <rPr>
        <b/>
        <sz val="11"/>
        <color theme="1"/>
        <rFont val="Arial"/>
        <family val="2"/>
      </rPr>
      <t>46.85%.</t>
    </r>
  </si>
  <si>
    <r>
      <t xml:space="preserve">A. 4.16.1.1.7.2 </t>
    </r>
    <r>
      <rPr>
        <sz val="11"/>
        <rFont val="Arial"/>
        <family val="2"/>
      </rPr>
      <t>Implementación de operativos policiales con el apoyo de los tres ordenes de gobierno para contrarrestar factores criminológicos.</t>
    </r>
  </si>
  <si>
    <r>
      <rPr>
        <b/>
        <sz val="11"/>
        <color theme="1"/>
        <rFont val="Arial"/>
        <family val="2"/>
      </rPr>
      <t>Justificación trimestral</t>
    </r>
    <r>
      <rPr>
        <sz val="11"/>
        <color theme="1"/>
        <rFont val="Arial"/>
        <family val="2"/>
      </rPr>
      <t xml:space="preserve">: La implementación de operativos policiales con el apoyo de los tres ordenes de gobierno para contrarrestar factores criminológicos, en este trimestre se realizaron </t>
    </r>
    <r>
      <rPr>
        <b/>
        <sz val="11"/>
        <color theme="1"/>
        <rFont val="Arial"/>
        <family val="2"/>
      </rPr>
      <t>11</t>
    </r>
    <r>
      <rPr>
        <sz val="11"/>
        <color theme="1"/>
        <rFont val="Arial"/>
        <family val="2"/>
      </rPr>
      <t xml:space="preserve"> de las </t>
    </r>
    <r>
      <rPr>
        <b/>
        <sz val="11"/>
        <color theme="1"/>
        <rFont val="Arial"/>
        <family val="2"/>
      </rPr>
      <t>12</t>
    </r>
    <r>
      <rPr>
        <sz val="11"/>
        <color theme="1"/>
        <rFont val="Arial"/>
        <family val="2"/>
      </rPr>
      <t xml:space="preserve"> programadas. El porcentaje </t>
    </r>
    <r>
      <rPr>
        <b/>
        <sz val="11"/>
        <color theme="1"/>
        <rFont val="Arial"/>
        <family val="2"/>
      </rPr>
      <t>obtenido</t>
    </r>
    <r>
      <rPr>
        <sz val="11"/>
        <color theme="1"/>
        <rFont val="Arial"/>
        <family val="2"/>
      </rPr>
      <t xml:space="preserve"> de </t>
    </r>
    <r>
      <rPr>
        <b/>
        <sz val="11"/>
        <color theme="1"/>
        <rFont val="Arial"/>
        <family val="2"/>
      </rPr>
      <t>91.67%</t>
    </r>
    <r>
      <rPr>
        <sz val="11"/>
        <color theme="1"/>
        <rFont val="Arial"/>
        <family val="2"/>
      </rPr>
      <t xml:space="preserve"> se debe que a la reprogramación para el siguiente trimestre, esperando que las condiciones para su ejecución sean favorables, obteniendo un </t>
    </r>
    <r>
      <rPr>
        <b/>
        <sz val="11"/>
        <color theme="1"/>
        <rFont val="Arial"/>
        <family val="2"/>
      </rPr>
      <t>avance anual</t>
    </r>
    <r>
      <rPr>
        <sz val="11"/>
        <color theme="1"/>
        <rFont val="Arial"/>
        <family val="2"/>
      </rPr>
      <t xml:space="preserve"> del </t>
    </r>
    <r>
      <rPr>
        <b/>
        <sz val="11"/>
        <color theme="1"/>
        <rFont val="Arial"/>
        <family val="2"/>
      </rPr>
      <t>37.29%</t>
    </r>
  </si>
  <si>
    <r>
      <t xml:space="preserve">C. 4.16.1.1.8 </t>
    </r>
    <r>
      <rPr>
        <sz val="11"/>
        <rFont val="Arial"/>
        <family val="2"/>
      </rPr>
      <t xml:space="preserve">Gestiones y trámites en recursos humanos y materiales realizadas.       </t>
    </r>
  </si>
  <si>
    <r>
      <t xml:space="preserve">Justificación trimestral: </t>
    </r>
    <r>
      <rPr>
        <sz val="11"/>
        <color theme="1"/>
        <rFont val="Arial"/>
        <family val="2"/>
      </rPr>
      <t xml:space="preserve">Las gestiones y trámites en recursos humanos y materiales realizadas, en este trimestre se realizaron </t>
    </r>
    <r>
      <rPr>
        <b/>
        <sz val="11"/>
        <color theme="1"/>
        <rFont val="Arial"/>
        <family val="2"/>
      </rPr>
      <t>11</t>
    </r>
    <r>
      <rPr>
        <sz val="11"/>
        <color theme="1"/>
        <rFont val="Arial"/>
        <family val="2"/>
      </rPr>
      <t xml:space="preserve"> de las </t>
    </r>
    <r>
      <rPr>
        <b/>
        <sz val="11"/>
        <color theme="1"/>
        <rFont val="Arial"/>
        <family val="2"/>
      </rPr>
      <t>12</t>
    </r>
    <r>
      <rPr>
        <sz val="11"/>
        <color theme="1"/>
        <rFont val="Arial"/>
        <family val="2"/>
      </rPr>
      <t xml:space="preserve"> programadas. El porcentaje obtenido de </t>
    </r>
    <r>
      <rPr>
        <b/>
        <sz val="11"/>
        <color theme="1"/>
        <rFont val="Arial"/>
        <family val="2"/>
      </rPr>
      <t>91.67%</t>
    </r>
    <r>
      <rPr>
        <sz val="11"/>
        <color theme="1"/>
        <rFont val="Arial"/>
        <family val="2"/>
      </rPr>
      <t xml:space="preserve"> se debe que a la reprogramación para el siguiente trimestre, esperando que las condiciones para su ejecución sean favorables, obteniendo un </t>
    </r>
    <r>
      <rPr>
        <b/>
        <sz val="11"/>
        <color theme="1"/>
        <rFont val="Arial"/>
        <family val="2"/>
      </rPr>
      <t>avance anual</t>
    </r>
    <r>
      <rPr>
        <sz val="11"/>
        <color theme="1"/>
        <rFont val="Arial"/>
        <family val="2"/>
      </rPr>
      <t xml:space="preserve"> del </t>
    </r>
    <r>
      <rPr>
        <b/>
        <sz val="11"/>
        <color theme="1"/>
        <rFont val="Arial"/>
        <family val="2"/>
      </rPr>
      <t>37.29%</t>
    </r>
  </si>
  <si>
    <r>
      <t>A. 4.16.1.1.8.1</t>
    </r>
    <r>
      <rPr>
        <sz val="11"/>
        <rFont val="Arial"/>
        <family val="2"/>
      </rPr>
      <t xml:space="preserve"> Elaboración de manuales de orden administrativo en la Corporación Policial.</t>
    </r>
  </si>
  <si>
    <r>
      <t xml:space="preserve">Justificación trimestral: </t>
    </r>
    <r>
      <rPr>
        <sz val="11"/>
        <color theme="1"/>
        <rFont val="Arial"/>
        <family val="2"/>
      </rPr>
      <t>La elaboración de manuales de orden administrativo en la Corporación Policial, no tiene proyectada meta anual.</t>
    </r>
  </si>
  <si>
    <r>
      <t xml:space="preserve">A. 4.16.1.1.8.2 </t>
    </r>
    <r>
      <rPr>
        <sz val="11"/>
        <rFont val="Arial"/>
        <family val="2"/>
      </rPr>
      <t xml:space="preserve">Realización de acciones de mantenimiento y modernización a la infraestructura y parque vehicular existente de la Secretaría Municipal de Seguridad Pública y Tránsito. </t>
    </r>
  </si>
  <si>
    <r>
      <rPr>
        <b/>
        <sz val="11"/>
        <color theme="1"/>
        <rFont val="Arial"/>
        <family val="2"/>
      </rPr>
      <t>Justificación trimestral:</t>
    </r>
    <r>
      <rPr>
        <sz val="11"/>
        <color theme="1"/>
        <rFont val="Arial"/>
        <family val="2"/>
      </rPr>
      <t xml:space="preserve"> La realización de acciones de mantenimiento y modernización a la infraestructura y parque vehicular existente de esta Secretaría, este trimestre se realizaron </t>
    </r>
    <r>
      <rPr>
        <b/>
        <sz val="11"/>
        <color theme="1"/>
        <rFont val="Arial"/>
        <family val="2"/>
      </rPr>
      <t>06</t>
    </r>
    <r>
      <rPr>
        <sz val="11"/>
        <color theme="1"/>
        <rFont val="Arial"/>
        <family val="2"/>
      </rPr>
      <t xml:space="preserve"> de  </t>
    </r>
    <r>
      <rPr>
        <b/>
        <sz val="11"/>
        <color theme="1"/>
        <rFont val="Arial"/>
        <family val="2"/>
      </rPr>
      <t>06</t>
    </r>
    <r>
      <rPr>
        <sz val="11"/>
        <color theme="1"/>
        <rFont val="Arial"/>
        <family val="2"/>
      </rPr>
      <t xml:space="preserve"> programadas. Obteniendo el </t>
    </r>
    <r>
      <rPr>
        <b/>
        <sz val="11"/>
        <color theme="1"/>
        <rFont val="Arial"/>
        <family val="2"/>
      </rPr>
      <t>100%</t>
    </r>
    <r>
      <rPr>
        <sz val="11"/>
        <color theme="1"/>
        <rFont val="Arial"/>
        <family val="2"/>
      </rPr>
      <t xml:space="preserve"> de cumplimiento con respecto a la meta proyectada en el trimestre, obteniendo un </t>
    </r>
    <r>
      <rPr>
        <b/>
        <sz val="11"/>
        <color theme="1"/>
        <rFont val="Arial"/>
        <family val="2"/>
      </rPr>
      <t>avance</t>
    </r>
    <r>
      <rPr>
        <sz val="11"/>
        <color theme="1"/>
        <rFont val="Arial"/>
        <family val="2"/>
      </rPr>
      <t xml:space="preserve"> del </t>
    </r>
    <r>
      <rPr>
        <b/>
        <sz val="11"/>
        <color theme="1"/>
        <rFont val="Arial"/>
        <family val="2"/>
      </rPr>
      <t>48%</t>
    </r>
    <r>
      <rPr>
        <sz val="11"/>
        <color theme="1"/>
        <rFont val="Arial"/>
        <family val="2"/>
      </rPr>
      <t xml:space="preserve"> con respecto a la </t>
    </r>
    <r>
      <rPr>
        <b/>
        <sz val="11"/>
        <color theme="1"/>
        <rFont val="Arial"/>
        <family val="2"/>
      </rPr>
      <t>meta anual.</t>
    </r>
  </si>
  <si>
    <r>
      <t>A. 4.16.1.1.8.3</t>
    </r>
    <r>
      <rPr>
        <sz val="11"/>
        <rFont val="Arial"/>
        <family val="2"/>
      </rPr>
      <t xml:space="preserve">  Implementación de acciones para Incentivar la lealtad, orgullo y sentido de pertenencia a la Corporación Policial.                                                                                                                                                                                                                                                                                    </t>
    </r>
  </si>
  <si>
    <r>
      <rPr>
        <b/>
        <sz val="11"/>
        <color theme="1"/>
        <rFont val="Arial"/>
        <family val="2"/>
      </rPr>
      <t xml:space="preserve">Justificación trimestral: </t>
    </r>
    <r>
      <rPr>
        <sz val="11"/>
        <color theme="1"/>
        <rFont val="Arial"/>
        <family val="2"/>
      </rPr>
      <t xml:space="preserve">La implementación de acciones para Incentivar la lealtad, orgullo y sentido de pertenencia a la Corporación Policial, en este trimestre se realizaron </t>
    </r>
    <r>
      <rPr>
        <b/>
        <sz val="11"/>
        <color theme="1"/>
        <rFont val="Arial"/>
        <family val="2"/>
      </rPr>
      <t>04</t>
    </r>
    <r>
      <rPr>
        <sz val="11"/>
        <color theme="1"/>
        <rFont val="Arial"/>
        <family val="2"/>
      </rPr>
      <t xml:space="preserve"> de las </t>
    </r>
    <r>
      <rPr>
        <b/>
        <sz val="11"/>
        <color theme="1"/>
        <rFont val="Arial"/>
        <family val="2"/>
      </rPr>
      <t>05</t>
    </r>
    <r>
      <rPr>
        <sz val="11"/>
        <color theme="1"/>
        <rFont val="Arial"/>
        <family val="2"/>
      </rPr>
      <t xml:space="preserve"> programadas. Logrando un </t>
    </r>
    <r>
      <rPr>
        <b/>
        <sz val="11"/>
        <color theme="1"/>
        <rFont val="Arial"/>
        <family val="2"/>
      </rPr>
      <t>avance</t>
    </r>
    <r>
      <rPr>
        <sz val="11"/>
        <color theme="1"/>
        <rFont val="Arial"/>
        <family val="2"/>
      </rPr>
      <t xml:space="preserve"> del </t>
    </r>
    <r>
      <rPr>
        <b/>
        <sz val="11"/>
        <color theme="1"/>
        <rFont val="Arial"/>
        <family val="2"/>
      </rPr>
      <t>80%</t>
    </r>
    <r>
      <rPr>
        <sz val="11"/>
        <color theme="1"/>
        <rFont val="Arial"/>
        <family val="2"/>
      </rPr>
      <t xml:space="preserve"> de cumplimiento con respecto a meta trimestral. Este porcentaje se debe a que se reprogramaron para el siguiente trimestre algunas actividades, esperando que las condiciones para su ejecución  total sean favorables, obteniendo un </t>
    </r>
    <r>
      <rPr>
        <b/>
        <sz val="11"/>
        <color theme="1"/>
        <rFont val="Arial"/>
        <family val="2"/>
      </rPr>
      <t>avance anual</t>
    </r>
    <r>
      <rPr>
        <sz val="11"/>
        <color theme="1"/>
        <rFont val="Arial"/>
        <family val="2"/>
      </rPr>
      <t xml:space="preserve"> del </t>
    </r>
    <r>
      <rPr>
        <b/>
        <sz val="11"/>
        <color theme="1"/>
        <rFont val="Arial"/>
        <family val="2"/>
      </rPr>
      <t>31.82%</t>
    </r>
    <r>
      <rPr>
        <sz val="11"/>
        <color theme="1"/>
        <rFont val="Arial"/>
        <family val="2"/>
      </rPr>
      <t xml:space="preserve">                                                                                                                                                                                                                                 </t>
    </r>
  </si>
  <si>
    <r>
      <t>A. 4.16.1.1.8.4</t>
    </r>
    <r>
      <rPr>
        <sz val="11"/>
        <rFont val="Arial"/>
        <family val="2"/>
      </rPr>
      <t xml:space="preserve"> Implementación de convocatorias con perspectiva de género para personal activo y de nuevo ingreso.</t>
    </r>
  </si>
  <si>
    <r>
      <t xml:space="preserve">Justificación trimestral: </t>
    </r>
    <r>
      <rPr>
        <sz val="11"/>
        <color theme="1"/>
        <rFont val="Arial"/>
        <family val="2"/>
      </rPr>
      <t>La implementación de convocatorias con perspectiva de género para personal activo y de nuevo ingreso, como meta anual 02 convocatorias con perspectiva de género a realizar. Obteniendo el porcentaje del 100% de cumplimiento con respecto a la meta trimestral, así mismo que contribuye a la meta anual con un 100% de cumplimiento.</t>
    </r>
  </si>
  <si>
    <r>
      <t>A. 4.16.1.1.8.5</t>
    </r>
    <r>
      <rPr>
        <sz val="11"/>
        <rFont val="Arial"/>
        <family val="2"/>
      </rPr>
      <t xml:space="preserve"> Elaboración de proyectos para el mejoramiento del equipamiento policial.</t>
    </r>
  </si>
  <si>
    <r>
      <t xml:space="preserve">Justificación trimestral: </t>
    </r>
    <r>
      <rPr>
        <sz val="11"/>
        <color theme="1"/>
        <rFont val="Arial"/>
        <family val="2"/>
      </rPr>
      <t>La elaboración de proyectos para el mejoramiento del equipamiento policial, es este trimestre no se tiene meta proyectada por lo que no se reporta ninguna actividad.</t>
    </r>
  </si>
  <si>
    <r>
      <t>A. 4.16.1.1.8.6</t>
    </r>
    <r>
      <rPr>
        <sz val="11"/>
        <rFont val="Arial"/>
        <family val="2"/>
      </rPr>
      <t xml:space="preserve"> Implementación de actividades para la certificación del personal policial.</t>
    </r>
  </si>
  <si>
    <r>
      <t xml:space="preserve">Justificación trimestral: </t>
    </r>
    <r>
      <rPr>
        <sz val="11"/>
        <color theme="1"/>
        <rFont val="Arial"/>
        <family val="2"/>
      </rPr>
      <t>La implementación de actividades para la certificación del personal policial, en este trimestre no tiene meta proyectada, por lo que no se reporta ninguna actividad.</t>
    </r>
  </si>
  <si>
    <r>
      <t>A. 4.16.1.1.8.7</t>
    </r>
    <r>
      <rPr>
        <sz val="11"/>
        <rFont val="Arial"/>
        <family val="2"/>
      </rPr>
      <t xml:space="preserve"> Realización de actividades enfocadas a mejorar el consumo y distribución de la dotación de gasolina de las unidades de la Secretaría Municipal de Seguridad Pública y Tránsito. </t>
    </r>
  </si>
  <si>
    <r>
      <t xml:space="preserve">C. 4.16.1.1.9 </t>
    </r>
    <r>
      <rPr>
        <sz val="11"/>
        <rFont val="Arial"/>
        <family val="2"/>
      </rPr>
      <t>Acciones de seguridad, prevención social del delito y atención a turistas y residentes del municipio de Benito Juárez realizadas.</t>
    </r>
  </si>
  <si>
    <r>
      <t xml:space="preserve">Justificación trimestral: </t>
    </r>
    <r>
      <rPr>
        <sz val="11"/>
        <color theme="1"/>
        <rFont val="Arial"/>
        <family val="2"/>
      </rPr>
      <t xml:space="preserve">La realización de actividades enfocadas a mejorar el consumo y distribución de la dotación de gasolina de las unidades de esta Secretaría, tiene como meta anual </t>
    </r>
    <r>
      <rPr>
        <b/>
        <sz val="11"/>
        <color theme="1"/>
        <rFont val="Arial"/>
        <family val="2"/>
      </rPr>
      <t>01</t>
    </r>
    <r>
      <rPr>
        <sz val="11"/>
        <color theme="1"/>
        <rFont val="Arial"/>
        <family val="2"/>
      </rPr>
      <t xml:space="preserve"> actividad enfocada en el mejoramiento de la distribución y dotación de combustibles a realizar. En este trimestre no se realizarón actividades sin ambargo fue cubierto previamente el </t>
    </r>
    <r>
      <rPr>
        <b/>
        <sz val="11"/>
        <color theme="1"/>
        <rFont val="Arial"/>
        <family val="2"/>
      </rPr>
      <t xml:space="preserve">cumplimiento anual </t>
    </r>
    <r>
      <rPr>
        <sz val="11"/>
        <color theme="1"/>
        <rFont val="Arial"/>
        <family val="2"/>
      </rPr>
      <t xml:space="preserve">con un porcentaje del </t>
    </r>
    <r>
      <rPr>
        <b/>
        <sz val="11"/>
        <color theme="1"/>
        <rFont val="Arial"/>
        <family val="2"/>
      </rPr>
      <t>100%</t>
    </r>
    <r>
      <rPr>
        <sz val="11"/>
        <color theme="1"/>
        <rFont val="Arial"/>
        <family val="2"/>
      </rPr>
      <t>.</t>
    </r>
  </si>
  <si>
    <r>
      <rPr>
        <b/>
        <sz val="11"/>
        <color theme="1"/>
        <rFont val="Arial"/>
        <family val="2"/>
      </rPr>
      <t xml:space="preserve">Justificación trimestral: </t>
    </r>
    <r>
      <rPr>
        <sz val="11"/>
        <color theme="1"/>
        <rFont val="Arial"/>
        <family val="2"/>
      </rPr>
      <t xml:space="preserve">Las acciones de seguridad, prevención social del delito y atención a turistas y residentes del municipio, en este trimestre se realizaron </t>
    </r>
    <r>
      <rPr>
        <b/>
        <sz val="11"/>
        <color theme="1"/>
        <rFont val="Arial"/>
        <family val="2"/>
      </rPr>
      <t>57,332</t>
    </r>
    <r>
      <rPr>
        <sz val="11"/>
        <color theme="1"/>
        <rFont val="Arial"/>
        <family val="2"/>
      </rPr>
      <t xml:space="preserve"> de las </t>
    </r>
    <r>
      <rPr>
        <b/>
        <sz val="11"/>
        <color theme="1"/>
        <rFont val="Arial"/>
        <family val="2"/>
      </rPr>
      <t>57,349</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99.97%</t>
    </r>
    <r>
      <rPr>
        <sz val="11"/>
        <color theme="1"/>
        <rFont val="Arial"/>
        <family val="2"/>
      </rPr>
      <t xml:space="preserve"> con respecto al trimestre, obteniendo un</t>
    </r>
    <r>
      <rPr>
        <b/>
        <sz val="11"/>
        <color theme="1"/>
        <rFont val="Arial"/>
        <family val="2"/>
      </rPr>
      <t xml:space="preserve"> avance anual </t>
    </r>
    <r>
      <rPr>
        <sz val="11"/>
        <color theme="1"/>
        <rFont val="Arial"/>
        <family val="2"/>
      </rPr>
      <t xml:space="preserve">del </t>
    </r>
    <r>
      <rPr>
        <b/>
        <sz val="11"/>
        <color theme="1"/>
        <rFont val="Arial"/>
        <family val="2"/>
      </rPr>
      <t>49.99%.</t>
    </r>
  </si>
  <si>
    <r>
      <t xml:space="preserve">A. 4.16.1.1.9.1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</si>
  <si>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Justificación trimestral: </t>
    </r>
    <r>
      <rPr>
        <sz val="11"/>
        <color theme="1"/>
        <rFont val="Arial"/>
        <family val="2"/>
      </rPr>
      <t xml:space="preserve">La impartición de pláticas de prevención del delito dirigidas a empresas, personal de seguridad en hoteles y plazas comerciales así como residentes de la Zona Hotelera, en este trimestre se realizaron </t>
    </r>
    <r>
      <rPr>
        <b/>
        <sz val="11"/>
        <color theme="1"/>
        <rFont val="Arial"/>
        <family val="2"/>
      </rPr>
      <t>01</t>
    </r>
    <r>
      <rPr>
        <sz val="11"/>
        <color theme="1"/>
        <rFont val="Arial"/>
        <family val="2"/>
      </rPr>
      <t xml:space="preserve"> de las </t>
    </r>
    <r>
      <rPr>
        <b/>
        <sz val="11"/>
        <color theme="1"/>
        <rFont val="Arial"/>
        <family val="2"/>
      </rPr>
      <t>01</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t>
    </r>
    <r>
      <rPr>
        <b/>
        <sz val="11"/>
        <color theme="1"/>
        <rFont val="Arial"/>
        <family val="2"/>
      </rPr>
      <t xml:space="preserve"> avance anual</t>
    </r>
    <r>
      <rPr>
        <sz val="11"/>
        <color theme="1"/>
        <rFont val="Arial"/>
        <family val="2"/>
      </rPr>
      <t xml:space="preserve"> del </t>
    </r>
    <r>
      <rPr>
        <b/>
        <sz val="11"/>
        <color theme="1"/>
        <rFont val="Arial"/>
        <family val="2"/>
      </rPr>
      <t>50%.</t>
    </r>
  </si>
  <si>
    <r>
      <t xml:space="preserve">A. 4.16.1.1.9.2:  </t>
    </r>
    <r>
      <rPr>
        <sz val="11"/>
        <rFont val="Arial"/>
        <family val="2"/>
      </rPr>
      <t>Consolidación de operativos de prevención y disuasión con proximidad social enfocados al sector turístico.</t>
    </r>
  </si>
  <si>
    <r>
      <t xml:space="preserve">Justificación trimestral: </t>
    </r>
    <r>
      <rPr>
        <sz val="11"/>
        <color theme="1"/>
        <rFont val="Arial"/>
        <family val="2"/>
      </rPr>
      <t xml:space="preserve">La consolidación de operativos de prevención y disuasión con proximidad social enfocados al sector turístico, en este este trimestre se realizaron </t>
    </r>
    <r>
      <rPr>
        <b/>
        <sz val="11"/>
        <color theme="1"/>
        <rFont val="Arial"/>
        <family val="2"/>
      </rPr>
      <t>25,982</t>
    </r>
    <r>
      <rPr>
        <sz val="11"/>
        <color theme="1"/>
        <rFont val="Arial"/>
        <family val="2"/>
      </rPr>
      <t xml:space="preserve"> de las </t>
    </r>
    <r>
      <rPr>
        <b/>
        <sz val="11"/>
        <color theme="1"/>
        <rFont val="Arial"/>
        <family val="2"/>
      </rPr>
      <t>25,982</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50%.</t>
    </r>
  </si>
  <si>
    <r>
      <t xml:space="preserve">A. 4.16.1.1.9.3 </t>
    </r>
    <r>
      <rPr>
        <sz val="11"/>
        <rFont val="Arial"/>
        <family val="2"/>
      </rPr>
      <t>Consolidación de módulos de atención al turistas en zonas de mayor afluencia.</t>
    </r>
  </si>
  <si>
    <r>
      <t xml:space="preserve">Justificación trimestral: </t>
    </r>
    <r>
      <rPr>
        <sz val="11"/>
        <color theme="1"/>
        <rFont val="Arial"/>
        <family val="2"/>
      </rPr>
      <t xml:space="preserve">La consolidación de módulos de atención al turistas en zonas de mayor afluencia, en este  trimestre se realizaron </t>
    </r>
    <r>
      <rPr>
        <b/>
        <sz val="11"/>
        <color theme="1"/>
        <rFont val="Arial"/>
        <family val="2"/>
      </rPr>
      <t>31,168</t>
    </r>
    <r>
      <rPr>
        <sz val="11"/>
        <color theme="1"/>
        <rFont val="Arial"/>
        <family val="2"/>
      </rPr>
      <t xml:space="preserve"> de las </t>
    </r>
    <r>
      <rPr>
        <b/>
        <sz val="11"/>
        <color theme="1"/>
        <rFont val="Arial"/>
        <family val="2"/>
      </rPr>
      <t>31,185</t>
    </r>
    <r>
      <rPr>
        <sz val="11"/>
        <color theme="1"/>
        <rFont val="Arial"/>
        <family val="2"/>
      </rPr>
      <t xml:space="preserve"> programadas. Obteniendo un porcentaje de cumplimiento trimestral del </t>
    </r>
    <r>
      <rPr>
        <b/>
        <sz val="11"/>
        <color theme="1"/>
        <rFont val="Arial"/>
        <family val="2"/>
      </rPr>
      <t>99.95%,</t>
    </r>
    <r>
      <rPr>
        <sz val="11"/>
        <color theme="1"/>
        <rFont val="Arial"/>
        <family val="2"/>
      </rPr>
      <t xml:space="preserve"> esto devido a que se reprogramaron algunas actividades para el siguiente trimestre, así mismo, se obtuvo un </t>
    </r>
    <r>
      <rPr>
        <b/>
        <sz val="11"/>
        <color theme="1"/>
        <rFont val="Arial"/>
        <family val="2"/>
      </rPr>
      <t>avance anua</t>
    </r>
    <r>
      <rPr>
        <sz val="11"/>
        <color theme="1"/>
        <rFont val="Arial"/>
        <family val="2"/>
      </rPr>
      <t xml:space="preserve">l del </t>
    </r>
    <r>
      <rPr>
        <b/>
        <sz val="11"/>
        <color theme="1"/>
        <rFont val="Arial"/>
        <family val="2"/>
      </rPr>
      <t>49.99%.</t>
    </r>
  </si>
  <si>
    <r>
      <t xml:space="preserve">A. 4.16.1.1.9.4 </t>
    </r>
    <r>
      <rPr>
        <sz val="11"/>
        <rFont val="Arial"/>
        <family val="2"/>
      </rPr>
      <t>Instalación de los filtros de vigilancia, para la prevención del delito y atención a turistas en puntos estratégicos de la zona hotelera del municipio de Benito Juárez.</t>
    </r>
  </si>
  <si>
    <r>
      <t xml:space="preserve">Justificación trimestral: </t>
    </r>
    <r>
      <rPr>
        <sz val="11"/>
        <color theme="1"/>
        <rFont val="Arial"/>
        <family val="2"/>
      </rPr>
      <t xml:space="preserve">La instalación de los filtros de vigilancia, para la prevención del delito y atención a turistas en puntos estratégicos de la zona hotelera, en este trimestre se realizaron </t>
    </r>
    <r>
      <rPr>
        <b/>
        <sz val="11"/>
        <color theme="1"/>
        <rFont val="Arial"/>
        <family val="2"/>
      </rPr>
      <t>180</t>
    </r>
    <r>
      <rPr>
        <sz val="11"/>
        <color theme="1"/>
        <rFont val="Arial"/>
        <family val="2"/>
      </rPr>
      <t xml:space="preserve"> de las </t>
    </r>
    <r>
      <rPr>
        <b/>
        <sz val="11"/>
        <color theme="1"/>
        <rFont val="Arial"/>
        <family val="2"/>
      </rPr>
      <t>180</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 del 50%.</t>
    </r>
  </si>
  <si>
    <r>
      <t xml:space="preserve">A. 4.16.1.1.9.5 </t>
    </r>
    <r>
      <rPr>
        <sz val="11"/>
        <rFont val="Arial"/>
        <family val="2"/>
      </rPr>
      <t>Implementación de cursos de capacitación especializadas para la profesionalización de los elementos de la Policía Turística.</t>
    </r>
  </si>
  <si>
    <r>
      <t xml:space="preserve">Justificación trimestral: </t>
    </r>
    <r>
      <rPr>
        <sz val="11"/>
        <color theme="1"/>
        <rFont val="Arial"/>
        <family val="2"/>
      </rPr>
      <t xml:space="preserve">La implementación de cursos de capacitación especializadas para la profesionalización de los elementos, en este trimestre se realizaron 01 de los 01 programados. Obteniendo un porcentaje de </t>
    </r>
    <r>
      <rPr>
        <b/>
        <sz val="11"/>
        <color theme="1"/>
        <rFont val="Arial"/>
        <family val="2"/>
      </rPr>
      <t>cumplimiento</t>
    </r>
    <r>
      <rPr>
        <sz val="11"/>
        <color theme="1"/>
        <rFont val="Arial"/>
        <family val="2"/>
      </rPr>
      <t xml:space="preserve"> del </t>
    </r>
    <r>
      <rPr>
        <b/>
        <sz val="11"/>
        <color theme="1"/>
        <rFont val="Arial"/>
        <family val="2"/>
      </rPr>
      <t>100%</t>
    </r>
    <r>
      <rPr>
        <sz val="11"/>
        <color theme="1"/>
        <rFont val="Arial"/>
        <family val="2"/>
      </rPr>
      <t xml:space="preserve"> con respecto al trimestre, así mismo, se obtuvo un </t>
    </r>
    <r>
      <rPr>
        <b/>
        <sz val="11"/>
        <color theme="1"/>
        <rFont val="Arial"/>
        <family val="2"/>
      </rPr>
      <t>avance anual</t>
    </r>
    <r>
      <rPr>
        <sz val="11"/>
        <color theme="1"/>
        <rFont val="Arial"/>
        <family val="2"/>
      </rPr>
      <t xml:space="preserve"> del </t>
    </r>
    <r>
      <rPr>
        <b/>
        <sz val="11"/>
        <color theme="1"/>
        <rFont val="Arial"/>
        <family val="2"/>
      </rPr>
      <t>50%.</t>
    </r>
  </si>
  <si>
    <r>
      <t xml:space="preserve">C. 4.16.1.1.10 </t>
    </r>
    <r>
      <rPr>
        <sz val="11"/>
        <rFont val="Arial"/>
        <family val="2"/>
      </rPr>
      <t>Capacitación inicial, continua y especializada impartidas al personal de la Secretaria Municipal de Seguridad Publica y Tránsito.</t>
    </r>
  </si>
  <si>
    <r>
      <t xml:space="preserve">Justificación trimestral: </t>
    </r>
    <r>
      <rPr>
        <sz val="11"/>
        <color theme="1"/>
        <rFont val="Arial"/>
        <family val="2"/>
      </rPr>
      <t xml:space="preserve">La capacitación inicial, continua y especializada impartidas al personal de esta Secretaria, en este trimestre se realizaron </t>
    </r>
    <r>
      <rPr>
        <b/>
        <sz val="11"/>
        <color theme="1"/>
        <rFont val="Arial"/>
        <family val="2"/>
      </rPr>
      <t>752</t>
    </r>
    <r>
      <rPr>
        <sz val="11"/>
        <color theme="1"/>
        <rFont val="Arial"/>
        <family val="2"/>
      </rPr>
      <t xml:space="preserve"> de </t>
    </r>
    <r>
      <rPr>
        <b/>
        <sz val="11"/>
        <color theme="1"/>
        <rFont val="Arial"/>
        <family val="2"/>
      </rPr>
      <t>694</t>
    </r>
    <r>
      <rPr>
        <sz val="11"/>
        <color theme="1"/>
        <rFont val="Arial"/>
        <family val="2"/>
      </rPr>
      <t xml:space="preserve"> capacitaciones programadas. Logrando obtener el </t>
    </r>
    <r>
      <rPr>
        <b/>
        <sz val="11"/>
        <color theme="1"/>
        <rFont val="Arial"/>
        <family val="2"/>
      </rPr>
      <t>108.36%</t>
    </r>
    <r>
      <rPr>
        <sz val="11"/>
        <color theme="1"/>
        <rFont val="Arial"/>
        <family val="2"/>
      </rPr>
      <t xml:space="preserve"> de </t>
    </r>
    <r>
      <rPr>
        <b/>
        <sz val="11"/>
        <color theme="1"/>
        <rFont val="Arial"/>
        <family val="2"/>
      </rPr>
      <t>cumplimiento</t>
    </r>
    <r>
      <rPr>
        <sz val="11"/>
        <color theme="1"/>
        <rFont val="Arial"/>
        <family val="2"/>
      </rPr>
      <t xml:space="preserve"> con respecto al trimestre y un avance con respecto a la </t>
    </r>
    <r>
      <rPr>
        <b/>
        <sz val="11"/>
        <color theme="1"/>
        <rFont val="Arial"/>
        <family val="2"/>
      </rPr>
      <t>meta anual del 49.87%.</t>
    </r>
  </si>
  <si>
    <r>
      <t>A. 4.16.1.1.10.1</t>
    </r>
    <r>
      <rPr>
        <sz val="11"/>
        <rFont val="Arial"/>
        <family val="2"/>
      </rPr>
      <t xml:space="preserve"> Formación continua para el personal de la Secretaria Municipal de Seguridad Publica y Tránsito.</t>
    </r>
  </si>
  <si>
    <r>
      <t xml:space="preserve">Justificación trimestral: </t>
    </r>
    <r>
      <rPr>
        <sz val="11"/>
        <color theme="1"/>
        <rFont val="Arial"/>
        <family val="2"/>
      </rPr>
      <t xml:space="preserve">La formación continua para el personal de esta Secretaria, en este trimestre se realizaron </t>
    </r>
    <r>
      <rPr>
        <b/>
        <sz val="11"/>
        <color theme="1"/>
        <rFont val="Arial"/>
        <family val="2"/>
      </rPr>
      <t>608</t>
    </r>
    <r>
      <rPr>
        <sz val="11"/>
        <color theme="1"/>
        <rFont val="Arial"/>
        <family val="2"/>
      </rPr>
      <t xml:space="preserve"> de las </t>
    </r>
    <r>
      <rPr>
        <b/>
        <sz val="11"/>
        <color theme="1"/>
        <rFont val="Arial"/>
        <family val="2"/>
      </rPr>
      <t>604</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100.66%</t>
    </r>
    <r>
      <rPr>
        <sz val="11"/>
        <color theme="1"/>
        <rFont val="Arial"/>
        <family val="2"/>
      </rPr>
      <t xml:space="preserve"> con respecto al trimestre y un avance a la </t>
    </r>
    <r>
      <rPr>
        <b/>
        <sz val="11"/>
        <color theme="1"/>
        <rFont val="Arial"/>
        <family val="2"/>
      </rPr>
      <t>meta</t>
    </r>
    <r>
      <rPr>
        <sz val="11"/>
        <color theme="1"/>
        <rFont val="Arial"/>
        <family val="2"/>
      </rPr>
      <t xml:space="preserve"> </t>
    </r>
    <r>
      <rPr>
        <b/>
        <sz val="11"/>
        <color theme="1"/>
        <rFont val="Arial"/>
        <family val="2"/>
      </rPr>
      <t>anual</t>
    </r>
    <r>
      <rPr>
        <sz val="11"/>
        <color theme="1"/>
        <rFont val="Arial"/>
        <family val="2"/>
      </rPr>
      <t xml:space="preserve"> del </t>
    </r>
    <r>
      <rPr>
        <b/>
        <sz val="11"/>
        <color theme="1"/>
        <rFont val="Arial"/>
        <family val="2"/>
      </rPr>
      <t>54.63%.</t>
    </r>
  </si>
  <si>
    <r>
      <t xml:space="preserve">A. 4.16.1.1.10.2 </t>
    </r>
    <r>
      <rPr>
        <sz val="11"/>
        <rFont val="Arial"/>
        <family val="2"/>
      </rPr>
      <t xml:space="preserve"> Formación especializada para el personal de la Secretaria Municipal de Seguridad Publica y Tránsito.</t>
    </r>
  </si>
  <si>
    <r>
      <t xml:space="preserve">Justificación trimestral: </t>
    </r>
    <r>
      <rPr>
        <sz val="11"/>
        <color theme="1"/>
        <rFont val="Arial"/>
        <family val="2"/>
      </rPr>
      <t xml:space="preserve">La formación especializada para el personal de esta Secretaria, en este trimestre se realizaron </t>
    </r>
    <r>
      <rPr>
        <b/>
        <sz val="11"/>
        <color theme="1"/>
        <rFont val="Arial"/>
        <family val="2"/>
      </rPr>
      <t>116</t>
    </r>
    <r>
      <rPr>
        <sz val="11"/>
        <color theme="1"/>
        <rFont val="Arial"/>
        <family val="2"/>
      </rPr>
      <t xml:space="preserve"> de las </t>
    </r>
    <r>
      <rPr>
        <b/>
        <sz val="11"/>
        <color theme="1"/>
        <rFont val="Arial"/>
        <family val="2"/>
      </rPr>
      <t>90</t>
    </r>
    <r>
      <rPr>
        <sz val="11"/>
        <color theme="1"/>
        <rFont val="Arial"/>
        <family val="2"/>
      </rPr>
      <t xml:space="preserve"> programadas. Obteniendo un porcentaje de </t>
    </r>
    <r>
      <rPr>
        <b/>
        <sz val="11"/>
        <color theme="1"/>
        <rFont val="Arial"/>
        <family val="2"/>
      </rPr>
      <t>cumplimiento</t>
    </r>
    <r>
      <rPr>
        <sz val="11"/>
        <color theme="1"/>
        <rFont val="Arial"/>
        <family val="2"/>
      </rPr>
      <t xml:space="preserve"> del </t>
    </r>
    <r>
      <rPr>
        <b/>
        <sz val="11"/>
        <color theme="1"/>
        <rFont val="Arial"/>
        <family val="2"/>
      </rPr>
      <t>128.89%</t>
    </r>
    <r>
      <rPr>
        <sz val="11"/>
        <color theme="1"/>
        <rFont val="Arial"/>
        <family val="2"/>
      </rPr>
      <t xml:space="preserve"> con respecto al trimestre, obteniendo un </t>
    </r>
    <r>
      <rPr>
        <b/>
        <sz val="11"/>
        <color theme="1"/>
        <rFont val="Arial"/>
        <family val="2"/>
      </rPr>
      <t>incremento</t>
    </r>
    <r>
      <rPr>
        <sz val="11"/>
        <color theme="1"/>
        <rFont val="Arial"/>
        <family val="2"/>
      </rPr>
      <t xml:space="preserve"> del </t>
    </r>
    <r>
      <rPr>
        <b/>
        <sz val="11"/>
        <color theme="1"/>
        <rFont val="Arial"/>
        <family val="2"/>
      </rPr>
      <t>28.89%,</t>
    </r>
    <r>
      <rPr>
        <sz val="11"/>
        <color theme="1"/>
        <rFont val="Arial"/>
        <family val="2"/>
      </rPr>
      <t xml:space="preserve"> esto debido a que se reprogramaron capacitación en los trimestres subsecuentes y se obtuvo un </t>
    </r>
    <r>
      <rPr>
        <b/>
        <sz val="11"/>
        <color theme="1"/>
        <rFont val="Arial"/>
        <family val="2"/>
      </rPr>
      <t>avance</t>
    </r>
    <r>
      <rPr>
        <sz val="11"/>
        <color theme="1"/>
        <rFont val="Arial"/>
        <family val="2"/>
      </rPr>
      <t xml:space="preserve"> </t>
    </r>
    <r>
      <rPr>
        <b/>
        <sz val="11"/>
        <color theme="1"/>
        <rFont val="Arial"/>
        <family val="2"/>
      </rPr>
      <t>anual</t>
    </r>
    <r>
      <rPr>
        <sz val="11"/>
        <color theme="1"/>
        <rFont val="Arial"/>
        <family val="2"/>
      </rPr>
      <t xml:space="preserve"> del </t>
    </r>
    <r>
      <rPr>
        <b/>
        <sz val="11"/>
        <color theme="1"/>
        <rFont val="Arial"/>
        <family val="2"/>
      </rPr>
      <t>54.63%.</t>
    </r>
  </si>
  <si>
    <r>
      <t xml:space="preserve">A. 4.16.1.1.10.3 </t>
    </r>
    <r>
      <rPr>
        <sz val="11"/>
        <rFont val="Arial"/>
        <family val="2"/>
      </rPr>
      <t xml:space="preserve"> Formación Inicial para el personal en activo y aspirantes a policía municipal.</t>
    </r>
  </si>
  <si>
    <r>
      <t>Justificación trimestral:</t>
    </r>
    <r>
      <rPr>
        <sz val="11"/>
        <color theme="1"/>
        <rFont val="Arial"/>
        <family val="2"/>
      </rPr>
      <t xml:space="preserve"> La formación Inicial para el personal en activo y aspirantes a policía municipa, en este trimestre se realizaron </t>
    </r>
    <r>
      <rPr>
        <b/>
        <sz val="11"/>
        <color theme="1"/>
        <rFont val="Arial"/>
        <family val="2"/>
      </rPr>
      <t>28</t>
    </r>
    <r>
      <rPr>
        <sz val="11"/>
        <color theme="1"/>
        <rFont val="Arial"/>
        <family val="2"/>
      </rPr>
      <t xml:space="preserve"> de la 0 programadas. Esto debido a que se reprogramaron capacitación de los trimestres subsecuentes y se obtuvo un avance anual del </t>
    </r>
    <r>
      <rPr>
        <b/>
        <sz val="11"/>
        <color theme="1"/>
        <rFont val="Arial"/>
        <family val="2"/>
      </rPr>
      <t>22.40%</t>
    </r>
  </si>
  <si>
    <r>
      <t xml:space="preserve">C. 4.16.1.1.12 </t>
    </r>
    <r>
      <rPr>
        <sz val="11"/>
        <rFont val="Arial"/>
        <family val="2"/>
      </rPr>
      <t>Acciones de coordinación y seguimiento para el cumplimiento de los programas de seguridad pública realizadas.</t>
    </r>
  </si>
  <si>
    <r>
      <t xml:space="preserve">A. 4.16.1.1.12.1 </t>
    </r>
    <r>
      <rPr>
        <sz val="11"/>
        <rFont val="Arial"/>
        <family val="2"/>
      </rPr>
      <t>Coordinación del Subcomité Sectorial del Eje de Seguridad Ciudadana.</t>
    </r>
  </si>
  <si>
    <r>
      <t xml:space="preserve">A. 4.16.1.1.12.2  </t>
    </r>
    <r>
      <rPr>
        <sz val="11"/>
        <rFont val="Arial"/>
        <family val="2"/>
      </rPr>
      <t>Ejecución de actividades administrativas de seguimiento para el cumplimiento de los programas de seguridad pública realizadas en el municipio de Benito Juárez.</t>
    </r>
  </si>
  <si>
    <r>
      <t xml:space="preserve">Justificación trimestral: </t>
    </r>
    <r>
      <rPr>
        <sz val="11"/>
        <color theme="1"/>
        <rFont val="Arial"/>
        <family val="2"/>
      </rPr>
      <t xml:space="preserve">Las acciones de coordinación y seguimiento para el cumplimiento de los programas de seguridad pública realizadas, en este trimestre se realizaron </t>
    </r>
    <r>
      <rPr>
        <b/>
        <sz val="11"/>
        <color theme="1"/>
        <rFont val="Arial"/>
        <family val="2"/>
      </rPr>
      <t>07</t>
    </r>
    <r>
      <rPr>
        <sz val="11"/>
        <color theme="1"/>
        <rFont val="Arial"/>
        <family val="2"/>
      </rPr>
      <t xml:space="preserve"> de las </t>
    </r>
    <r>
      <rPr>
        <b/>
        <sz val="11"/>
        <color theme="1"/>
        <rFont val="Arial"/>
        <family val="2"/>
      </rPr>
      <t>09</t>
    </r>
    <r>
      <rPr>
        <sz val="11"/>
        <color theme="1"/>
        <rFont val="Arial"/>
        <family val="2"/>
      </rPr>
      <t xml:space="preserve"> programadas. El porcentaje alcanzado de </t>
    </r>
    <r>
      <rPr>
        <b/>
        <sz val="11"/>
        <color theme="1"/>
        <rFont val="Arial"/>
        <family val="2"/>
      </rPr>
      <t>77.78%</t>
    </r>
    <r>
      <rPr>
        <sz val="11"/>
        <color theme="1"/>
        <rFont val="Arial"/>
        <family val="2"/>
      </rPr>
      <t xml:space="preserve"> se bede a que se reprogramaron para el siguiente trimestre, esperando que las condiciones para su implementacion sean favorables, logrando así, un </t>
    </r>
    <r>
      <rPr>
        <b/>
        <sz val="11"/>
        <color theme="1"/>
        <rFont val="Arial"/>
        <family val="2"/>
      </rPr>
      <t>avance anua</t>
    </r>
    <r>
      <rPr>
        <sz val="11"/>
        <color theme="1"/>
        <rFont val="Arial"/>
        <family val="2"/>
      </rPr>
      <t xml:space="preserve">l del </t>
    </r>
    <r>
      <rPr>
        <b/>
        <sz val="11"/>
        <color theme="1"/>
        <rFont val="Arial"/>
        <family val="2"/>
      </rPr>
      <t>60%</t>
    </r>
  </si>
  <si>
    <r>
      <t xml:space="preserve">Justificación trimestral: </t>
    </r>
    <r>
      <rPr>
        <sz val="11"/>
        <color theme="1"/>
        <rFont val="Arial"/>
        <family val="2"/>
      </rPr>
      <t xml:space="preserve">La coordinación del Subcomité Sectorial del Eje de Seguridad Ciudadana, en este trimestre se realizó </t>
    </r>
    <r>
      <rPr>
        <b/>
        <sz val="11"/>
        <color theme="1"/>
        <rFont val="Arial"/>
        <family val="2"/>
      </rPr>
      <t>01</t>
    </r>
    <r>
      <rPr>
        <sz val="11"/>
        <color theme="1"/>
        <rFont val="Arial"/>
        <family val="2"/>
      </rPr>
      <t xml:space="preserve"> de </t>
    </r>
    <r>
      <rPr>
        <b/>
        <sz val="11"/>
        <color theme="1"/>
        <rFont val="Arial"/>
        <family val="2"/>
      </rPr>
      <t>01</t>
    </r>
    <r>
      <rPr>
        <sz val="11"/>
        <color theme="1"/>
        <rFont val="Arial"/>
        <family val="2"/>
      </rPr>
      <t xml:space="preserve"> programada. Logrando obtener un porcentaje del </t>
    </r>
    <r>
      <rPr>
        <b/>
        <sz val="11"/>
        <color theme="1"/>
        <rFont val="Arial"/>
        <family val="2"/>
      </rPr>
      <t>100%</t>
    </r>
    <r>
      <rPr>
        <sz val="11"/>
        <color theme="1"/>
        <rFont val="Arial"/>
        <family val="2"/>
      </rPr>
      <t xml:space="preserve"> de cumplimiento de acuerdo a la meta proyectada, logrando tener una ejecución satisfactoria, así como, un </t>
    </r>
    <r>
      <rPr>
        <b/>
        <sz val="11"/>
        <color theme="1"/>
        <rFont val="Arial"/>
        <family val="2"/>
      </rPr>
      <t>avance anual</t>
    </r>
    <r>
      <rPr>
        <sz val="11"/>
        <color theme="1"/>
        <rFont val="Arial"/>
        <family val="2"/>
      </rPr>
      <t xml:space="preserve"> del </t>
    </r>
    <r>
      <rPr>
        <b/>
        <sz val="11"/>
        <color theme="1"/>
        <rFont val="Arial"/>
        <family val="2"/>
      </rPr>
      <t>50%.</t>
    </r>
  </si>
  <si>
    <r>
      <t xml:space="preserve">Justificación trimestral: </t>
    </r>
    <r>
      <rPr>
        <sz val="11"/>
        <color theme="1"/>
        <rFont val="Arial"/>
        <family val="2"/>
      </rPr>
      <t xml:space="preserve">La ejecución de actividades administrativas de seguimiento para el cumplimiento de los programas de seguridad pública realizadas en el municipio, en este trimestre se realizaron 06 de las 09 programadas. El porcentaje alcanzado de </t>
    </r>
    <r>
      <rPr>
        <b/>
        <sz val="11"/>
        <color theme="1"/>
        <rFont val="Arial"/>
        <family val="2"/>
      </rPr>
      <t>75%</t>
    </r>
    <r>
      <rPr>
        <sz val="11"/>
        <color theme="1"/>
        <rFont val="Arial"/>
        <family val="2"/>
      </rPr>
      <t xml:space="preserve"> se bede a que se reprogramaron para el siguiente trimestre, esperando que las condiciones para su implementacion sean favorables, logrando así, un </t>
    </r>
    <r>
      <rPr>
        <b/>
        <sz val="11"/>
        <color theme="1"/>
        <rFont val="Arial"/>
        <family val="2"/>
      </rPr>
      <t>avance anual</t>
    </r>
    <r>
      <rPr>
        <sz val="11"/>
        <color theme="1"/>
        <rFont val="Arial"/>
        <family val="2"/>
      </rPr>
      <t xml:space="preserve"> del </t>
    </r>
    <r>
      <rPr>
        <b/>
        <sz val="11"/>
        <color theme="1"/>
        <rFont val="Arial"/>
        <family val="2"/>
      </rPr>
      <t>61.54%</t>
    </r>
  </si>
  <si>
    <r>
      <t xml:space="preserve">C. 4.16.1.1.13 </t>
    </r>
    <r>
      <rPr>
        <sz val="11"/>
        <rFont val="Arial"/>
        <family val="2"/>
      </rPr>
      <t>Acciones estratégicas para generar servicios de seguridad y vigilancia de calidad con enfoque de proximidad social realizadas.</t>
    </r>
  </si>
  <si>
    <r>
      <t xml:space="preserve">A. 4.16.1.1.13.1 </t>
    </r>
    <r>
      <rPr>
        <sz val="11"/>
        <rFont val="Arial"/>
        <family val="2"/>
      </rPr>
      <t>Elaboración de manuales de orden administrativo y gestiones de capacitación.</t>
    </r>
  </si>
  <si>
    <r>
      <t xml:space="preserve">A. 4.16.1.1.13.2  </t>
    </r>
    <r>
      <rPr>
        <sz val="11"/>
        <rFont val="Arial"/>
        <family val="2"/>
      </rPr>
      <t xml:space="preserve">Implementación de incentivos para reconocer la labor policial.                                                                                                                                                                                                                                                                                    </t>
    </r>
  </si>
  <si>
    <r>
      <t>A. 4.16.1.1.13.3</t>
    </r>
    <r>
      <rPr>
        <sz val="11"/>
        <rFont val="Arial"/>
        <family val="2"/>
      </rPr>
      <t xml:space="preserve"> Implementación de acciones de supervisión y vigilancia a los servicios prestados.</t>
    </r>
  </si>
  <si>
    <r>
      <t xml:space="preserve">C. 4.16.1.1.14 </t>
    </r>
    <r>
      <rPr>
        <sz val="11"/>
        <rFont val="Arial"/>
        <family val="2"/>
      </rPr>
      <t>Acciones integrales contra la violencia familiar y de género implementadas.</t>
    </r>
  </si>
  <si>
    <r>
      <t xml:space="preserve">Justificación trimestral: </t>
    </r>
    <r>
      <rPr>
        <sz val="11"/>
        <color theme="1"/>
        <rFont val="Arial"/>
        <family val="2"/>
      </rPr>
      <t xml:space="preserve">Las acciones integrales contra la violencia familiar y de género implementadas, este trimestre se realizaron </t>
    </r>
    <r>
      <rPr>
        <b/>
        <sz val="11"/>
        <color theme="1"/>
        <rFont val="Arial"/>
        <family val="2"/>
      </rPr>
      <t>96</t>
    </r>
    <r>
      <rPr>
        <sz val="11"/>
        <color theme="1"/>
        <rFont val="Arial"/>
        <family val="2"/>
      </rPr>
      <t xml:space="preserve"> de las </t>
    </r>
    <r>
      <rPr>
        <b/>
        <sz val="11"/>
        <color theme="1"/>
        <rFont val="Arial"/>
        <family val="2"/>
      </rPr>
      <t>96</t>
    </r>
    <r>
      <rPr>
        <sz val="11"/>
        <color theme="1"/>
        <rFont val="Arial"/>
        <family val="2"/>
      </rPr>
      <t xml:space="preserve"> programadas. Obteniendo el </t>
    </r>
    <r>
      <rPr>
        <b/>
        <sz val="11"/>
        <color theme="1"/>
        <rFont val="Arial"/>
        <family val="2"/>
      </rPr>
      <t>100%</t>
    </r>
    <r>
      <rPr>
        <sz val="11"/>
        <color theme="1"/>
        <rFont val="Arial"/>
        <family val="2"/>
      </rPr>
      <t xml:space="preserve"> de cumplimiento, de acuerdo a la meta proyectada, logrando a su vez obtener un </t>
    </r>
    <r>
      <rPr>
        <b/>
        <sz val="11"/>
        <color theme="1"/>
        <rFont val="Arial"/>
        <family val="2"/>
      </rPr>
      <t>avance anual del 50.65%</t>
    </r>
    <r>
      <rPr>
        <sz val="11"/>
        <color theme="1"/>
        <rFont val="Arial"/>
        <family val="2"/>
      </rPr>
      <t>.</t>
    </r>
  </si>
  <si>
    <r>
      <t xml:space="preserve">A. 4.16.1.1.14.1 </t>
    </r>
    <r>
      <rPr>
        <sz val="11"/>
        <rFont val="Arial"/>
        <family val="2"/>
      </rPr>
      <t>Ejecución de acciones de prevención de la violencia familiar y de género.</t>
    </r>
  </si>
  <si>
    <r>
      <t xml:space="preserve">Justificación trimestral: </t>
    </r>
    <r>
      <rPr>
        <sz val="11"/>
        <color theme="1"/>
        <rFont val="Arial"/>
        <family val="2"/>
      </rPr>
      <t xml:space="preserve">La ejecución de acciones de prevención de la violencia familiar y de género, en este trimestre se realizaron </t>
    </r>
    <r>
      <rPr>
        <b/>
        <sz val="11"/>
        <color theme="1"/>
        <rFont val="Arial"/>
        <family val="2"/>
      </rPr>
      <t>96</t>
    </r>
    <r>
      <rPr>
        <sz val="11"/>
        <color theme="1"/>
        <rFont val="Arial"/>
        <family val="2"/>
      </rPr>
      <t xml:space="preserve"> de las </t>
    </r>
    <r>
      <rPr>
        <b/>
        <sz val="11"/>
        <color theme="1"/>
        <rFont val="Arial"/>
        <family val="2"/>
      </rPr>
      <t>96</t>
    </r>
    <r>
      <rPr>
        <sz val="11"/>
        <color theme="1"/>
        <rFont val="Arial"/>
        <family val="2"/>
      </rPr>
      <t xml:space="preserve"> programadas. Obteniendo un porcentaje del </t>
    </r>
    <r>
      <rPr>
        <b/>
        <sz val="11"/>
        <color theme="1"/>
        <rFont val="Arial"/>
        <family val="2"/>
      </rPr>
      <t>100%</t>
    </r>
    <r>
      <rPr>
        <sz val="11"/>
        <color theme="1"/>
        <rFont val="Arial"/>
        <family val="2"/>
      </rPr>
      <t xml:space="preserve"> de </t>
    </r>
    <r>
      <rPr>
        <b/>
        <sz val="11"/>
        <color theme="1"/>
        <rFont val="Arial"/>
        <family val="2"/>
      </rPr>
      <t>cumplimiento,</t>
    </r>
    <r>
      <rPr>
        <sz val="11"/>
        <color theme="1"/>
        <rFont val="Arial"/>
        <family val="2"/>
      </rPr>
      <t xml:space="preserve"> de acuerdo a la meta proyectada y a su vez se obtuvo un </t>
    </r>
    <r>
      <rPr>
        <b/>
        <sz val="11"/>
        <color theme="1"/>
        <rFont val="Arial"/>
        <family val="2"/>
      </rPr>
      <t>avance anual del 51.04%.</t>
    </r>
  </si>
  <si>
    <r>
      <t xml:space="preserve">A. 4.16.1.1.14.2 </t>
    </r>
    <r>
      <rPr>
        <sz val="11"/>
        <rFont val="Arial"/>
        <family val="2"/>
      </rPr>
      <t>Implementación de programas de intervención contra la violencia familiar y de género.</t>
    </r>
  </si>
  <si>
    <r>
      <t>Justificación trimestral:</t>
    </r>
    <r>
      <rPr>
        <sz val="11"/>
        <color theme="1"/>
        <rFont val="Arial"/>
        <family val="2"/>
      </rPr>
      <t xml:space="preserve"> La implementación de programas de intervención contra la violencia familiar y de género, en este trimestre no se cuenta con una proyección más sin embargo se reprogramo para el siguiente trimestre la ejecución de los programas, esperando que las condiciones para su implementación sean favorables. Cabe señalar que las acciones derivadas de este indicador se están llevando acabo. </t>
    </r>
  </si>
  <si>
    <t>4,788,00.0</t>
  </si>
  <si>
    <t>Se han optimizado los recursos para así cumplir con los objetivos.</t>
  </si>
  <si>
    <t>Sigue en proceso contratos para devengo.</t>
  </si>
  <si>
    <t>Optimización de recursos.</t>
  </si>
  <si>
    <t xml:space="preserve">Este presupuesto no se mueve ya que la Secretaría atiende las necesidades de la Policía Auxiliar </t>
  </si>
  <si>
    <r>
      <t xml:space="preserve">Justificación trimestral: </t>
    </r>
    <r>
      <rPr>
        <sz val="11"/>
        <color theme="1"/>
        <rFont val="Arial"/>
        <family val="2"/>
      </rPr>
      <t xml:space="preserve">Las acciones estratégicas para generar servicios de seguridad y vigilancia de calidad con enfoque de proximidad social realizadas, en este trimestre se realizaron </t>
    </r>
    <r>
      <rPr>
        <b/>
        <sz val="11"/>
        <color theme="1"/>
        <rFont val="Arial"/>
        <family val="2"/>
      </rPr>
      <t>03</t>
    </r>
    <r>
      <rPr>
        <sz val="11"/>
        <color theme="1"/>
        <rFont val="Arial"/>
        <family val="2"/>
      </rPr>
      <t xml:space="preserve"> de las </t>
    </r>
    <r>
      <rPr>
        <b/>
        <sz val="11"/>
        <color theme="1"/>
        <rFont val="Arial"/>
        <family val="2"/>
      </rPr>
      <t>02</t>
    </r>
    <r>
      <rPr>
        <sz val="11"/>
        <color theme="1"/>
        <rFont val="Arial"/>
        <family val="2"/>
      </rPr>
      <t xml:space="preserve"> programadas. Obteniendo el </t>
    </r>
    <r>
      <rPr>
        <b/>
        <sz val="11"/>
        <color theme="1"/>
        <rFont val="Arial"/>
        <family val="2"/>
      </rPr>
      <t>150%</t>
    </r>
    <r>
      <rPr>
        <sz val="11"/>
        <color theme="1"/>
        <rFont val="Arial"/>
        <family val="2"/>
      </rPr>
      <t xml:space="preserve"> de cumplimiento de acuerdo a la meta proyectada, así como, un </t>
    </r>
    <r>
      <rPr>
        <b/>
        <sz val="11"/>
        <color theme="1"/>
        <rFont val="Arial"/>
        <family val="2"/>
      </rPr>
      <t xml:space="preserve">avance anual </t>
    </r>
    <r>
      <rPr>
        <sz val="11"/>
        <color theme="1"/>
        <rFont val="Arial"/>
        <family val="2"/>
      </rPr>
      <t>del</t>
    </r>
    <r>
      <rPr>
        <b/>
        <sz val="11"/>
        <color theme="1"/>
        <rFont val="Arial"/>
        <family val="2"/>
      </rPr>
      <t xml:space="preserve"> 133.33</t>
    </r>
    <r>
      <rPr>
        <sz val="11"/>
        <color theme="1"/>
        <rFont val="Arial"/>
        <family val="2"/>
      </rPr>
      <t>%.</t>
    </r>
  </si>
  <si>
    <r>
      <t xml:space="preserve">Justificación trimestral: </t>
    </r>
    <r>
      <rPr>
        <sz val="11"/>
        <color theme="1"/>
        <rFont val="Arial"/>
        <family val="2"/>
      </rPr>
      <t xml:space="preserve">La elaboración de manuales de orden administrativo y gestiones de capacitación, en este trimestre se realizó </t>
    </r>
    <r>
      <rPr>
        <b/>
        <sz val="11"/>
        <color theme="1"/>
        <rFont val="Arial"/>
        <family val="2"/>
      </rPr>
      <t>01</t>
    </r>
    <r>
      <rPr>
        <sz val="11"/>
        <color theme="1"/>
        <rFont val="Arial"/>
        <family val="2"/>
      </rPr>
      <t xml:space="preserve"> actividad que no estaba programada. Obteniendo un porcentaje del </t>
    </r>
    <r>
      <rPr>
        <b/>
        <sz val="11"/>
        <color theme="1"/>
        <rFont val="Arial"/>
        <family val="2"/>
      </rPr>
      <t>100%</t>
    </r>
    <r>
      <rPr>
        <sz val="11"/>
        <color theme="1"/>
        <rFont val="Arial"/>
        <family val="2"/>
      </rPr>
      <t xml:space="preserve"> de cumplimiento, así como, un </t>
    </r>
    <r>
      <rPr>
        <b/>
        <sz val="11"/>
        <color theme="1"/>
        <rFont val="Arial"/>
        <family val="2"/>
      </rPr>
      <t>avance anual</t>
    </r>
    <r>
      <rPr>
        <sz val="11"/>
        <color theme="1"/>
        <rFont val="Arial"/>
        <family val="2"/>
      </rPr>
      <t xml:space="preserve"> del </t>
    </r>
    <r>
      <rPr>
        <b/>
        <sz val="11"/>
        <color theme="1"/>
        <rFont val="Arial"/>
        <family val="2"/>
      </rPr>
      <t>50.00%.</t>
    </r>
  </si>
  <si>
    <r>
      <t xml:space="preserve">Justificación trimestral: </t>
    </r>
    <r>
      <rPr>
        <sz val="11"/>
        <color theme="1"/>
        <rFont val="Arial"/>
        <family val="2"/>
      </rPr>
      <t xml:space="preserve">La implementación de incentivos para reconocer la labor policial, en este trimestre se realizó 01 actividad, obteniendo un porcentaje del 100% de cumplimiento, así como, un </t>
    </r>
    <r>
      <rPr>
        <b/>
        <sz val="11"/>
        <color theme="1"/>
        <rFont val="Arial"/>
        <family val="2"/>
      </rPr>
      <t>avance anual</t>
    </r>
    <r>
      <rPr>
        <sz val="11"/>
        <color theme="1"/>
        <rFont val="Arial"/>
        <family val="2"/>
      </rPr>
      <t xml:space="preserve"> del </t>
    </r>
    <r>
      <rPr>
        <b/>
        <sz val="11"/>
        <color theme="1"/>
        <rFont val="Arial"/>
        <family val="2"/>
      </rPr>
      <t>100%.</t>
    </r>
  </si>
  <si>
    <r>
      <t>Justificación trimestral</t>
    </r>
    <r>
      <rPr>
        <sz val="11"/>
        <color theme="1"/>
        <rFont val="Arial"/>
        <family val="2"/>
      </rPr>
      <t xml:space="preserve">: La implementación de acciones de supervisión y vigilancia a los servicios prestados, en este trimestre se realizó 01 de 01 programada. Obteniendo un porcentaje del </t>
    </r>
    <r>
      <rPr>
        <b/>
        <sz val="11"/>
        <color theme="1"/>
        <rFont val="Arial"/>
        <family val="2"/>
      </rPr>
      <t>100%</t>
    </r>
    <r>
      <rPr>
        <sz val="11"/>
        <color theme="1"/>
        <rFont val="Arial"/>
        <family val="2"/>
      </rPr>
      <t xml:space="preserve"> de cumplimiento, así como, un </t>
    </r>
    <r>
      <rPr>
        <b/>
        <sz val="11"/>
        <color theme="1"/>
        <rFont val="Arial"/>
        <family val="2"/>
      </rPr>
      <t>avance anual</t>
    </r>
    <r>
      <rPr>
        <sz val="11"/>
        <color theme="1"/>
        <rFont val="Arial"/>
        <family val="2"/>
      </rPr>
      <t xml:space="preserve"> del </t>
    </r>
    <r>
      <rPr>
        <b/>
        <sz val="11"/>
        <color theme="1"/>
        <rFont val="Arial"/>
        <family val="2"/>
      </rPr>
      <t>100%.</t>
    </r>
  </si>
  <si>
    <r>
      <t xml:space="preserve">Meta trimestral: </t>
    </r>
    <r>
      <rPr>
        <sz val="11"/>
        <color theme="0"/>
        <rFont val="Arial"/>
        <family val="2"/>
      </rPr>
      <t xml:space="preserve">La Tasa de variación de delitos cometidos contra el patrimonio de la población del municipio de Benito Juárez, es de un valor negativo del avance trimestral, lo que indica que la incidencia delictiva, es decir  109.67% , debido a los 2,473 delitos cometidos contra el patrimonio reportados en el municipio, contra los 2,265 de proyección para el segundo trimestre. Datos obtenidos del Secretariado Ejecutivo del Sistema Nacional de Seguridad Pública (SESNSP). 
</t>
    </r>
    <r>
      <rPr>
        <b/>
        <sz val="11"/>
        <color theme="0"/>
        <rFont val="Arial"/>
        <family val="2"/>
      </rPr>
      <t xml:space="preserve">Nota: </t>
    </r>
    <r>
      <rPr>
        <sz val="11"/>
        <color theme="0"/>
        <rFont val="Arial"/>
        <family val="2"/>
      </rPr>
      <t>Los datos obtenidos del Secretariado Ejecutivo del Sistema Nacional de Seguridad Pública (SESNSP), están desfasados un mes, es decir que se han publicado con cifras hasta el mes de mayo  del 2023. https://drive.google.com/file/d/1_sp82SlLGc3OGWO16-6OuHzTvsSI0K26/view?usp=sharing</t>
    </r>
  </si>
  <si>
    <r>
      <t xml:space="preserve">C. 4.16.1.1.11 </t>
    </r>
    <r>
      <rPr>
        <sz val="11"/>
        <rFont val="Arial"/>
        <family val="2"/>
      </rPr>
      <t xml:space="preserve">Acciones de seguridad vial realizadas. </t>
    </r>
  </si>
  <si>
    <r>
      <t xml:space="preserve">Justificación trimestral: </t>
    </r>
    <r>
      <rPr>
        <sz val="11"/>
        <color theme="1"/>
        <rFont val="Arial"/>
        <family val="2"/>
      </rPr>
      <t xml:space="preserve">Las acciones de seguridad vial realizadas, en este trimestre se realizaron </t>
    </r>
    <r>
      <rPr>
        <b/>
        <sz val="11"/>
        <color theme="1"/>
        <rFont val="Arial"/>
        <family val="2"/>
      </rPr>
      <t>209</t>
    </r>
    <r>
      <rPr>
        <sz val="11"/>
        <color theme="1"/>
        <rFont val="Arial"/>
        <family val="2"/>
      </rPr>
      <t xml:space="preserve"> de las </t>
    </r>
    <r>
      <rPr>
        <b/>
        <sz val="11"/>
        <color theme="1"/>
        <rFont val="Arial"/>
        <family val="2"/>
      </rPr>
      <t>204</t>
    </r>
    <r>
      <rPr>
        <sz val="11"/>
        <color theme="1"/>
        <rFont val="Arial"/>
        <family val="2"/>
      </rPr>
      <t xml:space="preserve"> programadas. Obteniendo un porcentaje del </t>
    </r>
    <r>
      <rPr>
        <b/>
        <sz val="11"/>
        <color theme="1"/>
        <rFont val="Arial"/>
        <family val="2"/>
      </rPr>
      <t>102.45%,</t>
    </r>
    <r>
      <rPr>
        <sz val="11"/>
        <color theme="1"/>
        <rFont val="Arial"/>
        <family val="2"/>
      </rPr>
      <t xml:space="preserve"> este porcentaje se debe al incremento a diversas peticiones de la ciudadanía en general en materia de promover más acciones que se derivan de la Dirección de Tránsito, obteniendo así un </t>
    </r>
    <r>
      <rPr>
        <b/>
        <sz val="11"/>
        <color theme="1"/>
        <rFont val="Arial"/>
        <family val="2"/>
      </rPr>
      <t>incremento</t>
    </r>
    <r>
      <rPr>
        <sz val="11"/>
        <color theme="1"/>
        <rFont val="Arial"/>
        <family val="2"/>
      </rPr>
      <t xml:space="preserve"> con respecto al trimestre del </t>
    </r>
    <r>
      <rPr>
        <b/>
        <sz val="11"/>
        <color theme="1"/>
        <rFont val="Arial"/>
        <family val="2"/>
      </rPr>
      <t>02.45%</t>
    </r>
    <r>
      <rPr>
        <sz val="11"/>
        <color theme="1"/>
        <rFont val="Arial"/>
        <family val="2"/>
      </rPr>
      <t xml:space="preserve"> y un </t>
    </r>
    <r>
      <rPr>
        <b/>
        <sz val="11"/>
        <color theme="1"/>
        <rFont val="Arial"/>
        <family val="2"/>
      </rPr>
      <t xml:space="preserve">avance anual </t>
    </r>
    <r>
      <rPr>
        <sz val="11"/>
        <color theme="1"/>
        <rFont val="Arial"/>
        <family val="2"/>
      </rPr>
      <t>del</t>
    </r>
    <r>
      <rPr>
        <b/>
        <sz val="11"/>
        <color theme="1"/>
        <rFont val="Arial"/>
        <family val="2"/>
      </rPr>
      <t xml:space="preserve"> 53.33%.</t>
    </r>
  </si>
  <si>
    <r>
      <t>Justificación trimestral:</t>
    </r>
    <r>
      <rPr>
        <sz val="11"/>
        <color theme="1"/>
        <rFont val="Arial"/>
        <family val="2"/>
      </rPr>
      <t xml:space="preserve"> La ejecución de pláticas para el fomento de la seguridad en las vías de circulación, en este trimestre se realizaron </t>
    </r>
    <r>
      <rPr>
        <b/>
        <sz val="11"/>
        <color theme="1"/>
        <rFont val="Arial"/>
        <family val="2"/>
      </rPr>
      <t>08</t>
    </r>
    <r>
      <rPr>
        <sz val="11"/>
        <color theme="1"/>
        <rFont val="Arial"/>
        <family val="2"/>
      </rPr>
      <t xml:space="preserve"> de las </t>
    </r>
    <r>
      <rPr>
        <b/>
        <sz val="11"/>
        <color theme="1"/>
        <rFont val="Arial"/>
        <family val="2"/>
      </rPr>
      <t>09</t>
    </r>
    <r>
      <rPr>
        <sz val="11"/>
        <color theme="1"/>
        <rFont val="Arial"/>
        <family val="2"/>
      </rPr>
      <t xml:space="preserve"> programadas. El porcentaje obtenido del </t>
    </r>
    <r>
      <rPr>
        <b/>
        <sz val="11"/>
        <color theme="1"/>
        <rFont val="Arial"/>
        <family val="2"/>
      </rPr>
      <t>60%</t>
    </r>
    <r>
      <rPr>
        <sz val="11"/>
        <color theme="1"/>
        <rFont val="Arial"/>
        <family val="2"/>
      </rPr>
      <t xml:space="preserve"> este se debe a que se reprogramaron para el siguiente trimestre, esperando que las condiciones para su implementación sean favorables, con un </t>
    </r>
    <r>
      <rPr>
        <b/>
        <sz val="11"/>
        <color theme="1"/>
        <rFont val="Arial"/>
        <family val="2"/>
      </rPr>
      <t>avance</t>
    </r>
    <r>
      <rPr>
        <sz val="11"/>
        <color theme="1"/>
        <rFont val="Arial"/>
        <family val="2"/>
      </rPr>
      <t xml:space="preserve"> </t>
    </r>
    <r>
      <rPr>
        <b/>
        <sz val="11"/>
        <color theme="1"/>
        <rFont val="Arial"/>
        <family val="2"/>
      </rPr>
      <t>anual</t>
    </r>
    <r>
      <rPr>
        <sz val="11"/>
        <color theme="1"/>
        <rFont val="Arial"/>
        <family val="2"/>
      </rPr>
      <t xml:space="preserve"> del </t>
    </r>
    <r>
      <rPr>
        <b/>
        <sz val="11"/>
        <color theme="1"/>
        <rFont val="Arial"/>
        <family val="2"/>
      </rPr>
      <t>40%.</t>
    </r>
  </si>
  <si>
    <r>
      <t>A. 4.16.1.1.11.2</t>
    </r>
    <r>
      <rPr>
        <sz val="11"/>
        <rFont val="Arial"/>
        <family val="2"/>
      </rPr>
      <t xml:space="preserve"> Realización de campañas de difusión y fomento de la seguridad en las vías con mayor circulación </t>
    </r>
  </si>
  <si>
    <r>
      <t xml:space="preserve">Justificación trimestral: </t>
    </r>
    <r>
      <rPr>
        <sz val="11"/>
        <color theme="1"/>
        <rFont val="Arial"/>
        <family val="2"/>
      </rPr>
      <t xml:space="preserve">La realización de campañas de difusión y fomento de la seguridad en las vías con mayor circulación, en este trimestre se realizaron </t>
    </r>
    <r>
      <rPr>
        <b/>
        <sz val="11"/>
        <color theme="1"/>
        <rFont val="Arial"/>
        <family val="2"/>
      </rPr>
      <t>16</t>
    </r>
    <r>
      <rPr>
        <sz val="11"/>
        <color theme="1"/>
        <rFont val="Arial"/>
        <family val="2"/>
      </rPr>
      <t xml:space="preserve"> de las </t>
    </r>
    <r>
      <rPr>
        <b/>
        <sz val="11"/>
        <color theme="1"/>
        <rFont val="Arial"/>
        <family val="2"/>
      </rPr>
      <t>04</t>
    </r>
    <r>
      <rPr>
        <sz val="11"/>
        <color theme="1"/>
        <rFont val="Arial"/>
        <family val="2"/>
      </rPr>
      <t xml:space="preserve"> programadas. Obtenido un porcentaje de cumplimiento del </t>
    </r>
    <r>
      <rPr>
        <b/>
        <sz val="11"/>
        <color theme="1"/>
        <rFont val="Arial"/>
        <family val="2"/>
      </rPr>
      <t>400%,</t>
    </r>
    <r>
      <rPr>
        <sz val="11"/>
        <color theme="1"/>
        <rFont val="Arial"/>
        <family val="2"/>
      </rPr>
      <t xml:space="preserve"> este </t>
    </r>
    <r>
      <rPr>
        <b/>
        <sz val="11"/>
        <color theme="1"/>
        <rFont val="Arial"/>
        <family val="2"/>
      </rPr>
      <t>incremento</t>
    </r>
    <r>
      <rPr>
        <sz val="11"/>
        <color theme="1"/>
        <rFont val="Arial"/>
        <family val="2"/>
      </rPr>
      <t xml:space="preserve"> del </t>
    </r>
    <r>
      <rPr>
        <b/>
        <sz val="11"/>
        <color theme="1"/>
        <rFont val="Arial"/>
        <family val="2"/>
      </rPr>
      <t>300%</t>
    </r>
    <r>
      <rPr>
        <sz val="11"/>
        <color theme="1"/>
        <rFont val="Arial"/>
        <family val="2"/>
      </rPr>
      <t xml:space="preserve"> con respecto a la meta trimestral, se debe a las necesidades que la ciudadanía externa en la realización de campañas informativas y de difusión con respecto a temas de seguridad vial, así mismo, se obtuvo un </t>
    </r>
    <r>
      <rPr>
        <b/>
        <sz val="11"/>
        <color theme="1"/>
        <rFont val="Arial"/>
        <family val="2"/>
      </rPr>
      <t>cumplimiento anua</t>
    </r>
    <r>
      <rPr>
        <sz val="11"/>
        <color theme="1"/>
        <rFont val="Arial"/>
        <family val="2"/>
      </rPr>
      <t xml:space="preserve">l del </t>
    </r>
    <r>
      <rPr>
        <b/>
        <sz val="11"/>
        <color theme="1"/>
        <rFont val="Arial"/>
        <family val="2"/>
      </rPr>
      <t>147.37%.</t>
    </r>
  </si>
  <si>
    <r>
      <t xml:space="preserve">A. 4.16.1.1.11.3 </t>
    </r>
    <r>
      <rPr>
        <sz val="11"/>
        <rFont val="Arial"/>
        <family val="2"/>
      </rPr>
      <t>Ejecución de actividades enfocadas a eficientar la movilidad urbana.</t>
    </r>
  </si>
  <si>
    <r>
      <t xml:space="preserve">Justificación trimestral: </t>
    </r>
    <r>
      <rPr>
        <sz val="11"/>
        <color theme="1"/>
        <rFont val="Arial"/>
        <family val="2"/>
      </rPr>
      <t xml:space="preserve">La ejecución de actividades enfocadas a eficientar la movilidad urbana, en este trimestre se realizaron </t>
    </r>
    <r>
      <rPr>
        <b/>
        <sz val="11"/>
        <color theme="1"/>
        <rFont val="Arial"/>
        <family val="2"/>
      </rPr>
      <t>04</t>
    </r>
    <r>
      <rPr>
        <sz val="11"/>
        <color theme="1"/>
        <rFont val="Arial"/>
        <family val="2"/>
      </rPr>
      <t xml:space="preserve"> de los </t>
    </r>
    <r>
      <rPr>
        <b/>
        <sz val="11"/>
        <color theme="1"/>
        <rFont val="Arial"/>
        <family val="2"/>
      </rPr>
      <t>05</t>
    </r>
    <r>
      <rPr>
        <sz val="11"/>
        <color theme="1"/>
        <rFont val="Arial"/>
        <family val="2"/>
      </rPr>
      <t xml:space="preserve"> programados. El porcentaje obtenido  del </t>
    </r>
    <r>
      <rPr>
        <b/>
        <sz val="11"/>
        <color theme="1"/>
        <rFont val="Arial"/>
        <family val="2"/>
      </rPr>
      <t>80%</t>
    </r>
    <r>
      <rPr>
        <sz val="11"/>
        <color theme="1"/>
        <rFont val="Arial"/>
        <family val="2"/>
      </rPr>
      <t xml:space="preserve"> este se debe a que se reprogramaron para el siguiente trimestre, esperando que las condiciones para su implementación sean favorables, con un </t>
    </r>
    <r>
      <rPr>
        <b/>
        <sz val="11"/>
        <color theme="1"/>
        <rFont val="Arial"/>
        <family val="2"/>
      </rPr>
      <t>avance anual</t>
    </r>
    <r>
      <rPr>
        <sz val="11"/>
        <color theme="1"/>
        <rFont val="Arial"/>
        <family val="2"/>
      </rPr>
      <t xml:space="preserve"> del </t>
    </r>
    <r>
      <rPr>
        <b/>
        <sz val="11"/>
        <color theme="1"/>
        <rFont val="Arial"/>
        <family val="2"/>
      </rPr>
      <t>50%.</t>
    </r>
  </si>
  <si>
    <r>
      <t xml:space="preserve">A. 4.16.1.1.11.4 </t>
    </r>
    <r>
      <rPr>
        <sz val="11"/>
        <rFont val="Arial"/>
        <family val="2"/>
      </rPr>
      <t>Impartición de capacitaciones en educación vial enfocada a conductores de vehículos.</t>
    </r>
  </si>
  <si>
    <r>
      <t xml:space="preserve">Justificación trimestral: </t>
    </r>
    <r>
      <rPr>
        <sz val="11"/>
        <color theme="1"/>
        <rFont val="Arial"/>
        <family val="2"/>
      </rPr>
      <t xml:space="preserve">La impartición de capacitaciones en educación vial enfocada a conductores de vehículos, en este trimestre se realizaron </t>
    </r>
    <r>
      <rPr>
        <b/>
        <sz val="11"/>
        <color theme="1"/>
        <rFont val="Arial"/>
        <family val="2"/>
      </rPr>
      <t>138</t>
    </r>
    <r>
      <rPr>
        <sz val="11"/>
        <color theme="1"/>
        <rFont val="Arial"/>
        <family val="2"/>
      </rPr>
      <t xml:space="preserve"> de las </t>
    </r>
    <r>
      <rPr>
        <b/>
        <sz val="11"/>
        <color theme="1"/>
        <rFont val="Arial"/>
        <family val="2"/>
      </rPr>
      <t>144</t>
    </r>
    <r>
      <rPr>
        <sz val="11"/>
        <color theme="1"/>
        <rFont val="Arial"/>
        <family val="2"/>
      </rPr>
      <t xml:space="preserve"> programadas. El porcentaje obtenido del </t>
    </r>
    <r>
      <rPr>
        <b/>
        <sz val="11"/>
        <color theme="1"/>
        <rFont val="Arial"/>
        <family val="2"/>
      </rPr>
      <t>95.83%</t>
    </r>
    <r>
      <rPr>
        <sz val="11"/>
        <color theme="1"/>
        <rFont val="Arial"/>
        <family val="2"/>
      </rPr>
      <t xml:space="preserve"> este se debe a que se reprogramaron para el siguiente trimestre, esperando que las condiciones para su implementación sean favorables, con un</t>
    </r>
    <r>
      <rPr>
        <b/>
        <sz val="11"/>
        <color theme="1"/>
        <rFont val="Arial"/>
        <family val="2"/>
      </rPr>
      <t xml:space="preserve"> avance anual</t>
    </r>
    <r>
      <rPr>
        <sz val="11"/>
        <color theme="1"/>
        <rFont val="Arial"/>
        <family val="2"/>
      </rPr>
      <t xml:space="preserve"> del </t>
    </r>
    <r>
      <rPr>
        <b/>
        <sz val="11"/>
        <color theme="1"/>
        <rFont val="Arial"/>
        <family val="2"/>
      </rPr>
      <t>49.39%.</t>
    </r>
  </si>
  <si>
    <r>
      <t xml:space="preserve">A. 4.16.1.1.11.5 </t>
    </r>
    <r>
      <rPr>
        <sz val="11"/>
        <rFont val="Arial"/>
        <family val="2"/>
      </rPr>
      <t>Consolidación de servicios proporcionados a la ciudadanía, vigilando que se combata la corrupción.</t>
    </r>
  </si>
  <si>
    <r>
      <t xml:space="preserve">Justificación trimestral: </t>
    </r>
    <r>
      <rPr>
        <sz val="11"/>
        <color theme="1"/>
        <rFont val="Arial"/>
        <family val="2"/>
      </rPr>
      <t xml:space="preserve">La consolidación de servicios proporcionados a la ciudadanía, vigilando que se combata la corrupción, en este trimestre se realizaron </t>
    </r>
    <r>
      <rPr>
        <b/>
        <sz val="11"/>
        <color theme="1"/>
        <rFont val="Arial"/>
        <family val="2"/>
      </rPr>
      <t>25</t>
    </r>
    <r>
      <rPr>
        <sz val="11"/>
        <color theme="1"/>
        <rFont val="Arial"/>
        <family val="2"/>
      </rPr>
      <t xml:space="preserve"> de las </t>
    </r>
    <r>
      <rPr>
        <b/>
        <sz val="11"/>
        <color theme="1"/>
        <rFont val="Arial"/>
        <family val="2"/>
      </rPr>
      <t>21</t>
    </r>
    <r>
      <rPr>
        <sz val="11"/>
        <color theme="1"/>
        <rFont val="Arial"/>
        <family val="2"/>
      </rPr>
      <t xml:space="preserve"> programadas. Obteniendo un porcentaje del </t>
    </r>
    <r>
      <rPr>
        <b/>
        <sz val="11"/>
        <color theme="1"/>
        <rFont val="Arial"/>
        <family val="2"/>
      </rPr>
      <t>119.05%,</t>
    </r>
    <r>
      <rPr>
        <sz val="11"/>
        <color theme="1"/>
        <rFont val="Arial"/>
        <family val="2"/>
      </rPr>
      <t xml:space="preserve"> este porcentaje se debe al incremento de diversas peticiones de la ciudadanía en general en materia de promover más acciones que se derivan de la Dirección de Tránsito, obteniendo así un </t>
    </r>
    <r>
      <rPr>
        <b/>
        <sz val="11"/>
        <color theme="1"/>
        <rFont val="Arial"/>
        <family val="2"/>
      </rPr>
      <t>incremento</t>
    </r>
    <r>
      <rPr>
        <sz val="11"/>
        <color theme="1"/>
        <rFont val="Arial"/>
        <family val="2"/>
      </rPr>
      <t xml:space="preserve"> del </t>
    </r>
    <r>
      <rPr>
        <b/>
        <sz val="11"/>
        <color theme="1"/>
        <rFont val="Arial"/>
        <family val="2"/>
      </rPr>
      <t>19.05%</t>
    </r>
    <r>
      <rPr>
        <sz val="11"/>
        <color theme="1"/>
        <rFont val="Arial"/>
        <family val="2"/>
      </rPr>
      <t xml:space="preserve"> con respecto al trimestre y un</t>
    </r>
    <r>
      <rPr>
        <b/>
        <sz val="11"/>
        <color theme="1"/>
        <rFont val="Arial"/>
        <family val="2"/>
      </rPr>
      <t xml:space="preserve"> avance anual</t>
    </r>
    <r>
      <rPr>
        <sz val="11"/>
        <color theme="1"/>
        <rFont val="Arial"/>
        <family val="2"/>
      </rPr>
      <t xml:space="preserve"> del </t>
    </r>
    <r>
      <rPr>
        <b/>
        <sz val="11"/>
        <color theme="1"/>
        <rFont val="Arial"/>
        <family val="2"/>
      </rPr>
      <t>58.33%.</t>
    </r>
  </si>
  <si>
    <r>
      <t xml:space="preserve">A. 4.16.1.1.11.6 </t>
    </r>
    <r>
      <rPr>
        <sz val="11"/>
        <rFont val="Arial"/>
        <family val="2"/>
      </rPr>
      <t>Realización de actividades para la conservación y mantenimiento de vehículos.</t>
    </r>
  </si>
  <si>
    <r>
      <t xml:space="preserve">Justificación trimestral: </t>
    </r>
    <r>
      <rPr>
        <sz val="11"/>
        <color theme="1"/>
        <rFont val="Arial"/>
        <family val="2"/>
      </rPr>
      <t xml:space="preserve">La realización de actividades para la conservación y mantenimiento de vehículo, en este trimestre se realizaron </t>
    </r>
    <r>
      <rPr>
        <b/>
        <sz val="11"/>
        <color theme="1"/>
        <rFont val="Arial"/>
        <family val="2"/>
      </rPr>
      <t>20</t>
    </r>
    <r>
      <rPr>
        <sz val="11"/>
        <color theme="1"/>
        <rFont val="Arial"/>
        <family val="2"/>
      </rPr>
      <t xml:space="preserve"> de las </t>
    </r>
    <r>
      <rPr>
        <b/>
        <sz val="11"/>
        <color theme="1"/>
        <rFont val="Arial"/>
        <family val="2"/>
      </rPr>
      <t>20</t>
    </r>
    <r>
      <rPr>
        <sz val="11"/>
        <color theme="1"/>
        <rFont val="Arial"/>
        <family val="2"/>
      </rPr>
      <t xml:space="preserve"> programadas. Logrando obtener un porcentaje del </t>
    </r>
    <r>
      <rPr>
        <b/>
        <sz val="11"/>
        <color theme="1"/>
        <rFont val="Arial"/>
        <family val="2"/>
      </rPr>
      <t>100%</t>
    </r>
    <r>
      <rPr>
        <sz val="11"/>
        <color theme="1"/>
        <rFont val="Arial"/>
        <family val="2"/>
      </rPr>
      <t xml:space="preserve"> de cumplimiento de acuerdo a la programación del trimestre, así como, un </t>
    </r>
    <r>
      <rPr>
        <b/>
        <sz val="11"/>
        <color theme="1"/>
        <rFont val="Arial"/>
        <family val="2"/>
      </rPr>
      <t>avance anua</t>
    </r>
    <r>
      <rPr>
        <sz val="11"/>
        <color theme="1"/>
        <rFont val="Arial"/>
        <family val="2"/>
      </rPr>
      <t xml:space="preserve">l del </t>
    </r>
    <r>
      <rPr>
        <b/>
        <sz val="11"/>
        <color theme="1"/>
        <rFont val="Arial"/>
        <family val="2"/>
      </rPr>
      <t>49.33%.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</si>
</sst>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9">
    <font>
      <sz val="11"/>
      <color theme="1"/>
      <name val="Calibri"/>
      <charset val="134"/>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sz val="11"/>
      <color theme="1"/>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b/>
      <sz val="14"/>
      <color theme="0"/>
      <name val="Calibri"/>
      <family val="2"/>
      <scheme val="minor"/>
    </font>
    <font>
      <sz val="11"/>
      <color theme="1"/>
      <name val="Calibri"/>
      <family val="2"/>
      <scheme val="minor"/>
    </font>
    <font>
      <sz val="12"/>
      <color theme="1"/>
      <name val="Calibri"/>
      <family val="2"/>
      <scheme val="minor"/>
    </font>
    <font>
      <b/>
      <vertAlign val="subscript"/>
      <sz val="11"/>
      <color theme="1"/>
      <name val="Arial"/>
      <family val="2"/>
    </font>
    <font>
      <b/>
      <sz val="14"/>
      <color theme="1"/>
      <name val="Arial"/>
      <family val="2"/>
    </font>
    <font>
      <sz val="12.5"/>
      <color theme="1"/>
      <name val="Arial"/>
      <family val="2"/>
    </font>
    <font>
      <sz val="12.5"/>
      <name val="Arial"/>
      <family val="2"/>
    </font>
    <font>
      <sz val="12.5"/>
      <color theme="1"/>
      <name val="Calibri"/>
      <family val="2"/>
      <scheme val="minor"/>
    </font>
    <font>
      <b/>
      <sz val="12.5"/>
      <name val="Arial"/>
      <family val="2"/>
    </font>
    <font>
      <sz val="12.5"/>
      <color theme="0"/>
      <name val="Arial"/>
      <family val="2"/>
    </font>
    <font>
      <sz val="12"/>
      <color theme="1"/>
      <name val="Arial"/>
      <family val="2"/>
    </font>
  </fonts>
  <fills count="12">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s>
  <borders count="1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right/>
      <top style="dotted">
        <color auto="1"/>
      </top>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auto="1"/>
      </left>
      <right/>
      <top style="dashed">
        <color auto="1"/>
      </top>
      <bottom style="dash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dashed">
        <color theme="1"/>
      </left>
      <right/>
      <top style="dashed">
        <color auto="1"/>
      </top>
      <bottom style="dashed">
        <color auto="1"/>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right/>
      <top/>
      <bottom style="dotted">
        <color auto="1"/>
      </bottom>
      <diagonal/>
    </border>
    <border>
      <left style="dashed">
        <color theme="1"/>
      </left>
      <right/>
      <top style="dotted">
        <color auto="1"/>
      </top>
      <bottom/>
      <diagonal/>
    </border>
    <border>
      <left style="dashed">
        <color auto="1"/>
      </left>
      <right/>
      <top/>
      <bottom style="dashed">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medium">
        <color indexed="64"/>
      </left>
      <right style="medium">
        <color indexed="64"/>
      </right>
      <top style="dotted">
        <color auto="1"/>
      </top>
      <bottom style="thin">
        <color auto="1"/>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4">
    <xf numFmtId="0" fontId="0" fillId="0" borderId="0"/>
    <xf numFmtId="44" fontId="19" fillId="0" borderId="0" applyFont="0" applyFill="0" applyBorder="0" applyAlignment="0" applyProtection="0"/>
    <xf numFmtId="9" fontId="19" fillId="0" borderId="0" applyFont="0" applyFill="0" applyBorder="0" applyAlignment="0" applyProtection="0"/>
    <xf numFmtId="0" fontId="20" fillId="0" borderId="0"/>
  </cellStyleXfs>
  <cellXfs count="243">
    <xf numFmtId="0" fontId="0" fillId="0" borderId="0" xfId="0"/>
    <xf numFmtId="0" fontId="5" fillId="0" borderId="0" xfId="0" applyFont="1"/>
    <xf numFmtId="0" fontId="0" fillId="2" borderId="0" xfId="0" applyFill="1"/>
    <xf numFmtId="0" fontId="0" fillId="0" borderId="0" xfId="0" applyAlignment="1">
      <alignment wrapText="1"/>
    </xf>
    <xf numFmtId="0" fontId="0" fillId="3" borderId="0" xfId="0" applyFill="1"/>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8" fillId="5" borderId="13" xfId="0" applyFont="1" applyFill="1" applyBorder="1" applyAlignment="1">
      <alignment horizontal="center" vertical="top" wrapText="1"/>
    </xf>
    <xf numFmtId="0" fontId="11" fillId="7" borderId="15" xfId="0"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left" vertical="center" wrapText="1"/>
    </xf>
    <xf numFmtId="0" fontId="13" fillId="4" borderId="21" xfId="0" applyFont="1" applyFill="1" applyBorder="1" applyAlignment="1">
      <alignment horizontal="center" vertical="center" wrapText="1"/>
    </xf>
    <xf numFmtId="0" fontId="13" fillId="4" borderId="20"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left" vertical="center" wrapText="1"/>
    </xf>
    <xf numFmtId="0" fontId="10" fillId="6" borderId="21" xfId="0" applyFont="1" applyFill="1" applyBorder="1" applyAlignment="1">
      <alignment horizontal="center" vertical="center" wrapText="1"/>
    </xf>
    <xf numFmtId="0" fontId="10" fillId="6" borderId="20" xfId="0" applyFont="1" applyFill="1" applyBorder="1" applyAlignment="1">
      <alignment horizontal="justify" vertical="center" wrapText="1"/>
    </xf>
    <xf numFmtId="0" fontId="15" fillId="6" borderId="22" xfId="0" applyFont="1" applyFill="1" applyBorder="1" applyAlignment="1">
      <alignment horizontal="center" vertical="center" wrapText="1"/>
    </xf>
    <xf numFmtId="0" fontId="15" fillId="6" borderId="24" xfId="0" applyFont="1" applyFill="1" applyBorder="1" applyAlignment="1">
      <alignment horizontal="justify" vertical="center" wrapText="1"/>
    </xf>
    <xf numFmtId="0" fontId="10" fillId="7" borderId="21" xfId="0" applyFont="1" applyFill="1" applyBorder="1" applyAlignment="1">
      <alignment horizontal="center" vertical="center" wrapText="1"/>
    </xf>
    <xf numFmtId="0" fontId="12" fillId="7" borderId="22" xfId="0" applyFont="1" applyFill="1" applyBorder="1" applyAlignment="1">
      <alignment horizontal="justify" vertical="center" wrapText="1"/>
    </xf>
    <xf numFmtId="0" fontId="9" fillId="7" borderId="22" xfId="0" applyFont="1" applyFill="1" applyBorder="1" applyAlignment="1">
      <alignment horizontal="justify" vertical="center" wrapText="1"/>
    </xf>
    <xf numFmtId="0" fontId="12" fillId="7" borderId="22" xfId="0" applyFont="1" applyFill="1" applyBorder="1" applyAlignment="1">
      <alignment horizontal="center" vertical="center" wrapText="1"/>
    </xf>
    <xf numFmtId="0" fontId="12" fillId="7" borderId="24" xfId="0" applyFont="1" applyFill="1" applyBorder="1" applyAlignment="1">
      <alignment horizontal="justify" vertical="center" wrapText="1"/>
    </xf>
    <xf numFmtId="0" fontId="9" fillId="7" borderId="25" xfId="0" applyFont="1" applyFill="1" applyBorder="1" applyAlignment="1">
      <alignment horizontal="justify" vertical="center" wrapText="1"/>
    </xf>
    <xf numFmtId="0" fontId="12" fillId="7" borderId="26" xfId="0" applyFont="1" applyFill="1" applyBorder="1" applyAlignment="1">
      <alignment horizontal="center" vertical="center" wrapText="1"/>
    </xf>
    <xf numFmtId="0" fontId="12" fillId="7" borderId="27" xfId="0" applyFont="1" applyFill="1" applyBorder="1" applyAlignment="1">
      <alignment horizontal="justify" vertical="center" wrapText="1"/>
    </xf>
    <xf numFmtId="0" fontId="9" fillId="7" borderId="28" xfId="0" applyFont="1" applyFill="1" applyBorder="1" applyAlignment="1">
      <alignment horizontal="justify" vertical="center" wrapText="1"/>
    </xf>
    <xf numFmtId="0" fontId="12" fillId="7" borderId="28" xfId="0" applyFont="1" applyFill="1" applyBorder="1" applyAlignment="1">
      <alignment horizontal="center" vertical="center" wrapText="1"/>
    </xf>
    <xf numFmtId="0" fontId="12" fillId="7" borderId="29" xfId="0" applyFont="1" applyFill="1" applyBorder="1" applyAlignment="1">
      <alignment horizontal="left" vertical="center" wrapText="1"/>
    </xf>
    <xf numFmtId="0" fontId="12" fillId="7" borderId="30" xfId="0" applyFont="1" applyFill="1" applyBorder="1" applyAlignment="1">
      <alignment horizontal="justify" vertical="center" wrapText="1"/>
    </xf>
    <xf numFmtId="0" fontId="9" fillId="7" borderId="31" xfId="0" applyFont="1" applyFill="1" applyBorder="1" applyAlignment="1">
      <alignment horizontal="justify" vertical="center" wrapText="1"/>
    </xf>
    <xf numFmtId="0" fontId="12" fillId="7" borderId="30" xfId="0" applyFont="1" applyFill="1" applyBorder="1" applyAlignment="1">
      <alignment horizontal="center" vertical="center" wrapText="1"/>
    </xf>
    <xf numFmtId="0" fontId="12" fillId="7" borderId="32" xfId="0" applyFont="1" applyFill="1" applyBorder="1" applyAlignment="1">
      <alignment horizontal="left" vertical="center" wrapText="1"/>
    </xf>
    <xf numFmtId="0" fontId="12" fillId="7" borderId="33" xfId="0" applyFont="1" applyFill="1" applyBorder="1" applyAlignment="1">
      <alignment horizontal="justify" vertical="center" wrapText="1"/>
    </xf>
    <xf numFmtId="0" fontId="9" fillId="7" borderId="34" xfId="0" applyFont="1" applyFill="1" applyBorder="1" applyAlignment="1">
      <alignment horizontal="justify" vertical="center" wrapText="1"/>
    </xf>
    <xf numFmtId="0" fontId="12" fillId="7" borderId="35" xfId="0" applyFont="1" applyFill="1" applyBorder="1" applyAlignment="1">
      <alignment horizontal="center" vertical="center" wrapText="1"/>
    </xf>
    <xf numFmtId="0" fontId="12" fillId="7" borderId="36" xfId="0" applyFont="1" applyFill="1" applyBorder="1" applyAlignment="1">
      <alignment horizontal="left" vertical="center" wrapText="1"/>
    </xf>
    <xf numFmtId="0" fontId="10" fillId="6" borderId="37" xfId="0" applyFont="1" applyFill="1" applyBorder="1" applyAlignment="1">
      <alignment horizontal="center" vertical="center" wrapText="1"/>
    </xf>
    <xf numFmtId="0" fontId="10" fillId="6" borderId="22" xfId="0" applyFont="1" applyFill="1" applyBorder="1" applyAlignment="1">
      <alignment horizontal="justify" vertical="center" wrapText="1"/>
    </xf>
    <xf numFmtId="0" fontId="9" fillId="7" borderId="37" xfId="0" applyFont="1" applyFill="1" applyBorder="1" applyAlignment="1">
      <alignment horizontal="center" vertical="center" wrapText="1"/>
    </xf>
    <xf numFmtId="0" fontId="10" fillId="7" borderId="22" xfId="0" applyFont="1" applyFill="1" applyBorder="1" applyAlignment="1">
      <alignment horizontal="justify" vertical="center" wrapText="1"/>
    </xf>
    <xf numFmtId="0" fontId="15" fillId="7"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5" fillId="7" borderId="22" xfId="0" applyFont="1" applyFill="1" applyBorder="1" applyAlignment="1">
      <alignment horizontal="justify" vertical="center" wrapText="1"/>
    </xf>
    <xf numFmtId="0" fontId="10" fillId="7"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9" fillId="6" borderId="42" xfId="0" applyFont="1" applyFill="1" applyBorder="1" applyAlignment="1">
      <alignment horizontal="center" vertical="center" wrapText="1"/>
    </xf>
    <xf numFmtId="3" fontId="12" fillId="9" borderId="20" xfId="0" applyNumberFormat="1" applyFont="1" applyFill="1" applyBorder="1" applyAlignment="1">
      <alignment horizontal="center" vertical="center" wrapText="1"/>
    </xf>
    <xf numFmtId="0" fontId="6" fillId="4" borderId="45" xfId="0" applyFont="1" applyFill="1" applyBorder="1" applyAlignment="1">
      <alignment vertical="center" wrapText="1"/>
    </xf>
    <xf numFmtId="0" fontId="10" fillId="9" borderId="47" xfId="0" applyFont="1" applyFill="1" applyBorder="1" applyAlignment="1">
      <alignment horizontal="center" vertical="center" wrapText="1"/>
    </xf>
    <xf numFmtId="10" fontId="0" fillId="10" borderId="48" xfId="0" applyNumberFormat="1" applyFill="1" applyBorder="1" applyAlignment="1">
      <alignment horizontal="center" vertical="center" wrapText="1"/>
    </xf>
    <xf numFmtId="0" fontId="15" fillId="7" borderId="49"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51" xfId="0" applyFont="1" applyFill="1" applyBorder="1" applyAlignment="1">
      <alignment horizontal="justify" vertical="center" wrapText="1"/>
    </xf>
    <xf numFmtId="0" fontId="15" fillId="6" borderId="52"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10" fillId="7" borderId="25" xfId="0" applyFont="1" applyFill="1" applyBorder="1" applyAlignment="1">
      <alignment horizontal="justify" vertical="center" wrapText="1"/>
    </xf>
    <xf numFmtId="0" fontId="15" fillId="7" borderId="25"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10" fillId="7" borderId="55" xfId="0" applyFont="1" applyFill="1" applyBorder="1" applyAlignment="1">
      <alignment horizontal="justify" vertical="center" wrapText="1"/>
    </xf>
    <xf numFmtId="0" fontId="10" fillId="7" borderId="56" xfId="0" applyFont="1" applyFill="1" applyBorder="1" applyAlignment="1">
      <alignment horizontal="justify" vertical="center" wrapText="1"/>
    </xf>
    <xf numFmtId="0" fontId="15" fillId="7" borderId="56" xfId="0" applyFont="1" applyFill="1" applyBorder="1" applyAlignment="1">
      <alignment horizontal="center" vertical="center" wrapText="1"/>
    </xf>
    <xf numFmtId="0" fontId="9" fillId="6" borderId="57" xfId="0" applyFont="1" applyFill="1" applyBorder="1" applyAlignment="1">
      <alignment horizontal="center" vertical="center" wrapText="1"/>
    </xf>
    <xf numFmtId="0" fontId="10" fillId="6" borderId="58" xfId="0" applyFont="1" applyFill="1" applyBorder="1" applyAlignment="1">
      <alignment horizontal="justify" vertical="center" wrapText="1"/>
    </xf>
    <xf numFmtId="0" fontId="15" fillId="6" borderId="58" xfId="0" applyFont="1" applyFill="1" applyBorder="1" applyAlignment="1">
      <alignment horizontal="justify" vertical="center" wrapText="1"/>
    </xf>
    <xf numFmtId="0" fontId="15" fillId="6" borderId="59"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10" fillId="7" borderId="20" xfId="0" applyFont="1" applyFill="1" applyBorder="1" applyAlignment="1">
      <alignment horizontal="justify" vertical="center" wrapText="1"/>
    </xf>
    <xf numFmtId="0" fontId="15" fillId="7" borderId="28"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10" fillId="7" borderId="61" xfId="0" applyFont="1" applyFill="1" applyBorder="1" applyAlignment="1">
      <alignment horizontal="justify" vertical="center" wrapText="1"/>
    </xf>
    <xf numFmtId="0" fontId="15" fillId="7" borderId="62"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6" borderId="66" xfId="0" applyFont="1" applyFill="1" applyBorder="1" applyAlignment="1">
      <alignment horizontal="center" vertical="center" wrapText="1"/>
    </xf>
    <xf numFmtId="3" fontId="12" fillId="8" borderId="67" xfId="0" applyNumberFormat="1" applyFont="1" applyFill="1" applyBorder="1" applyAlignment="1">
      <alignment horizontal="center" vertical="center" wrapText="1"/>
    </xf>
    <xf numFmtId="3" fontId="12" fillId="8" borderId="68" xfId="0" applyNumberFormat="1" applyFont="1" applyFill="1" applyBorder="1" applyAlignment="1">
      <alignment horizontal="center" vertical="center" wrapText="1"/>
    </xf>
    <xf numFmtId="0" fontId="9" fillId="7" borderId="69" xfId="0" applyFont="1" applyFill="1" applyBorder="1" applyAlignment="1">
      <alignment horizontal="center" vertical="center" wrapText="1"/>
    </xf>
    <xf numFmtId="164" fontId="17" fillId="7" borderId="70" xfId="0" applyNumberFormat="1" applyFont="1" applyFill="1" applyBorder="1" applyAlignment="1">
      <alignment horizontal="center" vertical="center" wrapText="1"/>
    </xf>
    <xf numFmtId="3" fontId="12" fillId="8" borderId="72" xfId="0" applyNumberFormat="1" applyFont="1" applyFill="1" applyBorder="1" applyAlignment="1">
      <alignment horizontal="center" vertical="center" wrapText="1"/>
    </xf>
    <xf numFmtId="0" fontId="9" fillId="7" borderId="73" xfId="0" applyFont="1" applyFill="1" applyBorder="1" applyAlignment="1">
      <alignment horizontal="center" vertical="center" wrapText="1"/>
    </xf>
    <xf numFmtId="0" fontId="9" fillId="7" borderId="74" xfId="0" applyFont="1" applyFill="1" applyBorder="1" applyAlignment="1">
      <alignment horizontal="center" vertical="center" wrapText="1"/>
    </xf>
    <xf numFmtId="164" fontId="17" fillId="7" borderId="13" xfId="0" applyNumberFormat="1" applyFont="1" applyFill="1" applyBorder="1" applyAlignment="1">
      <alignment horizontal="center" vertical="center" wrapText="1"/>
    </xf>
    <xf numFmtId="10" fontId="18" fillId="11" borderId="39" xfId="0" applyNumberFormat="1" applyFont="1" applyFill="1" applyBorder="1" applyAlignment="1">
      <alignment horizontal="center" vertical="center"/>
    </xf>
    <xf numFmtId="0" fontId="15" fillId="7" borderId="10" xfId="0" applyFont="1" applyFill="1" applyBorder="1" applyAlignment="1">
      <alignment horizontal="center" vertical="center" wrapText="1"/>
    </xf>
    <xf numFmtId="0" fontId="15" fillId="6" borderId="77" xfId="0" applyFont="1" applyFill="1" applyBorder="1" applyAlignment="1">
      <alignment horizontal="center" vertical="center" wrapText="1"/>
    </xf>
    <xf numFmtId="0" fontId="15" fillId="6" borderId="78" xfId="0" applyFont="1" applyFill="1" applyBorder="1" applyAlignment="1">
      <alignment horizontal="center" vertical="center" wrapText="1"/>
    </xf>
    <xf numFmtId="3" fontId="12" fillId="8" borderId="79" xfId="0" applyNumberFormat="1" applyFont="1" applyFill="1" applyBorder="1" applyAlignment="1">
      <alignment horizontal="center" vertical="center" wrapText="1"/>
    </xf>
    <xf numFmtId="3" fontId="12" fillId="8" borderId="80" xfId="0" applyNumberFormat="1" applyFont="1" applyFill="1" applyBorder="1" applyAlignment="1">
      <alignment horizontal="center" vertical="center" wrapText="1"/>
    </xf>
    <xf numFmtId="3" fontId="12" fillId="8" borderId="81" xfId="0" applyNumberFormat="1"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46" xfId="0" applyNumberFormat="1" applyFill="1" applyBorder="1" applyAlignment="1">
      <alignment horizontal="center" vertical="center" wrapText="1"/>
    </xf>
    <xf numFmtId="44" fontId="12" fillId="9" borderId="84" xfId="1" applyFont="1" applyFill="1" applyBorder="1" applyAlignment="1">
      <alignment horizontal="center" vertical="center" wrapText="1"/>
    </xf>
    <xf numFmtId="44" fontId="12" fillId="9" borderId="85" xfId="1" applyFont="1" applyFill="1" applyBorder="1" applyAlignment="1">
      <alignment horizontal="center" vertical="center" wrapText="1"/>
    </xf>
    <xf numFmtId="10" fontId="0" fillId="10" borderId="86" xfId="0" applyNumberFormat="1" applyFill="1" applyBorder="1" applyAlignment="1">
      <alignment horizontal="center" vertical="center" wrapText="1"/>
    </xf>
    <xf numFmtId="44" fontId="12" fillId="9" borderId="87" xfId="1" applyFont="1" applyFill="1" applyBorder="1" applyAlignment="1">
      <alignment horizontal="center" vertical="center" wrapText="1"/>
    </xf>
    <xf numFmtId="44" fontId="12" fillId="9" borderId="88" xfId="1" applyFont="1" applyFill="1" applyBorder="1" applyAlignment="1">
      <alignment horizontal="center" vertical="center" wrapText="1"/>
    </xf>
    <xf numFmtId="44" fontId="12" fillId="9" borderId="91" xfId="1" applyFont="1" applyFill="1" applyBorder="1" applyAlignment="1">
      <alignment horizontal="center" vertical="center" wrapText="1"/>
    </xf>
    <xf numFmtId="44" fontId="12" fillId="9" borderId="92" xfId="1" applyFont="1" applyFill="1" applyBorder="1" applyAlignment="1">
      <alignment horizontal="center" vertical="center" wrapText="1"/>
    </xf>
    <xf numFmtId="10" fontId="0" fillId="10" borderId="93" xfId="0" applyNumberFormat="1" applyFill="1" applyBorder="1" applyAlignment="1">
      <alignment horizontal="center" vertical="center" wrapText="1"/>
    </xf>
    <xf numFmtId="3" fontId="12" fillId="9" borderId="94" xfId="0" applyNumberFormat="1" applyFont="1" applyFill="1" applyBorder="1" applyAlignment="1">
      <alignment horizontal="center" vertical="center" wrapText="1"/>
    </xf>
    <xf numFmtId="10" fontId="0" fillId="10" borderId="43" xfId="0" applyNumberFormat="1" applyFill="1" applyBorder="1" applyAlignment="1">
      <alignment horizontal="center" vertical="center" wrapText="1"/>
    </xf>
    <xf numFmtId="10" fontId="0" fillId="10" borderId="95" xfId="0" applyNumberFormat="1" applyFill="1" applyBorder="1" applyAlignment="1">
      <alignment horizontal="center" vertical="center" wrapText="1"/>
    </xf>
    <xf numFmtId="0" fontId="13" fillId="8" borderId="96" xfId="0" applyFont="1" applyFill="1" applyBorder="1" applyAlignment="1">
      <alignment horizontal="center" vertical="center" wrapText="1"/>
    </xf>
    <xf numFmtId="3" fontId="12" fillId="9" borderId="97" xfId="0" applyNumberFormat="1" applyFont="1" applyFill="1" applyBorder="1" applyAlignment="1">
      <alignment horizontal="center" vertical="center" wrapText="1"/>
    </xf>
    <xf numFmtId="3" fontId="12" fillId="9" borderId="16" xfId="0" applyNumberFormat="1" applyFont="1" applyFill="1" applyBorder="1" applyAlignment="1">
      <alignment horizontal="center" vertical="center" wrapText="1"/>
    </xf>
    <xf numFmtId="3" fontId="12" fillId="9" borderId="98" xfId="0" applyNumberFormat="1" applyFont="1" applyFill="1" applyBorder="1" applyAlignment="1">
      <alignment horizontal="center" vertical="center" wrapText="1"/>
    </xf>
    <xf numFmtId="3" fontId="12" fillId="9" borderId="45" xfId="0" applyNumberFormat="1" applyFont="1" applyFill="1" applyBorder="1" applyAlignment="1">
      <alignment horizontal="center" vertical="center" wrapText="1"/>
    </xf>
    <xf numFmtId="3" fontId="12" fillId="9" borderId="5" xfId="0" applyNumberFormat="1" applyFont="1" applyFill="1" applyBorder="1" applyAlignment="1">
      <alignment horizontal="center" vertical="center" wrapText="1"/>
    </xf>
    <xf numFmtId="3" fontId="12" fillId="9" borderId="100" xfId="0" applyNumberFormat="1" applyFont="1" applyFill="1" applyBorder="1" applyAlignment="1">
      <alignment horizontal="center" vertical="center" wrapText="1"/>
    </xf>
    <xf numFmtId="0" fontId="8" fillId="5" borderId="6" xfId="0" applyFont="1" applyFill="1" applyBorder="1" applyAlignment="1">
      <alignment horizontal="center" vertical="top" wrapText="1"/>
    </xf>
    <xf numFmtId="0" fontId="10" fillId="6" borderId="24" xfId="0" applyFont="1" applyFill="1" applyBorder="1" applyAlignment="1">
      <alignment horizontal="justify" vertical="center" wrapText="1"/>
    </xf>
    <xf numFmtId="0" fontId="15" fillId="7" borderId="24" xfId="0" applyFont="1" applyFill="1" applyBorder="1" applyAlignment="1">
      <alignment horizontal="left" vertical="center" wrapText="1"/>
    </xf>
    <xf numFmtId="0" fontId="15" fillId="7" borderId="24" xfId="0" applyFont="1" applyFill="1" applyBorder="1" applyAlignment="1">
      <alignment horizontal="justify" vertical="center" wrapText="1"/>
    </xf>
    <xf numFmtId="0" fontId="15" fillId="7" borderId="23" xfId="0" applyFont="1" applyFill="1" applyBorder="1" applyAlignment="1">
      <alignment horizontal="justify" vertical="center" wrapText="1"/>
    </xf>
    <xf numFmtId="0" fontId="10" fillId="6" borderId="101" xfId="0" applyFont="1" applyFill="1" applyBorder="1" applyAlignment="1">
      <alignment horizontal="justify" vertical="center" wrapText="1"/>
    </xf>
    <xf numFmtId="0" fontId="15" fillId="7" borderId="102" xfId="0" applyFont="1" applyFill="1" applyBorder="1" applyAlignment="1">
      <alignment horizontal="justify" vertical="center" wrapText="1"/>
    </xf>
    <xf numFmtId="0" fontId="15" fillId="7" borderId="36" xfId="0" applyFont="1" applyFill="1" applyBorder="1" applyAlignment="1">
      <alignment horizontal="justify" vertical="center" wrapText="1"/>
    </xf>
    <xf numFmtId="0" fontId="15" fillId="6" borderId="103" xfId="0" applyFont="1" applyFill="1" applyBorder="1" applyAlignment="1">
      <alignment horizontal="justify" vertical="center" wrapText="1"/>
    </xf>
    <xf numFmtId="0" fontId="15" fillId="7" borderId="32" xfId="0" applyFont="1" applyFill="1" applyBorder="1" applyAlignment="1">
      <alignment horizontal="justify" vertical="center" wrapText="1"/>
    </xf>
    <xf numFmtId="0" fontId="15" fillId="7" borderId="104" xfId="0" applyFont="1" applyFill="1" applyBorder="1" applyAlignment="1">
      <alignment horizontal="justify" vertical="center" wrapText="1"/>
    </xf>
    <xf numFmtId="0" fontId="10" fillId="7" borderId="109" xfId="0" applyFont="1" applyFill="1" applyBorder="1" applyAlignment="1">
      <alignment horizontal="center" vertical="center" wrapText="1"/>
    </xf>
    <xf numFmtId="4" fontId="12" fillId="8" borderId="80" xfId="0" applyNumberFormat="1" applyFont="1" applyFill="1" applyBorder="1" applyAlignment="1">
      <alignment horizontal="center" vertical="center" wrapText="1"/>
    </xf>
    <xf numFmtId="4" fontId="12" fillId="8" borderId="83" xfId="0" applyNumberFormat="1" applyFont="1" applyFill="1" applyBorder="1" applyAlignment="1">
      <alignment horizontal="center" vertical="center" wrapText="1"/>
    </xf>
    <xf numFmtId="4" fontId="12" fillId="8" borderId="90" xfId="0" applyNumberFormat="1" applyFont="1" applyFill="1" applyBorder="1" applyAlignment="1">
      <alignment horizontal="center" vertical="center" wrapText="1"/>
    </xf>
    <xf numFmtId="4" fontId="12" fillId="8" borderId="71" xfId="0" applyNumberFormat="1" applyFont="1" applyFill="1" applyBorder="1" applyAlignment="1">
      <alignment horizontal="center" vertical="center" wrapText="1"/>
    </xf>
    <xf numFmtId="4" fontId="12" fillId="8" borderId="72" xfId="0" applyNumberFormat="1" applyFont="1" applyFill="1" applyBorder="1" applyAlignment="1">
      <alignment horizontal="center" vertical="center" wrapText="1"/>
    </xf>
    <xf numFmtId="4" fontId="12" fillId="8" borderId="82" xfId="0" applyNumberFormat="1" applyFont="1" applyFill="1" applyBorder="1" applyAlignment="1">
      <alignment horizontal="center" vertical="center" wrapText="1"/>
    </xf>
    <xf numFmtId="4" fontId="12" fillId="8" borderId="75" xfId="0" applyNumberFormat="1" applyFont="1" applyFill="1" applyBorder="1" applyAlignment="1">
      <alignment horizontal="center" vertical="center" wrapText="1"/>
    </xf>
    <xf numFmtId="4" fontId="12" fillId="8" borderId="76" xfId="0" applyNumberFormat="1" applyFont="1" applyFill="1" applyBorder="1" applyAlignment="1">
      <alignment horizontal="center" vertical="center" wrapText="1"/>
    </xf>
    <xf numFmtId="4" fontId="12" fillId="8" borderId="89" xfId="0" applyNumberFormat="1" applyFont="1" applyFill="1" applyBorder="1" applyAlignment="1">
      <alignment horizontal="center" vertical="center" wrapText="1"/>
    </xf>
    <xf numFmtId="0" fontId="10" fillId="7" borderId="111" xfId="0" applyFont="1" applyFill="1" applyBorder="1" applyAlignment="1">
      <alignment horizontal="center" vertical="center" wrapText="1"/>
    </xf>
    <xf numFmtId="0" fontId="17" fillId="0" borderId="0" xfId="0" applyFont="1" applyAlignment="1">
      <alignment horizontal="center" vertical="top"/>
    </xf>
    <xf numFmtId="0" fontId="4" fillId="0" borderId="0" xfId="0" applyFont="1"/>
    <xf numFmtId="0" fontId="26" fillId="8" borderId="105" xfId="0" applyFont="1" applyFill="1" applyBorder="1" applyAlignment="1">
      <alignment horizontal="center" vertical="center" wrapText="1"/>
    </xf>
    <xf numFmtId="3" fontId="23" fillId="8" borderId="21" xfId="0" applyNumberFormat="1" applyFont="1" applyFill="1" applyBorder="1" applyAlignment="1">
      <alignment horizontal="center" vertical="center" wrapText="1"/>
    </xf>
    <xf numFmtId="3" fontId="23" fillId="8" borderId="20" xfId="0" applyNumberFormat="1" applyFont="1" applyFill="1" applyBorder="1" applyAlignment="1">
      <alignment horizontal="center" vertical="center" wrapText="1"/>
    </xf>
    <xf numFmtId="3" fontId="23" fillId="8" borderId="97" xfId="0" applyNumberFormat="1" applyFont="1" applyFill="1" applyBorder="1" applyAlignment="1">
      <alignment horizontal="center" vertical="center" wrapText="1"/>
    </xf>
    <xf numFmtId="0" fontId="27" fillId="4" borderId="105" xfId="0" applyFont="1" applyFill="1" applyBorder="1" applyAlignment="1">
      <alignment horizontal="center" vertical="center" wrapText="1"/>
    </xf>
    <xf numFmtId="3" fontId="27" fillId="4" borderId="21" xfId="0" applyNumberFormat="1" applyFont="1" applyFill="1" applyBorder="1" applyAlignment="1">
      <alignment horizontal="center" vertical="center" wrapText="1"/>
    </xf>
    <xf numFmtId="3" fontId="27" fillId="4" borderId="20" xfId="0" applyNumberFormat="1" applyFont="1" applyFill="1" applyBorder="1" applyAlignment="1">
      <alignment horizontal="center" vertical="center" wrapText="1"/>
    </xf>
    <xf numFmtId="3" fontId="27" fillId="4" borderId="97" xfId="0" applyNumberFormat="1" applyFont="1" applyFill="1" applyBorder="1" applyAlignment="1">
      <alignment horizontal="center" vertical="center" wrapText="1"/>
    </xf>
    <xf numFmtId="3" fontId="23" fillId="9" borderId="20" xfId="0" applyNumberFormat="1" applyFont="1" applyFill="1" applyBorder="1" applyAlignment="1">
      <alignment horizontal="center" vertical="center" wrapText="1"/>
    </xf>
    <xf numFmtId="3" fontId="23" fillId="9" borderId="97" xfId="0" applyNumberFormat="1" applyFont="1" applyFill="1" applyBorder="1" applyAlignment="1">
      <alignment horizontal="center" vertical="center" wrapText="1"/>
    </xf>
    <xf numFmtId="0" fontId="24" fillId="6" borderId="105" xfId="0" applyFont="1" applyFill="1" applyBorder="1" applyAlignment="1">
      <alignment horizontal="center" vertical="center" wrapText="1"/>
    </xf>
    <xf numFmtId="3" fontId="23" fillId="6" borderId="21" xfId="0" applyNumberFormat="1" applyFont="1" applyFill="1" applyBorder="1" applyAlignment="1">
      <alignment horizontal="center" vertical="center" wrapText="1"/>
    </xf>
    <xf numFmtId="3" fontId="23" fillId="6" borderId="20" xfId="0" applyNumberFormat="1" applyFont="1" applyFill="1" applyBorder="1" applyAlignment="1">
      <alignment horizontal="center" vertical="center" wrapText="1"/>
    </xf>
    <xf numFmtId="3" fontId="23" fillId="6" borderId="97" xfId="0" applyNumberFormat="1" applyFont="1" applyFill="1" applyBorder="1" applyAlignment="1">
      <alignment horizontal="center" vertical="center" wrapText="1"/>
    </xf>
    <xf numFmtId="0" fontId="24" fillId="7" borderId="105" xfId="0" applyFont="1" applyFill="1" applyBorder="1" applyAlignment="1">
      <alignment horizontal="center" vertical="center" wrapText="1"/>
    </xf>
    <xf numFmtId="3" fontId="23" fillId="7" borderId="21" xfId="0" applyNumberFormat="1" applyFont="1" applyFill="1" applyBorder="1" applyAlignment="1">
      <alignment horizontal="center" vertical="center" wrapText="1"/>
    </xf>
    <xf numFmtId="3" fontId="23" fillId="7" borderId="20" xfId="0" applyNumberFormat="1" applyFont="1" applyFill="1" applyBorder="1" applyAlignment="1">
      <alignment horizontal="center" vertical="center" wrapText="1"/>
    </xf>
    <xf numFmtId="3" fontId="23" fillId="7" borderId="97" xfId="0" applyNumberFormat="1" applyFont="1" applyFill="1" applyBorder="1" applyAlignment="1">
      <alignment horizontal="center" vertical="center" wrapText="1"/>
    </xf>
    <xf numFmtId="0" fontId="24" fillId="7" borderId="106" xfId="0" applyFont="1" applyFill="1" applyBorder="1" applyAlignment="1">
      <alignment horizontal="center" vertical="center" wrapText="1"/>
    </xf>
    <xf numFmtId="3" fontId="23" fillId="7" borderId="60" xfId="0" applyNumberFormat="1" applyFont="1" applyFill="1" applyBorder="1" applyAlignment="1">
      <alignment horizontal="center" vertical="center" wrapText="1"/>
    </xf>
    <xf numFmtId="3" fontId="23" fillId="8" borderId="61" xfId="0" applyNumberFormat="1" applyFont="1" applyFill="1" applyBorder="1" applyAlignment="1">
      <alignment horizontal="center" vertical="center" wrapText="1"/>
    </xf>
    <xf numFmtId="3" fontId="23" fillId="8" borderId="108" xfId="0" applyNumberFormat="1" applyFont="1" applyFill="1" applyBorder="1" applyAlignment="1">
      <alignment horizontal="center" vertical="center" wrapText="1"/>
    </xf>
    <xf numFmtId="3" fontId="23" fillId="9" borderId="61" xfId="0" applyNumberFormat="1" applyFont="1" applyFill="1" applyBorder="1" applyAlignment="1">
      <alignment horizontal="center" vertical="center" wrapText="1"/>
    </xf>
    <xf numFmtId="3" fontId="23" fillId="9" borderId="108" xfId="0" applyNumberFormat="1" applyFont="1" applyFill="1" applyBorder="1" applyAlignment="1">
      <alignment horizontal="center" vertical="center" wrapText="1"/>
    </xf>
    <xf numFmtId="0" fontId="15" fillId="7" borderId="99" xfId="0" applyFont="1" applyFill="1" applyBorder="1" applyAlignment="1">
      <alignment horizontal="justify" vertical="center" wrapText="1"/>
    </xf>
    <xf numFmtId="0" fontId="13" fillId="8" borderId="105" xfId="0" applyFont="1" applyFill="1" applyBorder="1" applyAlignment="1">
      <alignment horizontal="left" vertical="center" wrapText="1"/>
    </xf>
    <xf numFmtId="0" fontId="13" fillId="4" borderId="105" xfId="0" applyFont="1" applyFill="1" applyBorder="1" applyAlignment="1">
      <alignment horizontal="justify" vertical="center" wrapText="1"/>
    </xf>
    <xf numFmtId="0" fontId="9" fillId="7" borderId="105" xfId="0" applyFont="1" applyFill="1" applyBorder="1" applyAlignment="1">
      <alignment horizontal="justify" vertical="center" wrapText="1"/>
    </xf>
    <xf numFmtId="0" fontId="9" fillId="6" borderId="105" xfId="0" applyFont="1" applyFill="1" applyBorder="1" applyAlignment="1">
      <alignment horizontal="justify" vertical="center" wrapText="1"/>
    </xf>
    <xf numFmtId="0" fontId="9" fillId="7" borderId="110" xfId="0" applyFont="1" applyFill="1" applyBorder="1" applyAlignment="1">
      <alignment horizontal="justify" vertical="center" wrapText="1"/>
    </xf>
    <xf numFmtId="0" fontId="9" fillId="7" borderId="96" xfId="0" applyFont="1" applyFill="1" applyBorder="1" applyAlignment="1">
      <alignment horizontal="justify" vertical="center" wrapText="1"/>
    </xf>
    <xf numFmtId="0" fontId="9" fillId="6" borderId="110" xfId="0" applyFont="1" applyFill="1" applyBorder="1" applyAlignment="1">
      <alignment horizontal="left" vertical="center" wrapText="1"/>
    </xf>
    <xf numFmtId="0" fontId="9" fillId="7" borderId="110" xfId="0" applyFont="1" applyFill="1" applyBorder="1" applyAlignment="1">
      <alignment horizontal="left" vertical="center" wrapText="1"/>
    </xf>
    <xf numFmtId="0" fontId="9" fillId="6" borderId="110" xfId="0" applyFont="1" applyFill="1" applyBorder="1" applyAlignment="1">
      <alignment horizontal="justify" vertical="center" wrapText="1"/>
    </xf>
    <xf numFmtId="10" fontId="25" fillId="10" borderId="113" xfId="0" applyNumberFormat="1" applyFont="1" applyFill="1" applyBorder="1" applyAlignment="1">
      <alignment horizontal="center" vertical="center" wrapText="1"/>
    </xf>
    <xf numFmtId="10" fontId="25" fillId="10" borderId="115" xfId="0" applyNumberFormat="1" applyFont="1" applyFill="1" applyBorder="1" applyAlignment="1">
      <alignment horizontal="center" vertical="center" wrapText="1"/>
    </xf>
    <xf numFmtId="3" fontId="23" fillId="9" borderId="113" xfId="0" applyNumberFormat="1" applyFont="1" applyFill="1" applyBorder="1" applyAlignment="1">
      <alignment horizontal="center" vertical="center" wrapText="1"/>
    </xf>
    <xf numFmtId="3" fontId="23" fillId="9" borderId="116" xfId="0" applyNumberFormat="1" applyFont="1" applyFill="1" applyBorder="1" applyAlignment="1">
      <alignment horizontal="center" vertical="center" wrapText="1"/>
    </xf>
    <xf numFmtId="10" fontId="25" fillId="10" borderId="117" xfId="0" applyNumberFormat="1" applyFont="1" applyFill="1" applyBorder="1" applyAlignment="1">
      <alignment horizontal="center" vertical="center" wrapText="1"/>
    </xf>
    <xf numFmtId="10" fontId="25" fillId="10" borderId="118" xfId="0" applyNumberFormat="1" applyFont="1" applyFill="1" applyBorder="1" applyAlignment="1">
      <alignment horizontal="center" vertical="center" wrapText="1"/>
    </xf>
    <xf numFmtId="3" fontId="23" fillId="9" borderId="118" xfId="0" applyNumberFormat="1" applyFont="1" applyFill="1" applyBorder="1" applyAlignment="1">
      <alignment horizontal="center" vertical="center" wrapText="1"/>
    </xf>
    <xf numFmtId="3" fontId="23" fillId="9" borderId="119" xfId="0" applyNumberFormat="1" applyFont="1" applyFill="1" applyBorder="1" applyAlignment="1">
      <alignment horizontal="center" vertical="center" wrapText="1"/>
    </xf>
    <xf numFmtId="0" fontId="10" fillId="9" borderId="115" xfId="0" applyFont="1" applyFill="1" applyBorder="1" applyAlignment="1">
      <alignment horizontal="center" vertical="center" wrapText="1"/>
    </xf>
    <xf numFmtId="0" fontId="10" fillId="7" borderId="113" xfId="0" applyFont="1" applyFill="1" applyBorder="1" applyAlignment="1">
      <alignment horizontal="center" vertical="center" wrapText="1"/>
    </xf>
    <xf numFmtId="0" fontId="10" fillId="9" borderId="113" xfId="0" applyFont="1" applyFill="1" applyBorder="1" applyAlignment="1">
      <alignment horizontal="center" vertical="center" wrapText="1"/>
    </xf>
    <xf numFmtId="0" fontId="10" fillId="7" borderId="116" xfId="0" applyFont="1" applyFill="1" applyBorder="1" applyAlignment="1">
      <alignment horizontal="center" vertical="center" wrapText="1"/>
    </xf>
    <xf numFmtId="10" fontId="23" fillId="6" borderId="21" xfId="2" applyNumberFormat="1" applyFont="1" applyFill="1" applyBorder="1" applyAlignment="1">
      <alignment horizontal="center" vertical="center" wrapText="1"/>
    </xf>
    <xf numFmtId="10" fontId="23" fillId="6" borderId="20" xfId="2" applyNumberFormat="1" applyFont="1" applyFill="1" applyBorder="1" applyAlignment="1">
      <alignment horizontal="center" vertical="center" wrapText="1"/>
    </xf>
    <xf numFmtId="10" fontId="23" fillId="6" borderId="97" xfId="2" applyNumberFormat="1" applyFont="1" applyFill="1" applyBorder="1" applyAlignment="1">
      <alignment horizontal="center" vertical="center" wrapText="1"/>
    </xf>
    <xf numFmtId="10" fontId="23" fillId="7" borderId="107" xfId="2" applyNumberFormat="1" applyFont="1" applyFill="1" applyBorder="1" applyAlignment="1">
      <alignment horizontal="center" vertical="center" wrapText="1"/>
    </xf>
    <xf numFmtId="10" fontId="28" fillId="7" borderId="114" xfId="2" applyNumberFormat="1" applyFont="1" applyFill="1" applyBorder="1" applyAlignment="1">
      <alignment horizontal="center" vertical="center" wrapText="1"/>
    </xf>
    <xf numFmtId="10" fontId="25" fillId="10" borderId="116" xfId="0" applyNumberFormat="1" applyFont="1" applyFill="1" applyBorder="1" applyAlignment="1">
      <alignment horizontal="center" vertical="center" wrapText="1"/>
    </xf>
    <xf numFmtId="10" fontId="25" fillId="10" borderId="119" xfId="0" applyNumberFormat="1" applyFont="1" applyFill="1" applyBorder="1" applyAlignment="1">
      <alignment horizontal="center" vertical="center" wrapText="1"/>
    </xf>
    <xf numFmtId="0" fontId="3" fillId="7" borderId="16" xfId="0" applyFont="1" applyFill="1" applyBorder="1" applyAlignment="1">
      <alignment horizontal="justify" vertical="center" wrapText="1"/>
    </xf>
    <xf numFmtId="10" fontId="24" fillId="6" borderId="99" xfId="2"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0" fontId="2" fillId="6" borderId="105" xfId="0" applyFont="1" applyFill="1" applyBorder="1" applyAlignment="1">
      <alignment horizontal="justify" vertical="center" wrapText="1"/>
    </xf>
    <xf numFmtId="0" fontId="2" fillId="6" borderId="110" xfId="0" applyFont="1" applyFill="1" applyBorder="1" applyAlignment="1">
      <alignment horizontal="justify" vertical="center" wrapText="1"/>
    </xf>
    <xf numFmtId="0" fontId="2" fillId="7" borderId="110" xfId="0" applyFont="1" applyFill="1" applyBorder="1" applyAlignment="1">
      <alignment horizontal="left" vertical="center" wrapText="1"/>
    </xf>
    <xf numFmtId="0" fontId="9" fillId="7" borderId="106" xfId="0" applyFont="1" applyFill="1" applyBorder="1" applyAlignment="1">
      <alignment horizontal="justify" vertical="center" wrapText="1"/>
    </xf>
    <xf numFmtId="44" fontId="2" fillId="9" borderId="87" xfId="1" applyFont="1" applyFill="1" applyBorder="1" applyAlignment="1">
      <alignment horizontal="center" vertical="center" wrapText="1"/>
    </xf>
    <xf numFmtId="0" fontId="2" fillId="0" borderId="70" xfId="0" applyFont="1" applyBorder="1" applyAlignment="1">
      <alignment horizontal="justify" vertical="center" wrapText="1"/>
    </xf>
    <xf numFmtId="0" fontId="2" fillId="0" borderId="99" xfId="0" applyFont="1" applyBorder="1" applyAlignment="1">
      <alignment horizontal="justify" vertical="center" wrapText="1"/>
    </xf>
    <xf numFmtId="0" fontId="2" fillId="0" borderId="64" xfId="0" applyFont="1" applyBorder="1" applyAlignment="1">
      <alignment horizontal="justify" vertical="center" wrapText="1"/>
    </xf>
    <xf numFmtId="0" fontId="8" fillId="5" borderId="8" xfId="0" applyFont="1" applyFill="1" applyBorder="1" applyAlignment="1">
      <alignment horizontal="center" vertical="top" wrapText="1"/>
    </xf>
    <xf numFmtId="0" fontId="8" fillId="5" borderId="12" xfId="0" applyFont="1" applyFill="1" applyBorder="1" applyAlignment="1">
      <alignment horizontal="center" vertical="top" wrapText="1"/>
    </xf>
    <xf numFmtId="0" fontId="13" fillId="4" borderId="14"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5" xfId="0" applyFont="1" applyFill="1" applyBorder="1" applyAlignment="1">
      <alignment horizontal="center" vertical="center" wrapText="1"/>
    </xf>
    <xf numFmtId="0" fontId="8" fillId="5" borderId="70" xfId="0" applyFont="1" applyFill="1" applyBorder="1" applyAlignment="1">
      <alignment horizontal="center" vertical="center" wrapText="1"/>
    </xf>
    <xf numFmtId="0" fontId="8" fillId="5" borderId="11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3" fontId="13" fillId="4" borderId="6" xfId="0" applyNumberFormat="1" applyFont="1" applyFill="1" applyBorder="1" applyAlignment="1">
      <alignment horizontal="center" vertical="center" wrapText="1"/>
    </xf>
    <xf numFmtId="3" fontId="13" fillId="4" borderId="7" xfId="0" applyNumberFormat="1" applyFont="1" applyFill="1" applyBorder="1" applyAlignment="1">
      <alignment horizontal="center" vertical="center" wrapText="1"/>
    </xf>
    <xf numFmtId="3" fontId="13" fillId="4" borderId="38"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38"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55">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FFFF0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0000"/>
        </patternFill>
      </fill>
    </dxf>
    <dxf>
      <fill>
        <patternFill patternType="solid">
          <bgColor rgb="FF00B050"/>
        </patternFill>
      </fill>
    </dxf>
    <dxf>
      <fill>
        <patternFill>
          <bgColor rgb="FF00B050"/>
        </patternFill>
      </fill>
    </dxf>
    <dxf>
      <fill>
        <patternFill>
          <bgColor rgb="FFFF0000"/>
        </patternFill>
      </fill>
    </dxf>
    <dxf>
      <fill>
        <patternFill>
          <bgColor rgb="FFFFFF00"/>
        </patternFill>
      </fill>
    </dxf>
    <dxf>
      <fill>
        <patternFill>
          <bgColor theme="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FF0000"/>
        </patternFill>
      </fill>
    </dxf>
    <dxf>
      <fill>
        <patternFill patternType="solid">
          <bgColor rgb="FF00B050"/>
        </patternFill>
      </fill>
    </dxf>
    <dxf>
      <fill>
        <patternFill patternType="solid">
          <bgColor theme="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theme="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FF0000"/>
        </patternFill>
      </fill>
    </dxf>
    <dxf>
      <fill>
        <patternFill patternType="solid">
          <bgColor rgb="FFFFFF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610870</xdr:colOff>
      <xdr:row>1</xdr:row>
      <xdr:rowOff>66675</xdr:rowOff>
    </xdr:from>
    <xdr:to>
      <xdr:col>3</xdr:col>
      <xdr:colOff>313720</xdr:colOff>
      <xdr:row>8</xdr:row>
      <xdr:rowOff>5693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70" y="266700"/>
          <a:ext cx="2534285" cy="2021205"/>
        </a:xfrm>
        <a:prstGeom prst="rect">
          <a:avLst/>
        </a:prstGeom>
      </xdr:spPr>
    </xdr:pic>
    <xdr:clientData/>
  </xdr:twoCellAnchor>
  <xdr:twoCellAnchor editAs="oneCell">
    <xdr:from>
      <xdr:col>3</xdr:col>
      <xdr:colOff>1339850</xdr:colOff>
      <xdr:row>1</xdr:row>
      <xdr:rowOff>125095</xdr:rowOff>
    </xdr:from>
    <xdr:to>
      <xdr:col>4</xdr:col>
      <xdr:colOff>172955</xdr:colOff>
      <xdr:row>8</xdr:row>
      <xdr:rowOff>29845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61715" y="325120"/>
          <a:ext cx="2099945" cy="2009775"/>
        </a:xfrm>
        <a:prstGeom prst="rect">
          <a:avLst/>
        </a:prstGeom>
      </xdr:spPr>
    </xdr:pic>
    <xdr:clientData/>
  </xdr:twoCellAnchor>
  <xdr:twoCellAnchor editAs="oneCell">
    <xdr:from>
      <xdr:col>23</xdr:col>
      <xdr:colOff>2947825</xdr:colOff>
      <xdr:row>0</xdr:row>
      <xdr:rowOff>162688</xdr:rowOff>
    </xdr:from>
    <xdr:to>
      <xdr:col>23</xdr:col>
      <xdr:colOff>4830246</xdr:colOff>
      <xdr:row>8</xdr:row>
      <xdr:rowOff>24015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63111" y="162688"/>
          <a:ext cx="1882421" cy="2157249"/>
        </a:xfrm>
        <a:prstGeom prst="rect">
          <a:avLst/>
        </a:prstGeom>
      </xdr:spPr>
    </xdr:pic>
    <xdr:clientData/>
  </xdr:twoCellAnchor>
  <xdr:oneCellAnchor>
    <xdr:from>
      <xdr:col>2</xdr:col>
      <xdr:colOff>740702</xdr:colOff>
      <xdr:row>78</xdr:row>
      <xdr:rowOff>518254</xdr:rowOff>
    </xdr:from>
    <xdr:ext cx="4953001" cy="1112232"/>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631082" y="104423580"/>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___________________________________________</a:t>
          </a:r>
        </a:p>
        <a:p>
          <a:pPr algn="ctr"/>
          <a:r>
            <a:rPr lang="es-MX" sz="1400">
              <a:latin typeface="Arial" panose="020B0604020202020204" pitchFamily="34" charset="0"/>
              <a:cs typeface="Arial" panose="020B0604020202020204" pitchFamily="34" charset="0"/>
            </a:rPr>
            <a:t>Elaboró</a:t>
          </a:r>
        </a:p>
        <a:p>
          <a:pPr algn="ctr"/>
          <a:r>
            <a:rPr lang="es-MX" sz="1400">
              <a:latin typeface="Arial" panose="020B0604020202020204" pitchFamily="34" charset="0"/>
              <a:cs typeface="Arial" panose="020B0604020202020204" pitchFamily="34" charset="0"/>
            </a:rPr>
            <a:t>Mtro.</a:t>
          </a:r>
          <a:r>
            <a:rPr lang="es-MX" sz="1400" baseline="0">
              <a:latin typeface="Arial" panose="020B0604020202020204" pitchFamily="34" charset="0"/>
              <a:cs typeface="Arial" panose="020B0604020202020204" pitchFamily="34" charset="0"/>
            </a:rPr>
            <a:t> </a:t>
          </a:r>
          <a:r>
            <a:rPr lang="es-MX" sz="1400">
              <a:latin typeface="Arial" panose="020B0604020202020204" pitchFamily="34" charset="0"/>
              <a:cs typeface="Arial" panose="020B0604020202020204" pitchFamily="34" charset="0"/>
            </a:rPr>
            <a:t>Gonzalo Alonso Ramírez Duarte</a:t>
          </a:r>
        </a:p>
        <a:p>
          <a:pPr algn="ctr"/>
          <a:r>
            <a:rPr lang="es-MX" sz="1400">
              <a:latin typeface="Arial" panose="020B0604020202020204" pitchFamily="34" charset="0"/>
              <a:cs typeface="Arial" panose="020B0604020202020204" pitchFamily="34" charset="0"/>
            </a:rPr>
            <a:t>Director Administrativo de la SMSPyT</a:t>
          </a:r>
        </a:p>
      </xdr:txBody>
    </xdr:sp>
    <xdr:clientData/>
  </xdr:oneCellAnchor>
  <xdr:oneCellAnchor>
    <xdr:from>
      <xdr:col>5</xdr:col>
      <xdr:colOff>1020536</xdr:colOff>
      <xdr:row>78</xdr:row>
      <xdr:rowOff>491041</xdr:rowOff>
    </xdr:from>
    <xdr:ext cx="5368636" cy="1154545"/>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083906" y="104396367"/>
          <a:ext cx="5368636" cy="1154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b="0">
              <a:latin typeface="Arial" panose="020B0604020202020204" pitchFamily="34" charset="0"/>
              <a:cs typeface="Arial" panose="020B0604020202020204" pitchFamily="34" charset="0"/>
            </a:rPr>
            <a:t>__________________________________</a:t>
          </a:r>
        </a:p>
        <a:p>
          <a:pPr algn="ctr"/>
          <a:r>
            <a:rPr lang="es-MX" sz="1400" b="0">
              <a:latin typeface="Arial" panose="020B0604020202020204" pitchFamily="34" charset="0"/>
              <a:cs typeface="Arial" panose="020B0604020202020204" pitchFamily="34" charset="0"/>
            </a:rPr>
            <a:t>Seguimiento y Control</a:t>
          </a:r>
        </a:p>
        <a:p>
          <a:pPr algn="ctr"/>
          <a:r>
            <a:rPr lang="es-MX" sz="1400" b="0">
              <a:latin typeface="Arial" panose="020B0604020202020204" pitchFamily="34" charset="0"/>
              <a:cs typeface="Arial" panose="020B0604020202020204" pitchFamily="34" charset="0"/>
            </a:rPr>
            <a:t>Lic. Cinthia Vanessa Moreno Kú </a:t>
          </a:r>
          <a:br>
            <a:rPr lang="es-MX" sz="1400" b="0">
              <a:latin typeface="Arial" panose="020B0604020202020204" pitchFamily="34" charset="0"/>
              <a:cs typeface="Arial" panose="020B0604020202020204" pitchFamily="34" charset="0"/>
            </a:rPr>
          </a:br>
          <a:r>
            <a:rPr lang="es-MX" sz="1400" b="0">
              <a:latin typeface="Arial" panose="020B0604020202020204" pitchFamily="34" charset="0"/>
              <a:cs typeface="Arial" panose="020B0604020202020204" pitchFamily="34" charset="0"/>
            </a:rPr>
            <a:t>Titular de la Unidad de Vinculación y seguimiento con Instancias.</a:t>
          </a:r>
          <a:endParaRPr lang="es-MX" sz="1400" b="0">
            <a:effectLst/>
            <a:latin typeface="Arial" panose="020B0604020202020204" pitchFamily="34" charset="0"/>
            <a:cs typeface="Arial" panose="020B0604020202020204" pitchFamily="34" charset="0"/>
          </a:endParaRPr>
        </a:p>
      </xdr:txBody>
    </xdr:sp>
    <xdr:clientData/>
  </xdr:oneCellAnchor>
  <xdr:oneCellAnchor>
    <xdr:from>
      <xdr:col>12</xdr:col>
      <xdr:colOff>73952</xdr:colOff>
      <xdr:row>78</xdr:row>
      <xdr:rowOff>599897</xdr:rowOff>
    </xdr:from>
    <xdr:ext cx="4872638" cy="960662"/>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2292050" y="104505223"/>
          <a:ext cx="487263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latin typeface="Arial" panose="020B0604020202020204" pitchFamily="34" charset="0"/>
              <a:cs typeface="Arial" panose="020B0604020202020204" pitchFamily="34" charset="0"/>
            </a:rPr>
            <a:t>______________________________________________</a:t>
          </a:r>
        </a:p>
        <a:p>
          <a:pPr algn="ctr"/>
          <a:r>
            <a:rPr lang="es-MX" sz="1400">
              <a:latin typeface="Arial" panose="020B0604020202020204" pitchFamily="34" charset="0"/>
              <a:cs typeface="Arial" panose="020B0604020202020204" pitchFamily="34" charset="0"/>
            </a:rPr>
            <a:t>Revisó</a:t>
          </a:r>
        </a:p>
        <a:p>
          <a:pPr algn="ctr"/>
          <a:r>
            <a:rPr lang="es-MX" sz="1400">
              <a:solidFill>
                <a:schemeClr val="tx1"/>
              </a:solidFill>
              <a:effectLst/>
              <a:latin typeface="Arial" panose="020B0604020202020204" pitchFamily="34" charset="0"/>
              <a:ea typeface="+mn-ea"/>
              <a:cs typeface="Arial" panose="020B0604020202020204" pitchFamily="34" charset="0"/>
            </a:rPr>
            <a:t>Mtro. Enrique E. Encalada Sánchez</a:t>
          </a:r>
          <a:endParaRPr lang="es-MX" sz="1400">
            <a:effectLst/>
            <a:latin typeface="Arial" panose="020B0604020202020204" pitchFamily="34" charset="0"/>
            <a:cs typeface="Arial" panose="020B0604020202020204" pitchFamily="34" charset="0"/>
          </a:endParaRPr>
        </a:p>
        <a:p>
          <a:pPr algn="ctr"/>
          <a:r>
            <a:rPr lang="es-MX" sz="1400">
              <a:solidFill>
                <a:schemeClr val="tx1"/>
              </a:solidFill>
              <a:effectLst/>
              <a:latin typeface="Arial" panose="020B0604020202020204" pitchFamily="34" charset="0"/>
              <a:ea typeface="+mn-ea"/>
              <a:cs typeface="Arial" panose="020B0604020202020204" pitchFamily="34" charset="0"/>
            </a:rPr>
            <a:t>Dirección de Planeación de la DGPM</a:t>
          </a:r>
          <a:endParaRPr lang="es-MX" sz="1400">
            <a:effectLst/>
            <a:latin typeface="Arial" panose="020B0604020202020204" pitchFamily="34" charset="0"/>
            <a:cs typeface="Arial" panose="020B0604020202020204" pitchFamily="34" charset="0"/>
          </a:endParaRPr>
        </a:p>
      </xdr:txBody>
    </xdr:sp>
    <xdr:clientData/>
  </xdr:oneCellAnchor>
  <xdr:oneCellAnchor>
    <xdr:from>
      <xdr:col>19</xdr:col>
      <xdr:colOff>244930</xdr:colOff>
      <xdr:row>78</xdr:row>
      <xdr:rowOff>625928</xdr:rowOff>
    </xdr:from>
    <xdr:ext cx="4534395" cy="918200"/>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33800144" y="104366785"/>
          <a:ext cx="4534395" cy="91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400">
              <a:latin typeface="Arial" panose="020B0604020202020204" pitchFamily="34" charset="0"/>
              <a:cs typeface="Arial" panose="020B0604020202020204" pitchFamily="34" charset="0"/>
            </a:rPr>
            <a:t>__________________________________________</a:t>
          </a:r>
        </a:p>
        <a:p>
          <a:pPr algn="ctr"/>
          <a:r>
            <a:rPr lang="es-MX" sz="1400">
              <a:latin typeface="Arial" panose="020B0604020202020204" pitchFamily="34" charset="0"/>
              <a:cs typeface="Arial" panose="020B0604020202020204" pitchFamily="34" charset="0"/>
            </a:rPr>
            <a:t>Autorizó</a:t>
          </a:r>
        </a:p>
        <a:p>
          <a:pPr algn="ctr"/>
          <a:r>
            <a:rPr lang="es-MX" sz="1400">
              <a:latin typeface="Arial" panose="020B0604020202020204" pitchFamily="34" charset="0"/>
              <a:cs typeface="Arial" panose="020B0604020202020204" pitchFamily="34" charset="0"/>
            </a:rPr>
            <a:t>CAP. CORB. IM. José Pablo Mathey Cruz</a:t>
          </a:r>
        </a:p>
        <a:p>
          <a:pPr algn="ctr"/>
          <a:r>
            <a:rPr lang="es-MX" sz="1400">
              <a:latin typeface="Arial" panose="020B0604020202020204" pitchFamily="34" charset="0"/>
              <a:cs typeface="Arial" panose="020B0604020202020204" pitchFamily="34" charset="0"/>
            </a:rPr>
            <a:t>Secretario Municipal de Seguridad Pública y Tránsito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X95"/>
  <sheetViews>
    <sheetView tabSelected="1" zoomScale="50" zoomScaleNormal="50" zoomScaleSheetLayoutView="19" workbookViewId="0">
      <selection activeCell="X78" sqref="X78"/>
    </sheetView>
  </sheetViews>
  <sheetFormatPr baseColWidth="10" defaultColWidth="11.44140625" defaultRowHeight="14.4"/>
  <cols>
    <col min="2" max="2" width="1.6640625" customWidth="1"/>
    <col min="3" max="3" width="33.33203125" customWidth="1"/>
    <col min="4" max="4" width="49" customWidth="1"/>
    <col min="5" max="5" width="55.33203125" customWidth="1"/>
    <col min="6" max="6" width="28.88671875" customWidth="1"/>
    <col min="7" max="7" width="36.6640625" customWidth="1"/>
    <col min="8" max="8" width="24.88671875" customWidth="1"/>
    <col min="9" max="9" width="24.109375" customWidth="1"/>
    <col min="10" max="10" width="23.5546875" customWidth="1"/>
    <col min="11" max="11" width="25.44140625" customWidth="1"/>
    <col min="12" max="12" width="23.5546875" customWidth="1"/>
    <col min="13" max="13" width="23.6640625" customWidth="1"/>
    <col min="14" max="14" width="26" customWidth="1"/>
    <col min="15" max="16" width="24.88671875" customWidth="1"/>
    <col min="17" max="17" width="23.6640625" customWidth="1"/>
    <col min="18" max="20" width="24.88671875" customWidth="1"/>
    <col min="21" max="21" width="23.5546875" customWidth="1"/>
    <col min="22" max="22" width="24.6640625" customWidth="1"/>
    <col min="23" max="23" width="23.5546875" customWidth="1"/>
    <col min="24" max="24" width="108.6640625" customWidth="1"/>
    <col min="25" max="25" width="1.6640625" customWidth="1"/>
  </cols>
  <sheetData>
    <row r="1" spans="3:24" ht="15" thickBot="1"/>
    <row r="2" spans="3:24" ht="30" customHeight="1">
      <c r="F2" s="233" t="s">
        <v>0</v>
      </c>
      <c r="G2" s="234"/>
      <c r="H2" s="234"/>
      <c r="I2" s="234"/>
      <c r="J2" s="234"/>
      <c r="K2" s="234"/>
      <c r="L2" s="234"/>
      <c r="M2" s="234"/>
      <c r="N2" s="234"/>
      <c r="O2" s="234"/>
      <c r="P2" s="234"/>
      <c r="Q2" s="234"/>
      <c r="R2" s="234"/>
      <c r="S2" s="234"/>
      <c r="T2" s="235"/>
    </row>
    <row r="3" spans="3:24" ht="30" customHeight="1">
      <c r="F3" s="236" t="s">
        <v>198</v>
      </c>
      <c r="G3" s="237"/>
      <c r="H3" s="237"/>
      <c r="I3" s="237"/>
      <c r="J3" s="237"/>
      <c r="K3" s="237"/>
      <c r="L3" s="237"/>
      <c r="M3" s="237"/>
      <c r="N3" s="237"/>
      <c r="O3" s="237"/>
      <c r="P3" s="237"/>
      <c r="Q3" s="237"/>
      <c r="R3" s="237"/>
      <c r="S3" s="237"/>
      <c r="T3" s="238"/>
    </row>
    <row r="4" spans="3:24" ht="30" customHeight="1">
      <c r="F4" s="236" t="s">
        <v>199</v>
      </c>
      <c r="G4" s="237"/>
      <c r="H4" s="237"/>
      <c r="I4" s="237"/>
      <c r="J4" s="237"/>
      <c r="K4" s="237"/>
      <c r="L4" s="237"/>
      <c r="M4" s="237"/>
      <c r="N4" s="237"/>
      <c r="O4" s="237"/>
      <c r="P4" s="237"/>
      <c r="Q4" s="237"/>
      <c r="R4" s="237"/>
      <c r="S4" s="237"/>
      <c r="T4" s="238"/>
    </row>
    <row r="5" spans="3:24" ht="30" customHeight="1">
      <c r="F5" s="236" t="s">
        <v>156</v>
      </c>
      <c r="G5" s="237"/>
      <c r="H5" s="237"/>
      <c r="I5" s="237"/>
      <c r="J5" s="237"/>
      <c r="K5" s="237"/>
      <c r="L5" s="237"/>
      <c r="M5" s="237"/>
      <c r="N5" s="237"/>
      <c r="O5" s="237"/>
      <c r="P5" s="237"/>
      <c r="Q5" s="237"/>
      <c r="R5" s="237"/>
      <c r="S5" s="237"/>
      <c r="T5" s="238"/>
    </row>
    <row r="6" spans="3:24" ht="15.75" customHeight="1" thickBot="1">
      <c r="F6" s="5"/>
      <c r="G6" s="6"/>
      <c r="H6" s="6"/>
      <c r="I6" s="6"/>
      <c r="J6" s="6"/>
      <c r="K6" s="6"/>
      <c r="L6" s="6"/>
      <c r="M6" s="6"/>
      <c r="N6" s="6"/>
      <c r="O6" s="6"/>
      <c r="P6" s="6"/>
      <c r="Q6" s="6"/>
      <c r="R6" s="6"/>
      <c r="S6" s="6"/>
      <c r="T6" s="51"/>
    </row>
    <row r="10" spans="3:24" ht="41.25" customHeight="1" thickBot="1">
      <c r="H10" s="239" t="s">
        <v>1</v>
      </c>
      <c r="I10" s="240"/>
      <c r="J10" s="240"/>
      <c r="K10" s="240"/>
      <c r="L10" s="240"/>
      <c r="M10" s="240"/>
      <c r="N10" s="240"/>
      <c r="O10" s="240"/>
      <c r="P10" s="240"/>
      <c r="Q10" s="240"/>
      <c r="R10" s="240"/>
      <c r="S10" s="240"/>
      <c r="T10" s="240"/>
      <c r="U10" s="240"/>
      <c r="V10" s="240"/>
      <c r="W10" s="241"/>
    </row>
    <row r="11" spans="3:24" ht="42" customHeight="1" thickBot="1">
      <c r="C11" s="200" t="s">
        <v>2</v>
      </c>
      <c r="D11" s="200" t="s">
        <v>3</v>
      </c>
      <c r="E11" s="211" t="s">
        <v>4</v>
      </c>
      <c r="F11" s="212"/>
      <c r="G11" s="213"/>
      <c r="H11" s="214" t="s">
        <v>5</v>
      </c>
      <c r="I11" s="215"/>
      <c r="J11" s="215"/>
      <c r="K11" s="215"/>
      <c r="L11" s="216"/>
      <c r="M11" s="217" t="s">
        <v>6</v>
      </c>
      <c r="N11" s="218"/>
      <c r="O11" s="218"/>
      <c r="P11" s="219"/>
      <c r="Q11" s="220" t="s">
        <v>7</v>
      </c>
      <c r="R11" s="220"/>
      <c r="S11" s="220"/>
      <c r="T11" s="221"/>
      <c r="U11" s="222" t="s">
        <v>8</v>
      </c>
      <c r="V11" s="223"/>
      <c r="W11" s="223"/>
      <c r="X11" s="206" t="s">
        <v>197</v>
      </c>
    </row>
    <row r="12" spans="3:24" ht="172.5" customHeight="1" thickBot="1">
      <c r="C12" s="201"/>
      <c r="D12" s="201"/>
      <c r="E12" s="7" t="s">
        <v>9</v>
      </c>
      <c r="F12" s="7" t="s">
        <v>10</v>
      </c>
      <c r="G12" s="112" t="s">
        <v>11</v>
      </c>
      <c r="H12" s="191" t="s">
        <v>12</v>
      </c>
      <c r="I12" s="46" t="s">
        <v>13</v>
      </c>
      <c r="J12" s="47" t="s">
        <v>14</v>
      </c>
      <c r="K12" s="48" t="s">
        <v>15</v>
      </c>
      <c r="L12" s="49" t="s">
        <v>16</v>
      </c>
      <c r="M12" s="46" t="s">
        <v>13</v>
      </c>
      <c r="N12" s="47" t="s">
        <v>14</v>
      </c>
      <c r="O12" s="48" t="s">
        <v>15</v>
      </c>
      <c r="P12" s="49" t="s">
        <v>16</v>
      </c>
      <c r="Q12" s="178" t="s">
        <v>13</v>
      </c>
      <c r="R12" s="179" t="s">
        <v>14</v>
      </c>
      <c r="S12" s="180" t="s">
        <v>15</v>
      </c>
      <c r="T12" s="181" t="s">
        <v>16</v>
      </c>
      <c r="U12" s="123" t="s">
        <v>14</v>
      </c>
      <c r="V12" s="52" t="s">
        <v>15</v>
      </c>
      <c r="W12" s="133" t="s">
        <v>16</v>
      </c>
      <c r="X12" s="207"/>
    </row>
    <row r="13" spans="3:24" ht="181.5" customHeight="1">
      <c r="C13" s="8" t="s">
        <v>17</v>
      </c>
      <c r="D13" s="9" t="s">
        <v>18</v>
      </c>
      <c r="E13" s="189" t="s">
        <v>201</v>
      </c>
      <c r="F13" s="10" t="s">
        <v>19</v>
      </c>
      <c r="G13" s="11" t="s">
        <v>20</v>
      </c>
      <c r="H13" s="190">
        <v>0.78339999999999999</v>
      </c>
      <c r="I13" s="182">
        <v>0.78339999999999999</v>
      </c>
      <c r="J13" s="183">
        <v>0.78339999999999999</v>
      </c>
      <c r="K13" s="183">
        <v>0.78339999999999999</v>
      </c>
      <c r="L13" s="184">
        <v>0.78339999999999999</v>
      </c>
      <c r="M13" s="185">
        <v>0.83499999999999996</v>
      </c>
      <c r="N13" s="186">
        <v>0.83499999999999996</v>
      </c>
      <c r="O13" s="144"/>
      <c r="P13" s="145"/>
      <c r="Q13" s="171">
        <f>IFERROR(M13/I13,"NO APLICA")</f>
        <v>1.0658667347459791</v>
      </c>
      <c r="R13" s="170">
        <f>IFERROR(N13/J13,"NO APLICA")</f>
        <v>1.0658667347459791</v>
      </c>
      <c r="S13" s="172"/>
      <c r="T13" s="173"/>
      <c r="U13" s="171">
        <f t="shared" ref="U13:U76" si="0">IFERROR(((M13+N13)/(I13+J13)),"100%")</f>
        <v>1.0658667347459791</v>
      </c>
      <c r="V13" s="170"/>
      <c r="W13" s="187"/>
      <c r="X13" s="160" t="s">
        <v>178</v>
      </c>
    </row>
    <row r="14" spans="3:24" ht="50.25" hidden="1" customHeight="1">
      <c r="C14" s="226" t="s">
        <v>21</v>
      </c>
      <c r="D14" s="227"/>
      <c r="E14" s="227"/>
      <c r="F14" s="227"/>
      <c r="G14" s="227"/>
      <c r="H14" s="136"/>
      <c r="I14" s="137"/>
      <c r="J14" s="138"/>
      <c r="K14" s="138"/>
      <c r="L14" s="139"/>
      <c r="M14" s="151"/>
      <c r="N14" s="152"/>
      <c r="O14" s="144"/>
      <c r="P14" s="145"/>
      <c r="Q14" s="171" t="str">
        <f>IFERROR((M14/I14),"100%")</f>
        <v>100%</v>
      </c>
      <c r="R14" s="170" t="str">
        <f t="shared" ref="R14:R76" si="1">IFERROR(N14/J14,"NO APLICA")</f>
        <v>NO APLICA</v>
      </c>
      <c r="S14" s="172"/>
      <c r="T14" s="173"/>
      <c r="U14" s="171" t="str">
        <f t="shared" si="0"/>
        <v>100%</v>
      </c>
      <c r="V14" s="170"/>
      <c r="W14" s="187"/>
      <c r="X14" s="161"/>
    </row>
    <row r="15" spans="3:24" ht="186.75" customHeight="1">
      <c r="C15" s="12" t="s">
        <v>22</v>
      </c>
      <c r="D15" s="13" t="s">
        <v>23</v>
      </c>
      <c r="E15" s="13" t="s">
        <v>24</v>
      </c>
      <c r="F15" s="14" t="s">
        <v>25</v>
      </c>
      <c r="G15" s="15" t="s">
        <v>26</v>
      </c>
      <c r="H15" s="140">
        <v>9208</v>
      </c>
      <c r="I15" s="141">
        <v>2128</v>
      </c>
      <c r="J15" s="142">
        <v>2265</v>
      </c>
      <c r="K15" s="142">
        <v>2509</v>
      </c>
      <c r="L15" s="143">
        <v>2306</v>
      </c>
      <c r="M15" s="151">
        <v>2345</v>
      </c>
      <c r="N15" s="152">
        <v>2473</v>
      </c>
      <c r="O15" s="144"/>
      <c r="P15" s="145"/>
      <c r="Q15" s="171">
        <f t="shared" ref="Q15:Q16" si="2">IFERROR((M15/I15),"100%")</f>
        <v>1.1019736842105263</v>
      </c>
      <c r="R15" s="170">
        <f t="shared" ref="R15:R16" si="3">IFERROR(N15/J15,"NO APLICA")</f>
        <v>1.091832229580574</v>
      </c>
      <c r="S15" s="172"/>
      <c r="T15" s="173"/>
      <c r="U15" s="171">
        <f t="shared" si="0"/>
        <v>1.0967448213066242</v>
      </c>
      <c r="V15" s="170"/>
      <c r="W15" s="187"/>
      <c r="X15" s="162" t="s">
        <v>305</v>
      </c>
    </row>
    <row r="16" spans="3:24" ht="140.1" customHeight="1">
      <c r="C16" s="16" t="s">
        <v>27</v>
      </c>
      <c r="D16" s="17" t="s">
        <v>28</v>
      </c>
      <c r="E16" s="17" t="s">
        <v>29</v>
      </c>
      <c r="F16" s="18" t="s">
        <v>25</v>
      </c>
      <c r="G16" s="19" t="s">
        <v>30</v>
      </c>
      <c r="H16" s="146">
        <v>2074</v>
      </c>
      <c r="I16" s="147">
        <v>519</v>
      </c>
      <c r="J16" s="148">
        <v>526</v>
      </c>
      <c r="K16" s="148">
        <v>524</v>
      </c>
      <c r="L16" s="149">
        <v>505</v>
      </c>
      <c r="M16" s="151">
        <v>692</v>
      </c>
      <c r="N16" s="152">
        <v>438</v>
      </c>
      <c r="O16" s="144"/>
      <c r="P16" s="145"/>
      <c r="Q16" s="171">
        <f t="shared" si="2"/>
        <v>1.3333333333333333</v>
      </c>
      <c r="R16" s="170">
        <f>IFERROR(N16/J16,"100%")</f>
        <v>0.83269961977186313</v>
      </c>
      <c r="S16" s="172"/>
      <c r="T16" s="173"/>
      <c r="U16" s="171">
        <f t="shared" ref="U16" si="4">IFERROR(((M16+N16)/(I16+J16)),"100%")</f>
        <v>1.0813397129186604</v>
      </c>
      <c r="V16" s="170"/>
      <c r="W16" s="187"/>
      <c r="X16" s="192" t="s">
        <v>202</v>
      </c>
    </row>
    <row r="17" spans="3:24" ht="140.1" customHeight="1">
      <c r="C17" s="20" t="s">
        <v>31</v>
      </c>
      <c r="D17" s="21" t="s">
        <v>32</v>
      </c>
      <c r="E17" s="22" t="s">
        <v>33</v>
      </c>
      <c r="F17" s="23" t="s">
        <v>25</v>
      </c>
      <c r="G17" s="24" t="s">
        <v>34</v>
      </c>
      <c r="H17" s="150">
        <v>345</v>
      </c>
      <c r="I17" s="151">
        <v>90</v>
      </c>
      <c r="J17" s="152">
        <v>90</v>
      </c>
      <c r="K17" s="152">
        <v>90</v>
      </c>
      <c r="L17" s="153">
        <v>75</v>
      </c>
      <c r="M17" s="151">
        <v>178</v>
      </c>
      <c r="N17" s="152">
        <v>43</v>
      </c>
      <c r="O17" s="144"/>
      <c r="P17" s="145"/>
      <c r="Q17" s="171">
        <f t="shared" ref="Q17:Q22" si="5">IFERROR((M17/I17),"100%")</f>
        <v>1.9777777777777779</v>
      </c>
      <c r="R17" s="170">
        <f t="shared" ref="R17:R21" si="6">IFERROR(N17/J17,"100%")</f>
        <v>0.4777777777777778</v>
      </c>
      <c r="S17" s="172"/>
      <c r="T17" s="173"/>
      <c r="U17" s="171">
        <f t="shared" si="0"/>
        <v>1.2277777777777779</v>
      </c>
      <c r="V17" s="170"/>
      <c r="W17" s="187"/>
      <c r="X17" s="163" t="s">
        <v>203</v>
      </c>
    </row>
    <row r="18" spans="3:24" ht="140.1" customHeight="1">
      <c r="C18" s="20" t="s">
        <v>31</v>
      </c>
      <c r="D18" s="21" t="s">
        <v>35</v>
      </c>
      <c r="E18" s="25" t="s">
        <v>36</v>
      </c>
      <c r="F18" s="26" t="s">
        <v>25</v>
      </c>
      <c r="G18" s="24" t="s">
        <v>37</v>
      </c>
      <c r="H18" s="150">
        <v>512</v>
      </c>
      <c r="I18" s="151">
        <v>128</v>
      </c>
      <c r="J18" s="152">
        <v>128</v>
      </c>
      <c r="K18" s="152">
        <v>128</v>
      </c>
      <c r="L18" s="153">
        <v>128</v>
      </c>
      <c r="M18" s="151">
        <v>120</v>
      </c>
      <c r="N18" s="152">
        <v>102</v>
      </c>
      <c r="O18" s="144"/>
      <c r="P18" s="145"/>
      <c r="Q18" s="171">
        <f t="shared" si="5"/>
        <v>0.9375</v>
      </c>
      <c r="R18" s="170">
        <f t="shared" si="6"/>
        <v>0.796875</v>
      </c>
      <c r="S18" s="172"/>
      <c r="T18" s="173"/>
      <c r="U18" s="171">
        <f t="shared" si="0"/>
        <v>0.8671875</v>
      </c>
      <c r="V18" s="170"/>
      <c r="W18" s="187"/>
      <c r="X18" s="163" t="s">
        <v>204</v>
      </c>
    </row>
    <row r="19" spans="3:24" ht="140.1" customHeight="1">
      <c r="C19" s="20" t="s">
        <v>31</v>
      </c>
      <c r="D19" s="27" t="s">
        <v>38</v>
      </c>
      <c r="E19" s="28" t="s">
        <v>39</v>
      </c>
      <c r="F19" s="29" t="s">
        <v>25</v>
      </c>
      <c r="G19" s="30" t="s">
        <v>40</v>
      </c>
      <c r="H19" s="150">
        <v>840</v>
      </c>
      <c r="I19" s="151">
        <v>210</v>
      </c>
      <c r="J19" s="152">
        <v>210</v>
      </c>
      <c r="K19" s="152">
        <v>210</v>
      </c>
      <c r="L19" s="153">
        <v>210</v>
      </c>
      <c r="M19" s="151">
        <v>236</v>
      </c>
      <c r="N19" s="152">
        <v>76</v>
      </c>
      <c r="O19" s="144"/>
      <c r="P19" s="145"/>
      <c r="Q19" s="171">
        <f t="shared" si="5"/>
        <v>1.1238095238095238</v>
      </c>
      <c r="R19" s="170">
        <f t="shared" si="6"/>
        <v>0.3619047619047619</v>
      </c>
      <c r="S19" s="172"/>
      <c r="T19" s="173"/>
      <c r="U19" s="171">
        <f t="shared" si="0"/>
        <v>0.74285714285714288</v>
      </c>
      <c r="V19" s="170"/>
      <c r="W19" s="187"/>
      <c r="X19" s="163" t="s">
        <v>205</v>
      </c>
    </row>
    <row r="20" spans="3:24" ht="140.1" customHeight="1">
      <c r="C20" s="20" t="s">
        <v>31</v>
      </c>
      <c r="D20" s="31" t="s">
        <v>41</v>
      </c>
      <c r="E20" s="32" t="s">
        <v>42</v>
      </c>
      <c r="F20" s="33" t="s">
        <v>25</v>
      </c>
      <c r="G20" s="34" t="s">
        <v>43</v>
      </c>
      <c r="H20" s="150">
        <v>170</v>
      </c>
      <c r="I20" s="151">
        <v>42</v>
      </c>
      <c r="J20" s="152">
        <v>44</v>
      </c>
      <c r="K20" s="152">
        <v>42</v>
      </c>
      <c r="L20" s="153">
        <v>42</v>
      </c>
      <c r="M20" s="151">
        <v>102</v>
      </c>
      <c r="N20" s="152">
        <v>151</v>
      </c>
      <c r="O20" s="144"/>
      <c r="P20" s="145"/>
      <c r="Q20" s="171">
        <f t="shared" si="5"/>
        <v>2.4285714285714284</v>
      </c>
      <c r="R20" s="170">
        <f t="shared" si="6"/>
        <v>3.4318181818181817</v>
      </c>
      <c r="S20" s="172"/>
      <c r="T20" s="173"/>
      <c r="U20" s="171">
        <f t="shared" si="0"/>
        <v>2.941860465116279</v>
      </c>
      <c r="V20" s="170"/>
      <c r="W20" s="187"/>
      <c r="X20" s="163" t="s">
        <v>206</v>
      </c>
    </row>
    <row r="21" spans="3:24" ht="140.1" customHeight="1">
      <c r="C21" s="20" t="s">
        <v>31</v>
      </c>
      <c r="D21" s="35" t="s">
        <v>44</v>
      </c>
      <c r="E21" s="36" t="s">
        <v>45</v>
      </c>
      <c r="F21" s="37" t="s">
        <v>25</v>
      </c>
      <c r="G21" s="38" t="s">
        <v>46</v>
      </c>
      <c r="H21" s="150">
        <v>24</v>
      </c>
      <c r="I21" s="151">
        <v>6</v>
      </c>
      <c r="J21" s="152">
        <v>6</v>
      </c>
      <c r="K21" s="152">
        <v>6</v>
      </c>
      <c r="L21" s="153">
        <v>6</v>
      </c>
      <c r="M21" s="151">
        <v>7</v>
      </c>
      <c r="N21" s="152">
        <v>12</v>
      </c>
      <c r="O21" s="144"/>
      <c r="P21" s="145"/>
      <c r="Q21" s="171">
        <f t="shared" si="5"/>
        <v>1.1666666666666667</v>
      </c>
      <c r="R21" s="170">
        <f t="shared" si="6"/>
        <v>2</v>
      </c>
      <c r="S21" s="172"/>
      <c r="T21" s="173"/>
      <c r="U21" s="171">
        <f t="shared" si="0"/>
        <v>1.5833333333333333</v>
      </c>
      <c r="V21" s="170"/>
      <c r="W21" s="187"/>
      <c r="X21" s="163" t="s">
        <v>207</v>
      </c>
    </row>
    <row r="22" spans="3:24" ht="140.1" customHeight="1">
      <c r="C22" s="20" t="s">
        <v>31</v>
      </c>
      <c r="D22" s="27" t="s">
        <v>47</v>
      </c>
      <c r="E22" s="28" t="s">
        <v>48</v>
      </c>
      <c r="F22" s="29" t="s">
        <v>25</v>
      </c>
      <c r="G22" s="30" t="s">
        <v>49</v>
      </c>
      <c r="H22" s="150">
        <v>183</v>
      </c>
      <c r="I22" s="151">
        <v>43</v>
      </c>
      <c r="J22" s="152">
        <v>48</v>
      </c>
      <c r="K22" s="152">
        <v>48</v>
      </c>
      <c r="L22" s="153">
        <v>44</v>
      </c>
      <c r="M22" s="151">
        <v>49</v>
      </c>
      <c r="N22" s="152">
        <v>54</v>
      </c>
      <c r="O22" s="144"/>
      <c r="P22" s="145"/>
      <c r="Q22" s="171">
        <f t="shared" si="5"/>
        <v>1.1395348837209303</v>
      </c>
      <c r="R22" s="170">
        <f>IFERROR(N22/J22,"100%")</f>
        <v>1.125</v>
      </c>
      <c r="S22" s="172"/>
      <c r="T22" s="173"/>
      <c r="U22" s="171">
        <f t="shared" si="0"/>
        <v>1.1318681318681318</v>
      </c>
      <c r="V22" s="170"/>
      <c r="W22" s="187"/>
      <c r="X22" s="163" t="s">
        <v>208</v>
      </c>
    </row>
    <row r="23" spans="3:24" ht="126" customHeight="1">
      <c r="C23" s="39" t="s">
        <v>50</v>
      </c>
      <c r="D23" s="40" t="s">
        <v>51</v>
      </c>
      <c r="E23" s="40" t="s">
        <v>52</v>
      </c>
      <c r="F23" s="18" t="s">
        <v>25</v>
      </c>
      <c r="G23" s="113" t="s">
        <v>161</v>
      </c>
      <c r="H23" s="146">
        <v>69</v>
      </c>
      <c r="I23" s="147">
        <v>24</v>
      </c>
      <c r="J23" s="148">
        <v>21</v>
      </c>
      <c r="K23" s="148">
        <v>18</v>
      </c>
      <c r="L23" s="149">
        <v>6</v>
      </c>
      <c r="M23" s="151">
        <v>0</v>
      </c>
      <c r="N23" s="152">
        <v>0</v>
      </c>
      <c r="O23" s="144"/>
      <c r="P23" s="145"/>
      <c r="Q23" s="171">
        <f t="shared" ref="Q23:Q76" si="7">IFERROR((M23/I23),"100%")</f>
        <v>0</v>
      </c>
      <c r="R23" s="170">
        <f t="shared" ref="R23:R24" si="8">IFERROR(N23/J23,"100%")</f>
        <v>0</v>
      </c>
      <c r="S23" s="172"/>
      <c r="T23" s="173"/>
      <c r="U23" s="171">
        <f t="shared" si="0"/>
        <v>0</v>
      </c>
      <c r="V23" s="170"/>
      <c r="W23" s="187"/>
      <c r="X23" s="164" t="s">
        <v>209</v>
      </c>
    </row>
    <row r="24" spans="3:24" ht="153.75" customHeight="1">
      <c r="C24" s="41" t="s">
        <v>53</v>
      </c>
      <c r="D24" s="42" t="s">
        <v>211</v>
      </c>
      <c r="E24" s="42" t="s">
        <v>54</v>
      </c>
      <c r="F24" s="43" t="s">
        <v>25</v>
      </c>
      <c r="G24" s="114" t="s">
        <v>55</v>
      </c>
      <c r="H24" s="150">
        <v>69</v>
      </c>
      <c r="I24" s="151">
        <v>24</v>
      </c>
      <c r="J24" s="152">
        <v>21</v>
      </c>
      <c r="K24" s="152">
        <v>18</v>
      </c>
      <c r="L24" s="153">
        <v>6</v>
      </c>
      <c r="M24" s="151">
        <v>0</v>
      </c>
      <c r="N24" s="152">
        <v>0</v>
      </c>
      <c r="O24" s="144"/>
      <c r="P24" s="145"/>
      <c r="Q24" s="171">
        <f t="shared" si="7"/>
        <v>0</v>
      </c>
      <c r="R24" s="170">
        <f t="shared" si="8"/>
        <v>0</v>
      </c>
      <c r="S24" s="172"/>
      <c r="T24" s="173"/>
      <c r="U24" s="171">
        <f t="shared" si="0"/>
        <v>0</v>
      </c>
      <c r="V24" s="170"/>
      <c r="W24" s="187"/>
      <c r="X24" s="165" t="s">
        <v>210</v>
      </c>
    </row>
    <row r="25" spans="3:24" ht="120.75" customHeight="1">
      <c r="C25" s="39" t="s">
        <v>159</v>
      </c>
      <c r="D25" s="40" t="s">
        <v>212</v>
      </c>
      <c r="E25" s="40" t="s">
        <v>56</v>
      </c>
      <c r="F25" s="44" t="s">
        <v>25</v>
      </c>
      <c r="G25" s="113" t="s">
        <v>160</v>
      </c>
      <c r="H25" s="146">
        <v>622</v>
      </c>
      <c r="I25" s="147">
        <v>169</v>
      </c>
      <c r="J25" s="148">
        <v>153</v>
      </c>
      <c r="K25" s="148">
        <v>151</v>
      </c>
      <c r="L25" s="149">
        <v>149</v>
      </c>
      <c r="M25" s="151">
        <v>228</v>
      </c>
      <c r="N25" s="152">
        <v>230</v>
      </c>
      <c r="O25" s="144"/>
      <c r="P25" s="145"/>
      <c r="Q25" s="171">
        <f t="shared" si="7"/>
        <v>1.349112426035503</v>
      </c>
      <c r="R25" s="170">
        <f>IFERROR(N25/J25,"100%")</f>
        <v>1.5032679738562091</v>
      </c>
      <c r="S25" s="172"/>
      <c r="T25" s="173"/>
      <c r="U25" s="171">
        <f t="shared" si="0"/>
        <v>1.4223602484472049</v>
      </c>
      <c r="V25" s="170"/>
      <c r="W25" s="187"/>
      <c r="X25" s="192" t="s">
        <v>213</v>
      </c>
    </row>
    <row r="26" spans="3:24" ht="140.1" customHeight="1">
      <c r="C26" s="41" t="s">
        <v>31</v>
      </c>
      <c r="D26" s="42" t="s">
        <v>157</v>
      </c>
      <c r="E26" s="42" t="s">
        <v>57</v>
      </c>
      <c r="F26" s="43" t="s">
        <v>25</v>
      </c>
      <c r="G26" s="114" t="s">
        <v>58</v>
      </c>
      <c r="H26" s="150">
        <v>425</v>
      </c>
      <c r="I26" s="151">
        <v>121</v>
      </c>
      <c r="J26" s="152">
        <v>102</v>
      </c>
      <c r="K26" s="152">
        <v>101</v>
      </c>
      <c r="L26" s="153">
        <v>101</v>
      </c>
      <c r="M26" s="151">
        <v>180</v>
      </c>
      <c r="N26" s="152">
        <v>181</v>
      </c>
      <c r="O26" s="144"/>
      <c r="P26" s="145"/>
      <c r="Q26" s="171">
        <f t="shared" si="7"/>
        <v>1.4876033057851239</v>
      </c>
      <c r="R26" s="170">
        <f t="shared" ref="R26:R29" si="9">IFERROR(N26/J26,"100%")</f>
        <v>1.7745098039215685</v>
      </c>
      <c r="S26" s="172"/>
      <c r="T26" s="173"/>
      <c r="U26" s="171">
        <f t="shared" si="0"/>
        <v>1.6188340807174888</v>
      </c>
      <c r="V26" s="170"/>
      <c r="W26" s="187"/>
      <c r="X26" s="163" t="s">
        <v>214</v>
      </c>
    </row>
    <row r="27" spans="3:24" ht="108.75" customHeight="1">
      <c r="C27" s="41" t="s">
        <v>31</v>
      </c>
      <c r="D27" s="42" t="s">
        <v>59</v>
      </c>
      <c r="E27" s="42" t="s">
        <v>60</v>
      </c>
      <c r="F27" s="43" t="s">
        <v>25</v>
      </c>
      <c r="G27" s="114" t="s">
        <v>162</v>
      </c>
      <c r="H27" s="150">
        <v>3</v>
      </c>
      <c r="I27" s="137"/>
      <c r="J27" s="152">
        <v>2</v>
      </c>
      <c r="K27" s="152">
        <v>1</v>
      </c>
      <c r="L27" s="139"/>
      <c r="M27" s="144"/>
      <c r="N27" s="152">
        <v>0</v>
      </c>
      <c r="O27" s="144"/>
      <c r="P27" s="145"/>
      <c r="Q27" s="171" t="str">
        <f t="shared" si="7"/>
        <v>100%</v>
      </c>
      <c r="R27" s="170">
        <f t="shared" si="9"/>
        <v>0</v>
      </c>
      <c r="S27" s="172"/>
      <c r="T27" s="173"/>
      <c r="U27" s="171">
        <f t="shared" si="0"/>
        <v>0</v>
      </c>
      <c r="V27" s="170"/>
      <c r="W27" s="187"/>
      <c r="X27" s="163" t="s">
        <v>215</v>
      </c>
    </row>
    <row r="28" spans="3:24" ht="114" customHeight="1">
      <c r="C28" s="41" t="s">
        <v>31</v>
      </c>
      <c r="D28" s="42" t="s">
        <v>216</v>
      </c>
      <c r="E28" s="42" t="s">
        <v>61</v>
      </c>
      <c r="F28" s="43" t="s">
        <v>25</v>
      </c>
      <c r="G28" s="114" t="s">
        <v>163</v>
      </c>
      <c r="H28" s="150">
        <v>194</v>
      </c>
      <c r="I28" s="151">
        <v>48</v>
      </c>
      <c r="J28" s="152">
        <v>49</v>
      </c>
      <c r="K28" s="152">
        <v>49</v>
      </c>
      <c r="L28" s="153">
        <v>48</v>
      </c>
      <c r="M28" s="151">
        <v>48</v>
      </c>
      <c r="N28" s="152">
        <v>49</v>
      </c>
      <c r="O28" s="144"/>
      <c r="P28" s="145"/>
      <c r="Q28" s="171">
        <f t="shared" si="7"/>
        <v>1</v>
      </c>
      <c r="R28" s="170">
        <f t="shared" si="9"/>
        <v>1</v>
      </c>
      <c r="S28" s="172"/>
      <c r="T28" s="173"/>
      <c r="U28" s="171">
        <f t="shared" si="0"/>
        <v>1</v>
      </c>
      <c r="V28" s="170"/>
      <c r="W28" s="187"/>
      <c r="X28" s="166" t="s">
        <v>217</v>
      </c>
    </row>
    <row r="29" spans="3:24" ht="130.5" customHeight="1">
      <c r="C29" s="39" t="s">
        <v>62</v>
      </c>
      <c r="D29" s="40" t="s">
        <v>63</v>
      </c>
      <c r="E29" s="40" t="s">
        <v>218</v>
      </c>
      <c r="F29" s="18" t="s">
        <v>25</v>
      </c>
      <c r="G29" s="113" t="s">
        <v>164</v>
      </c>
      <c r="H29" s="146">
        <v>1117</v>
      </c>
      <c r="I29" s="147">
        <v>279</v>
      </c>
      <c r="J29" s="148">
        <v>279</v>
      </c>
      <c r="K29" s="148">
        <v>280</v>
      </c>
      <c r="L29" s="149">
        <v>279</v>
      </c>
      <c r="M29" s="151">
        <v>310</v>
      </c>
      <c r="N29" s="152">
        <v>283</v>
      </c>
      <c r="O29" s="144"/>
      <c r="P29" s="145"/>
      <c r="Q29" s="171">
        <f t="shared" si="7"/>
        <v>1.1111111111111112</v>
      </c>
      <c r="R29" s="170">
        <f t="shared" si="9"/>
        <v>1.0143369175627239</v>
      </c>
      <c r="S29" s="172"/>
      <c r="T29" s="173"/>
      <c r="U29" s="171">
        <f t="shared" si="0"/>
        <v>1.0627240143369177</v>
      </c>
      <c r="V29" s="170"/>
      <c r="W29" s="187"/>
      <c r="X29" s="169" t="s">
        <v>219</v>
      </c>
    </row>
    <row r="30" spans="3:24" ht="116.25" customHeight="1">
      <c r="C30" s="41" t="s">
        <v>31</v>
      </c>
      <c r="D30" s="42" t="s">
        <v>220</v>
      </c>
      <c r="E30" s="42" t="s">
        <v>64</v>
      </c>
      <c r="F30" s="43" t="s">
        <v>25</v>
      </c>
      <c r="G30" s="115" t="s">
        <v>165</v>
      </c>
      <c r="H30" s="150">
        <v>1</v>
      </c>
      <c r="I30" s="137"/>
      <c r="J30" s="138"/>
      <c r="K30" s="152">
        <v>1</v>
      </c>
      <c r="L30" s="139"/>
      <c r="M30" s="144"/>
      <c r="N30" s="144"/>
      <c r="O30" s="144"/>
      <c r="P30" s="145"/>
      <c r="Q30" s="171" t="str">
        <f t="shared" si="7"/>
        <v>100%</v>
      </c>
      <c r="R30" s="170" t="str">
        <f>IFERROR(N30/J30,"100%")</f>
        <v>100%</v>
      </c>
      <c r="S30" s="172"/>
      <c r="T30" s="173"/>
      <c r="U30" s="171" t="str">
        <f t="shared" si="0"/>
        <v>100%</v>
      </c>
      <c r="V30" s="170"/>
      <c r="W30" s="187"/>
      <c r="X30" s="165" t="s">
        <v>221</v>
      </c>
    </row>
    <row r="31" spans="3:24" ht="128.25" customHeight="1">
      <c r="C31" s="41" t="s">
        <v>31</v>
      </c>
      <c r="D31" s="42" t="s">
        <v>222</v>
      </c>
      <c r="E31" s="42" t="s">
        <v>65</v>
      </c>
      <c r="F31" s="43" t="s">
        <v>25</v>
      </c>
      <c r="G31" s="115" t="s">
        <v>166</v>
      </c>
      <c r="H31" s="150">
        <v>1092</v>
      </c>
      <c r="I31" s="151">
        <v>273</v>
      </c>
      <c r="J31" s="152">
        <v>273</v>
      </c>
      <c r="K31" s="152">
        <v>273</v>
      </c>
      <c r="L31" s="153">
        <v>273</v>
      </c>
      <c r="M31" s="151">
        <v>305</v>
      </c>
      <c r="N31" s="152">
        <v>277</v>
      </c>
      <c r="O31" s="144"/>
      <c r="P31" s="145"/>
      <c r="Q31" s="171">
        <f t="shared" si="7"/>
        <v>1.1172161172161172</v>
      </c>
      <c r="R31" s="170">
        <f t="shared" ref="R31:R33" si="10">IFERROR(N31/J31,"100%")</f>
        <v>1.0146520146520146</v>
      </c>
      <c r="S31" s="172"/>
      <c r="T31" s="173"/>
      <c r="U31" s="171">
        <f t="shared" si="0"/>
        <v>1.0659340659340659</v>
      </c>
      <c r="V31" s="170"/>
      <c r="W31" s="187"/>
      <c r="X31" s="165" t="s">
        <v>223</v>
      </c>
    </row>
    <row r="32" spans="3:24" ht="140.1" customHeight="1">
      <c r="C32" s="41" t="s">
        <v>31</v>
      </c>
      <c r="D32" s="42" t="s">
        <v>224</v>
      </c>
      <c r="E32" s="42" t="s">
        <v>66</v>
      </c>
      <c r="F32" s="43" t="s">
        <v>25</v>
      </c>
      <c r="G32" s="115" t="s">
        <v>167</v>
      </c>
      <c r="H32" s="150">
        <v>24</v>
      </c>
      <c r="I32" s="151">
        <v>6</v>
      </c>
      <c r="J32" s="152">
        <v>6</v>
      </c>
      <c r="K32" s="152">
        <v>6</v>
      </c>
      <c r="L32" s="153">
        <v>6</v>
      </c>
      <c r="M32" s="151">
        <v>5</v>
      </c>
      <c r="N32" s="152">
        <v>6</v>
      </c>
      <c r="O32" s="144"/>
      <c r="P32" s="145"/>
      <c r="Q32" s="171">
        <f t="shared" si="7"/>
        <v>0.83333333333333337</v>
      </c>
      <c r="R32" s="170">
        <f t="shared" si="10"/>
        <v>1</v>
      </c>
      <c r="S32" s="172"/>
      <c r="T32" s="173"/>
      <c r="U32" s="171">
        <f t="shared" si="0"/>
        <v>0.91666666666666663</v>
      </c>
      <c r="V32" s="170"/>
      <c r="W32" s="187"/>
      <c r="X32" s="165" t="s">
        <v>225</v>
      </c>
    </row>
    <row r="33" spans="3:24" ht="104.25" customHeight="1">
      <c r="C33" s="39" t="s">
        <v>67</v>
      </c>
      <c r="D33" s="40" t="s">
        <v>226</v>
      </c>
      <c r="E33" s="40" t="s">
        <v>68</v>
      </c>
      <c r="F33" s="18" t="s">
        <v>25</v>
      </c>
      <c r="G33" s="113" t="s">
        <v>168</v>
      </c>
      <c r="H33" s="146">
        <v>4508</v>
      </c>
      <c r="I33" s="147">
        <v>1203</v>
      </c>
      <c r="J33" s="148">
        <v>1205</v>
      </c>
      <c r="K33" s="148">
        <v>1201</v>
      </c>
      <c r="L33" s="149">
        <v>899</v>
      </c>
      <c r="M33" s="151">
        <v>1196</v>
      </c>
      <c r="N33" s="152">
        <v>1457</v>
      </c>
      <c r="O33" s="144"/>
      <c r="P33" s="145"/>
      <c r="Q33" s="171">
        <f t="shared" si="7"/>
        <v>0.99418121363258516</v>
      </c>
      <c r="R33" s="170">
        <f t="shared" si="10"/>
        <v>1.2091286307053941</v>
      </c>
      <c r="S33" s="172"/>
      <c r="T33" s="173"/>
      <c r="U33" s="171">
        <f t="shared" si="0"/>
        <v>1.1017441860465116</v>
      </c>
      <c r="V33" s="170"/>
      <c r="W33" s="187"/>
      <c r="X33" s="193" t="s">
        <v>227</v>
      </c>
    </row>
    <row r="34" spans="3:24" ht="140.1" customHeight="1">
      <c r="C34" s="41" t="s">
        <v>31</v>
      </c>
      <c r="D34" s="42" t="s">
        <v>228</v>
      </c>
      <c r="E34" s="42" t="s">
        <v>69</v>
      </c>
      <c r="F34" s="43" t="s">
        <v>25</v>
      </c>
      <c r="G34" s="115" t="s">
        <v>70</v>
      </c>
      <c r="H34" s="150">
        <v>3345</v>
      </c>
      <c r="I34" s="151">
        <v>912</v>
      </c>
      <c r="J34" s="152">
        <v>913</v>
      </c>
      <c r="K34" s="152">
        <v>911</v>
      </c>
      <c r="L34" s="153">
        <v>609</v>
      </c>
      <c r="M34" s="151">
        <v>905</v>
      </c>
      <c r="N34" s="152">
        <v>1164</v>
      </c>
      <c r="O34" s="144"/>
      <c r="P34" s="145"/>
      <c r="Q34" s="171">
        <f t="shared" si="7"/>
        <v>0.99232456140350878</v>
      </c>
      <c r="R34" s="170">
        <f>IFERROR(N34/J34,"100%")</f>
        <v>1.2749178532311063</v>
      </c>
      <c r="S34" s="172"/>
      <c r="T34" s="173"/>
      <c r="U34" s="171">
        <f t="shared" si="0"/>
        <v>1.1336986301369862</v>
      </c>
      <c r="V34" s="170"/>
      <c r="W34" s="187"/>
      <c r="X34" s="165" t="s">
        <v>229</v>
      </c>
    </row>
    <row r="35" spans="3:24" ht="123.75" customHeight="1">
      <c r="C35" s="41" t="s">
        <v>31</v>
      </c>
      <c r="D35" s="42" t="s">
        <v>230</v>
      </c>
      <c r="E35" s="42" t="s">
        <v>71</v>
      </c>
      <c r="F35" s="43" t="s">
        <v>25</v>
      </c>
      <c r="G35" s="115" t="s">
        <v>169</v>
      </c>
      <c r="H35" s="150">
        <v>1163</v>
      </c>
      <c r="I35" s="151">
        <v>291</v>
      </c>
      <c r="J35" s="152">
        <v>292</v>
      </c>
      <c r="K35" s="152">
        <v>290</v>
      </c>
      <c r="L35" s="153">
        <v>290</v>
      </c>
      <c r="M35" s="151">
        <v>291</v>
      </c>
      <c r="N35" s="152">
        <v>293</v>
      </c>
      <c r="O35" s="144"/>
      <c r="P35" s="145"/>
      <c r="Q35" s="171">
        <f t="shared" si="7"/>
        <v>1</v>
      </c>
      <c r="R35" s="170">
        <f t="shared" ref="R35:R37" si="11">IFERROR(N35/J35,"100%")</f>
        <v>1.0034246575342465</v>
      </c>
      <c r="S35" s="172"/>
      <c r="T35" s="173"/>
      <c r="U35" s="171">
        <f t="shared" si="0"/>
        <v>1.0017152658662092</v>
      </c>
      <c r="V35" s="170"/>
      <c r="W35" s="187"/>
      <c r="X35" s="165" t="s">
        <v>231</v>
      </c>
    </row>
    <row r="36" spans="3:24" ht="123" customHeight="1">
      <c r="C36" s="39" t="s">
        <v>72</v>
      </c>
      <c r="D36" s="40" t="s">
        <v>232</v>
      </c>
      <c r="E36" s="40" t="s">
        <v>73</v>
      </c>
      <c r="F36" s="44" t="s">
        <v>25</v>
      </c>
      <c r="G36" s="113" t="s">
        <v>170</v>
      </c>
      <c r="H36" s="146">
        <v>1446</v>
      </c>
      <c r="I36" s="147">
        <v>361</v>
      </c>
      <c r="J36" s="148">
        <v>365</v>
      </c>
      <c r="K36" s="148">
        <v>360</v>
      </c>
      <c r="L36" s="149">
        <v>360</v>
      </c>
      <c r="M36" s="151">
        <v>361</v>
      </c>
      <c r="N36" s="152">
        <v>378</v>
      </c>
      <c r="O36" s="144"/>
      <c r="P36" s="145"/>
      <c r="Q36" s="171">
        <f t="shared" si="7"/>
        <v>1</v>
      </c>
      <c r="R36" s="170">
        <f t="shared" si="11"/>
        <v>1.0356164383561643</v>
      </c>
      <c r="S36" s="172"/>
      <c r="T36" s="173"/>
      <c r="U36" s="171">
        <f t="shared" si="0"/>
        <v>1.0179063360881542</v>
      </c>
      <c r="V36" s="170"/>
      <c r="W36" s="187"/>
      <c r="X36" s="193" t="s">
        <v>233</v>
      </c>
    </row>
    <row r="37" spans="3:24" ht="111.75" customHeight="1">
      <c r="C37" s="41" t="s">
        <v>31</v>
      </c>
      <c r="D37" s="42" t="s">
        <v>234</v>
      </c>
      <c r="E37" s="45" t="s">
        <v>74</v>
      </c>
      <c r="F37" s="43" t="s">
        <v>25</v>
      </c>
      <c r="G37" s="115" t="s">
        <v>171</v>
      </c>
      <c r="H37" s="150">
        <v>120</v>
      </c>
      <c r="I37" s="151">
        <v>30</v>
      </c>
      <c r="J37" s="152">
        <v>30</v>
      </c>
      <c r="K37" s="152">
        <v>30</v>
      </c>
      <c r="L37" s="153">
        <v>30</v>
      </c>
      <c r="M37" s="151">
        <v>30</v>
      </c>
      <c r="N37" s="152">
        <v>30</v>
      </c>
      <c r="O37" s="144"/>
      <c r="P37" s="145"/>
      <c r="Q37" s="171">
        <f t="shared" si="7"/>
        <v>1</v>
      </c>
      <c r="R37" s="170">
        <f t="shared" si="11"/>
        <v>1</v>
      </c>
      <c r="S37" s="172"/>
      <c r="T37" s="173"/>
      <c r="U37" s="171">
        <f>IFERROR(((M37+N37)/(I37+J37)),"100%")</f>
        <v>1</v>
      </c>
      <c r="V37" s="170"/>
      <c r="W37" s="187"/>
      <c r="X37" s="168" t="s">
        <v>235</v>
      </c>
    </row>
    <row r="38" spans="3:24" ht="140.1" customHeight="1">
      <c r="C38" s="41" t="s">
        <v>31</v>
      </c>
      <c r="D38" s="42" t="s">
        <v>236</v>
      </c>
      <c r="E38" s="42" t="s">
        <v>75</v>
      </c>
      <c r="F38" s="43" t="s">
        <v>25</v>
      </c>
      <c r="G38" s="115" t="s">
        <v>76</v>
      </c>
      <c r="H38" s="150">
        <v>1326</v>
      </c>
      <c r="I38" s="151">
        <v>331</v>
      </c>
      <c r="J38" s="152">
        <v>335</v>
      </c>
      <c r="K38" s="152">
        <v>330</v>
      </c>
      <c r="L38" s="153">
        <v>330</v>
      </c>
      <c r="M38" s="151">
        <v>331</v>
      </c>
      <c r="N38" s="152">
        <v>348</v>
      </c>
      <c r="O38" s="144"/>
      <c r="P38" s="145"/>
      <c r="Q38" s="171">
        <f t="shared" si="7"/>
        <v>1</v>
      </c>
      <c r="R38" s="170">
        <f>IFERROR(N38/J38,"100%")</f>
        <v>1.0388059701492538</v>
      </c>
      <c r="S38" s="172"/>
      <c r="T38" s="173"/>
      <c r="U38" s="171">
        <f t="shared" si="0"/>
        <v>1.0195195195195195</v>
      </c>
      <c r="V38" s="170"/>
      <c r="W38" s="187"/>
      <c r="X38" s="168" t="s">
        <v>237</v>
      </c>
    </row>
    <row r="39" spans="3:24" ht="140.1" customHeight="1">
      <c r="C39" s="39" t="s">
        <v>77</v>
      </c>
      <c r="D39" s="40" t="s">
        <v>238</v>
      </c>
      <c r="E39" s="40" t="s">
        <v>78</v>
      </c>
      <c r="F39" s="18" t="s">
        <v>25</v>
      </c>
      <c r="G39" s="113" t="s">
        <v>79</v>
      </c>
      <c r="H39" s="146">
        <v>26995</v>
      </c>
      <c r="I39" s="147">
        <v>6715</v>
      </c>
      <c r="J39" s="148">
        <v>6715</v>
      </c>
      <c r="K39" s="148">
        <v>6765</v>
      </c>
      <c r="L39" s="149">
        <v>6800</v>
      </c>
      <c r="M39" s="151">
        <v>6599</v>
      </c>
      <c r="N39" s="152">
        <v>5812</v>
      </c>
      <c r="O39" s="144"/>
      <c r="P39" s="145"/>
      <c r="Q39" s="171">
        <f t="shared" si="7"/>
        <v>0.98272524199553235</v>
      </c>
      <c r="R39" s="170">
        <f t="shared" ref="R39:R41" si="12">IFERROR(N39/J39,"100%")</f>
        <v>0.86552494415487713</v>
      </c>
      <c r="S39" s="172"/>
      <c r="T39" s="173"/>
      <c r="U39" s="171">
        <f t="shared" si="0"/>
        <v>0.92412509307520474</v>
      </c>
      <c r="V39" s="170"/>
      <c r="W39" s="187"/>
      <c r="X39" s="169" t="s">
        <v>239</v>
      </c>
    </row>
    <row r="40" spans="3:24" ht="140.1" customHeight="1">
      <c r="C40" s="41" t="s">
        <v>31</v>
      </c>
      <c r="D40" s="42" t="s">
        <v>240</v>
      </c>
      <c r="E40" s="42" t="s">
        <v>80</v>
      </c>
      <c r="F40" s="43" t="s">
        <v>25</v>
      </c>
      <c r="G40" s="115" t="s">
        <v>81</v>
      </c>
      <c r="H40" s="150">
        <v>20725</v>
      </c>
      <c r="I40" s="151">
        <v>5170</v>
      </c>
      <c r="J40" s="152">
        <v>5170</v>
      </c>
      <c r="K40" s="152">
        <v>5175</v>
      </c>
      <c r="L40" s="153">
        <v>5210</v>
      </c>
      <c r="M40" s="151">
        <v>5082</v>
      </c>
      <c r="N40" s="152">
        <v>4628</v>
      </c>
      <c r="O40" s="144"/>
      <c r="P40" s="145"/>
      <c r="Q40" s="171">
        <f t="shared" si="7"/>
        <v>0.98297872340425529</v>
      </c>
      <c r="R40" s="170">
        <f t="shared" si="12"/>
        <v>0.89516441005802705</v>
      </c>
      <c r="S40" s="172"/>
      <c r="T40" s="173"/>
      <c r="U40" s="171">
        <f t="shared" si="0"/>
        <v>0.93907156673114123</v>
      </c>
      <c r="V40" s="170"/>
      <c r="W40" s="187"/>
      <c r="X40" s="165" t="s">
        <v>241</v>
      </c>
    </row>
    <row r="41" spans="3:24" ht="140.1" customHeight="1">
      <c r="C41" s="41" t="s">
        <v>31</v>
      </c>
      <c r="D41" s="42" t="s">
        <v>242</v>
      </c>
      <c r="E41" s="42" t="s">
        <v>82</v>
      </c>
      <c r="F41" s="43" t="s">
        <v>25</v>
      </c>
      <c r="G41" s="115" t="s">
        <v>83</v>
      </c>
      <c r="H41" s="150">
        <v>6270</v>
      </c>
      <c r="I41" s="151">
        <v>1545</v>
      </c>
      <c r="J41" s="152">
        <v>1545</v>
      </c>
      <c r="K41" s="152">
        <v>1590</v>
      </c>
      <c r="L41" s="153">
        <v>1590</v>
      </c>
      <c r="M41" s="151">
        <v>1517</v>
      </c>
      <c r="N41" s="152">
        <v>1184</v>
      </c>
      <c r="O41" s="144"/>
      <c r="P41" s="145"/>
      <c r="Q41" s="171">
        <f t="shared" si="7"/>
        <v>0.98187702265372168</v>
      </c>
      <c r="R41" s="170">
        <f t="shared" si="12"/>
        <v>0.76634304207119741</v>
      </c>
      <c r="S41" s="172"/>
      <c r="T41" s="173"/>
      <c r="U41" s="171">
        <f t="shared" si="0"/>
        <v>0.87411003236245954</v>
      </c>
      <c r="V41" s="170"/>
      <c r="W41" s="187"/>
      <c r="X41" s="194" t="s">
        <v>243</v>
      </c>
    </row>
    <row r="42" spans="3:24" ht="121.5" customHeight="1">
      <c r="C42" s="39" t="s">
        <v>172</v>
      </c>
      <c r="D42" s="40" t="s">
        <v>244</v>
      </c>
      <c r="E42" s="40" t="s">
        <v>84</v>
      </c>
      <c r="F42" s="18" t="s">
        <v>25</v>
      </c>
      <c r="G42" s="113" t="s">
        <v>173</v>
      </c>
      <c r="H42" s="146">
        <v>59</v>
      </c>
      <c r="I42" s="147">
        <v>12</v>
      </c>
      <c r="J42" s="148">
        <v>12</v>
      </c>
      <c r="K42" s="148">
        <v>24</v>
      </c>
      <c r="L42" s="149">
        <v>11</v>
      </c>
      <c r="M42" s="151">
        <v>11</v>
      </c>
      <c r="N42" s="152">
        <v>11</v>
      </c>
      <c r="O42" s="144"/>
      <c r="P42" s="145"/>
      <c r="Q42" s="171">
        <f t="shared" si="7"/>
        <v>0.91666666666666663</v>
      </c>
      <c r="R42" s="170">
        <f>IFERROR(N42/J42,"100%")</f>
        <v>0.91666666666666663</v>
      </c>
      <c r="S42" s="172"/>
      <c r="T42" s="173"/>
      <c r="U42" s="171">
        <f t="shared" si="0"/>
        <v>0.91666666666666663</v>
      </c>
      <c r="V42" s="170"/>
      <c r="W42" s="187"/>
      <c r="X42" s="167" t="s">
        <v>245</v>
      </c>
    </row>
    <row r="43" spans="3:24" ht="85.5" customHeight="1">
      <c r="C43" s="41" t="s">
        <v>31</v>
      </c>
      <c r="D43" s="42" t="s">
        <v>246</v>
      </c>
      <c r="E43" s="42" t="s">
        <v>85</v>
      </c>
      <c r="F43" s="43" t="s">
        <v>25</v>
      </c>
      <c r="G43" s="115" t="s">
        <v>174</v>
      </c>
      <c r="H43" s="150">
        <v>0</v>
      </c>
      <c r="I43" s="137"/>
      <c r="J43" s="138"/>
      <c r="K43" s="138"/>
      <c r="L43" s="139"/>
      <c r="M43" s="144"/>
      <c r="N43" s="144"/>
      <c r="O43" s="144"/>
      <c r="P43" s="145"/>
      <c r="Q43" s="171" t="str">
        <f t="shared" si="7"/>
        <v>100%</v>
      </c>
      <c r="R43" s="170" t="str">
        <f t="shared" ref="R43:R47" si="13">IFERROR(N43/J43,"100%")</f>
        <v>100%</v>
      </c>
      <c r="S43" s="172"/>
      <c r="T43" s="173"/>
      <c r="U43" s="171" t="str">
        <f t="shared" si="0"/>
        <v>100%</v>
      </c>
      <c r="V43" s="170"/>
      <c r="W43" s="187"/>
      <c r="X43" s="168" t="s">
        <v>247</v>
      </c>
    </row>
    <row r="44" spans="3:24" ht="102" customHeight="1">
      <c r="C44" s="41" t="s">
        <v>31</v>
      </c>
      <c r="D44" s="42" t="s">
        <v>248</v>
      </c>
      <c r="E44" s="42" t="s">
        <v>86</v>
      </c>
      <c r="F44" s="43" t="s">
        <v>25</v>
      </c>
      <c r="G44" s="115" t="s">
        <v>175</v>
      </c>
      <c r="H44" s="150">
        <v>25</v>
      </c>
      <c r="I44" s="151">
        <v>7</v>
      </c>
      <c r="J44" s="152">
        <v>6</v>
      </c>
      <c r="K44" s="152">
        <v>6</v>
      </c>
      <c r="L44" s="153">
        <v>6</v>
      </c>
      <c r="M44" s="151">
        <v>6</v>
      </c>
      <c r="N44" s="152">
        <v>6</v>
      </c>
      <c r="O44" s="144"/>
      <c r="P44" s="145"/>
      <c r="Q44" s="171">
        <f t="shared" si="7"/>
        <v>0.8571428571428571</v>
      </c>
      <c r="R44" s="170">
        <f t="shared" si="13"/>
        <v>1</v>
      </c>
      <c r="S44" s="172"/>
      <c r="T44" s="173"/>
      <c r="U44" s="171">
        <f t="shared" si="0"/>
        <v>0.92307692307692313</v>
      </c>
      <c r="V44" s="170"/>
      <c r="W44" s="187"/>
      <c r="X44" s="194" t="s">
        <v>249</v>
      </c>
    </row>
    <row r="45" spans="3:24" ht="140.1" customHeight="1">
      <c r="C45" s="41" t="s">
        <v>31</v>
      </c>
      <c r="D45" s="42" t="s">
        <v>250</v>
      </c>
      <c r="E45" s="42" t="s">
        <v>87</v>
      </c>
      <c r="F45" s="43" t="s">
        <v>25</v>
      </c>
      <c r="G45" s="115" t="s">
        <v>88</v>
      </c>
      <c r="H45" s="150">
        <v>22</v>
      </c>
      <c r="I45" s="151">
        <v>3</v>
      </c>
      <c r="J45" s="152">
        <v>5</v>
      </c>
      <c r="K45" s="152">
        <v>9</v>
      </c>
      <c r="L45" s="153">
        <v>5</v>
      </c>
      <c r="M45" s="151">
        <v>3</v>
      </c>
      <c r="N45" s="152">
        <v>4</v>
      </c>
      <c r="O45" s="144"/>
      <c r="P45" s="145"/>
      <c r="Q45" s="171">
        <f t="shared" si="7"/>
        <v>1</v>
      </c>
      <c r="R45" s="170">
        <f t="shared" si="13"/>
        <v>0.8</v>
      </c>
      <c r="S45" s="172"/>
      <c r="T45" s="173"/>
      <c r="U45" s="171">
        <f t="shared" si="0"/>
        <v>0.875</v>
      </c>
      <c r="V45" s="170"/>
      <c r="W45" s="187"/>
      <c r="X45" s="194" t="s">
        <v>251</v>
      </c>
    </row>
    <row r="46" spans="3:24" ht="96" customHeight="1">
      <c r="C46" s="41" t="s">
        <v>31</v>
      </c>
      <c r="D46" s="42" t="s">
        <v>252</v>
      </c>
      <c r="E46" s="42" t="s">
        <v>89</v>
      </c>
      <c r="F46" s="43" t="s">
        <v>25</v>
      </c>
      <c r="G46" s="115" t="s">
        <v>90</v>
      </c>
      <c r="H46" s="150">
        <v>2</v>
      </c>
      <c r="I46" s="151">
        <v>1</v>
      </c>
      <c r="J46" s="152">
        <v>1</v>
      </c>
      <c r="K46" s="138"/>
      <c r="L46" s="139"/>
      <c r="M46" s="151">
        <v>1</v>
      </c>
      <c r="N46" s="152">
        <v>1</v>
      </c>
      <c r="O46" s="144"/>
      <c r="P46" s="145"/>
      <c r="Q46" s="171">
        <f t="shared" si="7"/>
        <v>1</v>
      </c>
      <c r="R46" s="170">
        <f t="shared" si="13"/>
        <v>1</v>
      </c>
      <c r="S46" s="172"/>
      <c r="T46" s="173"/>
      <c r="U46" s="171">
        <f t="shared" si="0"/>
        <v>1</v>
      </c>
      <c r="V46" s="170"/>
      <c r="W46" s="187"/>
      <c r="X46" s="168" t="s">
        <v>253</v>
      </c>
    </row>
    <row r="47" spans="3:24" ht="98.25" customHeight="1">
      <c r="C47" s="41" t="s">
        <v>31</v>
      </c>
      <c r="D47" s="42" t="s">
        <v>254</v>
      </c>
      <c r="E47" s="42" t="s">
        <v>91</v>
      </c>
      <c r="F47" s="43" t="s">
        <v>25</v>
      </c>
      <c r="G47" s="115" t="s">
        <v>92</v>
      </c>
      <c r="H47" s="150">
        <v>4</v>
      </c>
      <c r="I47" s="137"/>
      <c r="J47" s="138"/>
      <c r="K47" s="152">
        <v>4</v>
      </c>
      <c r="L47" s="139"/>
      <c r="M47" s="144"/>
      <c r="N47" s="144"/>
      <c r="O47" s="144"/>
      <c r="P47" s="145"/>
      <c r="Q47" s="171" t="str">
        <f t="shared" si="7"/>
        <v>100%</v>
      </c>
      <c r="R47" s="170" t="str">
        <f t="shared" si="13"/>
        <v>100%</v>
      </c>
      <c r="S47" s="172"/>
      <c r="T47" s="173"/>
      <c r="U47" s="171" t="str">
        <f t="shared" si="0"/>
        <v>100%</v>
      </c>
      <c r="V47" s="170"/>
      <c r="W47" s="187"/>
      <c r="X47" s="168" t="s">
        <v>255</v>
      </c>
    </row>
    <row r="48" spans="3:24" ht="102.75" customHeight="1">
      <c r="C48" s="41" t="s">
        <v>31</v>
      </c>
      <c r="D48" s="42" t="s">
        <v>256</v>
      </c>
      <c r="E48" s="42" t="s">
        <v>93</v>
      </c>
      <c r="F48" s="43" t="s">
        <v>25</v>
      </c>
      <c r="G48" s="115" t="s">
        <v>94</v>
      </c>
      <c r="H48" s="150">
        <v>5</v>
      </c>
      <c r="I48" s="137"/>
      <c r="J48" s="138"/>
      <c r="K48" s="152">
        <v>5</v>
      </c>
      <c r="L48" s="139"/>
      <c r="M48" s="144"/>
      <c r="N48" s="144"/>
      <c r="O48" s="144"/>
      <c r="P48" s="145"/>
      <c r="Q48" s="171" t="str">
        <f t="shared" si="7"/>
        <v>100%</v>
      </c>
      <c r="R48" s="170" t="str">
        <f>IFERROR(N48/J48,"100%")</f>
        <v>100%</v>
      </c>
      <c r="S48" s="172"/>
      <c r="T48" s="173"/>
      <c r="U48" s="171" t="str">
        <f t="shared" si="0"/>
        <v>100%</v>
      </c>
      <c r="V48" s="170"/>
      <c r="W48" s="187"/>
      <c r="X48" s="165" t="s">
        <v>257</v>
      </c>
    </row>
    <row r="49" spans="3:24" ht="110.25" customHeight="1">
      <c r="C49" s="41" t="s">
        <v>31</v>
      </c>
      <c r="D49" s="42" t="s">
        <v>258</v>
      </c>
      <c r="E49" s="42" t="s">
        <v>95</v>
      </c>
      <c r="F49" s="43" t="s">
        <v>25</v>
      </c>
      <c r="G49" s="115" t="s">
        <v>176</v>
      </c>
      <c r="H49" s="150">
        <v>1</v>
      </c>
      <c r="I49" s="151">
        <v>1</v>
      </c>
      <c r="J49" s="138"/>
      <c r="K49" s="138"/>
      <c r="L49" s="139"/>
      <c r="M49" s="151">
        <v>1</v>
      </c>
      <c r="N49" s="144"/>
      <c r="O49" s="144"/>
      <c r="P49" s="145"/>
      <c r="Q49" s="171">
        <f t="shared" si="7"/>
        <v>1</v>
      </c>
      <c r="R49" s="170" t="str">
        <f t="shared" ref="R49:R52" si="14">IFERROR(N49/J49,"100%")</f>
        <v>100%</v>
      </c>
      <c r="S49" s="172"/>
      <c r="T49" s="173"/>
      <c r="U49" s="171">
        <f t="shared" si="0"/>
        <v>1</v>
      </c>
      <c r="V49" s="170"/>
      <c r="W49" s="187"/>
      <c r="X49" s="165" t="s">
        <v>260</v>
      </c>
    </row>
    <row r="50" spans="3:24" ht="103.5" customHeight="1">
      <c r="C50" s="39" t="s">
        <v>96</v>
      </c>
      <c r="D50" s="40" t="s">
        <v>259</v>
      </c>
      <c r="E50" s="40" t="s">
        <v>97</v>
      </c>
      <c r="F50" s="18" t="s">
        <v>25</v>
      </c>
      <c r="G50" s="113" t="s">
        <v>177</v>
      </c>
      <c r="H50" s="146">
        <v>229400</v>
      </c>
      <c r="I50" s="147">
        <v>57350</v>
      </c>
      <c r="J50" s="148">
        <v>57349</v>
      </c>
      <c r="K50" s="148">
        <v>57351</v>
      </c>
      <c r="L50" s="149">
        <v>57350</v>
      </c>
      <c r="M50" s="151">
        <v>57353</v>
      </c>
      <c r="N50" s="152">
        <v>57332</v>
      </c>
      <c r="O50" s="144"/>
      <c r="P50" s="145"/>
      <c r="Q50" s="171">
        <f t="shared" si="7"/>
        <v>1.0000523103748911</v>
      </c>
      <c r="R50" s="170">
        <f t="shared" si="14"/>
        <v>0.99970356937348515</v>
      </c>
      <c r="S50" s="172"/>
      <c r="T50" s="173"/>
      <c r="U50" s="171">
        <f t="shared" si="0"/>
        <v>0.99987794139443242</v>
      </c>
      <c r="V50" s="170"/>
      <c r="W50" s="187"/>
      <c r="X50" s="193" t="s">
        <v>261</v>
      </c>
    </row>
    <row r="51" spans="3:24" ht="140.1" customHeight="1">
      <c r="C51" s="41" t="s">
        <v>31</v>
      </c>
      <c r="D51" s="42" t="s">
        <v>262</v>
      </c>
      <c r="E51" s="42" t="s">
        <v>98</v>
      </c>
      <c r="F51" s="43" t="s">
        <v>25</v>
      </c>
      <c r="G51" s="115" t="s">
        <v>99</v>
      </c>
      <c r="H51" s="150">
        <v>6</v>
      </c>
      <c r="I51" s="151">
        <v>2</v>
      </c>
      <c r="J51" s="152">
        <v>1</v>
      </c>
      <c r="K51" s="152">
        <v>2</v>
      </c>
      <c r="L51" s="153">
        <v>1</v>
      </c>
      <c r="M51" s="151">
        <v>2</v>
      </c>
      <c r="N51" s="152">
        <v>1</v>
      </c>
      <c r="O51" s="144"/>
      <c r="P51" s="145"/>
      <c r="Q51" s="171">
        <f t="shared" si="7"/>
        <v>1</v>
      </c>
      <c r="R51" s="170">
        <f t="shared" si="14"/>
        <v>1</v>
      </c>
      <c r="S51" s="172"/>
      <c r="T51" s="173"/>
      <c r="U51" s="171">
        <f t="shared" si="0"/>
        <v>1</v>
      </c>
      <c r="V51" s="170"/>
      <c r="W51" s="187"/>
      <c r="X51" s="165" t="s">
        <v>263</v>
      </c>
    </row>
    <row r="52" spans="3:24" ht="111.75" customHeight="1">
      <c r="C52" s="41" t="s">
        <v>31</v>
      </c>
      <c r="D52" s="42" t="s">
        <v>264</v>
      </c>
      <c r="E52" s="42" t="s">
        <v>100</v>
      </c>
      <c r="F52" s="43" t="s">
        <v>25</v>
      </c>
      <c r="G52" s="115" t="s">
        <v>101</v>
      </c>
      <c r="H52" s="150">
        <v>103928</v>
      </c>
      <c r="I52" s="151">
        <v>25981</v>
      </c>
      <c r="J52" s="152">
        <v>25982</v>
      </c>
      <c r="K52" s="152">
        <v>25981</v>
      </c>
      <c r="L52" s="153">
        <v>25984</v>
      </c>
      <c r="M52" s="151">
        <v>25981</v>
      </c>
      <c r="N52" s="152">
        <v>25982</v>
      </c>
      <c r="O52" s="144"/>
      <c r="P52" s="145"/>
      <c r="Q52" s="171">
        <f t="shared" si="7"/>
        <v>1</v>
      </c>
      <c r="R52" s="170">
        <f t="shared" si="14"/>
        <v>1</v>
      </c>
      <c r="S52" s="172"/>
      <c r="T52" s="173"/>
      <c r="U52" s="171">
        <f t="shared" si="0"/>
        <v>1</v>
      </c>
      <c r="V52" s="170"/>
      <c r="W52" s="187"/>
      <c r="X52" s="165" t="s">
        <v>265</v>
      </c>
    </row>
    <row r="53" spans="3:24" ht="93" customHeight="1">
      <c r="C53" s="41" t="s">
        <v>31</v>
      </c>
      <c r="D53" s="42" t="s">
        <v>266</v>
      </c>
      <c r="E53" s="42" t="s">
        <v>102</v>
      </c>
      <c r="F53" s="43" t="s">
        <v>25</v>
      </c>
      <c r="G53" s="115" t="s">
        <v>103</v>
      </c>
      <c r="H53" s="150">
        <v>124740</v>
      </c>
      <c r="I53" s="151">
        <v>31185</v>
      </c>
      <c r="J53" s="152">
        <v>31185</v>
      </c>
      <c r="K53" s="152">
        <v>31185</v>
      </c>
      <c r="L53" s="153">
        <v>31185</v>
      </c>
      <c r="M53" s="151">
        <v>31188</v>
      </c>
      <c r="N53" s="152">
        <v>31168</v>
      </c>
      <c r="O53" s="144"/>
      <c r="P53" s="145"/>
      <c r="Q53" s="171">
        <f t="shared" si="7"/>
        <v>1.0000962000962001</v>
      </c>
      <c r="R53" s="170">
        <f>IFERROR(N53/J53,"100%")</f>
        <v>0.99945486612153278</v>
      </c>
      <c r="S53" s="172"/>
      <c r="T53" s="173"/>
      <c r="U53" s="171">
        <f t="shared" si="0"/>
        <v>0.99977553310886647</v>
      </c>
      <c r="V53" s="170"/>
      <c r="W53" s="187"/>
      <c r="X53" s="165" t="s">
        <v>267</v>
      </c>
    </row>
    <row r="54" spans="3:24" ht="98.25" customHeight="1">
      <c r="C54" s="41" t="s">
        <v>31</v>
      </c>
      <c r="D54" s="42" t="s">
        <v>268</v>
      </c>
      <c r="E54" s="42" t="s">
        <v>104</v>
      </c>
      <c r="F54" s="43" t="s">
        <v>25</v>
      </c>
      <c r="G54" s="115" t="s">
        <v>105</v>
      </c>
      <c r="H54" s="150">
        <v>720</v>
      </c>
      <c r="I54" s="151">
        <v>180</v>
      </c>
      <c r="J54" s="152">
        <v>180</v>
      </c>
      <c r="K54" s="152">
        <v>180</v>
      </c>
      <c r="L54" s="153">
        <v>180</v>
      </c>
      <c r="M54" s="151">
        <v>180</v>
      </c>
      <c r="N54" s="152">
        <v>180</v>
      </c>
      <c r="O54" s="144"/>
      <c r="P54" s="145"/>
      <c r="Q54" s="171">
        <f t="shared" si="7"/>
        <v>1</v>
      </c>
      <c r="R54" s="170">
        <f t="shared" ref="R54:R56" si="15">IFERROR(N54/J54,"100%")</f>
        <v>1</v>
      </c>
      <c r="S54" s="172"/>
      <c r="T54" s="173"/>
      <c r="U54" s="171">
        <f t="shared" si="0"/>
        <v>1</v>
      </c>
      <c r="V54" s="170"/>
      <c r="W54" s="187"/>
      <c r="X54" s="165" t="s">
        <v>269</v>
      </c>
    </row>
    <row r="55" spans="3:24" ht="164.25" customHeight="1">
      <c r="C55" s="41" t="s">
        <v>31</v>
      </c>
      <c r="D55" s="42" t="s">
        <v>270</v>
      </c>
      <c r="E55" s="42" t="s">
        <v>106</v>
      </c>
      <c r="F55" s="43" t="s">
        <v>25</v>
      </c>
      <c r="G55" s="115" t="s">
        <v>107</v>
      </c>
      <c r="H55" s="150">
        <v>6</v>
      </c>
      <c r="I55" s="151">
        <v>2</v>
      </c>
      <c r="J55" s="152">
        <v>1</v>
      </c>
      <c r="K55" s="152">
        <v>3</v>
      </c>
      <c r="L55" s="139"/>
      <c r="M55" s="151">
        <v>2</v>
      </c>
      <c r="N55" s="152">
        <v>1</v>
      </c>
      <c r="O55" s="144"/>
      <c r="P55" s="145"/>
      <c r="Q55" s="171">
        <f t="shared" si="7"/>
        <v>1</v>
      </c>
      <c r="R55" s="170">
        <f t="shared" si="15"/>
        <v>1</v>
      </c>
      <c r="S55" s="172"/>
      <c r="T55" s="173"/>
      <c r="U55" s="171">
        <f t="shared" si="0"/>
        <v>1</v>
      </c>
      <c r="V55" s="170"/>
      <c r="W55" s="187"/>
      <c r="X55" s="165" t="s">
        <v>271</v>
      </c>
    </row>
    <row r="56" spans="3:24" ht="98.25" customHeight="1">
      <c r="C56" s="39" t="s">
        <v>108</v>
      </c>
      <c r="D56" s="40" t="s">
        <v>272</v>
      </c>
      <c r="E56" s="40" t="s">
        <v>109</v>
      </c>
      <c r="F56" s="44" t="s">
        <v>25</v>
      </c>
      <c r="G56" s="113" t="s">
        <v>110</v>
      </c>
      <c r="H56" s="146">
        <v>1508</v>
      </c>
      <c r="I56" s="137"/>
      <c r="J56" s="148">
        <v>694</v>
      </c>
      <c r="K56" s="148">
        <v>564</v>
      </c>
      <c r="L56" s="149">
        <v>250</v>
      </c>
      <c r="M56" s="144"/>
      <c r="N56" s="152">
        <v>752</v>
      </c>
      <c r="O56" s="144"/>
      <c r="P56" s="145"/>
      <c r="Q56" s="171" t="str">
        <f t="shared" si="7"/>
        <v>100%</v>
      </c>
      <c r="R56" s="170">
        <f t="shared" si="15"/>
        <v>1.0835734870317002</v>
      </c>
      <c r="S56" s="172"/>
      <c r="T56" s="173"/>
      <c r="U56" s="171">
        <f t="shared" si="0"/>
        <v>1.0835734870317002</v>
      </c>
      <c r="V56" s="170"/>
      <c r="W56" s="187"/>
      <c r="X56" s="169" t="s">
        <v>273</v>
      </c>
    </row>
    <row r="57" spans="3:24" ht="98.25" customHeight="1">
      <c r="C57" s="41" t="s">
        <v>31</v>
      </c>
      <c r="D57" s="42" t="s">
        <v>274</v>
      </c>
      <c r="E57" s="45" t="s">
        <v>111</v>
      </c>
      <c r="F57" s="43" t="s">
        <v>25</v>
      </c>
      <c r="G57" s="115" t="s">
        <v>112</v>
      </c>
      <c r="H57" s="150">
        <v>1113</v>
      </c>
      <c r="I57" s="137"/>
      <c r="J57" s="152">
        <v>604</v>
      </c>
      <c r="K57" s="152">
        <v>374</v>
      </c>
      <c r="L57" s="153">
        <v>135</v>
      </c>
      <c r="M57" s="144"/>
      <c r="N57" s="152">
        <v>608</v>
      </c>
      <c r="O57" s="144"/>
      <c r="P57" s="145"/>
      <c r="Q57" s="171" t="str">
        <f t="shared" si="7"/>
        <v>100%</v>
      </c>
      <c r="R57" s="170">
        <f>IFERROR(N57/J57,"100%")</f>
        <v>1.0066225165562914</v>
      </c>
      <c r="S57" s="172"/>
      <c r="T57" s="173"/>
      <c r="U57" s="171">
        <f t="shared" si="0"/>
        <v>1.0066225165562914</v>
      </c>
      <c r="V57" s="170"/>
      <c r="W57" s="187"/>
      <c r="X57" s="165" t="s">
        <v>275</v>
      </c>
    </row>
    <row r="58" spans="3:24" ht="98.25" customHeight="1">
      <c r="C58" s="41" t="s">
        <v>31</v>
      </c>
      <c r="D58" s="42" t="s">
        <v>276</v>
      </c>
      <c r="E58" s="45" t="s">
        <v>113</v>
      </c>
      <c r="F58" s="43" t="s">
        <v>25</v>
      </c>
      <c r="G58" s="115" t="s">
        <v>114</v>
      </c>
      <c r="H58" s="150">
        <v>270</v>
      </c>
      <c r="I58" s="137"/>
      <c r="J58" s="152">
        <v>90</v>
      </c>
      <c r="K58" s="152">
        <v>90</v>
      </c>
      <c r="L58" s="153">
        <v>90</v>
      </c>
      <c r="M58" s="144"/>
      <c r="N58" s="152">
        <v>116</v>
      </c>
      <c r="O58" s="144"/>
      <c r="P58" s="145"/>
      <c r="Q58" s="171" t="str">
        <f t="shared" si="7"/>
        <v>100%</v>
      </c>
      <c r="R58" s="170">
        <f t="shared" ref="R58:R62" si="16">IFERROR(N58/J58,"100%")</f>
        <v>1.288888888888889</v>
      </c>
      <c r="S58" s="172"/>
      <c r="T58" s="173"/>
      <c r="U58" s="171">
        <f t="shared" si="0"/>
        <v>1.288888888888889</v>
      </c>
      <c r="V58" s="170"/>
      <c r="W58" s="187"/>
      <c r="X58" s="165" t="s">
        <v>277</v>
      </c>
    </row>
    <row r="59" spans="3:24" ht="98.25" customHeight="1">
      <c r="C59" s="41" t="s">
        <v>31</v>
      </c>
      <c r="D59" s="42" t="s">
        <v>278</v>
      </c>
      <c r="E59" s="45" t="s">
        <v>115</v>
      </c>
      <c r="F59" s="43" t="s">
        <v>25</v>
      </c>
      <c r="G59" s="115" t="s">
        <v>114</v>
      </c>
      <c r="H59" s="150">
        <v>125</v>
      </c>
      <c r="I59" s="137"/>
      <c r="J59" s="138"/>
      <c r="K59" s="152">
        <v>100</v>
      </c>
      <c r="L59" s="153">
        <v>25</v>
      </c>
      <c r="M59" s="144"/>
      <c r="N59" s="152">
        <v>28</v>
      </c>
      <c r="O59" s="144"/>
      <c r="P59" s="145"/>
      <c r="Q59" s="171" t="str">
        <f t="shared" si="7"/>
        <v>100%</v>
      </c>
      <c r="R59" s="170" t="str">
        <f t="shared" si="16"/>
        <v>100%</v>
      </c>
      <c r="S59" s="172"/>
      <c r="T59" s="173"/>
      <c r="U59" s="171" t="str">
        <f t="shared" si="0"/>
        <v>100%</v>
      </c>
      <c r="V59" s="170"/>
      <c r="W59" s="187"/>
      <c r="X59" s="165" t="s">
        <v>279</v>
      </c>
    </row>
    <row r="60" spans="3:24" ht="92.25" customHeight="1">
      <c r="C60" s="39" t="s">
        <v>116</v>
      </c>
      <c r="D60" s="40" t="s">
        <v>306</v>
      </c>
      <c r="E60" s="40" t="s">
        <v>117</v>
      </c>
      <c r="F60" s="18" t="s">
        <v>25</v>
      </c>
      <c r="G60" s="113" t="s">
        <v>180</v>
      </c>
      <c r="H60" s="146">
        <v>810</v>
      </c>
      <c r="I60" s="147">
        <v>203</v>
      </c>
      <c r="J60" s="148">
        <v>204</v>
      </c>
      <c r="K60" s="148">
        <v>206</v>
      </c>
      <c r="L60" s="149">
        <v>197</v>
      </c>
      <c r="M60" s="151">
        <v>223</v>
      </c>
      <c r="N60" s="152">
        <v>209</v>
      </c>
      <c r="O60" s="144"/>
      <c r="P60" s="145"/>
      <c r="Q60" s="171">
        <f t="shared" si="7"/>
        <v>1.0985221674876848</v>
      </c>
      <c r="R60" s="170">
        <f t="shared" si="16"/>
        <v>1.0245098039215685</v>
      </c>
      <c r="S60" s="172"/>
      <c r="T60" s="173"/>
      <c r="U60" s="171">
        <f t="shared" si="0"/>
        <v>1.0614250614250613</v>
      </c>
      <c r="V60" s="170"/>
      <c r="W60" s="187"/>
      <c r="X60" s="169" t="s">
        <v>307</v>
      </c>
    </row>
    <row r="61" spans="3:24" ht="95.25" customHeight="1">
      <c r="C61" s="41" t="s">
        <v>31</v>
      </c>
      <c r="D61" s="42" t="s">
        <v>118</v>
      </c>
      <c r="E61" s="42" t="s">
        <v>119</v>
      </c>
      <c r="F61" s="43" t="s">
        <v>25</v>
      </c>
      <c r="G61" s="115" t="s">
        <v>179</v>
      </c>
      <c r="H61" s="150">
        <v>35</v>
      </c>
      <c r="I61" s="151">
        <v>9</v>
      </c>
      <c r="J61" s="152">
        <v>10</v>
      </c>
      <c r="K61" s="152">
        <v>8</v>
      </c>
      <c r="L61" s="153">
        <v>8</v>
      </c>
      <c r="M61" s="151">
        <v>8</v>
      </c>
      <c r="N61" s="152">
        <v>6</v>
      </c>
      <c r="O61" s="144"/>
      <c r="P61" s="145"/>
      <c r="Q61" s="171">
        <f t="shared" si="7"/>
        <v>0.88888888888888884</v>
      </c>
      <c r="R61" s="170">
        <f t="shared" si="16"/>
        <v>0.6</v>
      </c>
      <c r="S61" s="172"/>
      <c r="T61" s="173"/>
      <c r="U61" s="171">
        <f t="shared" si="0"/>
        <v>0.73684210526315785</v>
      </c>
      <c r="V61" s="170"/>
      <c r="W61" s="187"/>
      <c r="X61" s="165" t="s">
        <v>308</v>
      </c>
    </row>
    <row r="62" spans="3:24" ht="93" customHeight="1">
      <c r="C62" s="41" t="s">
        <v>31</v>
      </c>
      <c r="D62" s="42" t="s">
        <v>309</v>
      </c>
      <c r="E62" s="42" t="s">
        <v>120</v>
      </c>
      <c r="F62" s="43" t="s">
        <v>121</v>
      </c>
      <c r="G62" s="115" t="s">
        <v>122</v>
      </c>
      <c r="H62" s="150">
        <v>19</v>
      </c>
      <c r="I62" s="151">
        <v>7</v>
      </c>
      <c r="J62" s="152">
        <v>4</v>
      </c>
      <c r="K62" s="152">
        <v>7</v>
      </c>
      <c r="L62" s="153">
        <v>1</v>
      </c>
      <c r="M62" s="151">
        <v>12</v>
      </c>
      <c r="N62" s="152">
        <v>16</v>
      </c>
      <c r="O62" s="144"/>
      <c r="P62" s="145"/>
      <c r="Q62" s="171">
        <f t="shared" si="7"/>
        <v>1.7142857142857142</v>
      </c>
      <c r="R62" s="170">
        <f t="shared" si="16"/>
        <v>4</v>
      </c>
      <c r="S62" s="172"/>
      <c r="T62" s="173"/>
      <c r="U62" s="171">
        <f t="shared" si="0"/>
        <v>2.5454545454545454</v>
      </c>
      <c r="V62" s="170"/>
      <c r="W62" s="187"/>
      <c r="X62" s="165" t="s">
        <v>310</v>
      </c>
    </row>
    <row r="63" spans="3:24" ht="129.75" customHeight="1">
      <c r="C63" s="41" t="s">
        <v>31</v>
      </c>
      <c r="D63" s="42" t="s">
        <v>311</v>
      </c>
      <c r="E63" s="42" t="s">
        <v>123</v>
      </c>
      <c r="F63" s="43" t="s">
        <v>25</v>
      </c>
      <c r="G63" s="115" t="s">
        <v>124</v>
      </c>
      <c r="H63" s="150">
        <v>20</v>
      </c>
      <c r="I63" s="151">
        <v>6</v>
      </c>
      <c r="J63" s="152">
        <v>5</v>
      </c>
      <c r="K63" s="152">
        <v>5</v>
      </c>
      <c r="L63" s="153">
        <v>4</v>
      </c>
      <c r="M63" s="151">
        <v>6</v>
      </c>
      <c r="N63" s="152">
        <v>4</v>
      </c>
      <c r="O63" s="144"/>
      <c r="P63" s="145"/>
      <c r="Q63" s="171">
        <f t="shared" si="7"/>
        <v>1</v>
      </c>
      <c r="R63" s="170">
        <f>IFERROR(N63/J63,"100%")</f>
        <v>0.8</v>
      </c>
      <c r="S63" s="172"/>
      <c r="T63" s="173"/>
      <c r="U63" s="171">
        <f t="shared" si="0"/>
        <v>0.90909090909090906</v>
      </c>
      <c r="V63" s="170"/>
      <c r="W63" s="187"/>
      <c r="X63" s="165" t="s">
        <v>312</v>
      </c>
    </row>
    <row r="64" spans="3:24" ht="102" customHeight="1">
      <c r="C64" s="41" t="s">
        <v>31</v>
      </c>
      <c r="D64" s="42" t="s">
        <v>313</v>
      </c>
      <c r="E64" s="42" t="s">
        <v>184</v>
      </c>
      <c r="F64" s="43" t="s">
        <v>25</v>
      </c>
      <c r="G64" s="115" t="s">
        <v>181</v>
      </c>
      <c r="H64" s="150">
        <v>577</v>
      </c>
      <c r="I64" s="151">
        <v>143</v>
      </c>
      <c r="J64" s="152">
        <v>144</v>
      </c>
      <c r="K64" s="152">
        <v>145</v>
      </c>
      <c r="L64" s="153">
        <v>145</v>
      </c>
      <c r="M64" s="151">
        <v>147</v>
      </c>
      <c r="N64" s="152">
        <v>138</v>
      </c>
      <c r="O64" s="144"/>
      <c r="P64" s="145"/>
      <c r="Q64" s="171">
        <f t="shared" si="7"/>
        <v>1.0279720279720279</v>
      </c>
      <c r="R64" s="170">
        <f>IFERROR(N64/J64,"100%")</f>
        <v>0.95833333333333337</v>
      </c>
      <c r="S64" s="172"/>
      <c r="T64" s="173"/>
      <c r="U64" s="171">
        <f t="shared" si="0"/>
        <v>0.99303135888501737</v>
      </c>
      <c r="V64" s="170"/>
      <c r="W64" s="187"/>
      <c r="X64" s="168" t="s">
        <v>314</v>
      </c>
    </row>
    <row r="65" spans="3:24" ht="120.75" customHeight="1">
      <c r="C65" s="41" t="s">
        <v>31</v>
      </c>
      <c r="D65" s="42" t="s">
        <v>315</v>
      </c>
      <c r="E65" s="42" t="s">
        <v>125</v>
      </c>
      <c r="F65" s="43" t="s">
        <v>25</v>
      </c>
      <c r="G65" s="115" t="s">
        <v>126</v>
      </c>
      <c r="H65" s="150">
        <v>84</v>
      </c>
      <c r="I65" s="151">
        <v>21</v>
      </c>
      <c r="J65" s="152">
        <v>21</v>
      </c>
      <c r="K65" s="152">
        <v>21</v>
      </c>
      <c r="L65" s="153">
        <v>21</v>
      </c>
      <c r="M65" s="151">
        <v>24</v>
      </c>
      <c r="N65" s="152">
        <v>25</v>
      </c>
      <c r="O65" s="144"/>
      <c r="P65" s="145"/>
      <c r="Q65" s="171">
        <f t="shared" si="7"/>
        <v>1.1428571428571428</v>
      </c>
      <c r="R65" s="170">
        <f t="shared" ref="R65:R69" si="17">IFERROR(N65/J65,"100%")</f>
        <v>1.1904761904761905</v>
      </c>
      <c r="S65" s="172"/>
      <c r="T65" s="173"/>
      <c r="U65" s="171">
        <f t="shared" si="0"/>
        <v>1.1666666666666667</v>
      </c>
      <c r="V65" s="170"/>
      <c r="W65" s="187"/>
      <c r="X65" s="168" t="s">
        <v>316</v>
      </c>
    </row>
    <row r="66" spans="3:24" ht="101.25" customHeight="1">
      <c r="C66" s="41" t="s">
        <v>31</v>
      </c>
      <c r="D66" s="42" t="s">
        <v>317</v>
      </c>
      <c r="E66" s="42" t="s">
        <v>183</v>
      </c>
      <c r="F66" s="43" t="s">
        <v>25</v>
      </c>
      <c r="G66" s="115" t="s">
        <v>182</v>
      </c>
      <c r="H66" s="150">
        <v>75</v>
      </c>
      <c r="I66" s="151">
        <v>17</v>
      </c>
      <c r="J66" s="152">
        <v>20</v>
      </c>
      <c r="K66" s="152">
        <v>20</v>
      </c>
      <c r="L66" s="153">
        <v>18</v>
      </c>
      <c r="M66" s="151">
        <v>17</v>
      </c>
      <c r="N66" s="152">
        <v>20</v>
      </c>
      <c r="O66" s="144"/>
      <c r="P66" s="145"/>
      <c r="Q66" s="171">
        <f t="shared" si="7"/>
        <v>1</v>
      </c>
      <c r="R66" s="170">
        <f t="shared" si="17"/>
        <v>1</v>
      </c>
      <c r="S66" s="172"/>
      <c r="T66" s="173"/>
      <c r="U66" s="171">
        <f t="shared" si="0"/>
        <v>1</v>
      </c>
      <c r="V66" s="170"/>
      <c r="W66" s="187"/>
      <c r="X66" s="168" t="s">
        <v>318</v>
      </c>
    </row>
    <row r="67" spans="3:24" ht="105.75" customHeight="1">
      <c r="C67" s="39" t="s">
        <v>127</v>
      </c>
      <c r="D67" s="40" t="s">
        <v>280</v>
      </c>
      <c r="E67" s="40" t="s">
        <v>128</v>
      </c>
      <c r="F67" s="44" t="s">
        <v>25</v>
      </c>
      <c r="G67" s="113" t="s">
        <v>185</v>
      </c>
      <c r="H67" s="146">
        <v>30</v>
      </c>
      <c r="I67" s="147">
        <v>11</v>
      </c>
      <c r="J67" s="148">
        <v>9</v>
      </c>
      <c r="K67" s="148">
        <v>9</v>
      </c>
      <c r="L67" s="149">
        <v>1</v>
      </c>
      <c r="M67" s="151">
        <v>11</v>
      </c>
      <c r="N67" s="152">
        <v>7</v>
      </c>
      <c r="O67" s="144"/>
      <c r="P67" s="145"/>
      <c r="Q67" s="171">
        <f t="shared" si="7"/>
        <v>1</v>
      </c>
      <c r="R67" s="170">
        <f t="shared" si="17"/>
        <v>0.77777777777777779</v>
      </c>
      <c r="S67" s="172"/>
      <c r="T67" s="173"/>
      <c r="U67" s="171">
        <f t="shared" si="0"/>
        <v>0.9</v>
      </c>
      <c r="V67" s="170"/>
      <c r="W67" s="187"/>
      <c r="X67" s="169" t="s">
        <v>283</v>
      </c>
    </row>
    <row r="68" spans="3:24" ht="100.5" customHeight="1">
      <c r="C68" s="41" t="s">
        <v>31</v>
      </c>
      <c r="D68" s="42" t="s">
        <v>281</v>
      </c>
      <c r="E68" s="42" t="s">
        <v>186</v>
      </c>
      <c r="F68" s="43" t="s">
        <v>25</v>
      </c>
      <c r="G68" s="115" t="s">
        <v>129</v>
      </c>
      <c r="H68" s="150">
        <v>4</v>
      </c>
      <c r="I68" s="151">
        <v>1</v>
      </c>
      <c r="J68" s="152">
        <v>1</v>
      </c>
      <c r="K68" s="152">
        <v>1</v>
      </c>
      <c r="L68" s="153">
        <v>1</v>
      </c>
      <c r="M68" s="151">
        <v>1</v>
      </c>
      <c r="N68" s="152">
        <v>1</v>
      </c>
      <c r="O68" s="144"/>
      <c r="P68" s="145"/>
      <c r="Q68" s="171">
        <f t="shared" si="7"/>
        <v>1</v>
      </c>
      <c r="R68" s="170">
        <f t="shared" si="17"/>
        <v>1</v>
      </c>
      <c r="S68" s="172"/>
      <c r="T68" s="173"/>
      <c r="U68" s="171">
        <f t="shared" si="0"/>
        <v>1</v>
      </c>
      <c r="V68" s="170"/>
      <c r="W68" s="187"/>
      <c r="X68" s="165" t="s">
        <v>284</v>
      </c>
    </row>
    <row r="69" spans="3:24" ht="126.75" customHeight="1">
      <c r="C69" s="41" t="s">
        <v>31</v>
      </c>
      <c r="D69" s="42" t="s">
        <v>282</v>
      </c>
      <c r="E69" s="42" t="s">
        <v>188</v>
      </c>
      <c r="F69" s="54" t="s">
        <v>25</v>
      </c>
      <c r="G69" s="116" t="s">
        <v>187</v>
      </c>
      <c r="H69" s="150">
        <v>26</v>
      </c>
      <c r="I69" s="151">
        <v>10</v>
      </c>
      <c r="J69" s="152">
        <v>8</v>
      </c>
      <c r="K69" s="152">
        <v>8</v>
      </c>
      <c r="L69" s="139"/>
      <c r="M69" s="151">
        <v>10</v>
      </c>
      <c r="N69" s="152">
        <v>6</v>
      </c>
      <c r="O69" s="144"/>
      <c r="P69" s="145"/>
      <c r="Q69" s="171">
        <f t="shared" si="7"/>
        <v>1</v>
      </c>
      <c r="R69" s="170">
        <f t="shared" si="17"/>
        <v>0.75</v>
      </c>
      <c r="S69" s="172"/>
      <c r="T69" s="173"/>
      <c r="U69" s="171">
        <f t="shared" si="0"/>
        <v>0.88888888888888884</v>
      </c>
      <c r="V69" s="170"/>
      <c r="W69" s="187"/>
      <c r="X69" s="168" t="s">
        <v>285</v>
      </c>
    </row>
    <row r="70" spans="3:24" ht="140.1" customHeight="1">
      <c r="C70" s="55" t="s">
        <v>130</v>
      </c>
      <c r="D70" s="56" t="s">
        <v>286</v>
      </c>
      <c r="E70" s="56" t="s">
        <v>131</v>
      </c>
      <c r="F70" s="57" t="s">
        <v>25</v>
      </c>
      <c r="G70" s="117" t="s">
        <v>132</v>
      </c>
      <c r="H70" s="146">
        <v>7</v>
      </c>
      <c r="I70" s="147">
        <v>1</v>
      </c>
      <c r="J70" s="148">
        <v>2</v>
      </c>
      <c r="K70" s="148">
        <v>2</v>
      </c>
      <c r="L70" s="149">
        <v>2</v>
      </c>
      <c r="M70" s="151">
        <v>1</v>
      </c>
      <c r="N70" s="152">
        <v>3</v>
      </c>
      <c r="O70" s="144"/>
      <c r="P70" s="145"/>
      <c r="Q70" s="171">
        <f t="shared" si="7"/>
        <v>1</v>
      </c>
      <c r="R70" s="170">
        <f>IFERROR(N70/J70,"100%")</f>
        <v>1.5</v>
      </c>
      <c r="S70" s="172"/>
      <c r="T70" s="173"/>
      <c r="U70" s="171">
        <f t="shared" si="0"/>
        <v>1.3333333333333333</v>
      </c>
      <c r="V70" s="170"/>
      <c r="W70" s="187"/>
      <c r="X70" s="167" t="s">
        <v>301</v>
      </c>
    </row>
    <row r="71" spans="3:24" ht="109.5" customHeight="1">
      <c r="C71" s="58" t="s">
        <v>31</v>
      </c>
      <c r="D71" s="42" t="s">
        <v>287</v>
      </c>
      <c r="E71" s="42" t="s">
        <v>194</v>
      </c>
      <c r="F71" s="43" t="s">
        <v>25</v>
      </c>
      <c r="G71" s="115" t="s">
        <v>189</v>
      </c>
      <c r="H71" s="150">
        <v>2</v>
      </c>
      <c r="I71" s="137"/>
      <c r="J71" s="138"/>
      <c r="K71" s="152">
        <v>1</v>
      </c>
      <c r="L71" s="153">
        <v>1</v>
      </c>
      <c r="M71" s="144"/>
      <c r="N71" s="152">
        <v>1</v>
      </c>
      <c r="O71" s="144"/>
      <c r="P71" s="145"/>
      <c r="Q71" s="171" t="str">
        <f t="shared" si="7"/>
        <v>100%</v>
      </c>
      <c r="R71" s="170" t="str">
        <f t="shared" ref="R71:R73" si="18">IFERROR(N71/J71,"100%")</f>
        <v>100%</v>
      </c>
      <c r="S71" s="172"/>
      <c r="T71" s="173"/>
      <c r="U71" s="171" t="str">
        <f t="shared" si="0"/>
        <v>100%</v>
      </c>
      <c r="V71" s="170"/>
      <c r="W71" s="187"/>
      <c r="X71" s="168" t="s">
        <v>302</v>
      </c>
    </row>
    <row r="72" spans="3:24" ht="109.5" customHeight="1">
      <c r="C72" s="41" t="s">
        <v>31</v>
      </c>
      <c r="D72" s="59" t="s">
        <v>288</v>
      </c>
      <c r="E72" s="59" t="s">
        <v>193</v>
      </c>
      <c r="F72" s="60" t="s">
        <v>25</v>
      </c>
      <c r="G72" s="118" t="s">
        <v>190</v>
      </c>
      <c r="H72" s="150">
        <v>1</v>
      </c>
      <c r="I72" s="137"/>
      <c r="J72" s="152">
        <v>1</v>
      </c>
      <c r="K72" s="138"/>
      <c r="L72" s="139"/>
      <c r="M72" s="144"/>
      <c r="N72" s="152">
        <v>1</v>
      </c>
      <c r="O72" s="144"/>
      <c r="P72" s="145"/>
      <c r="Q72" s="171" t="str">
        <f t="shared" si="7"/>
        <v>100%</v>
      </c>
      <c r="R72" s="170">
        <f t="shared" si="18"/>
        <v>1</v>
      </c>
      <c r="S72" s="172"/>
      <c r="T72" s="173"/>
      <c r="U72" s="171">
        <f t="shared" si="0"/>
        <v>1</v>
      </c>
      <c r="V72" s="170"/>
      <c r="W72" s="187"/>
      <c r="X72" s="168" t="s">
        <v>303</v>
      </c>
    </row>
    <row r="73" spans="3:24" ht="109.5" customHeight="1">
      <c r="C73" s="61" t="s">
        <v>31</v>
      </c>
      <c r="D73" s="62" t="s">
        <v>289</v>
      </c>
      <c r="E73" s="63" t="s">
        <v>192</v>
      </c>
      <c r="F73" s="64" t="s">
        <v>25</v>
      </c>
      <c r="G73" s="119" t="s">
        <v>191</v>
      </c>
      <c r="H73" s="150">
        <v>4</v>
      </c>
      <c r="I73" s="151">
        <v>1</v>
      </c>
      <c r="J73" s="152">
        <v>1</v>
      </c>
      <c r="K73" s="152">
        <v>1</v>
      </c>
      <c r="L73" s="153">
        <v>1</v>
      </c>
      <c r="M73" s="151">
        <v>1</v>
      </c>
      <c r="N73" s="152">
        <v>1</v>
      </c>
      <c r="O73" s="144"/>
      <c r="P73" s="145"/>
      <c r="Q73" s="171">
        <f t="shared" si="7"/>
        <v>1</v>
      </c>
      <c r="R73" s="170">
        <f t="shared" si="18"/>
        <v>1</v>
      </c>
      <c r="S73" s="172"/>
      <c r="T73" s="173"/>
      <c r="U73" s="171">
        <f t="shared" si="0"/>
        <v>1</v>
      </c>
      <c r="V73" s="170"/>
      <c r="W73" s="187"/>
      <c r="X73" s="168" t="s">
        <v>304</v>
      </c>
    </row>
    <row r="74" spans="3:24" ht="118.5" customHeight="1">
      <c r="C74" s="65" t="s">
        <v>200</v>
      </c>
      <c r="D74" s="66" t="s">
        <v>290</v>
      </c>
      <c r="E74" s="67" t="s">
        <v>133</v>
      </c>
      <c r="F74" s="68" t="s">
        <v>25</v>
      </c>
      <c r="G74" s="120" t="s">
        <v>134</v>
      </c>
      <c r="H74" s="146">
        <v>387</v>
      </c>
      <c r="I74" s="147">
        <v>99</v>
      </c>
      <c r="J74" s="148">
        <v>96</v>
      </c>
      <c r="K74" s="148">
        <v>96</v>
      </c>
      <c r="L74" s="149">
        <v>96</v>
      </c>
      <c r="M74" s="151">
        <v>100</v>
      </c>
      <c r="N74" s="152">
        <v>96</v>
      </c>
      <c r="O74" s="144"/>
      <c r="P74" s="145"/>
      <c r="Q74" s="171">
        <f t="shared" si="7"/>
        <v>1.0101010101010102</v>
      </c>
      <c r="R74" s="170">
        <f>IFERROR(N74/J74,"100%")</f>
        <v>1</v>
      </c>
      <c r="S74" s="172"/>
      <c r="T74" s="173"/>
      <c r="U74" s="171">
        <f t="shared" si="0"/>
        <v>1.0051282051282051</v>
      </c>
      <c r="V74" s="170"/>
      <c r="W74" s="187"/>
      <c r="X74" s="169" t="s">
        <v>291</v>
      </c>
    </row>
    <row r="75" spans="3:24" ht="122.25" customHeight="1">
      <c r="C75" s="69" t="s">
        <v>31</v>
      </c>
      <c r="D75" s="70" t="s">
        <v>292</v>
      </c>
      <c r="E75" s="70" t="s">
        <v>195</v>
      </c>
      <c r="F75" s="71" t="s">
        <v>25</v>
      </c>
      <c r="G75" s="121" t="s">
        <v>135</v>
      </c>
      <c r="H75" s="150">
        <v>384</v>
      </c>
      <c r="I75" s="151">
        <v>96</v>
      </c>
      <c r="J75" s="152">
        <v>96</v>
      </c>
      <c r="K75" s="152">
        <v>96</v>
      </c>
      <c r="L75" s="153">
        <v>96</v>
      </c>
      <c r="M75" s="151">
        <v>100</v>
      </c>
      <c r="N75" s="152">
        <v>96</v>
      </c>
      <c r="O75" s="144"/>
      <c r="P75" s="145"/>
      <c r="Q75" s="171">
        <f t="shared" si="7"/>
        <v>1.0416666666666667</v>
      </c>
      <c r="R75" s="170">
        <f t="shared" ref="R75:R76" si="19">IFERROR(N75/J75,"100%")</f>
        <v>1</v>
      </c>
      <c r="S75" s="172"/>
      <c r="T75" s="173"/>
      <c r="U75" s="171">
        <f t="shared" si="0"/>
        <v>1.0208333333333333</v>
      </c>
      <c r="V75" s="170"/>
      <c r="W75" s="187"/>
      <c r="X75" s="165" t="s">
        <v>293</v>
      </c>
    </row>
    <row r="76" spans="3:24" ht="122.25" customHeight="1" thickBot="1">
      <c r="C76" s="72" t="s">
        <v>31</v>
      </c>
      <c r="D76" s="73" t="s">
        <v>294</v>
      </c>
      <c r="E76" s="73" t="s">
        <v>196</v>
      </c>
      <c r="F76" s="74" t="s">
        <v>25</v>
      </c>
      <c r="G76" s="122" t="s">
        <v>136</v>
      </c>
      <c r="H76" s="154">
        <v>3</v>
      </c>
      <c r="I76" s="155">
        <v>3</v>
      </c>
      <c r="J76" s="156"/>
      <c r="K76" s="156"/>
      <c r="L76" s="157"/>
      <c r="M76" s="158"/>
      <c r="N76" s="158"/>
      <c r="O76" s="158"/>
      <c r="P76" s="159"/>
      <c r="Q76" s="171">
        <f t="shared" si="7"/>
        <v>0</v>
      </c>
      <c r="R76" s="170" t="str">
        <f t="shared" si="19"/>
        <v>100%</v>
      </c>
      <c r="S76" s="176"/>
      <c r="T76" s="177"/>
      <c r="U76" s="174">
        <f t="shared" si="0"/>
        <v>0</v>
      </c>
      <c r="V76" s="175"/>
      <c r="W76" s="188"/>
      <c r="X76" s="195" t="s">
        <v>295</v>
      </c>
    </row>
    <row r="77" spans="3:24" ht="28.5" customHeight="1">
      <c r="Q77" s="85">
        <f>AVERAGE(Q17:Q22,Q24,Q26:Q28,Q30:Q32,Q34:Q35,Q37:Q38,Q40:Q41,Q43:Q49,Q51:Q55,Q61:Q66,Q68:Q69,Q71:Q73,Q75:Q76,Q57:Q59)</f>
        <v>1.0497865633041052</v>
      </c>
      <c r="R77" s="85">
        <f t="shared" ref="R77:U77" si="20">AVERAGE(R17:R18)</f>
        <v>0.63732638888888893</v>
      </c>
      <c r="S77" s="85" t="e">
        <f t="shared" si="20"/>
        <v>#DIV/0!</v>
      </c>
      <c r="T77" s="85" t="e">
        <f t="shared" si="20"/>
        <v>#DIV/0!</v>
      </c>
      <c r="U77" s="85">
        <f t="shared" si="20"/>
        <v>1.0474826388888889</v>
      </c>
      <c r="V77" s="85" t="e">
        <f t="shared" ref="V77:W77" si="21">AVERAGE(V17:V18)</f>
        <v>#DIV/0!</v>
      </c>
      <c r="W77" s="85" t="e">
        <f t="shared" si="21"/>
        <v>#DIV/0!</v>
      </c>
    </row>
    <row r="78" spans="3:24" ht="52.5" customHeight="1"/>
    <row r="79" spans="3:24" ht="52.5" customHeight="1"/>
    <row r="81" spans="4:24" s="135" customFormat="1" ht="80.25" customHeight="1">
      <c r="D81" s="228"/>
      <c r="E81" s="229"/>
      <c r="F81" s="229"/>
      <c r="G81" s="229"/>
      <c r="H81" s="134"/>
      <c r="M81" s="228"/>
      <c r="N81" s="229"/>
      <c r="O81" s="229"/>
      <c r="P81" s="229"/>
      <c r="Q81" s="229"/>
      <c r="R81" s="229"/>
      <c r="V81" s="228"/>
      <c r="W81" s="229"/>
      <c r="X81" s="229"/>
    </row>
    <row r="85" spans="4:24" ht="29.25" customHeight="1" thickBot="1">
      <c r="F85" s="230" t="s">
        <v>137</v>
      </c>
      <c r="G85" s="231"/>
      <c r="H85" s="231"/>
      <c r="I85" s="231"/>
      <c r="J85" s="231"/>
      <c r="K85" s="231"/>
      <c r="L85" s="231"/>
      <c r="M85" s="231"/>
      <c r="N85" s="231"/>
      <c r="O85" s="231"/>
      <c r="P85" s="231"/>
      <c r="Q85" s="231"/>
      <c r="R85" s="231"/>
      <c r="S85" s="231"/>
      <c r="T85" s="231"/>
      <c r="U85" s="231"/>
      <c r="V85" s="231"/>
      <c r="W85" s="231"/>
      <c r="X85" s="232"/>
    </row>
    <row r="86" spans="4:24" ht="32.25" customHeight="1" thickBot="1">
      <c r="F86" s="202" t="s">
        <v>138</v>
      </c>
      <c r="G86" s="204" t="s">
        <v>139</v>
      </c>
      <c r="H86" s="208" t="s">
        <v>140</v>
      </c>
      <c r="I86" s="209"/>
      <c r="J86" s="209"/>
      <c r="K86" s="210"/>
      <c r="L86" s="208" t="s">
        <v>141</v>
      </c>
      <c r="M86" s="209"/>
      <c r="N86" s="209"/>
      <c r="O86" s="209"/>
      <c r="P86" s="208" t="s">
        <v>142</v>
      </c>
      <c r="Q86" s="209"/>
      <c r="R86" s="209"/>
      <c r="S86" s="210"/>
      <c r="T86" s="208" t="s">
        <v>143</v>
      </c>
      <c r="U86" s="209"/>
      <c r="V86" s="209"/>
      <c r="W86" s="210"/>
      <c r="X86" s="202" t="s">
        <v>197</v>
      </c>
    </row>
    <row r="87" spans="4:24" ht="37.5" customHeight="1" thickBot="1">
      <c r="F87" s="203"/>
      <c r="G87" s="205"/>
      <c r="H87" s="75" t="s">
        <v>144</v>
      </c>
      <c r="I87" s="76" t="s">
        <v>145</v>
      </c>
      <c r="J87" s="86" t="s">
        <v>146</v>
      </c>
      <c r="K87" s="87" t="s">
        <v>147</v>
      </c>
      <c r="L87" s="75" t="s">
        <v>144</v>
      </c>
      <c r="M87" s="76" t="s">
        <v>145</v>
      </c>
      <c r="N87" s="86" t="s">
        <v>146</v>
      </c>
      <c r="O87" s="88" t="s">
        <v>147</v>
      </c>
      <c r="P87" s="75" t="s">
        <v>13</v>
      </c>
      <c r="Q87" s="76" t="s">
        <v>14</v>
      </c>
      <c r="R87" s="86" t="s">
        <v>15</v>
      </c>
      <c r="S87" s="87" t="s">
        <v>16</v>
      </c>
      <c r="T87" s="75" t="s">
        <v>13</v>
      </c>
      <c r="U87" s="76" t="s">
        <v>14</v>
      </c>
      <c r="V87" s="86" t="s">
        <v>15</v>
      </c>
      <c r="W87" s="87" t="s">
        <v>16</v>
      </c>
      <c r="X87" s="203"/>
    </row>
    <row r="88" spans="4:24" ht="15" hidden="1" thickBot="1">
      <c r="F88" s="224" t="s">
        <v>21</v>
      </c>
      <c r="G88" s="225"/>
      <c r="H88" s="77"/>
      <c r="I88" s="78"/>
      <c r="J88" s="78"/>
      <c r="K88" s="89"/>
      <c r="L88" s="90"/>
      <c r="M88" s="81"/>
      <c r="N88" s="81"/>
      <c r="O88" s="91"/>
      <c r="P88" s="92" t="str">
        <f t="shared" ref="P88:P93" si="22">IFERROR((L88/H88),"100%")</f>
        <v>100%</v>
      </c>
      <c r="Q88" s="93" t="str">
        <f t="shared" ref="Q88:S88" si="23">IFERROR((M88/I88),"100%")</f>
        <v>100%</v>
      </c>
      <c r="R88" s="93" t="str">
        <f t="shared" si="23"/>
        <v>100%</v>
      </c>
      <c r="S88" s="103" t="str">
        <f t="shared" si="23"/>
        <v>100%</v>
      </c>
      <c r="T88" s="96" t="str">
        <f t="shared" ref="T88:T93" si="24">IFERROR(((L88)/(H88)),"100%")</f>
        <v>100%</v>
      </c>
      <c r="U88" s="96" t="str">
        <f>IFERROR(((M88+N88)/(I88+J88)),"100%")</f>
        <v>100%</v>
      </c>
      <c r="V88" s="53" t="str">
        <f>IFERROR(((M88+N88+O88)/(I88+J88+K88)),"100%")</f>
        <v>100%</v>
      </c>
      <c r="W88" s="104" t="str">
        <f>IFERROR(((M88+N88+O88+P88)/(I88+J88+K88+L88)),"100%")</f>
        <v>100%</v>
      </c>
      <c r="X88" s="105"/>
    </row>
    <row r="89" spans="4:24" ht="61.5" customHeight="1" thickBot="1">
      <c r="F89" s="79" t="s">
        <v>148</v>
      </c>
      <c r="G89" s="80">
        <v>1000000</v>
      </c>
      <c r="H89" s="127">
        <v>100000</v>
      </c>
      <c r="I89" s="128">
        <v>300000</v>
      </c>
      <c r="J89" s="128">
        <v>300000</v>
      </c>
      <c r="K89" s="129">
        <v>300000</v>
      </c>
      <c r="L89" s="125">
        <v>0</v>
      </c>
      <c r="M89" s="94">
        <v>190660.57</v>
      </c>
      <c r="N89" s="94"/>
      <c r="O89" s="95"/>
      <c r="P89" s="96">
        <f t="shared" si="22"/>
        <v>0</v>
      </c>
      <c r="Q89" s="50"/>
      <c r="R89" s="50"/>
      <c r="S89" s="106"/>
      <c r="T89" s="92">
        <f t="shared" si="24"/>
        <v>0</v>
      </c>
      <c r="U89" s="107"/>
      <c r="V89" s="107"/>
      <c r="W89" s="108"/>
      <c r="X89" s="197" t="s">
        <v>297</v>
      </c>
    </row>
    <row r="90" spans="4:24" ht="61.5" customHeight="1" thickBot="1">
      <c r="F90" s="82" t="s">
        <v>149</v>
      </c>
      <c r="G90" s="80">
        <v>156800000</v>
      </c>
      <c r="H90" s="127">
        <v>30926265</v>
      </c>
      <c r="I90" s="128">
        <v>58908282</v>
      </c>
      <c r="J90" s="128">
        <v>33549918</v>
      </c>
      <c r="K90" s="129">
        <v>33414535</v>
      </c>
      <c r="L90" s="124">
        <v>10197521.779999999</v>
      </c>
      <c r="M90" s="97">
        <v>20082681.579999998</v>
      </c>
      <c r="N90" s="97"/>
      <c r="O90" s="98"/>
      <c r="P90" s="96">
        <f t="shared" si="22"/>
        <v>0.32973660996567156</v>
      </c>
      <c r="Q90" s="50"/>
      <c r="R90" s="50"/>
      <c r="S90" s="106"/>
      <c r="T90" s="96">
        <f t="shared" si="24"/>
        <v>0.32973660996567156</v>
      </c>
      <c r="U90" s="50"/>
      <c r="V90" s="50"/>
      <c r="W90" s="106"/>
      <c r="X90" s="198" t="s">
        <v>298</v>
      </c>
    </row>
    <row r="91" spans="4:24" ht="61.5" customHeight="1" thickBot="1">
      <c r="F91" s="82" t="s">
        <v>150</v>
      </c>
      <c r="G91" s="80">
        <v>13500000</v>
      </c>
      <c r="H91" s="127">
        <v>2096450</v>
      </c>
      <c r="I91" s="128">
        <v>5782850</v>
      </c>
      <c r="J91" s="128">
        <v>2860450</v>
      </c>
      <c r="K91" s="129">
        <v>2760250</v>
      </c>
      <c r="L91" s="124">
        <v>1304876.71</v>
      </c>
      <c r="M91" s="97">
        <v>1551779.99</v>
      </c>
      <c r="N91" s="97"/>
      <c r="O91" s="98"/>
      <c r="P91" s="96">
        <f t="shared" si="22"/>
        <v>0.62242205156335706</v>
      </c>
      <c r="Q91" s="50"/>
      <c r="R91" s="50"/>
      <c r="S91" s="106"/>
      <c r="T91" s="96">
        <f t="shared" si="24"/>
        <v>0.62242205156335706</v>
      </c>
      <c r="U91" s="50"/>
      <c r="V91" s="50"/>
      <c r="W91" s="106"/>
      <c r="X91" s="197" t="s">
        <v>297</v>
      </c>
    </row>
    <row r="92" spans="4:24" ht="61.5" customHeight="1" thickBot="1">
      <c r="F92" s="82" t="s">
        <v>151</v>
      </c>
      <c r="G92" s="80">
        <v>16000000</v>
      </c>
      <c r="H92" s="127">
        <v>1600000</v>
      </c>
      <c r="I92" s="128">
        <v>4800000</v>
      </c>
      <c r="J92" s="128">
        <v>48000000</v>
      </c>
      <c r="K92" s="129">
        <v>48000000</v>
      </c>
      <c r="L92" s="124">
        <v>0</v>
      </c>
      <c r="M92" s="196" t="s">
        <v>296</v>
      </c>
      <c r="N92" s="97"/>
      <c r="O92" s="98"/>
      <c r="P92" s="96">
        <f t="shared" si="22"/>
        <v>0</v>
      </c>
      <c r="Q92" s="50"/>
      <c r="R92" s="50"/>
      <c r="S92" s="106"/>
      <c r="T92" s="96">
        <f t="shared" si="24"/>
        <v>0</v>
      </c>
      <c r="U92" s="50"/>
      <c r="V92" s="50"/>
      <c r="W92" s="106"/>
      <c r="X92" s="198" t="s">
        <v>299</v>
      </c>
    </row>
    <row r="93" spans="4:24" ht="61.5" customHeight="1" thickBot="1">
      <c r="F93" s="83" t="s">
        <v>158</v>
      </c>
      <c r="G93" s="84">
        <v>500000</v>
      </c>
      <c r="H93" s="130">
        <v>50000</v>
      </c>
      <c r="I93" s="131">
        <v>150000</v>
      </c>
      <c r="J93" s="131">
        <v>150000</v>
      </c>
      <c r="K93" s="132">
        <v>150000</v>
      </c>
      <c r="L93" s="126">
        <v>0</v>
      </c>
      <c r="M93" s="99"/>
      <c r="N93" s="99"/>
      <c r="O93" s="100"/>
      <c r="P93" s="101">
        <f t="shared" si="22"/>
        <v>0</v>
      </c>
      <c r="Q93" s="102"/>
      <c r="R93" s="102"/>
      <c r="S93" s="109"/>
      <c r="T93" s="101">
        <f t="shared" si="24"/>
        <v>0</v>
      </c>
      <c r="U93" s="110"/>
      <c r="V93" s="111"/>
      <c r="W93" s="109"/>
      <c r="X93" s="199" t="s">
        <v>300</v>
      </c>
    </row>
    <row r="94" spans="4:24" ht="30" customHeight="1"/>
    <row r="95" spans="4:24" ht="30" customHeight="1"/>
  </sheetData>
  <mergeCells count="26">
    <mergeCell ref="F2:T2"/>
    <mergeCell ref="F3:T3"/>
    <mergeCell ref="F4:T4"/>
    <mergeCell ref="F5:T5"/>
    <mergeCell ref="H10:W10"/>
    <mergeCell ref="F88:G88"/>
    <mergeCell ref="C14:G14"/>
    <mergeCell ref="D81:G81"/>
    <mergeCell ref="M81:R81"/>
    <mergeCell ref="V81:X81"/>
    <mergeCell ref="F85:X85"/>
    <mergeCell ref="C11:C12"/>
    <mergeCell ref="D11:D12"/>
    <mergeCell ref="F86:F87"/>
    <mergeCell ref="G86:G87"/>
    <mergeCell ref="X11:X12"/>
    <mergeCell ref="X86:X87"/>
    <mergeCell ref="H86:K86"/>
    <mergeCell ref="L86:O86"/>
    <mergeCell ref="P86:S86"/>
    <mergeCell ref="T86:W86"/>
    <mergeCell ref="E11:G11"/>
    <mergeCell ref="H11:L11"/>
    <mergeCell ref="M11:P11"/>
    <mergeCell ref="Q11:T11"/>
    <mergeCell ref="U11:W11"/>
  </mergeCells>
  <conditionalFormatting sqref="H88:K93">
    <cfRule type="containsBlanks" dxfId="54" priority="188">
      <formula>LEN(TRIM(H88))=0</formula>
    </cfRule>
  </conditionalFormatting>
  <conditionalFormatting sqref="I13:L76">
    <cfRule type="containsBlanks" dxfId="53" priority="13">
      <formula>LEN(TRIM(I13))=0</formula>
    </cfRule>
  </conditionalFormatting>
  <conditionalFormatting sqref="L88:O93">
    <cfRule type="containsBlanks" dxfId="52" priority="135">
      <formula>LEN(TRIM(L88))=0</formula>
    </cfRule>
  </conditionalFormatting>
  <conditionalFormatting sqref="M14:P76">
    <cfRule type="containsBlanks" dxfId="51" priority="52">
      <formula>LEN(TRIM(M14))=0</formula>
    </cfRule>
  </conditionalFormatting>
  <conditionalFormatting sqref="O13:P13">
    <cfRule type="containsBlanks" dxfId="50" priority="90">
      <formula>LEN(TRIM(O13))=0</formula>
    </cfRule>
  </conditionalFormatting>
  <conditionalFormatting sqref="P89:P93">
    <cfRule type="cellIs" dxfId="49" priority="131" stopIfTrue="1" operator="between">
      <formula>0.7</formula>
      <formula>1.2</formula>
    </cfRule>
    <cfRule type="cellIs" dxfId="48" priority="130" stopIfTrue="1" operator="between">
      <formula>0.5</formula>
      <formula>0.7</formula>
    </cfRule>
    <cfRule type="cellIs" dxfId="47" priority="129" stopIfTrue="1" operator="lessThan">
      <formula>0.5</formula>
    </cfRule>
    <cfRule type="cellIs" dxfId="46" priority="128" stopIfTrue="1" operator="equal">
      <formula>"100%"</formula>
    </cfRule>
    <cfRule type="containsBlanks" dxfId="45" priority="133" stopIfTrue="1">
      <formula>LEN(TRIM(P89))=0</formula>
    </cfRule>
    <cfRule type="cellIs" dxfId="44" priority="132" stopIfTrue="1" operator="greaterThanOrEqual">
      <formula>1.2</formula>
    </cfRule>
  </conditionalFormatting>
  <conditionalFormatting sqref="P88:W88 T89:T93">
    <cfRule type="containsBlanks" dxfId="43" priority="127" stopIfTrue="1">
      <formula>LEN(TRIM(P88))=0</formula>
    </cfRule>
    <cfRule type="cellIs" dxfId="42" priority="126" stopIfTrue="1" operator="greaterThanOrEqual">
      <formula>1.2</formula>
    </cfRule>
    <cfRule type="cellIs" dxfId="41" priority="125" stopIfTrue="1" operator="between">
      <formula>0.7</formula>
      <formula>1.2</formula>
    </cfRule>
    <cfRule type="cellIs" dxfId="40" priority="124" stopIfTrue="1" operator="between">
      <formula>0.5</formula>
      <formula>0.7</formula>
    </cfRule>
    <cfRule type="cellIs" dxfId="39" priority="123" stopIfTrue="1" operator="lessThan">
      <formula>0.5</formula>
    </cfRule>
    <cfRule type="cellIs" dxfId="38" priority="122" stopIfTrue="1" operator="equal">
      <formula>"100%"</formula>
    </cfRule>
  </conditionalFormatting>
  <conditionalFormatting sqref="Q14">
    <cfRule type="cellIs" dxfId="37" priority="145" stopIfTrue="1" operator="equal">
      <formula>"100%"</formula>
    </cfRule>
    <cfRule type="cellIs" dxfId="36" priority="146" stopIfTrue="1" operator="lessThan">
      <formula>0.5</formula>
    </cfRule>
    <cfRule type="cellIs" dxfId="35" priority="147" stopIfTrue="1" operator="between">
      <formula>0.5</formula>
      <formula>0.7</formula>
    </cfRule>
    <cfRule type="cellIs" dxfId="34" priority="149" stopIfTrue="1" operator="greaterThanOrEqual">
      <formula>1.2</formula>
    </cfRule>
    <cfRule type="containsBlanks" dxfId="33" priority="150" stopIfTrue="1">
      <formula>LEN(TRIM(Q14))=0</formula>
    </cfRule>
    <cfRule type="cellIs" dxfId="32" priority="148" stopIfTrue="1" operator="between">
      <formula>0.7</formula>
      <formula>1.2</formula>
    </cfRule>
  </conditionalFormatting>
  <conditionalFormatting sqref="Q13:R13 R14">
    <cfRule type="cellIs" dxfId="31" priority="211" operator="greaterThanOrEqual">
      <formula>110%</formula>
    </cfRule>
    <cfRule type="cellIs" dxfId="30" priority="210" operator="between">
      <formula>100%</formula>
      <formula>110%</formula>
    </cfRule>
    <cfRule type="cellIs" dxfId="29" priority="209" operator="lessThanOrEqual">
      <formula>100%</formula>
    </cfRule>
    <cfRule type="cellIs" dxfId="28" priority="208" operator="equal">
      <formula>"NO APLICA"</formula>
    </cfRule>
  </conditionalFormatting>
  <conditionalFormatting sqref="Q15:R15">
    <cfRule type="cellIs" dxfId="27" priority="15" operator="lessThanOrEqual">
      <formula>100%</formula>
    </cfRule>
    <cfRule type="cellIs" dxfId="26" priority="16" operator="between">
      <formula>100%</formula>
      <formula>110%</formula>
    </cfRule>
    <cfRule type="cellIs" dxfId="25" priority="17" operator="greaterThanOrEqual">
      <formula>110%</formula>
    </cfRule>
    <cfRule type="cellIs" dxfId="24" priority="14" operator="equal">
      <formula>"NO APLICA"</formula>
    </cfRule>
  </conditionalFormatting>
  <conditionalFormatting sqref="Q16:R76">
    <cfRule type="cellIs" dxfId="23" priority="24" stopIfTrue="1" operator="equal">
      <formula>"100%"</formula>
    </cfRule>
    <cfRule type="cellIs" dxfId="22" priority="25" stopIfTrue="1" operator="lessThan">
      <formula>0.5</formula>
    </cfRule>
    <cfRule type="containsBlanks" dxfId="21" priority="29" stopIfTrue="1">
      <formula>LEN(TRIM(Q16))=0</formula>
    </cfRule>
    <cfRule type="cellIs" dxfId="20" priority="28" stopIfTrue="1" operator="greaterThanOrEqual">
      <formula>1.2</formula>
    </cfRule>
    <cfRule type="cellIs" dxfId="19" priority="27" stopIfTrue="1" operator="between">
      <formula>0.7</formula>
      <formula>1.2</formula>
    </cfRule>
    <cfRule type="cellIs" dxfId="18" priority="26" stopIfTrue="1" operator="between">
      <formula>0.5</formula>
      <formula>0.7</formula>
    </cfRule>
  </conditionalFormatting>
  <conditionalFormatting sqref="S13:T76 V13:W76">
    <cfRule type="containsBlanks" dxfId="17" priority="81">
      <formula>LEN(TRIM(S13))=0</formula>
    </cfRule>
  </conditionalFormatting>
  <conditionalFormatting sqref="T88:W88 Q89:W93">
    <cfRule type="containsBlanks" dxfId="16" priority="121">
      <formula>LEN(TRIM(Q88))=0</formula>
    </cfRule>
  </conditionalFormatting>
  <conditionalFormatting sqref="U13:U15">
    <cfRule type="cellIs" dxfId="15" priority="42" operator="equal">
      <formula>"NO APLICA"</formula>
    </cfRule>
    <cfRule type="cellIs" dxfId="14" priority="44" operator="between">
      <formula>100%</formula>
      <formula>110%</formula>
    </cfRule>
    <cfRule type="cellIs" dxfId="13" priority="45" operator="greaterThanOrEqual">
      <formula>110%</formula>
    </cfRule>
    <cfRule type="cellIs" dxfId="12" priority="43" operator="lessThanOrEqual">
      <formula>100%</formula>
    </cfRule>
  </conditionalFormatting>
  <conditionalFormatting sqref="U16:U76">
    <cfRule type="cellIs" dxfId="11" priority="18" stopIfTrue="1" operator="equal">
      <formula>"100%"</formula>
    </cfRule>
    <cfRule type="cellIs" dxfId="10" priority="19" stopIfTrue="1" operator="lessThan">
      <formula>0.5</formula>
    </cfRule>
    <cfRule type="cellIs" dxfId="9" priority="21" stopIfTrue="1" operator="between">
      <formula>0.7</formula>
      <formula>1.2</formula>
    </cfRule>
    <cfRule type="cellIs" dxfId="8" priority="22" stopIfTrue="1" operator="greaterThanOrEqual">
      <formula>1.2</formula>
    </cfRule>
    <cfRule type="containsBlanks" dxfId="7" priority="23" stopIfTrue="1">
      <formula>LEN(TRIM(U16))=0</formula>
    </cfRule>
    <cfRule type="cellIs" dxfId="6" priority="20" stopIfTrue="1" operator="between">
      <formula>0.5</formula>
      <formula>0.7</formula>
    </cfRule>
  </conditionalFormatting>
  <conditionalFormatting sqref="V13:W76">
    <cfRule type="cellIs" dxfId="5" priority="82" stopIfTrue="1" operator="equal">
      <formula>"100%"</formula>
    </cfRule>
    <cfRule type="containsBlanks" dxfId="4" priority="87" stopIfTrue="1">
      <formula>LEN(TRIM(V13))=0</formula>
    </cfRule>
    <cfRule type="cellIs" dxfId="3" priority="86" stopIfTrue="1" operator="greaterThanOrEqual">
      <formula>1.2</formula>
    </cfRule>
    <cfRule type="cellIs" dxfId="2" priority="85" stopIfTrue="1" operator="between">
      <formula>0.7</formula>
      <formula>1.2</formula>
    </cfRule>
    <cfRule type="cellIs" dxfId="1" priority="84" stopIfTrue="1" operator="between">
      <formula>0.5</formula>
      <formula>0.7</formula>
    </cfRule>
    <cfRule type="cellIs" dxfId="0" priority="83" stopIfTrue="1" operator="lessThan">
      <formula>0.5</formula>
    </cfRule>
  </conditionalFormatting>
  <printOptions horizontalCentered="1"/>
  <pageMargins left="0.196850393700787" right="3.9370078740157501E-2" top="0.35433070866141703" bottom="0.35433070866141703" header="0.31496062992126" footer="0.31496062992126"/>
  <pageSetup paperSize="5" scale="25" fitToHeight="0" orientation="landscape" r:id="rId1"/>
  <rowBreaks count="5" manualBreakCount="5">
    <brk id="22" min="1" max="24" man="1"/>
    <brk id="35" min="1" max="24" man="1"/>
    <brk id="49" min="1" max="24" man="1"/>
    <brk id="62" min="1" max="24" man="1"/>
    <brk id="82"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A24" sqref="A24"/>
    </sheetView>
  </sheetViews>
  <sheetFormatPr baseColWidth="10" defaultColWidth="11" defaultRowHeight="14.4"/>
  <cols>
    <col min="1" max="1" width="20.33203125" customWidth="1"/>
    <col min="2" max="2" width="34.6640625" customWidth="1"/>
  </cols>
  <sheetData>
    <row r="1" spans="1:2">
      <c r="A1" s="1" t="s">
        <v>152</v>
      </c>
    </row>
    <row r="3" spans="1:2" ht="120" customHeight="1">
      <c r="A3" s="242" t="s">
        <v>153</v>
      </c>
      <c r="B3" s="242"/>
    </row>
    <row r="5" spans="1:2" ht="43.2">
      <c r="A5" s="2"/>
      <c r="B5" s="3" t="s">
        <v>154</v>
      </c>
    </row>
    <row r="6" spans="1:2" ht="57.6">
      <c r="A6" s="4"/>
      <c r="B6" s="3" t="s">
        <v>155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2023</vt:lpstr>
      <vt:lpstr>Instrucciones</vt:lpstr>
      <vt:lpstr>'SEGUIMIENTO E4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Alma</cp:lastModifiedBy>
  <cp:lastPrinted>2023-04-14T21:42:23Z</cp:lastPrinted>
  <dcterms:created xsi:type="dcterms:W3CDTF">2021-03-11T02:28:00Z</dcterms:created>
  <dcterms:modified xsi:type="dcterms:W3CDTF">2023-07-07T14:50:19Z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