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C:\Users\UEVALUACION5\Desktop\Administración 2022-2024\2023\MIR 2023-2024\2do. Trimestre\1.-Formato de Seguimiento DIF 2tr23\"/>
    </mc:Choice>
  </mc:AlternateContent>
  <xr:revisionPtr revIDLastSave="0" documentId="13_ncr:1_{135E7508-4102-49E1-A200-F5E92F5F2E36}" xr6:coauthVersionLast="47" xr6:coauthVersionMax="47" xr10:uidLastSave="{00000000-0000-0000-0000-000000000000}"/>
  <bookViews>
    <workbookView xWindow="-120" yWindow="-120" windowWidth="29040" windowHeight="15840" xr2:uid="{00000000-000D-0000-FFFF-FFFF00000000}"/>
  </bookViews>
  <sheets>
    <sheet name="SEGUIMIENTO EJE 2 2023" sheetId="1" r:id="rId1"/>
    <sheet name="Instrucciones" sheetId="3" r:id="rId2"/>
  </sheets>
  <definedNames>
    <definedName name="ADFASDF">#REF!</definedName>
    <definedName name="_xlnm.Print_Area" localSheetId="0">'SEGUIMIENTO EJE 2 2023'!$B$1:$W$177</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2 2023'!$10:$12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183" i="1" l="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S182" i="1" l="1"/>
  <c r="Q14" i="1"/>
  <c r="Q13" i="1"/>
  <c r="R163" i="1"/>
  <c r="S163" i="1"/>
  <c r="U163" i="1"/>
  <c r="V163"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V15" i="1"/>
  <c r="U15" i="1"/>
  <c r="T15" i="1"/>
  <c r="T14" i="1"/>
  <c r="T13" i="1"/>
  <c r="T163" i="1" l="1"/>
  <c r="Q77" i="1" l="1"/>
  <c r="Q74" i="1"/>
  <c r="Q72" i="1"/>
  <c r="Q70" i="1"/>
  <c r="Q68" i="1"/>
  <c r="Q66" i="1"/>
  <c r="Q64" i="1"/>
  <c r="Q62" i="1"/>
  <c r="Q58" i="1"/>
  <c r="Q56"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7" i="1"/>
  <c r="Q59" i="1"/>
  <c r="Q60" i="1"/>
  <c r="Q61" i="1"/>
  <c r="Q63" i="1"/>
  <c r="Q65" i="1"/>
  <c r="Q67" i="1"/>
  <c r="Q69" i="1"/>
  <c r="Q71" i="1"/>
  <c r="Q73" i="1"/>
  <c r="Q75" i="1"/>
  <c r="Q76"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 i="1"/>
  <c r="Q17"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S183" i="1"/>
  <c r="S184" i="1"/>
  <c r="V182" i="1"/>
  <c r="U182" i="1"/>
  <c r="R182" i="1"/>
  <c r="Q182" i="1"/>
  <c r="P182" i="1"/>
  <c r="O183" i="1"/>
  <c r="O184" i="1"/>
  <c r="O182" i="1"/>
  <c r="Q163" i="1" l="1"/>
  <c r="P40" i="1"/>
  <c r="P39" i="1"/>
  <c r="P17" i="1"/>
  <c r="P16" i="1"/>
  <c r="G162" i="1"/>
  <c r="G118" i="1"/>
  <c r="G116" i="1"/>
  <c r="G114" i="1"/>
  <c r="G113" i="1"/>
  <c r="G112" i="1"/>
  <c r="G111" i="1"/>
  <c r="G110" i="1"/>
  <c r="G109" i="1"/>
  <c r="G108" i="1"/>
  <c r="G107" i="1"/>
  <c r="G106" i="1"/>
  <c r="G105" i="1"/>
  <c r="G104" i="1"/>
  <c r="G103" i="1"/>
  <c r="G102" i="1"/>
  <c r="G101" i="1"/>
  <c r="G100" i="1"/>
  <c r="G99" i="1"/>
  <c r="G98" i="1"/>
  <c r="G97" i="1"/>
  <c r="G96" i="1"/>
  <c r="G95" i="1"/>
  <c r="G94" i="1"/>
  <c r="G93" i="1"/>
  <c r="G92" i="1"/>
  <c r="G90" i="1"/>
  <c r="G89" i="1"/>
  <c r="G87" i="1"/>
  <c r="G88" i="1"/>
  <c r="G86" i="1"/>
  <c r="G85" i="1"/>
  <c r="G84" i="1"/>
  <c r="G83" i="1"/>
  <c r="G82" i="1"/>
  <c r="G81" i="1"/>
  <c r="G80" i="1"/>
  <c r="G79" i="1"/>
  <c r="G78" i="1"/>
  <c r="G77" i="1"/>
  <c r="G75" i="1"/>
  <c r="G74" i="1"/>
  <c r="G73" i="1"/>
  <c r="G72" i="1"/>
  <c r="G71" i="1"/>
  <c r="G70" i="1"/>
  <c r="G69" i="1"/>
  <c r="G68" i="1"/>
  <c r="G67" i="1"/>
  <c r="G66" i="1"/>
  <c r="G65" i="1"/>
  <c r="G64" i="1"/>
  <c r="G62" i="1"/>
  <c r="G61" i="1"/>
  <c r="G60" i="1"/>
  <c r="G59" i="1"/>
  <c r="G58" i="1"/>
  <c r="G56" i="1"/>
  <c r="G55" i="1"/>
  <c r="G54" i="1"/>
  <c r="G53" i="1"/>
  <c r="G52" i="1"/>
  <c r="G51" i="1"/>
  <c r="G50" i="1"/>
  <c r="G49" i="1"/>
  <c r="G48" i="1"/>
  <c r="G47" i="1"/>
  <c r="G46" i="1"/>
  <c r="G45" i="1"/>
  <c r="G44" i="1"/>
  <c r="G43" i="1"/>
  <c r="G42" i="1"/>
  <c r="G41" i="1"/>
  <c r="G40" i="1"/>
  <c r="G39" i="1"/>
  <c r="G38" i="1"/>
  <c r="G23" i="1" l="1"/>
  <c r="G22" i="1"/>
  <c r="G21" i="1"/>
  <c r="G29"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7" i="1"/>
  <c r="G115" i="1"/>
  <c r="G91" i="1"/>
  <c r="G76" i="1"/>
  <c r="G63" i="1"/>
  <c r="G57" i="1"/>
  <c r="G37" i="1"/>
  <c r="G36" i="1"/>
  <c r="G35" i="1"/>
  <c r="G34" i="1"/>
  <c r="G33" i="1"/>
  <c r="G32" i="1"/>
  <c r="G31" i="1"/>
  <c r="G30" i="1"/>
  <c r="G28" i="1"/>
  <c r="G27" i="1"/>
  <c r="G26" i="1"/>
  <c r="G25" i="1"/>
  <c r="G24" i="1"/>
  <c r="G20" i="1"/>
  <c r="G19" i="1"/>
  <c r="G18" i="1"/>
  <c r="P146" i="1" l="1"/>
  <c r="P147" i="1"/>
  <c r="P148" i="1"/>
  <c r="P149" i="1"/>
  <c r="P150" i="1"/>
  <c r="P151" i="1"/>
  <c r="P152" i="1"/>
  <c r="P153" i="1"/>
  <c r="P154" i="1"/>
  <c r="P155" i="1"/>
  <c r="P156" i="1"/>
  <c r="P157" i="1"/>
  <c r="P158" i="1"/>
  <c r="P159" i="1"/>
  <c r="P160" i="1"/>
  <c r="P161" i="1"/>
  <c r="P162" i="1"/>
  <c r="P129" i="1"/>
  <c r="P130" i="1"/>
  <c r="P131" i="1"/>
  <c r="P132" i="1"/>
  <c r="P133" i="1"/>
  <c r="P134" i="1"/>
  <c r="P135" i="1"/>
  <c r="P136" i="1"/>
  <c r="P137" i="1"/>
  <c r="P138" i="1"/>
  <c r="P139" i="1"/>
  <c r="P140" i="1"/>
  <c r="P141" i="1"/>
  <c r="P142" i="1"/>
  <c r="P143" i="1"/>
  <c r="P144" i="1"/>
  <c r="P145"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78" i="1" l="1"/>
  <c r="P79" i="1"/>
  <c r="P80" i="1"/>
  <c r="P81" i="1"/>
  <c r="P82" i="1"/>
  <c r="P83" i="1"/>
  <c r="P84" i="1"/>
  <c r="P85" i="1"/>
  <c r="P86" i="1"/>
  <c r="P87" i="1"/>
  <c r="P88" i="1"/>
  <c r="P89" i="1"/>
  <c r="P90" i="1"/>
  <c r="P91" i="1"/>
  <c r="P92" i="1"/>
  <c r="P93" i="1"/>
  <c r="P94" i="1"/>
  <c r="P95" i="1"/>
  <c r="P96" i="1"/>
  <c r="P97" i="1"/>
  <c r="P98" i="1"/>
  <c r="P99" i="1"/>
  <c r="P100" i="1"/>
  <c r="P101" i="1"/>
  <c r="P102" i="1"/>
  <c r="P103" i="1"/>
  <c r="P51" i="1"/>
  <c r="P52" i="1"/>
  <c r="P53" i="1"/>
  <c r="P54" i="1"/>
  <c r="P55" i="1"/>
  <c r="P56" i="1"/>
  <c r="P57" i="1"/>
  <c r="P58" i="1"/>
  <c r="P59" i="1"/>
  <c r="P60" i="1"/>
  <c r="P61" i="1"/>
  <c r="P62" i="1"/>
  <c r="P63" i="1"/>
  <c r="P64" i="1"/>
  <c r="P65" i="1"/>
  <c r="P66" i="1"/>
  <c r="P67" i="1"/>
  <c r="P68" i="1"/>
  <c r="P69" i="1"/>
  <c r="P70" i="1"/>
  <c r="P71" i="1"/>
  <c r="P72" i="1"/>
  <c r="P73" i="1"/>
  <c r="P74" i="1"/>
  <c r="P75" i="1"/>
  <c r="P76" i="1"/>
  <c r="P77" i="1"/>
  <c r="P41" i="1"/>
  <c r="P42" i="1"/>
  <c r="P43" i="1"/>
  <c r="P44" i="1"/>
  <c r="P45" i="1"/>
  <c r="P46" i="1"/>
  <c r="P47" i="1"/>
  <c r="P48" i="1"/>
  <c r="P49" i="1"/>
  <c r="P50" i="1"/>
  <c r="P36" i="1"/>
  <c r="P37" i="1"/>
  <c r="P38" i="1"/>
  <c r="P33" i="1"/>
  <c r="P34" i="1"/>
  <c r="P35" i="1"/>
  <c r="P30" i="1"/>
  <c r="P31" i="1"/>
  <c r="P32" i="1"/>
  <c r="P18" i="1"/>
  <c r="P19" i="1"/>
  <c r="P20" i="1"/>
  <c r="P21" i="1"/>
  <c r="P22" i="1"/>
  <c r="P23" i="1"/>
  <c r="P24" i="1"/>
  <c r="P25" i="1"/>
  <c r="P26" i="1"/>
  <c r="P27" i="1"/>
  <c r="P28" i="1"/>
  <c r="P29" i="1"/>
  <c r="P163" i="1" l="1"/>
  <c r="S15" i="1" l="1"/>
  <c r="R15" i="1"/>
  <c r="Q15" i="1"/>
  <c r="P15" i="1"/>
  <c r="P14" i="1"/>
  <c r="P13" i="1" l="1"/>
</calcChain>
</file>

<file path=xl/sharedStrings.xml><?xml version="1.0" encoding="utf-8"?>
<sst xmlns="http://schemas.openxmlformats.org/spreadsheetml/2006/main" count="1002" uniqueCount="727">
  <si>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</si>
  <si>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</si>
  <si>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</si>
  <si>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</si>
  <si>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</si>
  <si>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</si>
  <si>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</si>
  <si>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</si>
  <si>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</si>
  <si>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</si>
  <si>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</si>
  <si>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</si>
  <si>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</si>
  <si>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</si>
  <si>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</si>
  <si>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</si>
  <si>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</si>
  <si>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</si>
  <si>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</si>
  <si>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</si>
  <si>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</si>
  <si>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t>SEGUIMIENTO DE AVANCE EN CUMPLIMIENTO DE METAS Y OBJETIVOS 2023</t>
  </si>
  <si>
    <t>META PROGRAMADA 2023</t>
  </si>
  <si>
    <t>META REALIZADA 2023</t>
  </si>
  <si>
    <t>PORCENTAJE DE AVANCE TRIMESTRAL 2023</t>
  </si>
  <si>
    <t>JUSTIFICACION TRIMESTRAL Y ANUAL DE AVANCE DE RESULTADOS 2023</t>
  </si>
  <si>
    <t>SEGUIMIENTO A LA EJECUCIÓN DEL PRESUPUESTO AUTORIZADO</t>
  </si>
  <si>
    <t>UNIDAD ADMINISTRATIVA</t>
  </si>
  <si>
    <t>TRIMESTRE 1 2023</t>
  </si>
  <si>
    <t>TRIMESTRE 2 2023</t>
  </si>
  <si>
    <t>TRIMESTRE 3 2023</t>
  </si>
  <si>
    <t>TRIMESTRE 4 2023</t>
  </si>
  <si>
    <t>EJE 2: PROSPERIDAD COMPARTIDAD</t>
  </si>
  <si>
    <t>AVANCE EN CUMPLIMIENTO DE METAS TRIMESTRAL Y ANUAL ACUMULADO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</si>
  <si>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</si>
  <si>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</si>
  <si>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</si>
  <si>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</si>
  <si>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</si>
  <si>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</si>
  <si>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Propósito
(Sistema para el Desarrollo Integral de la Familia)</t>
  </si>
  <si>
    <t>2.09.1.1. Los grupos en situación prioritaria del Municipio  de Benito Juárez reciben atención, asistencia, apoyo y protección para su desarrollo integral.</t>
  </si>
  <si>
    <t>Trimestral</t>
  </si>
  <si>
    <t xml:space="preserve">UNIDAD DE MEDIDA DEL INDICADOR:
Porcentaje.
UNIDAD DE MEDIDA DE LAS VARIABLES:
Personas </t>
  </si>
  <si>
    <t>Componente (Dirección General)</t>
  </si>
  <si>
    <r>
      <rPr>
        <b/>
        <sz val="11"/>
        <color theme="1"/>
        <rFont val="Arial"/>
        <family val="2"/>
      </rPr>
      <t>2.09.1.1.1.</t>
    </r>
    <r>
      <rPr>
        <sz val="11"/>
        <color theme="1"/>
        <rFont val="Arial"/>
        <family val="2"/>
      </rPr>
      <t xml:space="preserve"> Propuestas, políticas, acuerdos, planes y programas que en la Junta Directiva fueron aprobados.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</si>
  <si>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Políticas, Acuerdos, Planes y Programas. </t>
    </r>
  </si>
  <si>
    <t>Actividad
(Dirección General)</t>
  </si>
  <si>
    <r>
      <rPr>
        <b/>
        <sz val="11"/>
        <color theme="1"/>
        <rFont val="Arial"/>
        <family val="2"/>
      </rPr>
      <t>2.09.1.1.1.1.</t>
    </r>
    <r>
      <rPr>
        <sz val="11"/>
        <color theme="1"/>
        <rFont val="Arial"/>
        <family val="2"/>
      </rPr>
      <t xml:space="preserve"> Realización de actividades de representación, coordinación, gestión, vinculación y supervisión por parte de la Dirección General del Sistema DIF de Benito Juárez.</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</si>
  <si>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t>
    </r>
  </si>
  <si>
    <t>Actividad
(Unidad Jurídica)</t>
  </si>
  <si>
    <r>
      <t xml:space="preserve">2.09.1.1.1.2. </t>
    </r>
    <r>
      <rPr>
        <sz val="11"/>
        <rFont val="Arial"/>
        <family val="2"/>
      </rPr>
      <t>Realización de sesiones ordinarias y extraordinarias con la Junta Directiva, comités y consejos.</t>
    </r>
  </si>
  <si>
    <r>
      <t>PSOER:</t>
    </r>
    <r>
      <rPr>
        <sz val="11"/>
        <rFont val="Arial"/>
        <family val="2"/>
      </rPr>
      <t xml:space="preserve"> Porcentaje de Sesiones Ordinarias y Extraordinarias Realizadas.</t>
    </r>
  </si>
  <si>
    <r>
      <rPr>
        <b/>
        <sz val="11"/>
        <rFont val="Arial"/>
        <family val="2"/>
      </rPr>
      <t>2.09.1.1.1.3.</t>
    </r>
    <r>
      <rPr>
        <sz val="11"/>
        <rFont val="Arial"/>
        <family val="2"/>
      </rPr>
      <t xml:space="preserve"> Elaboración de instrumentos jurídicos.</t>
    </r>
  </si>
  <si>
    <r>
      <rPr>
        <b/>
        <sz val="11"/>
        <rFont val="Arial"/>
        <family val="2"/>
      </rPr>
      <t>UNIDAD DE MEDIDA DEI INDICADOR:</t>
    </r>
    <r>
      <rPr>
        <sz val="11"/>
        <rFont val="Arial"/>
        <family val="2"/>
      </rPr>
      <t xml:space="preserve">
Porcentaje.
</t>
    </r>
    <r>
      <rPr>
        <b/>
        <sz val="11"/>
        <rFont val="Arial"/>
        <family val="2"/>
      </rPr>
      <t>UNIDAD DE MEDIDA DE LAS VARIABLES:</t>
    </r>
    <r>
      <rPr>
        <sz val="11"/>
        <rFont val="Arial"/>
        <family val="2"/>
      </rPr>
      <t xml:space="preserve">
Instrumentos Jurídicos.</t>
    </r>
  </si>
  <si>
    <t>Actividad
(Coordinación de Transparencia, Datos Personales y Gestión Documental)</t>
  </si>
  <si>
    <t>Actividad 
(Coordinación de Relaciones Públicas)</t>
  </si>
  <si>
    <t>Actividad
(Coordinación de Planeación y Evaluación)</t>
  </si>
  <si>
    <t>Actividad
(Coordinación de Comunicación Social)</t>
  </si>
  <si>
    <t>Componente
(Coordinación de Asistencia Social y Atención Ciudadana)</t>
  </si>
  <si>
    <t>Actividad
(Coordinación de Asistencia Social y Atención Ciudadana)</t>
  </si>
  <si>
    <r>
      <rPr>
        <b/>
        <sz val="11"/>
        <rFont val="Arial"/>
        <family val="2"/>
      </rPr>
      <t xml:space="preserve">2.09.1.1.2. </t>
    </r>
    <r>
      <rPr>
        <sz val="11"/>
        <rFont val="Arial"/>
        <family val="2"/>
      </rPr>
      <t>Servicios y apoyos de asistencia social a personas de atención prioritaria, otorgados.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</si>
  <si>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asistencia social </t>
    </r>
  </si>
  <si>
    <r>
      <rPr>
        <b/>
        <sz val="11"/>
        <rFont val="Arial"/>
        <family val="2"/>
      </rPr>
      <t>POAR:</t>
    </r>
    <r>
      <rPr>
        <sz val="11"/>
        <rFont val="Arial"/>
        <family val="2"/>
      </rPr>
      <t xml:space="preserve"> Porcentaje de Orientaciones y atenciones Brindadas.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</si>
  <si>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Orientaciones y Atenciones.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</si>
  <si>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Sesiones Ordinarias y Extraordinarias.</t>
    </r>
  </si>
  <si>
    <r>
      <rPr>
        <b/>
        <sz val="11"/>
        <rFont val="Arial"/>
        <family val="2"/>
      </rPr>
      <t>2.09.1.1.1.8.</t>
    </r>
    <r>
      <rPr>
        <sz val="11"/>
        <rFont val="Arial"/>
        <family val="2"/>
      </rPr>
      <t xml:space="preserve"> Realización de gestiones y vinculaciones entre la institución con diversos entes de gobierno municipales y estatales, iniciativa privada, asociaciones civiles, fundaciones, clubes y ciudadanía.</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</si>
  <si>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Gestiones y vinculaciones.</t>
    </r>
  </si>
  <si>
    <r>
      <t xml:space="preserve">2.09.1.1.1.9. </t>
    </r>
    <r>
      <rPr>
        <sz val="11"/>
        <rFont val="Arial"/>
        <family val="2"/>
      </rPr>
      <t>Organización, coordinación y supervisión de actividades protocolarias interinstitucionales del Sistema DIF de Benito Juárez.</t>
    </r>
  </si>
  <si>
    <r>
      <rPr>
        <b/>
        <sz val="11"/>
        <rFont val="Arial"/>
        <family val="2"/>
      </rPr>
      <t>PAPIO:</t>
    </r>
    <r>
      <rPr>
        <sz val="11"/>
        <rFont val="Arial"/>
        <family val="2"/>
      </rPr>
      <t xml:space="preserve"> Porcentaje de Actividades Protocolarias Interinstitucionales Organizadas.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</si>
  <si>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Protocolarias Interinstitucionales </t>
    </r>
  </si>
  <si>
    <r>
      <rPr>
        <b/>
        <sz val="11"/>
        <rFont val="Arial"/>
        <family val="2"/>
      </rPr>
      <t xml:space="preserve">2.09.1.1.1.10. </t>
    </r>
    <r>
      <rPr>
        <sz val="11"/>
        <rFont val="Arial"/>
        <family val="2"/>
      </rPr>
      <t>Revisión de reportes de planeación y evaluación con las diferentes áreas del Sistema DIF de Benito Juárez.</t>
    </r>
  </si>
  <si>
    <r>
      <rPr>
        <b/>
        <sz val="11"/>
        <rFont val="Arial"/>
        <family val="2"/>
      </rPr>
      <t>PRPE:</t>
    </r>
    <r>
      <rPr>
        <sz val="11"/>
        <rFont val="Arial"/>
        <family val="2"/>
      </rPr>
      <t xml:space="preserve"> Porcentaje de Reportes de Planeación y Evaluación Revisados.</t>
    </r>
  </si>
  <si>
    <r>
      <rPr>
        <b/>
        <sz val="11"/>
        <rFont val="Arial"/>
        <family val="2"/>
      </rPr>
      <t>UNIDAD DE MEDIDA DEI INDICADOR:</t>
    </r>
    <r>
      <rPr>
        <sz val="11"/>
        <rFont val="Arial"/>
        <family val="2"/>
      </rPr>
      <t xml:space="preserve">
Porcentaje
</t>
    </r>
    <r>
      <rPr>
        <b/>
        <sz val="11"/>
        <rFont val="Arial"/>
        <family val="2"/>
      </rPr>
      <t>UNIDAD DE MEDIDA DE LAS VARIABLES:</t>
    </r>
    <r>
      <rPr>
        <sz val="11"/>
        <rFont val="Arial"/>
        <family val="2"/>
      </rPr>
      <t xml:space="preserve">
Reportes</t>
    </r>
  </si>
  <si>
    <r>
      <rPr>
        <b/>
        <sz val="11"/>
        <rFont val="Arial"/>
        <family val="2"/>
      </rPr>
      <t xml:space="preserve">2.09.1.1.1.11. </t>
    </r>
    <r>
      <rPr>
        <sz val="11"/>
        <rFont val="Arial"/>
        <family val="2"/>
      </rPr>
      <t xml:space="preserve">Difusión de los Programas y Acciones del Sistema DIF de Benito Juárez. </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</si>
  <si>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Programas y acciones difundidas </t>
    </r>
  </si>
  <si>
    <t>Componente (Secretaría Particular)</t>
  </si>
  <si>
    <t>Actividad
(Secretaría Particular)</t>
  </si>
  <si>
    <t>Componente
(Coordinación del Voluntariado)</t>
  </si>
  <si>
    <t>Actividad
(Actividad Coordinación del Voluntariado)</t>
  </si>
  <si>
    <t>Actividad
(Coordinación del Voluntariado)</t>
  </si>
  <si>
    <t>Actividad
(Coordinación Operativa y Logística de Eventos)</t>
  </si>
  <si>
    <t>Componente (Dirección Administrativa y de Finanzas)</t>
  </si>
  <si>
    <t>Actividad
(Coordinación de Recursos Financieros)</t>
  </si>
  <si>
    <t>Actividad
(Coordinación de Recursos Humanos)</t>
  </si>
  <si>
    <t>Actividad
(Jefatura de Capacitación)</t>
  </si>
  <si>
    <t>Actividad
(Coordinación de Patrimonio)</t>
  </si>
  <si>
    <t>Actividad 
(Coordinación de Suministros)</t>
  </si>
  <si>
    <t xml:space="preserve">Actividad 
(Jefatura de Parque Vehicular)                     </t>
  </si>
  <si>
    <t>Actividad
(Coordinación de Sistemas)</t>
  </si>
  <si>
    <t>Actividad
(Coordinación de Mantenimiento)</t>
  </si>
  <si>
    <t>Componente (Coordinación de Donativos)</t>
  </si>
  <si>
    <t>Actividad
(Coordinación de Donativos)</t>
  </si>
  <si>
    <t>Componente
(Dirección de Prevención de Riesgos Psicosociales de Niñas, Niños y Adolescentes)</t>
  </si>
  <si>
    <t>Actividad
(Dirección de Prevención de Riesgos Psicosociales de Niñas, Niños y Adolescentes)</t>
  </si>
  <si>
    <t>Componente
(Coordinación de Prevención de Riesgos Psicosociales)</t>
  </si>
  <si>
    <t>Actividad
(Coordinación de Prevención de Riesgos Psicosociales)</t>
  </si>
  <si>
    <t>Componente
(Coordinación de Recreación, Cultura y Deportes)</t>
  </si>
  <si>
    <t>Actividad
(Coordinación de Recreación, Cultura y Deportes)</t>
  </si>
  <si>
    <t xml:space="preserve">Componente
(Coordinación de Centros Asistenciales de Desarrollo Infantil)    </t>
  </si>
  <si>
    <t xml:space="preserve">Actividad
(Coordinación de Centros Asistenciales de Desarrollo Infantil)    </t>
  </si>
  <si>
    <t xml:space="preserve"> Actividad
(Coordinación de Centros Asistenciales de Desarrollo Infantil)    </t>
  </si>
  <si>
    <t>Componente
(Coordinación de la Cultura de la Legalidad)</t>
  </si>
  <si>
    <t>Actividad
(Coordinación de la Cultura de la Legalidad)</t>
  </si>
  <si>
    <t>Componente
(Delegación de la Procuraduría de Protección de Niñas, Niños, Adolescentes y la Familia)</t>
  </si>
  <si>
    <t>Actividad
(Delegación de la Procuraduría de Protección de Niñas, Niños, Adolescentes y la Familia)</t>
  </si>
  <si>
    <t>Actividad
(Coordinación de Trabajo Social)</t>
  </si>
  <si>
    <t>Actividad
(Coordinación de Psicología Jurídica)</t>
  </si>
  <si>
    <t>Componente 
(Coordinación del Centro de Asistencia Social de NNA Migrantes)</t>
  </si>
  <si>
    <t>Actividad
(Coordinación del Centro de Asistencia Social de NNA Migrantes)</t>
  </si>
  <si>
    <t>Componente
(Coordinación de la Casa de Asistencia Temporal de NNA)</t>
  </si>
  <si>
    <t>Actividad
(Coordinación de la Casa de Asistencia Temporal de NNA)</t>
  </si>
  <si>
    <t>Componente
(Coordinación del Centro Especializado para la Atención a la Violencia)</t>
  </si>
  <si>
    <t>Actividad
(Coordinación del Centro Especializado Para la Atención a la Violencia)</t>
  </si>
  <si>
    <t>Componente (Dirección de Desarrollo Social Comunitario)</t>
  </si>
  <si>
    <t>Actividad
(Dirección de Desarrollo Social Comunitario)</t>
  </si>
  <si>
    <t>Componente (Coordinación de Programas de Asistencia Alimentaria)</t>
  </si>
  <si>
    <t>Actividad
(Coordinación de Programas de Asistencia Alimentaria)</t>
  </si>
  <si>
    <t xml:space="preserve">  Actividad
(Coordinación de Programas de Asistencia Alimentaria)</t>
  </si>
  <si>
    <t>Componente
(Coordinación de Programas de Asistencia Alimentaria)</t>
  </si>
  <si>
    <t>Componente
(Coordinación de Centros de Desarrollo Comunitario)</t>
  </si>
  <si>
    <t>Actividad
(Coordinación de Centros de Desarrollo Comunitario)</t>
  </si>
  <si>
    <t>Componente
(Coordinación de Programas Sociales)</t>
  </si>
  <si>
    <t>Actividad (Coordinación de Programas Sociales)</t>
  </si>
  <si>
    <t>Actividad
(Coordinación de Programas Sociales)</t>
  </si>
  <si>
    <t>Componente
(Dirección de Servicios de Salud)</t>
  </si>
  <si>
    <t>Actividad
(Dirección de Servicios de Salud)</t>
  </si>
  <si>
    <t>Componente
(Coordinación de Servicios Médicos)</t>
  </si>
  <si>
    <t>Actividad
(Coordinación de Servicios Médicos)</t>
  </si>
  <si>
    <t>Componente (Coordinación de Programas Médicos Especiales)</t>
  </si>
  <si>
    <t>Actividad
(Coordinación Programas Médicos Especiales)</t>
  </si>
  <si>
    <t>Componente
(Coordinación Salud Mental)</t>
  </si>
  <si>
    <t>Actividad
(Coordinación de Salud Mental)</t>
  </si>
  <si>
    <t>Actividad
(Coordinación de  Salud Mental)</t>
  </si>
  <si>
    <t>Componente
(Coordinación de Atención a la Discapacidad)</t>
  </si>
  <si>
    <t xml:space="preserve">Actividad
(Coordinación de Atención a la Discapacidad)
</t>
  </si>
  <si>
    <t>Actividad
(Coordinación de Atención a la Discapacidad)</t>
  </si>
  <si>
    <t>Componente (Coordinación para las Personas Adultas Mayores)</t>
  </si>
  <si>
    <t>Actividad
(Coordinación para las Personas Adultas Mayores)</t>
  </si>
  <si>
    <t>Componente
(Coordinación del Buen Trato en Familia)</t>
  </si>
  <si>
    <t>Actividad
(Coordinación del Buen Trato en Familia)</t>
  </si>
  <si>
    <t>CLAVE Y NOMBRE DEL PPA: E- PPA 2.09 PROGRAMA DE ATENCIÓN INTEGRAL A LA FAMILIA Y PERSONAS EN ESTADO DE VULNERABILIDAD</t>
  </si>
  <si>
    <t>SISTEMA DIF MUNICIPAL</t>
  </si>
  <si>
    <t>ANUAL</t>
  </si>
  <si>
    <r>
      <rPr>
        <b/>
        <sz val="11"/>
        <rFont val="Arial"/>
        <family val="2"/>
      </rPr>
      <t>PPAPPA</t>
    </r>
    <r>
      <rPr>
        <sz val="11"/>
        <rFont val="Arial"/>
        <family val="2"/>
      </rPr>
      <t>: Porcentaje de Políticas, Acuerdos, Planes y Programas Aprobados.</t>
    </r>
  </si>
  <si>
    <r>
      <rPr>
        <b/>
        <sz val="11"/>
        <rFont val="Arial"/>
        <family val="2"/>
      </rPr>
      <t>PADGR:</t>
    </r>
    <r>
      <rPr>
        <sz val="11"/>
        <rFont val="Arial"/>
        <family val="2"/>
      </rPr>
      <t xml:space="preserve"> Porcentaje de  Actividades de la Dirección General Realizadas.</t>
    </r>
  </si>
  <si>
    <r>
      <rPr>
        <b/>
        <sz val="11"/>
        <rFont val="Arial"/>
        <family val="2"/>
      </rPr>
      <t>PIJE</t>
    </r>
    <r>
      <rPr>
        <sz val="11"/>
        <rFont val="Arial"/>
        <family val="2"/>
      </rPr>
      <t>: Porcentaje de Instrumentos Jurídicos Elaborados.</t>
    </r>
  </si>
  <si>
    <r>
      <rPr>
        <b/>
        <sz val="11"/>
        <rFont val="Arial"/>
        <family val="2"/>
      </rPr>
      <t>PGVR:</t>
    </r>
    <r>
      <rPr>
        <sz val="11"/>
        <rFont val="Arial"/>
        <family val="2"/>
      </rPr>
      <t xml:space="preserve"> Porcentaje de Gestiones y  Vinculaciones Realizadas.</t>
    </r>
  </si>
  <si>
    <r>
      <rPr>
        <b/>
        <sz val="11"/>
        <rFont val="Arial"/>
        <family val="2"/>
      </rPr>
      <t xml:space="preserve">PPAD: </t>
    </r>
    <r>
      <rPr>
        <sz val="11"/>
        <rFont val="Arial"/>
        <family val="2"/>
      </rPr>
      <t>Porcentaje de Programas y Acciones del Sistema DIF de Benito Juárez Difundidas.</t>
    </r>
  </si>
  <si>
    <r>
      <rPr>
        <b/>
        <sz val="11"/>
        <rFont val="Arial"/>
        <family val="2"/>
      </rPr>
      <t>PSAO:</t>
    </r>
    <r>
      <rPr>
        <sz val="11"/>
        <rFont val="Arial"/>
        <family val="2"/>
      </rPr>
      <t xml:space="preserve"> Porcentaje de Servicios  y Apoyos de asistencia social  Otorgados.</t>
    </r>
  </si>
  <si>
    <r>
      <rPr>
        <b/>
        <sz val="12"/>
        <rFont val="Arial"/>
        <family val="2"/>
      </rPr>
      <t>PAPE:</t>
    </r>
    <r>
      <rPr>
        <sz val="12"/>
        <rFont val="Arial"/>
        <family val="2"/>
      </rPr>
      <t xml:space="preserve"> Porcentaje de Avisos de Privacidad elaborados y actualizados</t>
    </r>
  </si>
  <si>
    <r>
      <rPr>
        <b/>
        <sz val="12"/>
        <rFont val="Arial"/>
        <family val="2"/>
      </rPr>
      <t xml:space="preserve">2.09.1.1.1.5. </t>
    </r>
    <r>
      <rPr>
        <sz val="12"/>
        <rFont val="Arial"/>
        <family val="2"/>
      </rPr>
      <t>Gestiones realizadas ante la Dirección de Archivo Municipal para las bajas de archivos de las áreas del sistema DIF de Benito Juárez.</t>
    </r>
  </si>
  <si>
    <r>
      <rPr>
        <b/>
        <sz val="12"/>
        <rFont val="Arial"/>
        <family val="2"/>
      </rPr>
      <t>PGBAR:</t>
    </r>
    <r>
      <rPr>
        <sz val="12"/>
        <rFont val="Arial"/>
        <family val="2"/>
      </rPr>
      <t xml:space="preserve"> Porcentaje de Gestiones de Bajas de Archivos Realizadas.</t>
    </r>
  </si>
  <si>
    <r>
      <t xml:space="preserve">2.09.1.1.1.6. </t>
    </r>
    <r>
      <rPr>
        <sz val="12"/>
        <rFont val="Arial"/>
        <family val="2"/>
      </rPr>
      <t>Atención y seguimiento de las solicitudes de la Unidad de Transparencia.</t>
    </r>
  </si>
  <si>
    <r>
      <t>PASST</t>
    </r>
    <r>
      <rPr>
        <sz val="12"/>
        <rFont val="Arial"/>
        <family val="2"/>
      </rPr>
      <t>: Porcentaje de atención y Seguimiento de las Solicitudes de la Unidad de Transparencia Estimadas.</t>
    </r>
  </si>
  <si>
    <r>
      <t>2.09.1.1.1.7.</t>
    </r>
    <r>
      <rPr>
        <sz val="12"/>
        <rFont val="Arial"/>
        <family val="2"/>
      </rPr>
      <t xml:space="preserve"> Realización de cargas al Portal Oficial de la Unidad de Transparencia .</t>
    </r>
  </si>
  <si>
    <r>
      <t>PCPOR</t>
    </r>
    <r>
      <rPr>
        <sz val="12"/>
        <rFont val="Arial"/>
        <family val="2"/>
      </rPr>
      <t>: Porcentaje de Cargas al Portal Oficial Realizadas.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</si>
  <si>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Avisos de Privacidad. </t>
    </r>
  </si>
  <si>
    <r>
      <rPr>
        <b/>
        <sz val="12"/>
        <rFont val="Arial"/>
        <family val="2"/>
      </rPr>
      <t>UNIDAD DE MEDIDA DEI INDICADOR</t>
    </r>
    <r>
      <rPr>
        <sz val="12"/>
        <rFont val="Arial"/>
        <family val="2"/>
      </rPr>
      <t xml:space="preserve">:
Porcentaje.
</t>
    </r>
    <r>
      <rPr>
        <b/>
        <sz val="12"/>
        <rFont val="Arial"/>
        <family val="2"/>
      </rPr>
      <t xml:space="preserve">
UNIDAD DE MEDIDA DE LAS VARIABLES</t>
    </r>
    <r>
      <rPr>
        <sz val="12"/>
        <rFont val="Arial"/>
        <family val="2"/>
      </rPr>
      <t>:
Gestiones de Bajas de archivo</t>
    </r>
  </si>
  <si>
    <r>
      <rPr>
        <b/>
        <sz val="12"/>
        <rFont val="Arial Nova Cond"/>
        <family val="2"/>
      </rPr>
      <t>UNIDAD DE MEDIDA DEI INDICADOR:</t>
    </r>
    <r>
      <rPr>
        <sz val="12"/>
        <rFont val="Arial Nova Cond"/>
        <family val="2"/>
      </rPr>
      <t xml:space="preserve">
Porcentaje.
</t>
    </r>
    <r>
      <rPr>
        <b/>
        <sz val="12"/>
        <rFont val="Arial Nova Cond"/>
        <family val="2"/>
      </rPr>
      <t>UNIDAD DE MEDIDA DE LAS VARIABLES:</t>
    </r>
    <r>
      <rPr>
        <sz val="12"/>
        <rFont val="Arial Nova Cond"/>
        <family val="2"/>
      </rPr>
      <t xml:space="preserve">
Solicitudes.</t>
    </r>
  </si>
  <si>
    <r>
      <rPr>
        <b/>
        <sz val="12"/>
        <rFont val="Arial"/>
        <family val="2"/>
      </rPr>
      <t>UNIDAD DE MEDIDA DEI INDICADOR:</t>
    </r>
    <r>
      <rPr>
        <sz val="12"/>
        <rFont val="Arial"/>
        <family val="2"/>
      </rPr>
      <t xml:space="preserve">
Porcentaje.
</t>
    </r>
    <r>
      <rPr>
        <b/>
        <sz val="12"/>
        <rFont val="Arial"/>
        <family val="2"/>
      </rPr>
      <t>UNIDAD DE MEDIDA DE LAS VARIABLES:</t>
    </r>
    <r>
      <rPr>
        <sz val="12"/>
        <rFont val="Arial"/>
        <family val="2"/>
      </rPr>
      <t xml:space="preserve">
Cargas a los portales oficiales.</t>
    </r>
  </si>
  <si>
    <r>
      <rPr>
        <b/>
        <sz val="11"/>
        <color theme="1"/>
        <rFont val="Arial"/>
        <family val="2"/>
      </rPr>
      <t xml:space="preserve"> 2.09.1 </t>
    </r>
    <r>
      <rPr>
        <sz val="11"/>
        <color theme="1"/>
        <rFont val="Arial"/>
        <family val="2"/>
      </rPr>
      <t>Contribuir a cerrar las brechas de desigualdad reactivando y diversificando la economía y poner fin a la exclusión social para fortalecer a las familias y mejorar la calidad de vida de la población mediante la atención a los grupos vulnerables otorgándoles asistencia, apoyo y protección para su desarrollo integral.</t>
    </r>
  </si>
  <si>
    <r>
      <t xml:space="preserve">2.09.1.1.1.4. </t>
    </r>
    <r>
      <rPr>
        <sz val="12"/>
        <rFont val="Arial"/>
        <family val="2"/>
      </rPr>
      <t>Elaboración y actualización de los avisos de privacidad de las áreas del Sistema DIF de Benito Juárez.</t>
    </r>
  </si>
  <si>
    <r>
      <rPr>
        <b/>
        <sz val="11"/>
        <rFont val="Arial"/>
        <family val="2"/>
      </rPr>
      <t>2.09.1.1.2.1.</t>
    </r>
    <r>
      <rPr>
        <sz val="11"/>
        <rFont val="Arial"/>
        <family val="2"/>
      </rPr>
      <t xml:space="preserve"> Brindar orientaciones de los trámites y servicios a las y los usuarios que acuden  al Sistema DIF de Benito Juárez, y atención de reportes de casos emergentes prioritarios.</t>
    </r>
  </si>
  <si>
    <t>ELABORÓ
C. Minelia del Rosario Villanueva Aguilar
Coordinación de Planeación y Evaluación del Sistema
para el Desarrollo Integral de la Familia de Benito Juárez</t>
  </si>
  <si>
    <t>AUTORIZÓ
C. Doris Marisol Sendo Rodríguez
Dirección General del Sistema para el Desarrollo
Integral de la Familia de Benito Juárez</t>
  </si>
  <si>
    <t>Dirección General</t>
  </si>
  <si>
    <t>Unidad Jurídica</t>
  </si>
  <si>
    <t>Coordinación de Transparencia, Datos Personales y Gestión Documental</t>
  </si>
  <si>
    <t>Coordinación de Relaciones Públicas</t>
  </si>
  <si>
    <t>Coordinación de Comunicación Social</t>
  </si>
  <si>
    <t>Coordinación de Asistencia Social y Atención Ciudadana</t>
  </si>
  <si>
    <t>Secretaría Particular</t>
  </si>
  <si>
    <t>Coordinación del Voluntariado</t>
  </si>
  <si>
    <t>Coordinación Operativa y Logística de Eventos</t>
  </si>
  <si>
    <t>Dirección Administrativa y de Finanzas</t>
  </si>
  <si>
    <t>Coordinación de Recursos Financieros</t>
  </si>
  <si>
    <t>Coordinación de Recursos Humanos</t>
  </si>
  <si>
    <t>Jefatura de Capacitación</t>
  </si>
  <si>
    <t>Coordinación de Patrimonio</t>
  </si>
  <si>
    <t>Coordinación de Suministros</t>
  </si>
  <si>
    <t>Jefatura de Parque Vehicular</t>
  </si>
  <si>
    <t>Coordinación de Sistemas</t>
  </si>
  <si>
    <t>Coordinación de Mantenimiento</t>
  </si>
  <si>
    <t>Coordinación de Donativos</t>
  </si>
  <si>
    <t>Coordinación de Prevención de Riesgos Psicosociales</t>
  </si>
  <si>
    <t>Coordinación de Recreación, Cultura y Deportes</t>
  </si>
  <si>
    <t>Coordinación de Centros Asistenciales de Desarrollo Infantil</t>
  </si>
  <si>
    <t>Coordinación de la Cultura de la Legalidad</t>
  </si>
  <si>
    <t>Delegación de la Procuraduría de Protección de Niñas, Niños, Adolescentes y la Familia</t>
  </si>
  <si>
    <t>Coordinación de Trabajo Social</t>
  </si>
  <si>
    <t>Coordinación de Psicología Jurídica</t>
  </si>
  <si>
    <t>Coordinación del Centro de Asistencia Social de NNA Migrante</t>
  </si>
  <si>
    <t>Coordinación de la Casa de Asistencia Temporal de NNA</t>
  </si>
  <si>
    <t>Coordinación del Centro Especializado para la Atención a la Violencia</t>
  </si>
  <si>
    <t>Dirección de Desarrollo Social Comunitario</t>
  </si>
  <si>
    <t>Coordinación de Programas de Asistencia Alimentaria</t>
  </si>
  <si>
    <t>Coordinación de centros de Desarrollo Comunitario</t>
  </si>
  <si>
    <t>Coordinación de Programas Sociales</t>
  </si>
  <si>
    <t>Dirección de Servicios de Salud</t>
  </si>
  <si>
    <t>Coordinación de Servicios Médicos</t>
  </si>
  <si>
    <t>Coordinación de Servicios Médicos Especiales</t>
  </si>
  <si>
    <t>Coordinación de Salud Mental</t>
  </si>
  <si>
    <t>Coordinación de Atención a la Discapacidad</t>
  </si>
  <si>
    <t>Coordinación para las Personas Adultas Mayores</t>
  </si>
  <si>
    <t>Coordinación de Buen Trato en Familia</t>
  </si>
  <si>
    <t>Coordinación de Planeación y Evaluación</t>
  </si>
  <si>
    <t>Dirección de Prevención de Riesgos Psicosociales de Niñas Niños  Y Adolescentes</t>
  </si>
  <si>
    <t>El Instituto Mexicano para la Competitividad A. C. IMCO actualiza y publica los índices y subíndices de manera bienal. En 2022 se obtuvo un puntaje de 57</t>
  </si>
  <si>
    <t>Según datos de la Secretaría Técnica Hacendaria de la SEFIPLAN  sitúa al Coeficiente Gini para el Municipio de Benito Juárez en 0.397 con la última actualización en Agosto 2021. . El coeficiente de Gini toma valores entre 0 y 1; un valor que tiende a 1 refleja mayor desigualdad en la distribución del ingreso.</t>
  </si>
  <si>
    <t>2.09.1.1.2.2. Realización de estudios socioeconómicos  a personas de atención prioritaria.</t>
  </si>
  <si>
    <t>PESR: Porcentaje de Estudios Socioeconómicos Realizados.</t>
  </si>
  <si>
    <t>UNIDAD DE MEDIDA DEL INDICADOR:
Porcentaje.
UNIDAD DE MEDIDA DE LAS VARIABLES:
Estudios socioeconómicos.</t>
  </si>
  <si>
    <t>2.09.1.1.2.3. Entrega de apoyos de asistencia social  a personas de atención prioritaria.</t>
  </si>
  <si>
    <t>PASE: Porcentaje de apoyos de Asistencia Social Entregados.</t>
  </si>
  <si>
    <t>UNIDAD DE MEDIDA DEL INDICADOR:
Porcentaje.
UNIDAD DE MEDIDA DE LAS VARIABLES:
Apoyos de asistencia social.</t>
  </si>
  <si>
    <t>2.09.1.1.3.  Representación en actividades y eventos institucionales por la Presidencia del Patronato y del Voluntariado.</t>
  </si>
  <si>
    <t>PAEIR: Porcentaje de  Actividades y Eventos Institucionales Representadas.</t>
  </si>
  <si>
    <t>UNIDAD DE MEDIDA DEL INDICADOR:
Porcentaje.
UNIDAD DE MEDIDA DE LAS VARIABLES:
Representaciones.</t>
  </si>
  <si>
    <t>2.09.1.1.3.1. Representación en las actividades de la agenda institucional del Sistema DIF de Benito Juárez.</t>
  </si>
  <si>
    <t>PAAIR: Porcentaje de Actividades de la Agenda Institucional Representadas.</t>
  </si>
  <si>
    <t>UNIDAD DE MEDIDA DEL INDICADOR:
Porcentaje.
UNIDAD DE MEDIDA DE LAS VARIABLES:
Actividades institucionales.</t>
  </si>
  <si>
    <t>2.09.1.1.3.2. Coordinación de actividades de la agenda y asuntos oficiales de la Presidenta del Patronato y del Voluntariado.</t>
  </si>
  <si>
    <t>PAPPC: Porcentaje de Actividades de la agenda oficial de la Presidenta del Patronato y del Voluntariado Coordinadas.</t>
  </si>
  <si>
    <t>UNIDAD DE MEDIDA DEL INDICADOR:
Porcentaje.
UNIDAD DE MEDIDA DE LAS VARIABLES:
Actividades de la Presidenta del Patronato y del Voluntariado.</t>
  </si>
  <si>
    <t xml:space="preserve">2.09.1.1.4. Procuración de apoyos económicos y de recursos del Voluntariado para coadyuvar al mejoramiento de los servicios del Sistema DIF de Benito Juárez. </t>
  </si>
  <si>
    <t>PAERP: Porcentaje de Apoyos Económicos y de Recursos para el Sistema DIF de Benito Juárez Procurados.</t>
  </si>
  <si>
    <t>UNIDAD DE MEDIDA DEL INDICADOR:
Porcentaje.
UNIDAD DE MEDIDA DE LAS VARIABLES:
Apoyos económicos y de recursos procurados.</t>
  </si>
  <si>
    <t>2.09.1.1.4.1. Realización de visitas del Voluntariado para gestionar apoyos a Instituciones Públicas, Privadas y Asociaciones.</t>
  </si>
  <si>
    <t>PVR: Porcentaje de Visitas a instituciones públicas, privadas y asociaciones Realizadas.</t>
  </si>
  <si>
    <t>UNIDAD DE MEDIDA DEL INDICADOR:
Porcentaje.
UNIDAD DE MEDIDA DE LAS VARIABLES:
Visitas.</t>
  </si>
  <si>
    <t xml:space="preserve">2.09.1.1.4.2.  Realización de Eventos del Voluntariado para obtener apoyos económicos y en especie para el Sistema DIF de Benito Juárez.  </t>
  </si>
  <si>
    <t>PEVR: Porcentaje de Eventos del Voluntariado  Realizadas.</t>
  </si>
  <si>
    <t>UNIDAD DE MEDIDA DEL INDICADOR:
Porcentaje.
UNIDAD DE MEDIDA DE LAS VARIABLES:
Eventos del Voluntariado.</t>
  </si>
  <si>
    <t>2.09.1.1.4.3. Atención a las solicitudes de logística para los eventos del Sistema DIF de Benito Juárez.</t>
  </si>
  <si>
    <t>PSLEA: Porcentaje de Solicitudes de Logística de Eventos Atendidos.</t>
  </si>
  <si>
    <t>UNIDAD DE MEDIDA DEL INDICADOR:
Porcentaje.
UNIDAD DE MEDIDA DE LAS VARIABLES:
Solicitudes de Logística</t>
  </si>
  <si>
    <t>2.09.1.1.5. Procedimientos administrativos para las diferentes Unidades Administrativas del Sistema DIF de Benito Juárez realizados.</t>
  </si>
  <si>
    <t>PPAR: Porcentaje de Procedimientos Administrativos  Realizados.</t>
  </si>
  <si>
    <t>UNIDAD DE MEDIDA DEL INDICADOR:
Porcentaje.
UNIDAD DE MEDIDA DE LAS VARIABLES:
Procedimientos Administrativos.</t>
  </si>
  <si>
    <t>2.09.1.1.5.1. Realización de reportes contables, presupuestarios y financieros para la integración de la cuenta pública.</t>
  </si>
  <si>
    <t>PRCPFE: Porcentaje de Reportes Contables, Presupuestarios y Financieros Elaborados.</t>
  </si>
  <si>
    <t>UNIDAD DE MEDIDA DEL INDICADOR:
Porcentaje.
UNIDAD DE MEDIDA DE LAS VARIABLES:
Reportes Contables, Presupuestarios y Financieros</t>
  </si>
  <si>
    <t>2.09.1.1.5.2. Elaboración de cédulas nominales quincenales por medio de un control de incidencias.</t>
  </si>
  <si>
    <t>PCNE: Porcentaje de Cédulas Nominales Elaboradas.</t>
  </si>
  <si>
    <t>UNIDAD DE MEDIDA DEL INDICADOR:
Porcentaje.
UNIDAD DE MEDIDA DE LAS VARIABLES:
Cédulas nominales.</t>
  </si>
  <si>
    <t>2.09.1.1.5.3. Capacitación interna al personal de conformidad a la legislación aplicable en el Sistema DIF de Benito Juárez.</t>
  </si>
  <si>
    <t>PCC: Porcentaje de Colaboradores Capacitados.</t>
  </si>
  <si>
    <t>UNIDAD DE MEDIDA DEL INDICADOR:
Porcentaje.
UNIDAD DE MEDIDA DE LAS VARIABLES:
Colaboradores.</t>
  </si>
  <si>
    <t>PCB: Porcentaje de Capacitaciones Brindadas.</t>
  </si>
  <si>
    <t>UNIDAD DE MEDIDA DEL INDICADOR:
Porcentaje.
UNIDAD DE MEDIDA DE LAS VARIABLES:
Capacitaciones.</t>
  </si>
  <si>
    <t>2.09.1.1.5.4. Elaboración de inventarios de bienes, muebles e inmuebles del Sistema DIF de Benito Juárez para su adecuado control y verificación.</t>
  </si>
  <si>
    <t>PIE: Porcentaje de Inventarios de bienes, muebles e inmuebles Elaborados.</t>
  </si>
  <si>
    <t>UNIDAD DE MEDIDA DEL INDICADOR:
Porcentaje.
UNIDAD DE MEDIDA DE LAS VARIABLES:
Inventarios.</t>
  </si>
  <si>
    <t>2.09.1.1.5.5. Adquisición de suministros de bienes, insumos, materiales y servicios para la operación del Sistema DIF de Benito Juárez.</t>
  </si>
  <si>
    <t>PSE: Porcentaje de  Suministros  Entregados.</t>
  </si>
  <si>
    <t>UNIDAD DE MEDIDA DEL INDICADOR:
Porcentaje.
UNIDAD DE MEDIDA DE LAS VARIABLES:
Suministros entregados.</t>
  </si>
  <si>
    <t>2.09.1.1.5.6. Realización de servicios de mantenimiento y reparación del parque vehicular  del Sistema DIF de Benito Juárez para  la preservación, cuidado, control y verificación del parque vehicular.</t>
  </si>
  <si>
    <t>PSPVR: Porcentaje de Servicios de mantenimiento y reparación del Parque Vehicular Realizados.</t>
  </si>
  <si>
    <t>UNIDAD DE MEDIDA DEL INDICADOR:
Porcentaje.
UNIDAD DE MEDIDA DE LAS VARIABLES:
Servicios.</t>
  </si>
  <si>
    <t>2.09.1.1.5.7 Atención a las necesidades de mantenimiento y reparación de equipos de cómputo, líneas telefónicas y red informática para su correcto funcionamiento  y operación.</t>
  </si>
  <si>
    <t>PMRA: Porcentaje de Mantenimientos y Reparaciones de equipos de cómputo, líneas telefónicas y red informática, Atendidas.</t>
  </si>
  <si>
    <t>UNIDAD DE MEDIDA DEL INDICADOR:
Porcentaje.
UNIDAD DE MEDIDA DE LAS VARIABLES:
Atenciones.</t>
  </si>
  <si>
    <t>2.09.1.1.5.8 Realización de servicios de mantenimiento, reparación, remodelación, intendencia y vigilancia de las instalaciones del Sistema DIF de Benito Juárez.</t>
  </si>
  <si>
    <t>PSMR: Porcentaje de Servicios  de mantenimiento, limpieza, reparación, remodelación y vigilancia Realizados.</t>
  </si>
  <si>
    <t>2.09.1.1.6. Donativos a las áreas del Sistema DIF de Benito Juárez entregados.</t>
  </si>
  <si>
    <t>PDE: Porcentaje de Donativos Entregados.</t>
  </si>
  <si>
    <t>UNIDAD DE MEDIDA DEL INDICADOR:
Porcentaje.
UNIDAD DE MEDIDA DE LAS VARIABLES:
Donativos.</t>
  </si>
  <si>
    <t>2.09.1.1.6.1. Recepción donativos en especie o monetario</t>
  </si>
  <si>
    <t>PEDR: Porcentaje de Donativos Recepcionados.</t>
  </si>
  <si>
    <t>UNIDAD DE MEDIDA DEL INDICADOR:
Porcentaje.
UNIDAD DE MEDIDA DE LAS VARIABLES:
Entradas de donativos.</t>
  </si>
  <si>
    <t>2.09.1.1.6.2. Participación de Instituciones públicas, privadas, fundaciones, asociaciones, empresas socialmente responsables y sociedad civil que entregan donativos al Sistema DIF de Benito Juárez.</t>
  </si>
  <si>
    <t>PIFAESP: Porcentaje de Instituciones públicas y privadas, Fundaciones, Asociaciones, Empresas socialmente responsables y la Sociedad civil Participantes.</t>
  </si>
  <si>
    <t>UNIDAD DE MEDIDA DEL INDICADOR:
Porcentaje.
UNIDAD DE MEDIDA DE LAS VARIABLES:
Instituciones públicas y privadas, Fundaciones, Asociaciones, Empresas Socialmente Responsables y la Sociedad Civil .</t>
  </si>
  <si>
    <t>2.09.1.1.7. Atenciones de fortalecimiento en la solución de conflictos a través de la cultura de la paz, brindadas.</t>
  </si>
  <si>
    <t>PASCB: Porcentaje de Atenciones para la Solución de Conflictos Brindadas.</t>
  </si>
  <si>
    <t>2.09.1.1.7.1. Realización de eventos de la cultura de la paz para mejorar la comunicación y las relaciones familiares y sociales.</t>
  </si>
  <si>
    <t>PECPR: Porcentaje de Eventos de la Cultura de la Paz Realizados.</t>
  </si>
  <si>
    <t>UNIDAD DE MEDIDA DEL INDICADOR:
Porcentaje.
UNIDAD DE MEDIDA DE LAS VARIABLES:
Eventos.</t>
  </si>
  <si>
    <t>2.09.1.1.7.3. Realización de acciones educativas enfocadas en los derechos de las niñas, niños y adolescentes de la "Red de Impulsores de la Transformación".</t>
  </si>
  <si>
    <t>PAEDR:  Porcentaje de Acciones Educativas en los Derechos de las niñas, niños y adolescentes Realizadas.</t>
  </si>
  <si>
    <t>UNIDAD DE MEDIDA DEL INDICADOR:
Porcentaje.
UNIDAD DE MEDIDA DE LAS VARIABLES:
Acciones.</t>
  </si>
  <si>
    <t>2.09.1.1.8. Atenciones de prevención de riesgos psicosociales para niñas niños, y adolescentes, brindadas.</t>
  </si>
  <si>
    <t>PARPB: Porcentaje de Atenciones de Prevención en Riesgos Psicosociales, Brindadas.</t>
  </si>
  <si>
    <t>2.09.1.1.8.1. Realización de actividades de prevención de riesgos psicosociales.</t>
  </si>
  <si>
    <t>PAPRPR: Porcentaje de Actividades de Prevención de Riesgos Psicosociales, Realizadas.</t>
  </si>
  <si>
    <t>UNIDAD DE MEDIDA DEL INDICADOR:
Porcentaje.
UNIDAD DE MEDIDA DE LAS VARIABLES:
Actividades.</t>
  </si>
  <si>
    <t>2.09.1.1.8.2. Participación de escuelas, empresas y asociaciones con actividades de prevención de riesgos psicosociales.</t>
  </si>
  <si>
    <t>PEAP: Porcentaje de Escuelas, Empresas, Asociaciones Participantes.</t>
  </si>
  <si>
    <t xml:space="preserve">UNIDAD DE MEDIDA DEL INDICADOR:
Porcentaje.
UNIDAD DE MEDIDA DE LAS VARIABLES:
Escuelas, Empresas, Asociaciones y Sociedad Civil </t>
  </si>
  <si>
    <t>2.09.1.1.8.3. Presentación  de obras de Teatro Guiñol  para la prevención de riesgos psicosociales dirigido a niñas, niños y adolescentes.</t>
  </si>
  <si>
    <t>PTGPP: Porcentaje de obras de Teatro Guiñol Preventivas Presentadas.</t>
  </si>
  <si>
    <t>UNIDAD DE MEDIDA DEL INDICADOR:
Porcentaje.
UNIDAD DE MEDIDA DE LAS VARIABLES:
Obras de Teatro guiñol presentados.</t>
  </si>
  <si>
    <t>2.09.1.1.9. Atención de prevención de la explotación infantil  y delito de trata de niñas, niñas y adolescentes, dirigido a infantes y sus familias que viven en el municipio de Benito Juárez en situación de prioritaria brindadas.</t>
  </si>
  <si>
    <t>PAPEDB: Porcentaje de  Atenciones en Prevención de la Explotación infantil y Delito de trata de niñas, niñas y adolescentes, Brindadas.</t>
  </si>
  <si>
    <t>2.09.1.1.9.1. Realización de pláticas de prevención de la explotación infantil  y delito de trata de niñas, niñas y adolescentes.</t>
  </si>
  <si>
    <t>PPEIDTR: Porcentaje de Pláticas de Prevención de la Explotación Infantil y Delito de Trata de Niñas, Niños y Adolescentes, Realizadas.</t>
  </si>
  <si>
    <t>UNIDAD DE MEDIDA DEL INDICADOR:
Porcentaje.
UNIDAD DE MEDIDA DE LAS VARIABLES:
Pláticas.</t>
  </si>
  <si>
    <t>2.09.1.1.9.2. Participación de instituciones públicas y privadas en prevención de la explotación infantil  y delito de trata de niñas, niñas y adolescentes.</t>
  </si>
  <si>
    <t>PIPPP: Porcentaje de Instituciones Públicas y Privadas Participantes.</t>
  </si>
  <si>
    <t>UNIDAD DE MEDIDA DEL INDICADOR:
Porcentaje.
UNIDAD DE MEDIDA DE LAS VARIABLES:
Instituciones Públicas y Privadas</t>
  </si>
  <si>
    <t>2.09.1.1.9.3. Realización de entregas de estímulo a la educación, alimentación y salud.</t>
  </si>
  <si>
    <t>PEEAS: Porcentaje Realización de entregas de estímulo a la educación, alimentación y salud Entregados.</t>
  </si>
  <si>
    <t>UNIDAD DE MEDIDA DEL INDICADOR:
Porcentaje.
UNIDAD DE MEDIDA DE LAS VARIABLES:
Estímulos de educación, alimentación y salud.</t>
  </si>
  <si>
    <t>2.09.1.1.9.4. Realización de recorridos para identificar niñas, niños y adolescentes en situación de trabajo y/o explotación infantil.</t>
  </si>
  <si>
    <t>PRR: Porcentaje de Recorridos Realizados.</t>
  </si>
  <si>
    <t>UNIDAD DE MEDIDA DEL INDICADOR:
Porcentaje.
UNIDAD DE MEDIDA DE LAS VARIABLES:
Recorridos.</t>
  </si>
  <si>
    <t>2.09.1.1.10.  Actividades de recreación, cultura y deportes para niñas, niños, adolescentes y personas adultas, realizadas.</t>
  </si>
  <si>
    <t>PARCDR: Porcentaje de Actividades de Recreación, Cultura y Deportes Realizadas.</t>
  </si>
  <si>
    <t>UNIDAD DE MEDIDA DEL INDICADOR:
Porcentaje.
UNIDAD DE MEDIDA DE LAS VARIABLES:
Actividades de Recreación, Cultura y Deportes Realizadas</t>
  </si>
  <si>
    <t>2.09.1.1.10.1. Realización de clases gratuitas de recreación, cultura y deportes, para niñas, niños, adolescentes y personas adultas.</t>
  </si>
  <si>
    <t>PCGR: Porcentaje de Clases Gratuitas Realizadas.</t>
  </si>
  <si>
    <t>UNIDAD DE MEDIDA DEL INDICADOR:
Porcentaje.
UNIDAD DE MEDIDA DE LAS VARIABLES:
Clases Gratuitas</t>
  </si>
  <si>
    <t>2.09.1.1.10.2. Realización de eventos y concursos de recreación, cultura y deportes para niñas, niños, adolescentes y personas adultas.</t>
  </si>
  <si>
    <t>PECR: Porcentaje de  Eventos y Concursos Realizados.</t>
  </si>
  <si>
    <t>UNIDAD DE MEDIDA DEL INDICADOR:
Porcentaje.
UNIDAD DE MEDIDA DE LAS VARIABLES:
Eventos y Concursos.</t>
  </si>
  <si>
    <t>2.09.1.1.10.3. Presentación de Obras de Teatro Guiñol temática recreativa y lúdica para niñas, niños, adolescentes y personas adultas.</t>
  </si>
  <si>
    <t>PTGP: Porcentaje de Obras de Teatro Guiñol Presentadas.</t>
  </si>
  <si>
    <t>UNIDAD DE MEDIDA DEL INDICADOR:
Porcentaje.
UNIDAD DE MEDIDA DE LAS VARIABLES: 
Presentaciones.</t>
  </si>
  <si>
    <t>2.09.1.1.11. .Elaboración de expedientes para control de inscripciones de niñas y niños inscritos a los Centros Asistenciales de Desarrollo Infantil.</t>
  </si>
  <si>
    <t>PECADIE: Porcentaje de Expedientes para control de inscripciones a los Centros Asistenciales de Desarrollo Infantil, Elaborados.</t>
  </si>
  <si>
    <t>UNIDAD DE MEDIDA DEL INDICADOR:
Porcentaje.
UNIDAD DE MEDIDA DE LAS VARIABLES:
Expedientes.</t>
  </si>
  <si>
    <r>
      <t xml:space="preserve">2.09.1.1.11.1. Servicios de escuelas de tiempo completo con atención educativa, asistencial, formativa, alimentaria y de salud  brindados
</t>
    </r>
    <r>
      <rPr>
        <b/>
        <sz val="11"/>
        <rFont val="Arial"/>
        <family val="2"/>
      </rPr>
      <t/>
    </r>
  </si>
  <si>
    <t>PSCADIB: Porcentaje de Servicios en los Centros Asistenciales de Desarrollo Infantil Brindados.</t>
  </si>
  <si>
    <t xml:space="preserve">UNIDAD DE MEDIDA DEL INDICADOR:
Porcentaje.
UNIDAD DE MEDIDA DE LAS VARIABLES:
Servicios. </t>
  </si>
  <si>
    <t>2.09.1.1.11.2. Realización de actividades sociales, culturales, deportivas en los Centros Asistenciales de Desarrollo Infantil.</t>
  </si>
  <si>
    <t>PAR: Porcentaje de Actividades sociales, culturales, deportivas y recreativas Realizadas.</t>
  </si>
  <si>
    <t>UNIDAD DE MEDIDA DEL INDICADOR: 
Porcentaje.
UNIDAD DE MEDIDA DE LAS VARIABLES:
Actividades sociales, culturales, deportivas y recreativas</t>
  </si>
  <si>
    <t>2.09.1.1.11.3. Realización de entregas de raciones de comida para las niñas y niños inscritos en los Centros Asistenciales de Desarrollo Infantil.</t>
  </si>
  <si>
    <t>PRE: Porcentaje de Raciones de Comida Entregadas.</t>
  </si>
  <si>
    <t>UNIDAD DE MEDIDA DEL INDICADOR: 
Porcentaje.
 UNIDAD DE MEDIDA DE LAS VARIABLES: 
Raciones.</t>
  </si>
  <si>
    <t>2.09.1.1.11.4. Verificación y registro de los Centros para la Atención, Cuidado y Desarrollo Integral Infantil del RENCAI en el Municipio de Benito Juárez.                                                 
RENCAI Registro Nacional de los Centros de atención .</t>
  </si>
  <si>
    <t>PRNCAIR: Porcentaje de Registro Nacional de Centros de Atención Infantil Realizados.
RENCAI: Registro Nacional de Centros de Atención Infantil.</t>
  </si>
  <si>
    <t>UNIDAD DE MEDIDA DEL INDICADOR: 
Porcentaje.
UNIDAD DE MEDIDA DE LAS VARIABLES:
Registros.</t>
  </si>
  <si>
    <t>2.09.1.1.12. Atención en la prevención del delito en niñas, niños, adolescentes y personas adultas fomentando la cultura de la legalidad, brindados</t>
  </si>
  <si>
    <t>PAPDB: Porcentaje de Atenciones en la Prevención del Delito, Brindadas.</t>
  </si>
  <si>
    <t>2.09.1.1.12.1. Impartición de pláticas de prevención del delito en niñas, niños, adolescentes y personas adultas fomentando la cultura de la legalidad.</t>
  </si>
  <si>
    <t>PPI: Porcentaje de Pláticas de prevención del delito Impartidas.</t>
  </si>
  <si>
    <t>2.09.1.1.12.2. Participación de Instituciones públicas y privadas en la prevención del delito dirigido a niñas, niños, adolescentes y personas adultas fomentando la cultura de la legalidad.</t>
  </si>
  <si>
    <t>PIPP: Porcentaje de Instituciones Públicas y Privadas participantes.</t>
  </si>
  <si>
    <t>UNIDAD DE MEDIDA DEL INDICADOR:
Porcentaje.
UNIDAD DE MEDIDA DE LAS VARIABLES:
Instituciones públicas y privadas.</t>
  </si>
  <si>
    <t>2.09.1.1.12.3. Realización de actividades de prevención del delito en niñas, niños, adolescentes y personas adultas fomentando la cultura de la legalidad.</t>
  </si>
  <si>
    <t>PAPR: Porcentaje de Actividades de Prevención del delito Realizadas.</t>
  </si>
  <si>
    <t>2.09.1.1.13. Servicios jurídicos dirigidos a niñas, niños, adolescentes,  víctimas de maltrato y mujeres y hombres en situación de violencia familiar Brindados.</t>
  </si>
  <si>
    <t>PSJB: Porcentaje de Servicios Jurídicos Brindados.</t>
  </si>
  <si>
    <t xml:space="preserve">UNIDAD DE MEDIDA DEL INDICADOR: 
Porcentaje.
UNIDAD DE MEDIA DE LAS VARIABLES: 
Servicios.
</t>
  </si>
  <si>
    <t>2.09.1.1.13.1. Realización de planes de restitución de derechos para niñas, niños, adolescentes que se encuentran en situación de atención prioritaria.</t>
  </si>
  <si>
    <t>PPRDR: Porcentaje de Planes de Restitución de Derechos Realizados.</t>
  </si>
  <si>
    <t>UNIDAD DE MEDIDA DEL INDICADOR: 
Porcentaje.
UNIDAD DE MEDIA DE LAS VARIABLES: 
Planes de Restitución de Derechos.</t>
  </si>
  <si>
    <t>2.09.1.1.13.2. Elaboración de diagnósticos de vulneración de derechos de niñas, niños y adolescentes.</t>
  </si>
  <si>
    <t>PDVDR: Porcentaje de Diagnósticos de Vulneración de Derechos Realizados.</t>
  </si>
  <si>
    <t>UNIDAD DE MEDIDA DEL INDICADOR: 
Porcentaje.
UNIDAD DE MEDIDA DE LAS VARIABLES: 
Diagnósticos.</t>
  </si>
  <si>
    <t>2.09.1.1.13.3. Elaboración de convenios de pensión alimenticia a familias en situación prioritaria para mediación ante controversias familiares.</t>
  </si>
  <si>
    <t>PCPAR: Porcentaje Convenios de Pensión Alimenticia Realizados.</t>
  </si>
  <si>
    <t>UNIDAD DE MEDIDA DEL INDICADOR:
Porcentaje.
UNIDAD DE MEDIDA DE LAS VARIABLES: 
Convenios.</t>
  </si>
  <si>
    <t>2.09.1.1.13.4. Realización de acompañamientos a niñas, niños y adolescentes a diferentes órganos institucionales (juzgados orales, tradicionales, familiares, penales y la fiscalía general).</t>
  </si>
  <si>
    <t>PANNAR: Porcentaje de Acompañamientos de  Niñas, Niños y Adolescentes Realizados.</t>
  </si>
  <si>
    <t>UNIDAD DE MEDIDA DEL INDICADOR: 
Porcentaje.
UNIDAD DE MEDIDA DE LAS VARIABLES: 
Acompañamientos.</t>
  </si>
  <si>
    <t>2.09.1.1.13.5. Realización de comparecencias de hechos a familias en situación prioritaria para mediación ante controversias familiares.</t>
  </si>
  <si>
    <t>PCHR: Porcentaje Comparecencias de Hechos Realizados.</t>
  </si>
  <si>
    <t>UNIDAD DE MEDIDA DEL INDICADOR: 
Porcentaje. 
UNIDAD DE MEDIDA DE LAS VARIABLES: Comparecencias de Hechos.</t>
  </si>
  <si>
    <t>2.09.1.1.13.6. Realización de visitas domiciliarias e institucionales para investigaciones sociales, de Juzgados orales, familiares, penales, fiscalía, DIF Estatales, Asociaciones Civiles, de la procuraduría y el área que lo requiera.</t>
  </si>
  <si>
    <t>PVDR: Porcentaje de Visitas Domiciliarias Realizadas.</t>
  </si>
  <si>
    <t>UNIDAD DE MEDIDA DEL INDICADOR: 
Porcentaje.
UNIDAD DE MEDIDA DE LAS VARIABLES: Visitas Domiciliarias.</t>
  </si>
  <si>
    <t>2.09.1.1.13.7. Realización de traslados y acompañamientos de niños, niñas y adolescentes.</t>
  </si>
  <si>
    <t>PTAR: Porcentaje de Traslados Realizados.</t>
  </si>
  <si>
    <t>UNIDAD DE MEDIDA DEL INDICADOR: Porcentaje.
UNIDAD DE MEDIDA DE LAS VARIABLES: traslados y acompañamientos  Realizados</t>
  </si>
  <si>
    <t>2.09.1.1.13.8. Atención psicológica a familias, personas; víctimas o generadoras de violencia.</t>
  </si>
  <si>
    <t>PAPR: Porcentaje de Atenciones Psicológicas Realizadas.</t>
  </si>
  <si>
    <t>UNIDAD DE MEDIDA DEL INDICADOR:
Porcentaje.
UNIDAD DE MEDIDA DE LAS VARIABLES:
Atenciones Psicológicas.</t>
  </si>
  <si>
    <t>2.09.1.1.14. Servicios integrales del Centro de Asistencia Social para la protección de los derechos de las niñas, niños y adolescentes migrantes, acompañados, no acompañados, separados otorgados.
NNA: Niñas, Niños y Adolescentes.
CAS: Centro de Asistencia Social</t>
  </si>
  <si>
    <t>PSICASO: Porcentaje de Servicios Integrales del Centro de Asistencia Social Otorgados.</t>
  </si>
  <si>
    <t>UNIDAD DE MEDIDA DEL INDICADOR:
Porcentaje.
UNIDAD DE MEDIDA DE LAS VARIABLES:
Servicios Integrales.</t>
  </si>
  <si>
    <t>2.09.1.1.14.1. Elaboración de expedientes para control de los ingresos de las niñas, niños y adolescentes migrantes y acompañantes albergados en el Centro de Asistencia Social.</t>
  </si>
  <si>
    <t>PEIE: Porcentaje de Expedientes para control de Ingresos al Centro de Asistencia Social Elaborados.</t>
  </si>
  <si>
    <t>2.09.1.1.14.2. Realización de atenciones médicas y psicológicas para las niñas, niños y adolescentes migrantes y acompañantes albergados en el Centro de Asistencia Social.</t>
  </si>
  <si>
    <t>PAMPR: Porcentaje de Atenciones Médicas y Psicológicas Realizadas.</t>
  </si>
  <si>
    <t>2.09.1.1.14.3. Realización de entrega de raciones de alimentos para las niñas, niños y adolescentes migrantes y sus acompañantes albergados en el Centro de Asistencia Social.</t>
  </si>
  <si>
    <t>PRCASE: Porcentaje de Raciones de alimento en el Centro de Asistencia Social Entregados.</t>
  </si>
  <si>
    <t>UNIDAD DE MEDIDA DEL INDICADOR:
Porcentaje.
UNIDAD DE MEDIDA DE LAS VARIABLES:
Raciones de comida.</t>
  </si>
  <si>
    <t>2.09.1.1.14.4. Realización de entregas de insumos de vestido, calzado, higiene personal y pernocta, para las niñas, niños y adolescentes migrantes y acompañantes del Centro de Asistencia Social.</t>
  </si>
  <si>
    <t>PIVCHPE: Porcentaje de Insumos de Vestido, Calzado, Higiene personal y Pernocta Entregados.</t>
  </si>
  <si>
    <t>UNIDAD DE MEDIDA DEL INDICADOR:
Porcentaje.
UNIDAD DE MEDIDA DE LAS VARIABLES:
Insumos.</t>
  </si>
  <si>
    <t>2.09.1.1.14.5. Ejecución de actividades recreativas, lúdicas, deportivas, educativas y formativas para las niñas, niños y adolescentes migrantes y acompañantes del Centro de Asistencia Social.</t>
  </si>
  <si>
    <t>PAR: Porcentaje de Actividades recreativas, lúdicas, deportivas, educativas y formativas Realizadas.</t>
  </si>
  <si>
    <t>2.09.1.1.14.6. Realización de servicios de mantenimiento y reparación para la conservación y el buen funcionamiento del Centro de Asistencia Social.</t>
  </si>
  <si>
    <t>PSCASR: Porcentaje de Servicios de mantenimiento y reparación para el Centro de Asistencia Social Realizados.</t>
  </si>
  <si>
    <t>UNIDAD DE MEDIDA DEL INDICADOR:
Porcentaje.
UNIDAD DE MEDIDA DE LAS VARIABLES:
Servicios de mantenimiento.</t>
  </si>
  <si>
    <t>2.09.1.1.15. Atenciones integrales para niñas, niños y adolescentes en la Casa de Asistencia Temporal, brindados.
NNA: Niñas, Niños y Adolescentes.
CAT: Casa de Asistencia Temporal.</t>
  </si>
  <si>
    <t>PAB: Porcentaje de Atenciones  físicas, mentales y jurídicos Brindados.</t>
  </si>
  <si>
    <t>2.09.1.1.15.1. Integración de Expedientes para control de ingresos de niñas, niños y adolescentes en la Casa de Asistencia Temporal.</t>
  </si>
  <si>
    <t>PEI: Porcentaje de Expedientes para control de Ingresos Integrados.</t>
  </si>
  <si>
    <t xml:space="preserve">2.09.1.1.15.2. Realización de acompañamientos a niñas, niños y adolescentes a diferentes órganos institucionales (Juzgados Orales, Tradicionales, Familiares, Penales y la Fiscalía General), de salud y otros. </t>
  </si>
  <si>
    <t>PAR: Porcentaje de Acompañamientos Realizados.</t>
  </si>
  <si>
    <t>UNIDAD DE MEDIDA DEL INDICADOR:
Porcentaje.
UNIDAD DE MEDIDA DE LAS VARIABLES:
Acompañamientos.</t>
  </si>
  <si>
    <t>2.09.1.1.15.3. Realización de actividades recreativas, lúdicas, deportivas, educativas y formativas para las niñas, niños y adolescentes de la Casa de Asistencia Temporal.</t>
  </si>
  <si>
    <t>PALDEFR: Porcentaje de Actividades Recreativas, Lúdicas, Deportivas, Educativas y Formativas Realizadas.</t>
  </si>
  <si>
    <t>2.09.1.1.15.4. Realización de entrega de insumos para uso o consumo a las niñas, niños y adolescentes de la Casa de Asistencia Temporal.</t>
  </si>
  <si>
    <t>PIUCE: Porcentaje de Insumos para Uso o Consumos Entregados.</t>
  </si>
  <si>
    <t>2.09.1.1.15.5. Realización de servicios de mantenimiento para la conservación y el buen funcionamiento de la Casa de Asistencia Temporal.</t>
  </si>
  <si>
    <t>PSMCATR: Porcentaje de Servicios de Mantenimiento a la Casa de Asistencia Temporal Realizados.</t>
  </si>
  <si>
    <t>2.09.1.1.16. Servicios de prevención y atención para un entorno libre de violencia en mujeres y hombres generadores o víctimas de violencia realizadas en el Centro Especializado Para la Atención a la Violencia, Brindados.</t>
  </si>
  <si>
    <t>PSPAR: Porcentaje de Servicios en Prevención y Atención para un Entorno Libre de Violencia Realizados.</t>
  </si>
  <si>
    <t>UNIDAD DE MEDIDA DEL INDICADOR: Porcentaje.
UNIDAD DE MEDIDA DE LAS VARIABLES: 
Servicios.</t>
  </si>
  <si>
    <t>2.09.1.1.16.1. Realización de atenciones multidisciplinarias a personas generadoras o víctimas de violencia en el Centro Especializado Para la Atención a la Violencia.</t>
  </si>
  <si>
    <t>PAMR: Porcentaje de Atenciones Multidisciplinarias Realizadas.</t>
  </si>
  <si>
    <t>UNIDAD DE MEDIDA DEL INDICADOR: 
Porcentaje.
UNIDAD DE MEDIDA DE LAS VARIABLES: 
Atenciones.</t>
  </si>
  <si>
    <t>2.09.1.1.16.2. Impartición de pláticas y talleres con temas para la prevención de la violencia.</t>
  </si>
  <si>
    <t>PPTVPI: Porcentaje de Pláticas y Talleres para la Prevención de Violencia Impartidos.</t>
  </si>
  <si>
    <t>UNIDAD DE MEDIDA DEL INDICADOR:
 Porcentaje.
UNIDAD DE MEDIDA DE LAS VARIABLES: 
 Pláticas y talleres.</t>
  </si>
  <si>
    <t>2.09.1.1.16.3. Impartición de capacitación para el autoempleo a mujeres receptoras de violencia en cualquiera de sus modalidades.</t>
  </si>
  <si>
    <t>PCI: Porcentaje de Capacitaciones para el Autoempleo Impartidas.</t>
  </si>
  <si>
    <t>UNIDAD DE MEDIDA DEL INDICADOR: 
Porcentaje.
UNIDAD DE MEDIDA DE LAS VARIABLES: 
Capacitaciones.</t>
  </si>
  <si>
    <t>2.09.1.1.17. Atenciones en actividades sociales, brigadas y eventos  que contribuyen al  desarrollo y el mejoramiento de las condiciones de vida de los benitojuarenses realizados.</t>
  </si>
  <si>
    <t>PAASBER:  Porcentaje  de Atenciones en Actividades sociales, Brigadas y Eventos, Realizados.</t>
  </si>
  <si>
    <t>2.09.1.1.17.1. Realización de actividades, brigadas y eventos que fomentan el fortalecimiento del desarrollo social y el desarrollo comunitario a niñas, niños, adolescentes y la familia.</t>
  </si>
  <si>
    <t>PABEFR: Porcentaje de Actividades, Brigadas y Eventos que Fomentan el fortalecimiento del desarrollo social y el desarrollo comunitario Realizados.</t>
  </si>
  <si>
    <t>UNIDAD DE MEDIDA DEL INDICADOR:
Porcentaje.
UNIDAD DE MEDIDA DE LAS VARIABLES:
Actividades, brigadas eventos.</t>
  </si>
  <si>
    <t>2.09.1.1.18. Apoyos de asistencia alimentaria a niñas y niños en edad escolar que contribuye a revertir las tendencias y las cifras crecientes de los problemas de una mala nutrición, entregados.</t>
  </si>
  <si>
    <t>PAAAE: Porcentaje de Apoyos de Asistencia Alimentaria, Entregados.</t>
  </si>
  <si>
    <t>2.09.1.1.18.1.  Recepción y distribución de raciones  de desayunos fríos a niñas y niños de las escuelas inscritas al programa.</t>
  </si>
  <si>
    <t>PRDFE: Porcentaje de Raciones de Desayunos Fríos  Entregados.</t>
  </si>
  <si>
    <t>UNIDAD DE MEDIDA DEL INDICADOR:
Porcentaje.
UNIDAD DE MEDIDA DE LAS VARIABLES:
Raciones.</t>
  </si>
  <si>
    <t>2.09.1.1.18.2. Recepción y distribución de raciones  de desayunos calientes a desayunadores escolares.</t>
  </si>
  <si>
    <t>PRDCE: Porcentaje de Raciones de Desayunos Calientes Entregados.</t>
  </si>
  <si>
    <t>2.09.1.1.18.3. Realización de servicios de habilitación, mantenimiento e insumos de los Comedores Escolares</t>
  </si>
  <si>
    <t>PSHIMR: Porcentaje de Servicios de Habilitación, Mantenimiento e insumos Realizados.</t>
  </si>
  <si>
    <t>UNIDAD DE MEDIDA DEL INDICADOR:
Porcentaje.
UNIDAD DE MEDIDA DE LAS VARIABLES: Servicios de habilitación, mantenimiento e insumos</t>
  </si>
  <si>
    <t>2.09.1.1.18.4. Impartición de pláticas para fomentar la sana alimentación y el "Plato del Buen Comer".</t>
  </si>
  <si>
    <t>PPPBCI: Porcentaje de Pláticas del Plato del Buen Comer Impartidas.</t>
  </si>
  <si>
    <t>UNIDAD DE MEDIDA DEL INDICADOR:
Porcentaje.
UNIDAD DE MEDIDA DE LAS VARIABLES
Pláticas.</t>
  </si>
  <si>
    <t>2.09.1.1.19.  Apoyos alimentarios diseñados con base en los Criterios de Calidad Nutricia y acompañados de acciones de orientación alimentaria en el comedor de la región 235 a personas de atención prioritaria, entregados.</t>
  </si>
  <si>
    <t>PIER: Porcentaje de Expedientes para el control de Inscripciones al comedor comunitario Realizadas.</t>
  </si>
  <si>
    <t>UNIDAD DE MEDIDA DEL INDICADOR:
Porcentaje.
UNIDAD DE MEDIDA DE LAS VARIABLES:
Expedientes de Inscripciones.</t>
  </si>
  <si>
    <t>PRAE: Porcentaje de Raciones Alimentarias en el comedor comunitario Entregadas.</t>
  </si>
  <si>
    <t xml:space="preserve">UNIDAD DE MEDIDA DEL INDICADOR:
Porcentaje.
UNIDAD DE MEDIDA DE LAS VARIABLES:
Raciones.                                                                                                                                       </t>
  </si>
  <si>
    <t>2.09.1.1.19.1. Entrega de apoyos  de asistencia alimentaria a sujetos de atención prioritaria.</t>
  </si>
  <si>
    <t>PAASE: Porcentaje de Apoyos Alimentarios a Sujetos de atención prioritaria Entregados.</t>
  </si>
  <si>
    <t>UNIDAD DE MEDIDA DEL INDICADOR:
Porcentaje.
UNIDAD DE MEDIDA DE LAS VARIABLES:
Apoyos alimentarios.</t>
  </si>
  <si>
    <t>2.09.1.1.19.2. Realización de servicios administrativos y de mantenimiento para la operación y buen funcionamiento del comedor comunitario de la región 235</t>
  </si>
  <si>
    <t>PSAMR: Porcentaje de Servicios Administrativos y de Mantenimiento, Realizados.</t>
  </si>
  <si>
    <t xml:space="preserve">UNIDAD DE MEDIDA DEL INDICADOR:
Porcentaje.
UNIDAD DE MEDIDA DE LAS VARIABLES:     
Servicios administrativos y de mantenimiento.                                                                                                                                                                                                                                                                                                                                                                                                                                                                                                                                                                                                                        
</t>
  </si>
  <si>
    <t>2.09.1.1.20. Atenciones para el autoempleo en los Centros de Desarrollo Comunitario y en el Centro de Emprendimiento y Desarrollo Humano para las Juventudes, Realizadas.
CDC: Centros de Desarrollo Comunitario.</t>
  </si>
  <si>
    <t>PAAR: Porcentaje de Atenciones para el Autoempleo, Realizadas.</t>
  </si>
  <si>
    <t>2.09.1.1.20.1. Realización de Cursos de capacitación para el autoempleo en los Centros de Desarrollo Comunitario.</t>
  </si>
  <si>
    <t>PCAR: Porcentaje de Cursos de capacitación para el Autoempleo Realizadas.</t>
  </si>
  <si>
    <t>UNIDAD DE MEDIDA DEL INDICADOR:
Porcentaje.
UNIDAD DE MEDIDA DE LAS VARIABLES
Cursos de capacitación.</t>
  </si>
  <si>
    <t>2.09.1.1.20.2. Realización de entregas de constancias con validez oficial por clausura de cursos que fomentan el autoempleo</t>
  </si>
  <si>
    <t>PCCE: Porcentaje de Constancias  de Cursos de Capacitación Entregados.</t>
  </si>
  <si>
    <t>UNIDAD DE MEDIDA DEL INDICADOR:
Porcentaje.
UNIDAD DE MEDIDA DE LAS VARIABLES
Constancias.</t>
  </si>
  <si>
    <t>2.09.1.1.20.3. Actividades recreativas y educativas que contribuyen al desarrollo social y bienestar económico de la ciudadanía, Brindados.</t>
  </si>
  <si>
    <t>PAREB: Porcentaje de Actividades Recreativas y Educativas, Brindados.</t>
  </si>
  <si>
    <t>UNIDAD DE MEDIDA DEL INDICADOR:
Porcentaje.
UNIDAD DE MEDIDA DE LAS VARIABLES                                             Actividades recreativas y educativas</t>
  </si>
  <si>
    <t>2.09.1.1.20.4. Realización de servicios  administrativos y de mantenimientos, para la operación y buen funcionamiento de los  Centros de Desarrollo Comunitario.</t>
  </si>
  <si>
    <t>PSCDCR: Porcentaje de Servicios administrativos y de mantenimiento en los Centros de Desarrollo Comunitario, Realizadas.</t>
  </si>
  <si>
    <t>UNIDAD DE MEDIDA DEL INDICADOR:
Porcentaje.
UNIDAD DE MEDIDA DE LAS VARIABLES
Servicios administrativos y de mantenimiento.</t>
  </si>
  <si>
    <t>2.09.1.1.21. Atenciones del fomento del autoempleo para desarrollar y ejecutar proyectos de emprendimiento a beneficio de las personas que son capacitadas en los Centros de Desarrollo comunitarios realizados.</t>
  </si>
  <si>
    <t>PAFB: Porcentaje de Atenciones del Fomento al autoempleo Brindadas</t>
  </si>
  <si>
    <t xml:space="preserve">2.09.1.1.21.1. Realización de eventos que fomentan el autoempleo. </t>
  </si>
  <si>
    <t>PEAR: Porcentaje de Eventos que fomentan el Autoempleo, Realizados.</t>
  </si>
  <si>
    <t>2.09.1.1.21.2. Implementación de  talleres  para el autoempleo para personas adultas mayores.</t>
  </si>
  <si>
    <t>PTAR: Porcentaje de Talleres de capacitación para el Autoempleo Realizados.</t>
  </si>
  <si>
    <t>UNIDAD DE MEDIDA DEL INDICADOR:
Porcentaje.
UNIDAD DE MEDIDA DE LAS VARIABLES: 
Talleres.</t>
  </si>
  <si>
    <t>2.09.1.1.21.3. Realización de capacitación para el desarrollo de negocios.</t>
  </si>
  <si>
    <t>PCDNR: Porcentaje de  Capacitaciones  para el Desarrollo de Negocios Realizados.</t>
  </si>
  <si>
    <t>UNIDAD DE MEDIDA DEL INDICADOR:
Porcentaje.
UNIDAD DE MEDIDA DE LAS VARIABLES: Capacitaciones.</t>
  </si>
  <si>
    <t>2.09.1.1.21.4. Realización de servicios de habilitación y de mantenimiento del Centro de Emprendimiento y Desarrollo Humano para Personas Adultas Mayores.</t>
  </si>
  <si>
    <t>PSHMR: Porcentaje de Servicios de Habilitación y de Mantenimiento Realizados.</t>
  </si>
  <si>
    <t>UNIDAD DE MEDIDA DEL INDICADOR:
Porcentaje.
UNIDAD DE MEDIDA DE LAS VARIABLES: 
Servicios de habilitación y de mantenimiento.</t>
  </si>
  <si>
    <t>2.09.1.1.22. Actividades de aprendizaje, físicas, lúdicas, recreativas y  de regularización a niñas y niños de "La llave es la clave" en zonas prioritarias, realizadas.</t>
  </si>
  <si>
    <t>PAR: Porcentaje de Actividades  de aprendizaje, físicas, lúdicas, recreativas y  de regularización Realizadas.</t>
  </si>
  <si>
    <t>UNIDAD DE MEDIDA DEL INDICADOR:
Porcentaje.
UNIDAD DE MEDIDA DE LAS VARIABLES: 
Actividades.</t>
  </si>
  <si>
    <t>2.09.1.1.22.1. Elaboración de expedientes a niñas y niños de 6 a 12 años inscritos en "La llave es la clave" que habitan zonas prioritarias para brindarles actividades de aprendizaje, físicas, lúdicas, recreativas y de regularización.</t>
  </si>
  <si>
    <t>PENNIE: Porcentaje de Expedientes de Niñas y Niños Inscritos en la llave es la clave Elaborados.</t>
  </si>
  <si>
    <t>UNIDAD DE MEDIDA DEL INDICADOR:
Porcentaje.
UNIDAD DE MEDIDA DE LAS VARIABLES: 
Expedientes.</t>
  </si>
  <si>
    <t>2.09.1.1.22.2. Realización de cursos vacacionales a niñas y niños en zonas prioritarias.</t>
  </si>
  <si>
    <t>PCVI: Porcentaje de Cursos Vacacionales Impartidos.</t>
  </si>
  <si>
    <t>UNIDAD DE MEDIDA DEL INDICADOR:
Porcentaje.
UNIDAD DE MEDIDA DE LAS VARIABLES: 
Cursos vacacionales.</t>
  </si>
  <si>
    <t>2.09.1.1.23. Atención en Brigadas médicas en zona de situación prioritaria, Realizadas.</t>
  </si>
  <si>
    <t>PABMR: Porcentaje de Atenciones en Brigadas Médicas, Realizadas.</t>
  </si>
  <si>
    <t>UNIDAD DE MEDIDA DEL INDICADOR:
Porcentaje.
UNIDAD DE MEDIDA DE LAS VARIABLES:
Atenciones</t>
  </si>
  <si>
    <t>2.09.1.1.23.1 Realización de Brigadas Médicas en zonas de situación prioritaria.</t>
  </si>
  <si>
    <t>PBMR: Porcentaje de Brigadas Médicas Realizadas.</t>
  </si>
  <si>
    <t>UNIDAD DE MEDIDA DEL INDICADOR:
Porcentaje.
UNIDAD DE MEDIDA DE LAS VARIABLES:
Brigadas Médicas.</t>
  </si>
  <si>
    <t>2.09.1.1.24. Servicios de Salud  para la población de atención prioritaria otorgados.</t>
  </si>
  <si>
    <t>PSSO: Porcentaje de Servicios de Salud Otorgados.</t>
  </si>
  <si>
    <t xml:space="preserve">UNIDAD DE MEDIDA DEL INDICADOR:
Porcentaje.
UNIDAD DE MEDIDA DE LAS VARIABLES:
Servicios de Salud. </t>
  </si>
  <si>
    <t>2.09.1.1.24.1. Realización de Atenciones médicas y preventivas en salud a la población de situación prioritaria.</t>
  </si>
  <si>
    <t>PAMPR: Porcentaje de Atenciones Médicas y Preventivas Realizadas.</t>
  </si>
  <si>
    <t>2.09.1.1.24.2 Realización de atenciones odontológicas  y preventivas en salud bucal a la población de situación prioritaria.</t>
  </si>
  <si>
    <t>PAOR:  Porcentaje de Atenciones Odontológicas Realizadas.</t>
  </si>
  <si>
    <t xml:space="preserve">UNIDAD DE MEDIDA DEL INDICADOR:
Porcentaje.
UNIDAD DE MEDIDA DE LAS VARIABLES:
Atenciones. </t>
  </si>
  <si>
    <t>2.09.1.1.24.3 Realización de Atenciones nutricionales a la población de situación prioritaria.</t>
  </si>
  <si>
    <t>PANO:  Porcentaje de Atenciones Nutricionales Otorgadas.</t>
  </si>
  <si>
    <t>2.09.1.1.25. Atención de apoyos médicos especiales otorgados.</t>
  </si>
  <si>
    <t>PAAMO: Porcentaje de Atenciones con Apoyos Médicos Especiales, Otorgados.</t>
  </si>
  <si>
    <t>2.09.1.1.25.1.  Realización de Exámenes optométricos.</t>
  </si>
  <si>
    <t>PEOR: Porcentaje de Exámenes Optométricos Realizados.</t>
  </si>
  <si>
    <t xml:space="preserve">UNIDAD DE MEDIDA DEL INDICADOR:
Porcentaje.
UNIDAD DE MEDIDA DE LAS VARIABLES:
Exámenes. </t>
  </si>
  <si>
    <t>2.09.1.1.25.2.  Realización de entregas de prótesis oculares.</t>
  </si>
  <si>
    <t>PPOE: Porcentaje de Prótesis Oculares Entregados.</t>
  </si>
  <si>
    <t xml:space="preserve">UNIDAD DE MEDIDA DEL INDICADOR:
Porcentaje.
UNIDAD DE MEDIDA DE LAS VARIABLES:
Prótesis oculares. </t>
  </si>
  <si>
    <t>2.09.1.1.26. Servicios de salud mental otorgados.</t>
  </si>
  <si>
    <t>PSSMO: Porcentaje de Servicios de Salud Mental Otorgados.</t>
  </si>
  <si>
    <t>2.09.1.1.26.1. Realización de atenciones psicológicas para personas que lo soliciten de manera individual, de pareja o familiar.</t>
  </si>
  <si>
    <t>PAPR:  Porcentaje de Atenciones Psicológicas Realizadas.</t>
  </si>
  <si>
    <t>UNIDAD DE MEDIDA DEL INDICADOR:
Porcentaje.
UNIDAD DE MEDIDA DE LAS VARIABLES:
Atenciones psicológicas.</t>
  </si>
  <si>
    <t>2.09.1.1.26.2. Realización de atenciones psiquiátricas para personas con problemas mentales y de comportamiento.</t>
  </si>
  <si>
    <t>PAR: Porcentaje Atenciones de psiquiatría Realizadas.</t>
  </si>
  <si>
    <t>UNIDAD DE MEDIDA DEL INDICADOR:
Porcentaje.
UNIDAD DE MEDIDA DE LAS VARIABLES:
Atenciones psiquiátricas.</t>
  </si>
  <si>
    <t>2.09.1.1.26.3. Realización de atenciones en campañas de concientización sobre la salud mental.</t>
  </si>
  <si>
    <t>PACCR:  Porcentaje de Atenciones en Campañas de Concientización Realizadas.</t>
  </si>
  <si>
    <t>UNIDAD DE MEDIDA DEL INDICADOR:
Porcentaje.
UNIDAD DE MEDIDA DE LA VARIABLES:
Atenciones.</t>
  </si>
  <si>
    <t>2.09.1.1.27. Servicios Integrales a personas con discapacidad o en riesgo potencial de presentarlo en el Centro de Rehabilitación Integral Municipal, brindados,
CRIM: Centro de Rehabilitación Integral Municipal.</t>
  </si>
  <si>
    <t>PSCRIMB: Porcentaje de Servicios integrales en el Centro de Rehabilitación Integral Municipal, Brindados.</t>
  </si>
  <si>
    <t>UNIDAD DE MEDIA DEL INDICADOR:
Porcentaje.
UNIDAD DE MEDIDA DE LAS VARIABLES:
Servicios integrales.</t>
  </si>
  <si>
    <t>2.09.1.1.27.1. Realización de terapias de rehabilitación para personas con discapacidad temporal y/o permanente.</t>
  </si>
  <si>
    <t>PTRR: Porcentaje de Terapias de Rehabilitación Realizadas.</t>
  </si>
  <si>
    <t>UNIDAD DE MEDIDA DEL INDICADOR:
Porcentaje.
UNIDAD DE MEDIDA DE LAS VARIABLES:
Terapias de rehabilitación.</t>
  </si>
  <si>
    <t>2.09.1.1.27.2. Brindar Servicio de transporte inclusivo UNEDIF.</t>
  </si>
  <si>
    <t>PSTI: Porcentaje de Servicios de Transporte Inclusivo UNEDIF Brindados.</t>
  </si>
  <si>
    <t>UNIDAD DE MEDIDA DEL INDICADOR:
Porcentaje.
UNIDAD DE MEDIDA DE LAS VARIABLES:
Servicios de Transporte Inclusivo.</t>
  </si>
  <si>
    <t>2.09.1.1.27.3. Realización de Servicios de Inclusión.</t>
  </si>
  <si>
    <t>PSIR: Porcentaje de Servicios de Inclusión Realizados.</t>
  </si>
  <si>
    <t>UNIDAD DE MEDIDA DEL INDICADOR:
Porcentaje.
UNIDAD DE MEDIDA DE LAS VARIABLES:
Servicios de inclusión</t>
  </si>
  <si>
    <t>2.09.1.1.27.4. Realización de acciones dirigidos a niñas, niños, adolescentes y personas adultas con alguna discapacidad.</t>
  </si>
  <si>
    <t>PAIR: Porcentaje de Acciones de Inclusión Realizadas.</t>
  </si>
  <si>
    <t xml:space="preserve">2.09.1.1.28. Servicios integrales para personas adultas mayores, otorgados. </t>
  </si>
  <si>
    <t>PSAMO: Porcentaje de Servicios integrales a Personas Adultas Mayores Otorgados.</t>
  </si>
  <si>
    <t>2.09.1.1.28.1. Realización de servicios psicológicos,  nutricionales, jurídicos y laborales para mejorar el bienestar físico, emocional y social de las personas adultas mayores.</t>
  </si>
  <si>
    <t xml:space="preserve">PSR: Porcentaje de Servicios Psicológicos,  Nutricionales, Jurídicos y laborales Realizados. </t>
  </si>
  <si>
    <t>UNIDAD DE MEDIDA DEL INDICADOR:
Porcentaje.
UNIDAD DE MEDIDA DE LAS VARIABLES:S
Servicios Psicológicos,  Nutricionales, Jurídicos y laborales.</t>
  </si>
  <si>
    <t>2.09.1.1.28.2. Inscripción de personas adultas mayores en la estancia de día "Nohoch Nah" .</t>
  </si>
  <si>
    <t>PIR: Porcentaje de Inscripciones a la estancia de Día Realizadas.</t>
  </si>
  <si>
    <t>UNIDAD DE MEDIDA DEL INDICADOR:
Porcentaje.
UNIDAD DE MEDIDA DE LAS VARIABLES:
Inscripciones.</t>
  </si>
  <si>
    <t>2.09.1.1.28.3 Realización de actividades para fomentar la sana convivencia entre las personas adultas mayores en el club de la esperanza.</t>
  </si>
  <si>
    <t>PAAMR: Porcentaje de Actividades para personas Adultas Mayores Realizadas.</t>
  </si>
  <si>
    <t>2.09.1.1.28.4. Realización de entrega de raciones de alimentos para las personas adultas mayores en la estancia de día y club de la esperanza.</t>
  </si>
  <si>
    <t>PRAE: Porcentaje de Raciones Alimenticias Entregadas.</t>
  </si>
  <si>
    <t>UNIDAD DE MEDIDA DEL INDICADOR:
Porcentaje.
UNIDAD DE MEDIDA DE LAS VARIABLES:
Raciones alimenticias.</t>
  </si>
  <si>
    <t>2.09.1.1.28.5. Realización de servicios de trabajo social brindados a las personas adultas mayores en estado de vulnerabilidad.</t>
  </si>
  <si>
    <t>PSTSR: Porcentaje de Servicios de Trabajo Social Realizados.</t>
  </si>
  <si>
    <t>UNIDAD DE MEDIDA DEL INDICADOR:
Porcentaje.
UNIDAD DE MEDIDA DE LAS VARIABLES:
Servicios de trabajo social.</t>
  </si>
  <si>
    <t>2.09.1.1.29. Servicios de alojamiento temporal en la Casa Transitoria "Grandes Corazones" a personas adultas mayores en estado de abandono realizadas.</t>
  </si>
  <si>
    <t>PAAMR: Porcentaje de Atenciones a personas Adultas Mayores Realizadas.</t>
  </si>
  <si>
    <t>2.09.1.1.29.1. Elaboración de expedientes para control de ingresos de personas adultas mayores en la Casa Transitoria.</t>
  </si>
  <si>
    <t>PEAME: Porcentaje de Expedientes de personas Adultas Mayores Elaborados.</t>
  </si>
  <si>
    <t>2.09.1.1.29.2. Realización de entrega de raciones de alimentos para las personas adultas mayores albergados en la Casa Transitoria.</t>
  </si>
  <si>
    <t>PRE: Porcentaje de Raciones alimenticias Entregadas.</t>
  </si>
  <si>
    <t>2.09.1.1.29.3. Realización de actividades recreativas y lúdicas para las personas adultas mayores albergados en la Casa Transitoria.</t>
  </si>
  <si>
    <t>PARLR: Porcentaje de Actividades Recreativas y Lúdicas Realizadas.</t>
  </si>
  <si>
    <t>UNIDAD DE MEDIDA DEL INDICADOR:
Porcentaje.
UNIDAD DE MEDIDA DE LAS VARIABLES:
Actividades recreativas y lúdicas.</t>
  </si>
  <si>
    <t>2.09.1.1.29.4. Gestión de traslado de personas adultas mayores a su lugar de origen.</t>
  </si>
  <si>
    <t>PTAMG: Porcentaje de Traslados de personas Adultas Mayores Gestionados.</t>
  </si>
  <si>
    <t>UNIDAD DE MEDIDA DEL INDICADOR:
Porcentaje.
UNIDAD DE MEDIDA DE LAS VARIABLES:
Traslados.</t>
  </si>
  <si>
    <t>2.09.1.1.29.5. Realización de visitas de seguimiento a los casos de las personas adultas mayores ingresados en la Casa Transitoria.</t>
  </si>
  <si>
    <t>PVR: Porcentaje de Visitas de seguimiento Realizadas.</t>
  </si>
  <si>
    <t>UNIDAD DE MEDIDA DEL INDICADOR:
Porcentaje.
UNIDAD DE MEDIDA DE LAS VARIABLES:
Visitas de seguimiento.</t>
  </si>
  <si>
    <t>2.09.1.1.29.6. Realización de entrega de insumos de uso y consumo para las personas adultas mayores ingresadas a la Casa Transitoria "Grandes corazones",</t>
  </si>
  <si>
    <t>PIAME: Porcentaje de Insumos a personas adultas mayores Entregados.</t>
  </si>
  <si>
    <t>2.09.1.1.30. Sensibilización con acciones  sobre buen trato de la no violencia dirigido a las familias benitojuareses realizadas.</t>
  </si>
  <si>
    <t>PSABR: Porcentaje de Sensibilizaciones con Acciones del Buen trato de la no violencia Realizadas.</t>
  </si>
  <si>
    <t>UNIDAD DE MEDIDA DEL INDICADOR:
Porcentaje.
UNIDAD DE MEDIDA DE LAS VARIABLES:
Sensibilización.</t>
  </si>
  <si>
    <t>2.09.1.1.30.1. Vinculación con escuelas, asociaciones y grupos interesados en capacitaciones preventivas de buen trato.</t>
  </si>
  <si>
    <t>PEAGV: Porcentaje de Escuelas, Asociaciones y Grupos vinculados.</t>
  </si>
  <si>
    <t>UNIDAD DE MEDIDA DEL INDICADOR:
Porcentaje.
UNIDAD DE MEDIDA DE LAS VARIABLES:
Escuelas, Asociaciones y Grupos vinculados.</t>
  </si>
  <si>
    <t>2.09.1.1.30.2. Impartición de capacitaciones sobre el buen trato en familia para población en general.</t>
  </si>
  <si>
    <t>PCBTI: Porcentaje de Capacitaciones de Buen Trato Impartidas.</t>
  </si>
  <si>
    <t xml:space="preserve">2.09.1.1.30.3. Realización de eventos que promueven el fortalecimiento de los valores y la integración familiar de los benitojuareses. </t>
  </si>
  <si>
    <t>PEFVIR: Porcentaje de Eventos que promueven el Fortalecimiento de los Valores y la Integración familiar Realizados.</t>
  </si>
  <si>
    <t xml:space="preserve">Meta Trimestral: Los grupos en situación vulnerable del Municipio Benito Juárez recibieron 30,594 atenciones, asistencia, apoyo y protección para su desarrollo integral, de los 35,681 programados, lo que representó un avance del 85.74% respecto a la meta trimestral programada. </t>
  </si>
  <si>
    <r>
      <t xml:space="preserve">Meta Trimestral: </t>
    </r>
    <r>
      <rPr>
        <sz val="11"/>
        <color rgb="FF000000"/>
        <rFont val="Calibri"/>
        <family val="2"/>
        <scheme val="minor"/>
      </rPr>
      <t>Se realizaron 12 actividades de representación, vinculación y supervisión  por parte de la Dirección General del Sistema DIF, de los 12 programados, lo que representó un avance del 100.00% respecto a la meta trimestral programada.</t>
    </r>
  </si>
  <si>
    <r>
      <t xml:space="preserve">Meta Trimestral: </t>
    </r>
    <r>
      <rPr>
        <sz val="11"/>
        <color rgb="FF000000"/>
        <rFont val="Calibri"/>
        <family val="2"/>
        <scheme val="minor"/>
      </rPr>
      <t>Se realizaron 218 actividades de representación, coordinación, gestión, vinculación y supervisión por parte de la dirección General del Sistema DIF, de los 215 programados, lo que representó un avance del 101.40% respecto a la meta trimestral programada.</t>
    </r>
  </si>
  <si>
    <r>
      <t xml:space="preserve">Meta Trimestral: </t>
    </r>
    <r>
      <rPr>
        <sz val="11"/>
        <color rgb="FF000000"/>
        <rFont val="Calibri"/>
        <family val="2"/>
        <scheme val="minor"/>
      </rPr>
      <t>Se realizaron 5 sesiones ordinarias y extraordinarias con la Junta Directiva, comités y consejos, de los 8 programados, lo que representó un avance del 62.50% respecto a la meta trimestral programada. No se alcanzó la meta toda vez que no sesionó el  Consejo de Discapacidad en el mes de abril, mayo y junio .</t>
    </r>
  </si>
  <si>
    <r>
      <t xml:space="preserve">Meta Trimestral: </t>
    </r>
    <r>
      <rPr>
        <sz val="11"/>
        <color rgb="FF000000"/>
        <rFont val="Calibri"/>
        <family val="2"/>
        <scheme val="minor"/>
      </rPr>
      <t xml:space="preserve">Se realizaron 185 instrumentos jurídicos  de los 207 programados, lo que representó un avance del 89.37% respecto a la meta trimestral programada. </t>
    </r>
  </si>
  <si>
    <r>
      <t xml:space="preserve">Meta Trimestral: </t>
    </r>
    <r>
      <rPr>
        <sz val="11"/>
        <color rgb="FF000000"/>
        <rFont val="Calibri"/>
        <family val="2"/>
        <scheme val="minor"/>
      </rPr>
      <t>Se realizaron 13 bajas de los archivos de las áreas del Sistema DIF de Benito Juárez de los 12 programados, lo que representó un avance del 108.33% respecto a la meta trimestral programada.</t>
    </r>
  </si>
  <si>
    <r>
      <t xml:space="preserve">Meta Trimestral: </t>
    </r>
    <r>
      <rPr>
        <sz val="11"/>
        <color rgb="FF000000"/>
        <rFont val="Calibri"/>
        <family val="2"/>
        <scheme val="minor"/>
      </rPr>
      <t>Se realizaron 7  seguimientos de las Solicitudes de la Unidad de Transparencia de las 10 programadas, lo que representó un avance del 70.00% respecto a la meta trimestral programada. No se llegó a la meta toda vez que ésta información no depende del Sistema DIF sino de las solicitudes que hacen llegar a través del portal de transparencia.</t>
    </r>
  </si>
  <si>
    <r>
      <t>Meta Trimestral:</t>
    </r>
    <r>
      <rPr>
        <sz val="11"/>
        <color rgb="FF000000"/>
        <rFont val="Calibri"/>
        <family val="2"/>
        <scheme val="minor"/>
      </rPr>
      <t xml:space="preserve"> Se realizaron 2 Avisos de Privacidad de las áreas del Sistema DIF de Benito Juárez. de los 2 programados, lo que representó un avance del 100.00% respecto a la meta trimestral programada.</t>
    </r>
  </si>
  <si>
    <r>
      <t xml:space="preserve">Meta Trimestral: </t>
    </r>
    <r>
      <rPr>
        <sz val="11"/>
        <color rgb="FF000000"/>
        <rFont val="Calibri"/>
        <family val="2"/>
        <scheme val="minor"/>
      </rPr>
      <t>Se realizaron 37 cargas a los Portales Oficiales de la Unidad de Transparencia de las de los 37 programadas, lo que representó un avance del 100.00% respecto a la meta trimestral programada.</t>
    </r>
  </si>
  <si>
    <r>
      <t xml:space="preserve">Meta Trimestral: </t>
    </r>
    <r>
      <rPr>
        <sz val="11"/>
        <color rgb="FF000000"/>
        <rFont val="Calibri"/>
        <family val="2"/>
        <scheme val="minor"/>
      </rPr>
      <t>Se realizaron 77 gestiones y vinculaciones entre la institución con diversos entes de gobierno municipales y estatales, iniciativa privada, asociaciones civiles, fundaciones, clubes y ciudadanía de las 75 programadas, lo que representó un avance del 102.67% respecto a la meta trimestral programada.</t>
    </r>
  </si>
  <si>
    <r>
      <t xml:space="preserve">Meta Trimestral: </t>
    </r>
    <r>
      <rPr>
        <sz val="11"/>
        <color rgb="FF000000"/>
        <rFont val="Calibri"/>
        <family val="2"/>
        <scheme val="minor"/>
      </rPr>
      <t>Se realizaron 24 Organización, coordinación y supervisión de actividades protocolarias interinstitucionales del Sistema DIF de Benito Juárez de las 24 programadas, lo que representó un avance del 100.00 % respecto a la meta trimestral programada.</t>
    </r>
  </si>
  <si>
    <r>
      <t>Meta Trimestral:</t>
    </r>
    <r>
      <rPr>
        <sz val="11"/>
        <color rgb="FF000000"/>
        <rFont val="Calibri"/>
        <family val="2"/>
        <scheme val="minor"/>
      </rPr>
      <t xml:space="preserve"> Se realizaron 22 Revisión de reportes de planeación y evaluación con las diferentes áreas del Sistema DIF de Benito Juárez de las 22 programadas, lo que representó un avance del 100.00 % respecto a la meta trimestral programada.</t>
    </r>
  </si>
  <si>
    <r>
      <t xml:space="preserve">Meta Trimestral: </t>
    </r>
    <r>
      <rPr>
        <sz val="11"/>
        <color rgb="FF000000"/>
        <rFont val="Calibri"/>
        <family val="2"/>
        <scheme val="minor"/>
      </rPr>
      <t>Se realizaron 271 Difusiones de los Programas y Acciones del Sistema DIF de Benito Juárez de las 274 programadas, lo que representó un avance del 98.91% respecto a la meta trimestral programada.</t>
    </r>
  </si>
  <si>
    <r>
      <t xml:space="preserve">Meta Trimestral: </t>
    </r>
    <r>
      <rPr>
        <sz val="11"/>
        <color rgb="FF000000"/>
        <rFont val="Calibri"/>
        <family val="2"/>
        <scheme val="minor"/>
      </rPr>
      <t>Se realizaron 3,826 Servicios y apoyos de asistencia social a personas de atención prioritaria, otorgados de las 7,800 programadas, lo que representó un avance del 49.05% respecto a la meta trimestral programada. No se alcanzó la meta toda vez que los servicios y apoyos que brinda ésta coordinación se han reducido por la falta de afluencia de la población.</t>
    </r>
  </si>
  <si>
    <r>
      <t xml:space="preserve">Meta Trimestral: </t>
    </r>
    <r>
      <rPr>
        <sz val="11"/>
        <color rgb="FF000000"/>
        <rFont val="Calibri"/>
        <family val="2"/>
        <scheme val="minor"/>
      </rPr>
      <t>Se realizaron 2,972 orientaciones de los trámites y servicios a las y los usuarios que acuden  al Sistema DIF de Benito Juárez, y atención de reportes de casos emergentes prioritarios de las 5,150 programadas, lo que representó un avance del 57.71% respecto a la meta trimestral programada. Los servicios y apoyos que brinda ésta coordinación se han reducido por la falta de   afluencia de la población.</t>
    </r>
  </si>
  <si>
    <r>
      <t xml:space="preserve">Meta Trimestral: </t>
    </r>
    <r>
      <rPr>
        <sz val="11"/>
        <color rgb="FF000000"/>
        <rFont val="Calibri"/>
        <family val="2"/>
        <scheme val="minor"/>
      </rPr>
      <t>Se realizaron 274  estudios socioeconómicos a personas de atención prioritaria de las 5,150 programadas, lo que representó un avance del 5.32% respecto a la meta trimestral programada.  Los servicios y apoyos que brinda ésta coordinación se han reducido por la falta de afluencia de la población.</t>
    </r>
  </si>
  <si>
    <r>
      <t xml:space="preserve">Meta Trimestral: </t>
    </r>
    <r>
      <rPr>
        <sz val="11"/>
        <color rgb="FF000000"/>
        <rFont val="Calibri"/>
        <family val="2"/>
        <scheme val="minor"/>
      </rPr>
      <t>Se realizaron 580  entregas de apoyos de asistencia social  a personas de atención prioritaria de las 1,820 programadas, lo que representó un avance del  31.87% respecto a la meta trimestral programada. Los servicios y apoyos que brinda ésta coordinación se han reducido por la falta de afluencia de la población.</t>
    </r>
  </si>
  <si>
    <r>
      <t xml:space="preserve">Meta Trimestral: </t>
    </r>
    <r>
      <rPr>
        <sz val="11"/>
        <color rgb="FF000000"/>
        <rFont val="Calibri"/>
        <family val="2"/>
        <scheme val="minor"/>
      </rPr>
      <t>Se realizaron 39 representaciones en actividades y eventos institucionales por la Presidencia del Patronato y del Voluntariado, de las 85 programadas, lo que representó un avance del  35.45% respecto a la meta trimestral programada. No se alcanzo la meta debido a que no se cuenta con la figura de la Presidenta Honoraria.</t>
    </r>
  </si>
  <si>
    <r>
      <t xml:space="preserve">Meta Trimestral: </t>
    </r>
    <r>
      <rPr>
        <sz val="11"/>
        <color rgb="FF000000"/>
        <rFont val="Calibri"/>
        <family val="2"/>
        <scheme val="minor"/>
      </rPr>
      <t>Se realizaron 39 representaciones en las actividades de la agenda institucional del Sistema DIF de Benito Juárez , de las 75 programadas, lo que representó un avance del  52.00% respecto a la meta trimestral programada. No se alcanzo la meta debido a que no se cuenta con la figura de la Presidenta Honoraria.</t>
    </r>
  </si>
  <si>
    <r>
      <t xml:space="preserve">Meta Trimestral: </t>
    </r>
    <r>
      <rPr>
        <sz val="11"/>
        <color rgb="FF000000"/>
        <rFont val="Calibri"/>
        <family val="2"/>
        <scheme val="minor"/>
      </rPr>
      <t>Se realizaron 0 actividades de la agenda y asuntos oficiales de la Presidenta del Patronato y del Voluntariado, de las 35 programadas, lo que representó un avance del  0.00% respecto a la meta trimestral programada. No se alcanzo la meta debido a que no se cuenta con la figura de la Presidenta Honoraria.</t>
    </r>
  </si>
  <si>
    <r>
      <t xml:space="preserve">Meta Trimestral: </t>
    </r>
    <r>
      <rPr>
        <sz val="11"/>
        <color rgb="FF000000"/>
        <rFont val="Calibri"/>
        <family val="2"/>
        <scheme val="minor"/>
      </rPr>
      <t>Se realizaron 14 actividades de procuración de apoyos económicos y de recursos del Voluntariado para coadyuvar al mejoramiento de los servicios del Sistema DIF de Benito Juárez , de las 12 programadas, lo que representó un avance del  116.67% respecto a la meta trimestral programada.</t>
    </r>
  </si>
  <si>
    <r>
      <t xml:space="preserve">Meta Trimestral: </t>
    </r>
    <r>
      <rPr>
        <sz val="11"/>
        <color rgb="FF000000"/>
        <rFont val="Calibri"/>
        <family val="2"/>
        <scheme val="minor"/>
      </rPr>
      <t>Se realizaron 7 visitas del Voluntariado para gestionar apoyos a Instituciones Públicas, Privadas y Asociaciones, de las 7 programadas, lo que representó un avance del  100.00% respecto a la meta trimestral programada.</t>
    </r>
  </si>
  <si>
    <r>
      <t xml:space="preserve">Meta Trimestral: </t>
    </r>
    <r>
      <rPr>
        <sz val="11"/>
        <color rgb="FF000000"/>
        <rFont val="Calibri"/>
        <family val="2"/>
        <scheme val="minor"/>
      </rPr>
      <t>Se realizaron 3 eventos del Voluntariado para obtener apoyos económicos y en especie para el Sistema DIF de Benito Juárez, de  1 programado.</t>
    </r>
  </si>
  <si>
    <r>
      <t>Meta Trimestral:</t>
    </r>
    <r>
      <rPr>
        <sz val="11"/>
        <color rgb="FF000000"/>
        <rFont val="Calibri"/>
        <family val="2"/>
        <scheme val="minor"/>
      </rPr>
      <t xml:space="preserve"> Se realizaron 120 atenciones a las solicitudes de logística para los eventos del Sistema DIF de Benito Juárez, de las 80 programadas, lo que representó un avance del  150.00% respecto a la meta trimestral programada.</t>
    </r>
  </si>
  <si>
    <r>
      <t>Meta Trimestral:</t>
    </r>
    <r>
      <rPr>
        <sz val="11"/>
        <color rgb="FF000000"/>
        <rFont val="Calibri"/>
        <family val="2"/>
        <scheme val="minor"/>
      </rPr>
      <t xml:space="preserve"> Se realizaron 3,107  procedimientos administrativos para las diferentes Unidades Administrativas del Sistema DIF de Benito Juárez de los 2750 programados, lo que representó un avance del  112.98% respecto a la meta trimestral programada. Se supero la meta debido a los eventos del día del niño que demandaron mas insumos por la buena participación de la población.</t>
    </r>
  </si>
  <si>
    <r>
      <t>Meta Trimestral:</t>
    </r>
    <r>
      <rPr>
        <sz val="11"/>
        <color rgb="FF000000"/>
        <rFont val="Calibri"/>
        <family val="2"/>
        <scheme val="minor"/>
      </rPr>
      <t xml:space="preserve"> Se realizaron 25 reportes contables, presupuestarios y financieros para la integración de la cuenta pública, de los 25 programados, lo que representó un avance del  100.00 % respecto a la meta trimestral programada.</t>
    </r>
  </si>
  <si>
    <r>
      <t>Meta Trimestral:</t>
    </r>
    <r>
      <rPr>
        <sz val="11"/>
        <color rgb="FF000000"/>
        <rFont val="Calibri"/>
        <family val="2"/>
        <scheme val="minor"/>
      </rPr>
      <t xml:space="preserve"> Se realizaron 555 cédulas nominales quincenales por medio de un control de incidencias, de los 250 programados, lo que representó un avance del  222.00 % respecto a la meta trimestral programada. Se supero la meta debido al cierre del primer periodo vacacional, por lo que todos los colaboradores que aun no tomaban sus vacaciones o que por la carga de trabajo las habían pospuesto se dispusieron a tomarlas.</t>
    </r>
  </si>
  <si>
    <r>
      <t>Meta Trimestral:</t>
    </r>
    <r>
      <rPr>
        <sz val="11"/>
        <color rgb="FF000000"/>
        <rFont val="Calibri"/>
        <family val="2"/>
        <scheme val="minor"/>
      </rPr>
      <t xml:space="preserve"> Se realizaron 366 capacitaciones internas al personal, de conformidad a la legislación aplicable en el Sistema DIF de Benito Juárez, de los 493 programadas, lo que representó un avance del  73.94 % respecto a la meta trimestral programada. No se alcanzo la meta debido a que se reprogramaron las capacitaciones para el mes de agosto por cuestiones de operatividad.</t>
    </r>
  </si>
  <si>
    <r>
      <t>Meta Trimestral:</t>
    </r>
    <r>
      <rPr>
        <sz val="11"/>
        <color rgb="FF000000"/>
        <rFont val="Calibri"/>
        <family val="2"/>
        <scheme val="minor"/>
      </rPr>
      <t xml:space="preserve"> Se realizaron 14 capacitaciones internas al personal, de conformidad a la legislación aplicable en el Sistema DIF de Benito Juárez, de los 15 programadas, lo que representó un avance del  93.33 % respecto a la meta trimestral programada.</t>
    </r>
  </si>
  <si>
    <r>
      <t>Meta Trimestral:</t>
    </r>
    <r>
      <rPr>
        <sz val="11"/>
        <color rgb="FF000000"/>
        <rFont val="Calibri"/>
        <family val="2"/>
        <scheme val="minor"/>
      </rPr>
      <t xml:space="preserve"> Se realizó 1  inventario de bienes, muebles e inmuebles del Sistema DIF de Benito Juárez para su adecuado control y verificación, de 1 programado, lo que representó un avance del  100.00 % respecto a la meta trimestral programada.</t>
    </r>
  </si>
  <si>
    <r>
      <t>Meta Trimestral:</t>
    </r>
    <r>
      <rPr>
        <sz val="11"/>
        <color rgb="FF000000"/>
        <rFont val="Calibri"/>
        <family val="2"/>
        <scheme val="minor"/>
      </rPr>
      <t xml:space="preserve"> Se realizaron 530 adquisiciones de suministros de bienes, insumos, materiales y servicios para la operación del Sistema DIF de Benito Juárez, de las 542 programadas, lo que representó un avance del  97.79 % respecto a la meta trimestral programada.</t>
    </r>
  </si>
  <si>
    <r>
      <t>Meta Trimestral:</t>
    </r>
    <r>
      <rPr>
        <sz val="11"/>
        <color rgb="FF000000"/>
        <rFont val="Calibri"/>
        <family val="2"/>
        <scheme val="minor"/>
      </rPr>
      <t xml:space="preserve"> Se realizaron 53 servicios de mantenimiento y reparación del parque vehicular  del Sistema DIF de Benito Juárez para  la preservación, cuidado, control y verificación del parque vehicular, de las 52 programadas, lo que representó un avance del  101.92 % respecto a la meta trimestral programada.</t>
    </r>
  </si>
  <si>
    <r>
      <t>Meta Trimestral:</t>
    </r>
    <r>
      <rPr>
        <sz val="11"/>
        <color rgb="FF000000"/>
        <rFont val="Calibri"/>
        <family val="2"/>
        <scheme val="minor"/>
      </rPr>
      <t xml:space="preserve"> Se realizaron 146 atenciones a las necesidades de mantenimiento y reparación de equipos de cómputo, líneas telefónicas y red informática para su correcto funcionamiento  y operación, de las 140 programadas, lo que representó un avance del  104.29 % respecto a la meta trimestral programada.</t>
    </r>
  </si>
  <si>
    <r>
      <t>Meta Trimestral:</t>
    </r>
    <r>
      <rPr>
        <sz val="11"/>
        <color rgb="FF000000"/>
        <rFont val="Calibri"/>
        <family val="2"/>
        <scheme val="minor"/>
      </rPr>
      <t xml:space="preserve"> Se realizaron 281 servicios  de mantenimiento, limpieza, reparación, remodelación y vigilancia, de las 250 programadas, lo que representó un avance del  112.40% respecto a la meta trimestral programada. Se rebasó la meta programada debido a las revisiones que se hicieron en los aires acondicionados y el mantenimiento de las instalaciones externas al DIF.</t>
    </r>
  </si>
  <si>
    <r>
      <t>Meta Trimestral:</t>
    </r>
    <r>
      <rPr>
        <sz val="11"/>
        <color rgb="FF000000"/>
        <rFont val="Calibri"/>
        <family val="2"/>
        <scheme val="minor"/>
      </rPr>
      <t xml:space="preserve"> Se realizaron 237 entregas de donativos a las áreas del Sistema DIF Benito Juárez, de las 204 programadas, lo que representó un avance del  116.18% respecto a la meta trimestral programada. Se supero la meta debido a que se entregaron mas donativos a las diferentes áreas del DIF de lo que se programo en apoyo a sus eventos y actividades.</t>
    </r>
  </si>
  <si>
    <r>
      <t>Meta Trimestral:</t>
    </r>
    <r>
      <rPr>
        <sz val="11"/>
        <color rgb="FF000000"/>
        <rFont val="Calibri"/>
        <family val="2"/>
        <scheme val="minor"/>
      </rPr>
      <t xml:space="preserve"> Se recepcionaron 766 donativos en especie o monetario , de las 794 programados, lo que representó un avance del  96.47% respecto a la meta trimestral programada.</t>
    </r>
  </si>
  <si>
    <r>
      <t>Meta Trimestral:</t>
    </r>
    <r>
      <rPr>
        <sz val="11"/>
        <color rgb="FF000000"/>
        <rFont val="Calibri"/>
        <family val="2"/>
        <scheme val="minor"/>
      </rPr>
      <t xml:space="preserve"> Se realizaron 72 participaciones de Instituciones públicas, privadas, fundaciones, asociaciones, empresas socialmente responsables y sociedad civil que entregan donativos al Sistema DIF de Benito Juárez, de las 65 programadas, lo que representó un avance del  110.77% respecto a la meta trimestral programada. Se superó la meta debido a las donaciones para los eventos del día del niño ya que se obtuvo buena participación de empresas, organizaciones y escuelas.</t>
    </r>
  </si>
  <si>
    <r>
      <t>Meta Trimestral:</t>
    </r>
    <r>
      <rPr>
        <sz val="11"/>
        <color rgb="FF000000"/>
        <rFont val="Calibri"/>
        <family val="2"/>
        <scheme val="minor"/>
      </rPr>
      <t xml:space="preserve"> Se realizaron 627 atenciones de fortalecimiento en la solución de conflictos a través de la cultura de la paz, de las 650 programadas, lo que representó un avance del 96.46% respecto a la meta trimestral programada.</t>
    </r>
  </si>
  <si>
    <r>
      <t>Meta Trimestral:</t>
    </r>
    <r>
      <rPr>
        <sz val="11"/>
        <color rgb="FF000000"/>
        <rFont val="Calibri"/>
        <family val="2"/>
        <scheme val="minor"/>
      </rPr>
      <t xml:space="preserve"> Se realizaron 60 eventos de la cultura de la paz para mejorar la comunicación y las relaciones familiares y sociales de los 60 programados, lo que representó un avance del 100.00% respecto a la meta trimestral programada.</t>
    </r>
  </si>
  <si>
    <r>
      <t>Meta Trimestral:</t>
    </r>
    <r>
      <rPr>
        <sz val="11"/>
        <color rgb="FF000000"/>
        <rFont val="Calibri"/>
        <family val="2"/>
        <scheme val="minor"/>
      </rPr>
      <t xml:space="preserve"> Se realizaron 9 acciones educativas enfocadas en los derechos de las niñas, niños y adolescentes de la "Red de Impulsores de la Transformación "de las 20 programadas, lo que representó un avance del 45.00 % respecto a la meta trimestral programada. No se alcanzo la meta trimestral debido a que las niñas y niños y adolescentes estuvieron en actividades inherentes a su escuela, la mayoría son de educación media superior por lo cual tuvieron muchas actividades escolares debido al fin del ciclo escolar.</t>
    </r>
  </si>
  <si>
    <r>
      <t>Meta Trimestral:</t>
    </r>
    <r>
      <rPr>
        <sz val="11"/>
        <color rgb="FF000000"/>
        <rFont val="Calibri"/>
        <family val="2"/>
        <scheme val="minor"/>
      </rPr>
      <t xml:space="preserve"> Se realizaron 3,904 atenciones de prevención de riesgos psicosociales para niñas niños, y adolescentes, de las 5000 programadas, lo que representó un avance del 78.08% respecto a la meta trimestral programada. No se alcanzó la meta toda vez que se cancelaron eventos que se tenían programados para este trimestre, como el evento de Rap que fue cancelado en tres ocasiones por la SEP.</t>
    </r>
  </si>
  <si>
    <r>
      <t>Meta Trimestral:</t>
    </r>
    <r>
      <rPr>
        <sz val="11"/>
        <color rgb="FF000000"/>
        <rFont val="Calibri"/>
        <family val="2"/>
        <scheme val="minor"/>
      </rPr>
      <t xml:space="preserve"> Se realizaron 81 actividades de prevención de riesgos psicosociales, de las 95 programadas, lo que representó un avance del 85.26% respecto a la meta trimestral programada. No se alcanzó la meta toda vez que se cancelaron eventos que se tenían programados para este trimestre, como el evento de Rap que fue cancelado en tres ocasiones por la SEP.</t>
    </r>
  </si>
  <si>
    <r>
      <t>Meta Trimestral:</t>
    </r>
    <r>
      <rPr>
        <sz val="11"/>
        <color rgb="FF000000"/>
        <rFont val="Calibri"/>
        <family val="2"/>
        <scheme val="minor"/>
      </rPr>
      <t xml:space="preserve"> Se realizaron 20 participaciones de escuelas, empresas y asociaciones con actividades de prevención de riesgos psicosociales, de las 35 programadas, lo que representó un avance del 57.14% respecto a la meta trimestral programada. No se alcanzó la meta toda vez que sólo se dio plática en una escuela de las que estaban programadas, reagendándose para el regreso de vacaciones y después del período de exámenes.</t>
    </r>
  </si>
  <si>
    <r>
      <t>Meta Trimestral:</t>
    </r>
    <r>
      <rPr>
        <sz val="11"/>
        <color rgb="FF000000"/>
        <rFont val="Calibri"/>
        <family val="2"/>
        <scheme val="minor"/>
      </rPr>
      <t xml:space="preserve"> Se realizó 16 presentaciones de obras de Teatro Guiñol  para la prevención de riesgos psicosociales dirigido a niñas, niños y adolescentes, de las 17 programadas, lo que representó un avance del 94.12% respecto a la meta trimestral programada.</t>
    </r>
  </si>
  <si>
    <r>
      <t>Meta Trimestral:</t>
    </r>
    <r>
      <rPr>
        <sz val="11"/>
        <color rgb="FF000000"/>
        <rFont val="Calibri"/>
        <family val="2"/>
        <scheme val="minor"/>
      </rPr>
      <t xml:space="preserve"> Se realizaron 3,695 atenciones de prevención de la explotación infantil  y delito de trata de niñas, niñas y adolescentes, dirigido a infantes y sus familias que viven en el municipio de Benito Juárez en situación prioritaria, de las 2,100 programadas, lo que representó un avance del 175.95% respecto a la meta trimestral programada. Se supero la meta debido a que hubo escuelas y empresas del sector privado que solicitaron pláticas, las cuales no estaban programadas.</t>
    </r>
  </si>
  <si>
    <r>
      <t>Meta Trimestral:</t>
    </r>
    <r>
      <rPr>
        <sz val="11"/>
        <color rgb="FF000000"/>
        <rFont val="Calibri"/>
        <family val="2"/>
        <scheme val="minor"/>
      </rPr>
      <t xml:space="preserve"> Se realizaron 57 pláticas de prevención de la explotación infantil  y delito de trata de niñas, niñas y adolescentes, de las 50 programadas, lo que representó un avance del 114% respecto a la meta trimestral programada. Se supero la meta debido a que hubo escuelas y empresas del sector privado que solicitaron pláticas, las cuales no estaban programadas.</t>
    </r>
  </si>
  <si>
    <r>
      <t>Meta Trimestral:</t>
    </r>
    <r>
      <rPr>
        <sz val="11"/>
        <color rgb="FF000000"/>
        <rFont val="Calibri"/>
        <family val="2"/>
        <scheme val="minor"/>
      </rPr>
      <t xml:space="preserve"> Se realizaron 14 participaciones de instituciones públicas y privadas en prevención de la explotación infantil  y delito de trata de niñas, niñas y adolescentes, de las 15 programadas, lo que representó un avance del 93.33% respecto a la meta trimestral programada.</t>
    </r>
  </si>
  <si>
    <r>
      <t>Meta Trimestral:</t>
    </r>
    <r>
      <rPr>
        <sz val="11"/>
        <color rgb="FF000000"/>
        <rFont val="Calibri"/>
        <family val="2"/>
        <scheme val="minor"/>
      </rPr>
      <t xml:space="preserve"> Se realizaron 200 entregas de estímulo a la educación, alimentación y salud, de las 200 programadas, lo que representó un avance del 100.00 % respecto a la meta trimestral programada.</t>
    </r>
  </si>
  <si>
    <r>
      <t>Meta Trimestral:</t>
    </r>
    <r>
      <rPr>
        <sz val="11"/>
        <color rgb="FF000000"/>
        <rFont val="Calibri"/>
        <family val="2"/>
        <scheme val="minor"/>
      </rPr>
      <t xml:space="preserve"> Se realizaron 27 recorridos para identificar niñas, niños y adolescentes en situación de trabajo y/o explotación infantil, de las 27 programadas, lo que representó un avance del 100.00 % respecto a la meta trimestral programada.</t>
    </r>
  </si>
  <si>
    <r>
      <t>Meta Trimestral:</t>
    </r>
    <r>
      <rPr>
        <sz val="11"/>
        <color rgb="FF000000"/>
        <rFont val="Calibri"/>
        <family val="2"/>
        <scheme val="minor"/>
      </rPr>
      <t xml:space="preserve"> Se realizaron 263 actividades de recreación, cultura y deportes para niñas, niños, adolescentes y personas adultas, de las 154 programadas, lo que representó un avance del 170.78% respecto a la meta trimestral programada. Se supero la meta debido que durante el mes de junio hubo una campaña de difusión en redes sociales acerca de las actividades y clases que  se imparten para toda la población, logrando que más niñas, niños, adolescentes y adultos se inscriban y participen.</t>
    </r>
  </si>
  <si>
    <r>
      <t>Meta Trimestral:</t>
    </r>
    <r>
      <rPr>
        <sz val="11"/>
        <color rgb="FF000000"/>
        <rFont val="Calibri"/>
        <family val="2"/>
        <scheme val="minor"/>
      </rPr>
      <t xml:space="preserve"> Se realizaron 242 clases gratuitas de recreación, cultura y deportes, para niñas, niños, adolescentes y personas adultas, de las 150 programadas, lo que representó un avance del 161.33% respecto a la meta trimestral programada. Se supero la meta debido a la publicación de las clases que se imparten en las redes sociales lo que genero un aumento en las atenciones y en las personas inscritas en ellas. </t>
    </r>
  </si>
  <si>
    <r>
      <t>Meta Trimestral:</t>
    </r>
    <r>
      <rPr>
        <sz val="11"/>
        <color rgb="FF000000"/>
        <rFont val="Calibri"/>
        <family val="2"/>
        <scheme val="minor"/>
      </rPr>
      <t xml:space="preserve"> Se realizaron 3 eventos y concursos de recreación, cultura y deportes para niñas, niños, adolescentes y personas adultas, de las 4 programadas, lo que representó un avance del 75.00% respecto a la meta trimestral programada.</t>
    </r>
  </si>
  <si>
    <r>
      <t>Meta Trimestral:</t>
    </r>
    <r>
      <rPr>
        <sz val="11"/>
        <color rgb="FF000000"/>
        <rFont val="Calibri"/>
        <family val="2"/>
        <scheme val="minor"/>
      </rPr>
      <t xml:space="preserve"> Se realizaron 18 presentaciones de Obras de Teatro Guiñol temática recreativa y lúdica para niñas, niños, adolescentes y personas adultas, de las 30 programadas, lo que representó un avance del 60.00% respecto a la meta trimestral programada. No se alcanzo la meta debido a que se reagendaron las presentaciones de teatro guiñol a consecuencia del mantenimiento que requieren los muñecos.</t>
    </r>
  </si>
  <si>
    <r>
      <t>Meta Trimestral:</t>
    </r>
    <r>
      <rPr>
        <sz val="11"/>
        <color rgb="FF000000"/>
        <rFont val="Calibri"/>
        <family val="2"/>
        <scheme val="minor"/>
      </rPr>
      <t xml:space="preserve"> Se realizaron 9 expedientes para control de inscripciones de niñas y niños inscritos a los Centros Asistenciales de Desarrollo Infantil. Para este trimestre no se tenían programadas inscripciones por estar cerca del fin del ciclo escolar, pero si alguna madre trabajadora requiere de los servicios de los CADI se le brinda.</t>
    </r>
  </si>
  <si>
    <r>
      <t>Meta Trimestral:</t>
    </r>
    <r>
      <rPr>
        <sz val="11"/>
        <color rgb="FF000000"/>
        <rFont val="Calibri"/>
        <family val="2"/>
        <scheme val="minor"/>
      </rPr>
      <t xml:space="preserve"> Se realizaron 132 servicios de escuelas de tiempo completo con atención educativa, asistencial, formativa, alimentaria y de salud  brindados, de las 700 programadas, lo que representó un avance del 18.86% respecto a la meta trimestral programada. No se alcanzó la meta toda vez que se registró un alto grado de inasistencias en los CADI.</t>
    </r>
  </si>
  <si>
    <r>
      <t>Meta Trimestral:</t>
    </r>
    <r>
      <rPr>
        <sz val="11"/>
        <color rgb="FF000000"/>
        <rFont val="Calibri"/>
        <family val="2"/>
        <scheme val="minor"/>
      </rPr>
      <t xml:space="preserve"> Se realizaron 969 actividades sociales, culturales, deportivas en los Centros Asistenciales de Desarrollo Infantil, de las 864 programadas, lo que representó un avance del 112.15% respecto a la meta trimestral programada.</t>
    </r>
  </si>
  <si>
    <r>
      <t>Meta Trimestral:</t>
    </r>
    <r>
      <rPr>
        <sz val="11"/>
        <color rgb="FF000000"/>
        <rFont val="Calibri"/>
        <family val="2"/>
        <scheme val="minor"/>
      </rPr>
      <t xml:space="preserve"> Se entregaron 8,258 raciones de comida para las niñas y niños inscritos en los Centros Asistenciales de Desarrollo Infantil, de las 15,768 programadas, lo que representó un avance del 52.37% respecto a la meta trimestral programada. No se logró la meta debido a la inasistencia de las niñas y niños de los CADI por problemas de salud y/o personal.</t>
    </r>
  </si>
  <si>
    <r>
      <t>Meta Trimestral:</t>
    </r>
    <r>
      <rPr>
        <sz val="11"/>
        <color rgb="FF000000"/>
        <rFont val="Calibri"/>
        <family val="2"/>
        <scheme val="minor"/>
      </rPr>
      <t xml:space="preserve"> Se realizaron 91 verificaciones y registros de los Centros para la Atención, Cuidado y Desarrollo Integral Infantil del RENCAI en el Municipio de Benito Juárez, de las 77 programadas, lo que representó un avance del 118.18% respecto a la meta trimestral programada. Se supero la meta debido a que a solicitud del Sistema DIF Nacional se realizaron visitas de observación a varios centros de educación.</t>
    </r>
  </si>
  <si>
    <r>
      <t>Meta Trimestral:</t>
    </r>
    <r>
      <rPr>
        <sz val="11"/>
        <color rgb="FF000000"/>
        <rFont val="Calibri"/>
        <family val="2"/>
        <scheme val="minor"/>
      </rPr>
      <t xml:space="preserve"> Se realizaron 5,508 atenciones en la prevención del delito en niñas, niños, adolescentes y personas adultas fomentando la cultura de la legalidad, de las 1,060 programadas, lo que representó un avance del 519.62% respecto a la meta trimestral programada. Se superó la meta debido a que se habilitó la Feria para la Construcción de la Legalidad, aunado a pláticas continuas y gracias a la participación de los alumnos de los centros escolares se ha podido dar mayor cobertura a la prevención del delito en los adolescentes.</t>
    </r>
  </si>
  <si>
    <r>
      <t>Meta Trimestral:</t>
    </r>
    <r>
      <rPr>
        <sz val="11"/>
        <color rgb="FF000000"/>
        <rFont val="Calibri"/>
        <family val="2"/>
        <scheme val="minor"/>
      </rPr>
      <t xml:space="preserve"> Se realizaron 48 pláticas de prevención del delito en niñas, niños, adolescentes y personas adultas fomentando la cultura de la legalidad, de las 29 programadas, lo que representó un avance del 165.52% respecto a la meta trimestral programada. Con la puesta en marcha de la Feria para la Construcción de la Legalidad se han unido mas instituciones publicas para llevarle información a los jóvenes para la prevención de diferentes problemáticas sociales y las escuelas también han aperturado espacios para su impartición en sus instalaciones.</t>
    </r>
  </si>
  <si>
    <r>
      <t>Meta Trimestral:</t>
    </r>
    <r>
      <rPr>
        <sz val="11"/>
        <color rgb="FF000000"/>
        <rFont val="Calibri"/>
        <family val="2"/>
        <scheme val="minor"/>
      </rPr>
      <t xml:space="preserve"> Se realizaron 7 participaciones de Instituciones públicas y privadas en la prevención del delito dirigido a niñas, niños, adolescentes y personas adultas fomentando la cultura de la legalidad, de las 5 programadas, lo que representó un avance del 140.00% respecto a la meta trimestral programada. Se superó la meta debido a que se sumaron esfuerzos entre instituciones públicas y privadas para llevar a cabo la Feria de la Legalidad y la Paz.</t>
    </r>
  </si>
  <si>
    <r>
      <t>Meta Trimestral:</t>
    </r>
    <r>
      <rPr>
        <sz val="11"/>
        <color rgb="FF000000"/>
        <rFont val="Calibri"/>
        <family val="2"/>
        <scheme val="minor"/>
      </rPr>
      <t xml:space="preserve"> Se realizó 4 actividades de prevención del delito en niñas, niños, adolescentes y personas adultas fomentando la cultura de la legalidad, de 1 programada, lo que representó un avance del 400.00 % respecto a la meta trimestral programada. Se supero la meta debido a que la Feria de la Legalidad y la Paz se presentaron en las brigadas Todos por la Paz a solicitud de la Presidencia Municipal, así como solicitaron que se realizaran mensualmente y no de manera trimestral como se había programado.</t>
    </r>
  </si>
  <si>
    <r>
      <t>Meta Trimestral:</t>
    </r>
    <r>
      <rPr>
        <sz val="11"/>
        <color rgb="FF000000"/>
        <rFont val="Calibri"/>
        <family val="2"/>
        <scheme val="minor"/>
      </rPr>
      <t xml:space="preserve"> Se realizaron 3,433 servicios jurídicos dirigidos a niñas, niños, adolescentes, víctimas de maltrato y mujeres y hombres en situación de violencia familiar , de las 3,374 programadas, lo que representó un avance del 101.75 % respecto a la meta trimestral programada.</t>
    </r>
  </si>
  <si>
    <r>
      <t>Meta Trimestral:</t>
    </r>
    <r>
      <rPr>
        <sz val="11"/>
        <color rgb="FF000000"/>
        <rFont val="Calibri"/>
        <family val="2"/>
        <scheme val="minor"/>
      </rPr>
      <t xml:space="preserve"> Se realizaron 49 planes de restitución de derechos para niñas, niños, adolescentes que se encuentran en situación de atención prioritaria, de las 117 programadas, lo que representó un avance del 41.88% respecto a la meta trimestral programada. No se alcanzó la meta programada toda ves que se presentó una baja en los egresos de niñas, niños y adolescentes de la Casa de Asistencia Temporal por lo que se presentó una disminución en la elaboración de planes de restitución.</t>
    </r>
  </si>
  <si>
    <r>
      <t>Meta Trimestral:</t>
    </r>
    <r>
      <rPr>
        <sz val="11"/>
        <color rgb="FF000000"/>
        <rFont val="Calibri"/>
        <family val="2"/>
        <scheme val="minor"/>
      </rPr>
      <t xml:space="preserve"> Se realizaron 49 diagnósticos de vulneración de derechos de niñas, niños y adolescentes. De las 117 programadas, lo que representó un avance del 41.88% respecto a la meta trimestral programada. No se alcanzó la meta programada toda ves que se presentó una baja en los egresos de niñas, niños y adolescentes de la Casa de Asistencia Temporal por lo que se presentó una disminución en la elaboración de planes de restitución.</t>
    </r>
  </si>
  <si>
    <r>
      <t>Meta Trimestral:</t>
    </r>
    <r>
      <rPr>
        <sz val="11"/>
        <color rgb="FF000000"/>
        <rFont val="Calibri"/>
        <family val="2"/>
        <scheme val="minor"/>
      </rPr>
      <t xml:space="preserve"> Se realizaron 61 convenios de pensión alimenticia a familias en situación prioritaria para mediación ante controversias familiares, de los 54 programados, lo que representó un avance del 112.96 % respecto a la meta trimestral programada. se superó la meta debido a la gran demanda de solicitudes de mutuo acuerdo por parte de los usuarios que acuden a ésta Procuraduría.</t>
    </r>
  </si>
  <si>
    <r>
      <t>Meta Trimestral:</t>
    </r>
    <r>
      <rPr>
        <sz val="11"/>
        <color rgb="FF000000"/>
        <rFont val="Calibri"/>
        <family val="2"/>
        <scheme val="minor"/>
      </rPr>
      <t xml:space="preserve"> Se realizaron 447 acompañamientos a niñas, niños y adolescentes a diferentes órganos institucionales (juzgados orales, tradicionales, familiares, penales y la fiscalía general), de los 247 programados, lo que representó un avance del 180.97% respecto a la meta trimestral programada. Debido a las diligencias en coordinación con las instituciones como la Fiscalía General del Estado, Juzgados Orales, Tradicionales, Familiares han aumentado los acompañamientos realizados por esta Delegación de la Procuraduría de Protección de Niñas, Niños, Adolescentes y la Familia.</t>
    </r>
  </si>
  <si>
    <r>
      <t>Meta Trimestral:</t>
    </r>
    <r>
      <rPr>
        <sz val="11"/>
        <color rgb="FF000000"/>
        <rFont val="Calibri"/>
        <family val="2"/>
        <scheme val="minor"/>
      </rPr>
      <t xml:space="preserve"> Se realizaron 114 comparecencias de hechos a familias en situación prioritaria para mediación ante controversias familiares, de los 75 programados, lo que representó un avance del 152.00% respecto a la meta trimestral programada. Se superó la meta debido al gran número de solicitudes de los usuarios para la comparecencia de hechos que expide la Procuraduría, ya que es requisito indispensable para realizar el registro extemporáneo de menores.</t>
    </r>
  </si>
  <si>
    <r>
      <t>Meta Trimestral:</t>
    </r>
    <r>
      <rPr>
        <sz val="11"/>
        <color rgb="FF000000"/>
        <rFont val="Calibri"/>
        <family val="2"/>
        <scheme val="minor"/>
      </rPr>
      <t xml:space="preserve"> Se realizaron 1,135 visitas domiciliarias e institucionales para investigaciones sociales, de Juzgados orales, familiares, penales, fiscalía, DIF Estatales, Asociaciones Civiles, de la procuraduría y el área que lo requiera, de las 950 programados, lo que representó un avance del 119.47% respecto a la meta trimestral programada. Se superó la meta debido al incremento de solicitudes de diferentes áreas (Fiscalía General del Estado, Juzgados Orales, Tradicionales, Familiares y Delegación de la Procuraduría de Protección de Niñas, Niños, Adolescentes y la Familia) para investigaciones de estudios socioeconómicos y seguimientos.</t>
    </r>
  </si>
  <si>
    <r>
      <t>Meta Trimestral:</t>
    </r>
    <r>
      <rPr>
        <sz val="11"/>
        <color rgb="FF000000"/>
        <rFont val="Calibri"/>
        <family val="2"/>
        <scheme val="minor"/>
      </rPr>
      <t xml:space="preserve"> Se realizaron 0 traslados y acompañamientos de niños, niñas y adolescentes, de las 10 programados, lo que representó un avance del 0.00 % respecto a la meta trimestral programada. No se realizaron traslados de menores debido a que se esta a la espera de la respuestas de los diferentes DIF donde se solicito la búsqueda de una red de apoyo para entregar a los menores.</t>
    </r>
  </si>
  <si>
    <r>
      <t>Meta Trimestral:</t>
    </r>
    <r>
      <rPr>
        <sz val="11"/>
        <color rgb="FF000000"/>
        <rFont val="Calibri"/>
        <family val="2"/>
        <scheme val="minor"/>
      </rPr>
      <t xml:space="preserve"> Se realizaron 421 atenciones psicológicas a familias, personas; víctimas o generadoras de violencia , de las 420 programados, lo que representó un avance del 100.24% respecto a la meta trimestral programada.</t>
    </r>
  </si>
  <si>
    <r>
      <t>Meta Trimestral:</t>
    </r>
    <r>
      <rPr>
        <sz val="11"/>
        <color rgb="FF000000"/>
        <rFont val="Calibri"/>
        <family val="2"/>
        <scheme val="minor"/>
      </rPr>
      <t xml:space="preserve"> Se realizaron 0 servicios integrales del Centro de Asistencia Social para la protección de los derechos de las niñas, niños y adolescentes migrantes, acompañados, no acompañados, separados, de los 11967 programados, lo que representó un avance del 0.00 % respecto a la meta trimestral programada. No se alcanzó la meta toda vez que la casa está recibiendo los últimos arreglos para estar en condiciones de albergar a los NNA migrantes.</t>
    </r>
  </si>
  <si>
    <r>
      <t>Meta Trimestral:</t>
    </r>
    <r>
      <rPr>
        <sz val="11"/>
        <color rgb="FF000000"/>
        <rFont val="Calibri"/>
        <family val="2"/>
        <scheme val="minor"/>
      </rPr>
      <t xml:space="preserve"> Se realizaron 0 expedientes para control de los ingresos de las niñas, niños y adolescentes migrantes y acompañantes albergados en el Centro de Asistencia Social, de los 50 programados, lo que representó un avance del 0.00 % respecto a la meta trimestral programada. No se alcanzó la meta toda vez que la casa está recibiendo los últimos arreglos para estar en condiciones de albergar a los NNA migrantes.</t>
    </r>
  </si>
  <si>
    <r>
      <t>Meta Trimestral:</t>
    </r>
    <r>
      <rPr>
        <sz val="11"/>
        <color rgb="FF000000"/>
        <rFont val="Calibri"/>
        <family val="2"/>
        <scheme val="minor"/>
      </rPr>
      <t xml:space="preserve"> Se realizaron 0 atenciones médicas y psicológicas para las niñas, niños y adolescentes migrantes y acompañantes albergados en el Centro de Asistencia Social, de los 6120 programados, lo que representó un avance del 0.00 % respecto a la meta trimestral programada. No se alcanzó la meta toda vez que la casa está recibiendo los últimos arreglos para estar en condiciones de albergar a los NNA migrantes.</t>
    </r>
  </si>
  <si>
    <r>
      <t>Meta Trimestral:</t>
    </r>
    <r>
      <rPr>
        <sz val="11"/>
        <color rgb="FF000000"/>
        <rFont val="Calibri"/>
        <family val="2"/>
        <scheme val="minor"/>
      </rPr>
      <t xml:space="preserve"> Se realizaron 0  entregas de raciones de alimentos para las niñas, niños y adolescentes migrantes y sus acompañantes albergados en el Centro de Asistencia Social, de los 4500 programados, lo que representó un avance del 0.00 % respecto a la meta trimestral programada. No se alcanzó la meta toda vez que la casa está recibiendo los últimos arreglos para estar en condiciones de albergar a los NNA migrantes.</t>
    </r>
  </si>
  <si>
    <r>
      <t>Meta Trimestral:</t>
    </r>
    <r>
      <rPr>
        <sz val="11"/>
        <color rgb="FF000000"/>
        <rFont val="Calibri"/>
        <family val="2"/>
        <scheme val="minor"/>
      </rPr>
      <t xml:space="preserve"> Se realizaron 0 entregas de insumos de vestido, calzado, higiene personal y pernocta, para las niñas, niños y adolescentes migrantes y acompañantes del Centro de Asistencia Social, de los 1167 programados, lo que representó un avance del 0.00 % respecto a la meta trimestral programada. No se alcanzó la meta toda vez que la casa está recibiendo los últimos arreglos para estar en condiciones de albergar a los NNA migrantes.</t>
    </r>
  </si>
  <si>
    <r>
      <t>Meta Trimestral:</t>
    </r>
    <r>
      <rPr>
        <sz val="11"/>
        <color rgb="FF000000"/>
        <rFont val="Calibri"/>
        <family val="2"/>
        <scheme val="minor"/>
      </rPr>
      <t xml:space="preserve"> Se realizaron 0 actividades recreativas, lúdicas, deportivas, educativas y formativas para las niñas, niños y adolescentes migrantes y acompañantes del Centro de Asistencia Social, de las 180 programadas, lo que representó un avance del 0.00 % respecto a la meta trimestral programada. No se alcanzó la meta toda vez que la casa está recibiendo los últimos arreglos para estar en condiciones de albergar a los NNA migrantes.</t>
    </r>
  </si>
  <si>
    <r>
      <t>Meta Trimestral:</t>
    </r>
    <r>
      <rPr>
        <sz val="11"/>
        <color rgb="FF000000"/>
        <rFont val="Calibri"/>
        <family val="2"/>
        <scheme val="minor"/>
      </rPr>
      <t xml:space="preserve"> Se realizaron 0 servicios de mantenimiento y reparación para la conservación y el buen funcionamiento del Centro de Asistencia Social. de las 30 programadas, lo que representó un avance del 0.00 % respecto a la meta trimestral programada. No se alcanzó la meta toda vez que la casa está recibiendo los últimos arreglos para estar en condiciones de albergar a los NNA migrantes.</t>
    </r>
  </si>
  <si>
    <r>
      <t>Meta Trimestral:</t>
    </r>
    <r>
      <rPr>
        <sz val="11"/>
        <color rgb="FF000000"/>
        <rFont val="Calibri"/>
        <family val="2"/>
        <scheme val="minor"/>
      </rPr>
      <t xml:space="preserve"> Se realizaron 1,964 atenciones integrales para niñas, niños y adolescentes en la Casa de Asistencia Temporal, de las 1831 programadas, lo que representó un avance del 107.26% respecto a la meta trimestral programada.</t>
    </r>
  </si>
  <si>
    <r>
      <t>Meta Trimestral:</t>
    </r>
    <r>
      <rPr>
        <sz val="11"/>
        <color rgb="FF000000"/>
        <rFont val="Calibri"/>
        <family val="2"/>
        <scheme val="minor"/>
      </rPr>
      <t xml:space="preserve"> Se realizaron 73  integraciones de expedientes para control de ingresos de niñas, niños y adolescentes en la Casa de Asistencia Temporal, de las 102 programadas, lo que representó un avance del 71.57% respecto a la meta trimestral programada. No se alcanzo la meta debido a que no se tuvieron los ingresos estimados, lo cual es positivo ya que indica que hay menos casos de niñas, niños y adolescentes que fueron violentados sus derechos.</t>
    </r>
  </si>
  <si>
    <r>
      <t>Meta Trimestral:</t>
    </r>
    <r>
      <rPr>
        <sz val="11"/>
        <color rgb="FF000000"/>
        <rFont val="Calibri"/>
        <family val="2"/>
        <scheme val="minor"/>
      </rPr>
      <t xml:space="preserve"> Se realizaron 364 acompañamientos a niñas, niños y adolescentes a diferentes órganos institucionales (Juzgados Orales, Tradicionales, Familiares, Penales y la Fiscalía General), de salud y otros, de las 287 programadas, lo que representó un avance del 126.83% respecto a la meta trimestral programada. Se rebasó la meta toda vez que los NNA deben cumplir con diversas diligencias para cumplir con requisitos del proceso que llevan estando en la CAT. Cabe mencionar que los órganos institucionales pueden citar a los menores en cualquier momento que lo crean necesario.</t>
    </r>
  </si>
  <si>
    <r>
      <t>Meta Trimestral:</t>
    </r>
    <r>
      <rPr>
        <sz val="11"/>
        <color rgb="FF000000"/>
        <rFont val="Calibri"/>
        <family val="2"/>
        <scheme val="minor"/>
      </rPr>
      <t xml:space="preserve"> Se realizaron 1,137 actividades recreativas, lúdicas, deportivas, educativas y formativas para las niñas, niños y adolescentes de la Casa de Asistencia Temporal, de las 1442 programadas, lo que representó un avance del 78.85% respecto a la meta trimestral programada. Hubo una disminución en las actividades recreativas, lúdicas, deportivas y formativas debido a que se tuvo una disminución en los ingresos de niñas, niños y adolescentes.</t>
    </r>
  </si>
  <si>
    <r>
      <t>Meta Trimestral:</t>
    </r>
    <r>
      <rPr>
        <sz val="11"/>
        <color rgb="FF000000"/>
        <rFont val="Calibri"/>
        <family val="2"/>
        <scheme val="minor"/>
      </rPr>
      <t xml:space="preserve"> Se realizaron 380 entregas de insumos para uso o consumo a las niñas, niños y adolescentes de la Casa de Asistencia Temporal, de las 330 programadas, lo que representó un avance del 115.15% respecto a la meta trimestral programada.</t>
    </r>
  </si>
  <si>
    <r>
      <t>Meta Trimestral:</t>
    </r>
    <r>
      <rPr>
        <sz val="11"/>
        <color rgb="FF000000"/>
        <rFont val="Calibri"/>
        <family val="2"/>
        <scheme val="minor"/>
      </rPr>
      <t xml:space="preserve"> Se realizaron 69 servicios de mantenimiento para la conservación y el buen funcionamiento de la Casa de Asistencia Temporal, de las 75 programadas, lo que representó un avance del 92.00% respecto a la meta trimestral programada.</t>
    </r>
  </si>
  <si>
    <r>
      <t>Meta Trimestral:</t>
    </r>
    <r>
      <rPr>
        <sz val="11"/>
        <color rgb="FF000000"/>
        <rFont val="Calibri"/>
        <family val="2"/>
        <scheme val="minor"/>
      </rPr>
      <t xml:space="preserve"> Se realizaron 674 servicios de prevención y atención para un entorno libre de violencia en mujeres y hombres generadores o víctimas de violencia realizadas en el Centro Especializado Para la Atención a la Violencia, de las 610 programadas, lo que representó un avance del 110.49% respecto a la meta trimestral programada.</t>
    </r>
  </si>
  <si>
    <r>
      <t>Meta Trimestral:</t>
    </r>
    <r>
      <rPr>
        <sz val="11"/>
        <color rgb="FF000000"/>
        <rFont val="Calibri"/>
        <family val="2"/>
        <scheme val="minor"/>
      </rPr>
      <t xml:space="preserve"> Se realizaron 506 atenciones multidisciplinarias a personas generadoras o víctimas de violencia en el Centro Especializado Para la Atención a la Violencia, de las 475 programadas, lo que representó un avance del 106.53% respecto a la meta trimestral programada. </t>
    </r>
  </si>
  <si>
    <r>
      <t>Meta Trimestral:</t>
    </r>
    <r>
      <rPr>
        <sz val="11"/>
        <color rgb="FF000000"/>
        <rFont val="Calibri"/>
        <family val="2"/>
        <scheme val="minor"/>
      </rPr>
      <t xml:space="preserve"> Se realizaron 3 pláticas y talleres con temas para la prevención de la violencia, de las 6 programadas, lo que representó un avance del 50.00% respecto a la meta trimestral programada. No se alcanzo la meta programada debido a que tres empresas cancelaron las pláticas que se tenían acordadas por la carga de trabajo que tenían.</t>
    </r>
  </si>
  <si>
    <r>
      <t>Meta Trimestral:</t>
    </r>
    <r>
      <rPr>
        <sz val="11"/>
        <color rgb="FF000000"/>
        <rFont val="Calibri"/>
        <family val="2"/>
        <scheme val="minor"/>
      </rPr>
      <t xml:space="preserve"> Se realizaron 4 capacitaciones para el autoempleo a mujeres receptoras de violencia en cualquiera de sus modalidades, de las 3 programadas, lo que representó un avance del 133.33% respecto a la meta trimestral programada. Se supero la meta debido a que se tuvo que abrir otro curso de corte de cabello por la buena aceptación de la población.</t>
    </r>
  </si>
  <si>
    <r>
      <t>Meta Trimestral:</t>
    </r>
    <r>
      <rPr>
        <sz val="11"/>
        <color rgb="FF000000"/>
        <rFont val="Calibri"/>
        <family val="2"/>
        <scheme val="minor"/>
      </rPr>
      <t xml:space="preserve"> Se realizaron 299 actividades sociales, brigadas y eventos  que contribuyen al desarrollo y el mejoramiento de las condiciones de vida de los benitojuarenses, de las 450 programadas, lo que representó un avance del 66.44 % respecto a la meta trimestral programada. Debido a la operatividad del área, se tuvo que cancelar una actividad. </t>
    </r>
  </si>
  <si>
    <r>
      <t>Meta Trimestral:</t>
    </r>
    <r>
      <rPr>
        <sz val="11"/>
        <color rgb="FF000000"/>
        <rFont val="Calibri"/>
        <family val="2"/>
        <scheme val="minor"/>
      </rPr>
      <t xml:space="preserve"> Se realizaron 2 actividades, brigadas y eventos que fomentan el fortalecimiento del desarrollo social y el desarrollo comunitario a niñas, niños, adolescentes y la familia, de las 4 programadas, lo que representó un avance del 50.00% respecto a la meta trimestral programada. Debido a la operatividad del área, se tuvieron que cancelar actividades y se reprogramaron para el segundo trimestre.</t>
    </r>
  </si>
  <si>
    <r>
      <t>Meta Trimestral:</t>
    </r>
    <r>
      <rPr>
        <sz val="11"/>
        <color rgb="FF000000"/>
        <rFont val="Calibri"/>
        <family val="2"/>
        <scheme val="minor"/>
      </rPr>
      <t xml:space="preserve"> Se realizaron 514,120 entregas de apoyos de asistencia alimentaria a niñas y niños en edad escolar que contribuye a revertir las tendencias y las cifras crecientes de los problemas de una mala nutrición, de las 289,495 programadas, lo que representó un avance del 177.59 % respecto a la meta trimestral programada. Debido a un ajuste de DIF Estatal se entregaron remesas de los meses de marzo, abril, mayo y parte de junio, de 15 a 20 briks por niño.</t>
    </r>
  </si>
  <si>
    <r>
      <t>Meta Trimestral:</t>
    </r>
    <r>
      <rPr>
        <sz val="11"/>
        <color rgb="FF000000"/>
        <rFont val="Calibri"/>
        <family val="2"/>
        <scheme val="minor"/>
      </rPr>
      <t xml:space="preserve"> Se realizaron 504,080 recepción y distribución de raciones  de desayunos fríos a niñas y niños de las escuelas inscritas al programa, de las 282,625 programadas, lo que representó un avance del 178.36 % respecto a la meta trimestral programada. Debido a un ajuste de DIF Estatal se entregaron remesas de marzo, abril, mayo y parte de junio por lo que incrementó las raciones recibidas de 15 a 20 por niño.</t>
    </r>
  </si>
  <si>
    <r>
      <t>Meta Trimestral:</t>
    </r>
    <r>
      <rPr>
        <sz val="11"/>
        <color rgb="FF000000"/>
        <rFont val="Calibri"/>
        <family val="2"/>
        <scheme val="minor"/>
      </rPr>
      <t xml:space="preserve"> Se realizaron 10,040 recepción y distribución de raciones  de desayunos calientes a desayunadores escolares, de las 6,870 programadas, lo que representó un avance del 146.14 % respecto a la meta trimestral programada. No se alcanzó la meta toda vez que se reprogramaron las actividades conforme a la operatividad del DIF Estatal, entregando remesas de marzo, abril, mayo y junio.</t>
    </r>
  </si>
  <si>
    <r>
      <t>Meta Trimestral:</t>
    </r>
    <r>
      <rPr>
        <sz val="11"/>
        <color rgb="FF000000"/>
        <rFont val="Calibri"/>
        <family val="2"/>
        <scheme val="minor"/>
      </rPr>
      <t xml:space="preserve"> Se realizaron 0 servicios de habilitación, mantenimiento e insumos de los Comedores Escolares, de los 3 programados, lo que representó un avance del 0.00 % respecto a la meta trimestral programada. No se requirió ningún servicio de mantenimiento a los comedores para éste trimestre.</t>
    </r>
  </si>
  <si>
    <r>
      <t>Meta Trimestral:</t>
    </r>
    <r>
      <rPr>
        <sz val="11"/>
        <color rgb="FF000000"/>
        <rFont val="Calibri"/>
        <family val="2"/>
        <scheme val="minor"/>
      </rPr>
      <t xml:space="preserve"> Se realizaron 5 pláticas para fomentar la sana alimentación y el "Plato del Buen Comer", de las 15 programados, lo que representó un avance del 33.33 % respecto a la meta trimestral programada. No se alcanzó la meta toda vez que no hubo respuesta  positiva por parte de los comités y escuelas para asistir a pláticas.</t>
    </r>
  </si>
  <si>
    <r>
      <t>Meta Trimestral:</t>
    </r>
    <r>
      <rPr>
        <sz val="11"/>
        <color rgb="FF000000"/>
        <rFont val="Calibri"/>
        <family val="2"/>
        <scheme val="minor"/>
      </rPr>
      <t xml:space="preserve"> Se realizaron  expedientes para el control de inscripciones al comedor comunitario de los 30 programados alcanzando el 0.00% de la meta trimestral. A pesar de la difusión que se ha dado en los alrededores del Centro Comunitario no ha habido incremento, motivo por el cual no se alcanzó la meta programada.</t>
    </r>
  </si>
  <si>
    <r>
      <t>Meta Trimestral:</t>
    </r>
    <r>
      <rPr>
        <sz val="11"/>
        <color rgb="FF000000"/>
        <rFont val="Calibri"/>
        <family val="2"/>
        <scheme val="minor"/>
      </rPr>
      <t xml:space="preserve"> Se realizó 26,796 apoyos alimentarios diseñados con base en los Criterios de Calidad Nutricia y acompañados de acciones de orientación alimentaria en el comedor de la región 25 a personas de atención prioritaria, de las 28,800 programadas, lo que representó un avance del 93.04 % respecto a la meta trimestral programada.</t>
    </r>
  </si>
  <si>
    <r>
      <t>Meta Trimestral:</t>
    </r>
    <r>
      <rPr>
        <sz val="11"/>
        <color rgb="FF000000"/>
        <rFont val="Calibri"/>
        <family val="2"/>
        <scheme val="minor"/>
      </rPr>
      <t xml:space="preserve"> Se realizó 1,995 apoyos alimentarios diseñados con base en los Criterios de Calidad Nutricia y acompañados de acciones de orientación alimentaria en el comedor de la región 235 a personas de atención prioritaria de las 1500 programadas, lo que representó un avance del 133.00 % respecto a la meta trimestral programada. Se rebasó la meta debido a un ajuste de DIF Estatal por lo que incrementaron la remesa.</t>
    </r>
  </si>
  <si>
    <r>
      <t>Meta Trimestral:</t>
    </r>
    <r>
      <rPr>
        <sz val="11"/>
        <color rgb="FF000000"/>
        <rFont val="Calibri"/>
        <family val="2"/>
        <scheme val="minor"/>
      </rPr>
      <t xml:space="preserve"> Se realizó 37 servicios administrativos y de mantenimiento para la operación y buen funcionamiento del comedor comunitario de la región 235, de las 40 programadas, lo que representó un avance del 92.50 % respecto a la meta trimestral programada.</t>
    </r>
  </si>
  <si>
    <r>
      <t>Meta Trimestral:</t>
    </r>
    <r>
      <rPr>
        <sz val="11"/>
        <color rgb="FF000000"/>
        <rFont val="Calibri"/>
        <family val="2"/>
        <scheme val="minor"/>
      </rPr>
      <t xml:space="preserve"> Se realizaron 385 atenciones para el autoempleo en los Centros de Desarrollo Comunitario y en el Centro de Emprendimiento y Desarrollo Humano para las Juventudes, de las 140 programadas, lo que representó un avance del 275.00 % respecto a la meta trimestral programada. Se registró un incremento en las inscripciones debido a la difusión en redes y participación en eventos.</t>
    </r>
  </si>
  <si>
    <r>
      <t>Meta Trimestral:</t>
    </r>
    <r>
      <rPr>
        <sz val="11"/>
        <color rgb="FF000000"/>
        <rFont val="Calibri"/>
        <family val="2"/>
        <scheme val="minor"/>
      </rPr>
      <t xml:space="preserve"> Se realizaron 36 cursos de capacitación para el autoempleo en los Centros de Desarrollo Comunitario, de los 45 programados, lo que representó un avance del 80.00 % respecto a la meta trimestral programada. Se registró un descenso en las inscripciones, aún cuando se está dando difusión en redes para incrementar la afluencia a los cursos.</t>
    </r>
  </si>
  <si>
    <r>
      <t>Meta Trimestral:</t>
    </r>
    <r>
      <rPr>
        <sz val="11"/>
        <color rgb="FF000000"/>
        <rFont val="Calibri"/>
        <family val="2"/>
        <scheme val="minor"/>
      </rPr>
      <t xml:space="preserve"> Se realizaron 25 entregas de constancias con validez oficial por clausura de cursos que fomentan el autoempleo de los 60 programadas, lo que representó un avance del 41.67 % respecto a la meta trimestral programada. No se realizó la entrega de constancias por operatividad y reagendo para el mes de julio.</t>
    </r>
  </si>
  <si>
    <r>
      <t>Meta Trimestral:</t>
    </r>
    <r>
      <rPr>
        <sz val="11"/>
        <color rgb="FF000000"/>
        <rFont val="Calibri"/>
        <family val="2"/>
        <scheme val="minor"/>
      </rPr>
      <t xml:space="preserve"> Se realizaron 4 actividades recreativas y educativas que contribuyen al desarrollo social y bienestar económico de la ciudadanía, de las 60 programadas, lo que representó un avance del 6.67 % respecto a la meta trimestral programada. No se alcanzó la meta debido a la baja demanda por parte de la población.</t>
    </r>
  </si>
  <si>
    <r>
      <t>Meta Trimestral:</t>
    </r>
    <r>
      <rPr>
        <sz val="11"/>
        <color rgb="FF000000"/>
        <rFont val="Calibri"/>
        <family val="2"/>
        <scheme val="minor"/>
      </rPr>
      <t xml:space="preserve"> Se realizaron 38 servicios  administrativos y de mantenimientos para la operación y buen funcionamiento de los  Centros de Desarrollo Comunitario, de los 42 programados, lo que representó un avance del 90.48 % respecto a la meta trimestral programada.</t>
    </r>
  </si>
  <si>
    <r>
      <t>Meta Trimestral:</t>
    </r>
    <r>
      <rPr>
        <sz val="11"/>
        <color rgb="FF000000"/>
        <rFont val="Calibri"/>
        <family val="2"/>
        <scheme val="minor"/>
      </rPr>
      <t xml:space="preserve"> Se realizaron 19 atenciones del fomento del autoempleo para desarrollar y ejecutar proyectos de emprendimiento a beneficio de las personas que son capacitadas en los Centros de Desarrollo comunitario, de las 10 programados, lo que representó un avance del 190.00 % respecto a la meta trimestral programada. Se rebasó la meta toda vez que  debido a la difusión en redes se incrementó el número de participantes.</t>
    </r>
  </si>
  <si>
    <r>
      <t>Meta Trimestral:</t>
    </r>
    <r>
      <rPr>
        <sz val="11"/>
        <color rgb="FF000000"/>
        <rFont val="Calibri"/>
        <family val="2"/>
        <scheme val="minor"/>
      </rPr>
      <t xml:space="preserve"> Se realizaron 4 eventos que fomentan el autoempleo de los 4 programados, lo que representó un avance del 100.00 % respecto a la meta trimestral programada.</t>
    </r>
  </si>
  <si>
    <r>
      <t>Meta Trimestral:</t>
    </r>
    <r>
      <rPr>
        <sz val="11"/>
        <color rgb="FF000000"/>
        <rFont val="Calibri"/>
        <family val="2"/>
        <scheme val="minor"/>
      </rPr>
      <t xml:space="preserve"> Se realizaron 7 talleres  para el autoempleo para personas adultas mayores de los 1 programados, lo que representó un avance del 700.00 % respecto a la meta trimestral programada. Se incremento la participación de los Adultos Mayores en los talleres de capacitación y así poder emplearse.</t>
    </r>
  </si>
  <si>
    <r>
      <t>Meta Trimestral:</t>
    </r>
    <r>
      <rPr>
        <sz val="11"/>
        <color rgb="FF000000"/>
        <rFont val="Calibri"/>
        <family val="2"/>
        <scheme val="minor"/>
      </rPr>
      <t xml:space="preserve"> Se realizaron 4 capacitaciones para el desarrollo de negocios, de los 15 programados, lo que representó un avance del 26.67 % respecto a la meta trimestral programada. No se alcanzó la meta programada debido a problemas de logística, se reprogramaron para el siguiente mes.</t>
    </r>
  </si>
  <si>
    <r>
      <t>Meta Trimestral:</t>
    </r>
    <r>
      <rPr>
        <sz val="11"/>
        <color rgb="FF000000"/>
        <rFont val="Calibri"/>
        <family val="2"/>
        <scheme val="minor"/>
      </rPr>
      <t xml:space="preserve"> Se realizó 2 servicios de habilitación y de mantenimiento del Centro de Emprendimiento y Desarrollo Humano para Personas Adultas Mayores, de 0 programado, lo que representó un avance del 100.00 % respecto a la meta trimestral programada. Durante éste trimestre no se tenia programada ninguna actividad, sin embargo la empresa OXXO nos brindó una aportación.</t>
    </r>
  </si>
  <si>
    <r>
      <t>Meta Trimestral:</t>
    </r>
    <r>
      <rPr>
        <sz val="11"/>
        <color rgb="FF000000"/>
        <rFont val="Calibri"/>
        <family val="2"/>
        <scheme val="minor"/>
      </rPr>
      <t xml:space="preserve"> Se realizaron 153 actividades de aprendizaje, físicas, lúdicas, recreativas y de regularización a niñas y niños de "La llave es la clave" en zonas prioritarias, de 90 programadas, lo que representó un avance del 170.00 % respecto a la meta trimestral programada. Se rebasó la meta toda vez que se aumentaron 3 clases diarias de 6 turnos de yoga a la semana.</t>
    </r>
  </si>
  <si>
    <r>
      <t>Meta Trimestral:</t>
    </r>
    <r>
      <rPr>
        <sz val="11"/>
        <color rgb="FF000000"/>
        <rFont val="Calibri"/>
        <family val="2"/>
        <scheme val="minor"/>
      </rPr>
      <t xml:space="preserve"> Se realizaron 25 expedientes a niñas y niños de 6 a 12 años inscritos en "La llave es la clave" que habitan zonas prioritarias para brindarles actividades de aprendizaje, físicas, lúdicas, recreativas y de regularización, de 15 programadas, lo que representó un avance del 166.67 % respecto a la meta trimestral programada. Se rebasó la meta toda vez que se aumentó el número de actividades y de maestras.</t>
    </r>
  </si>
  <si>
    <r>
      <t>Meta Trimestral:</t>
    </r>
    <r>
      <rPr>
        <sz val="11"/>
        <color rgb="FF000000"/>
        <rFont val="Calibri"/>
        <family val="2"/>
        <scheme val="minor"/>
      </rPr>
      <t xml:space="preserve"> Se realizaron 1 cursos vacacionales a niñas y niños en zonas prioritarias, de 1 programadas, lo que representó un avance del 100.00 % respecto a la meta trimestral programada.</t>
    </r>
  </si>
  <si>
    <r>
      <t>Meta Trimestral:</t>
    </r>
    <r>
      <rPr>
        <sz val="11"/>
        <color rgb="FF000000"/>
        <rFont val="Calibri"/>
        <family val="2"/>
        <scheme val="minor"/>
      </rPr>
      <t xml:space="preserve"> Se realizaron 352 atenciones en brigadas médicas, de las  220 programadas, lo que representó un avance del 160.00% respecto a la meta trimestral programada. Se rebasó la meta programada debido a la respuesta de la población a la difusión que se hizo de los servicios mediante las redes.</t>
    </r>
  </si>
  <si>
    <r>
      <t>Meta Trimestral:</t>
    </r>
    <r>
      <rPr>
        <sz val="11"/>
        <color rgb="FF000000"/>
        <rFont val="Calibri"/>
        <family val="2"/>
        <scheme val="minor"/>
      </rPr>
      <t xml:space="preserve"> Se realizaron 3 brigadas médicas, de las  3 programadas, lo que representó un avance del 100.00% respecto a la meta trimestral programada.</t>
    </r>
  </si>
  <si>
    <r>
      <t>Meta Trimestral:</t>
    </r>
    <r>
      <rPr>
        <sz val="11"/>
        <color rgb="FF000000"/>
        <rFont val="Calibri"/>
        <family val="2"/>
        <scheme val="minor"/>
      </rPr>
      <t xml:space="preserve"> Se realizaron  2,043 servicios de salud, de los 2,656 programadas, lo que representó un avance del 76.92% respecto a la meta trimestral programada. No se alcanzo la meta programada toda vez que hubo poca respuesta de las personas a los servicios de salud.</t>
    </r>
  </si>
  <si>
    <r>
      <t>Meta Trimestral:</t>
    </r>
    <r>
      <rPr>
        <sz val="11"/>
        <color rgb="FF000000"/>
        <rFont val="Calibri"/>
        <family val="2"/>
        <scheme val="minor"/>
      </rPr>
      <t xml:space="preserve"> Se realizaron  1,731 atenciones médicas y preventivas de las 2,200 programadas, lo que representó un avance del 78.68% respecto a la meta trimestral programada. No se alcanzo la meta debido a la poca solicitud del servicio.</t>
    </r>
  </si>
  <si>
    <r>
      <t>Meta Trimestral:</t>
    </r>
    <r>
      <rPr>
        <sz val="11"/>
        <color rgb="FF000000"/>
        <rFont val="Calibri"/>
        <family val="2"/>
        <scheme val="minor"/>
      </rPr>
      <t xml:space="preserve"> Se realizaron 312 atenciones odontológicas de las 500 programadas, lo que representó un avance del 62.40% respecto a la meta trimestral programada. No se alcanzó la meta debido a la poca solicitud de servicio dental por parte de los usuarios.</t>
    </r>
  </si>
  <si>
    <r>
      <t>Meta Trimestral:</t>
    </r>
    <r>
      <rPr>
        <sz val="11"/>
        <color rgb="FF000000"/>
        <rFont val="Calibri"/>
        <family val="2"/>
        <scheme val="minor"/>
      </rPr>
      <t xml:space="preserve"> Se realizaron  0 atenciones nutricionales de los 120 programadas, lo que representó un avance del 0.00% respecto a la meta trimestral programada. No se alcanzo la meta debido al retraso de la contratación de un nutriólogo para que de la atención y se cumpla con la meta programada.</t>
    </r>
  </si>
  <si>
    <r>
      <t>Meta Trimestral:</t>
    </r>
    <r>
      <rPr>
        <sz val="11"/>
        <color rgb="FF000000"/>
        <rFont val="Calibri"/>
        <family val="2"/>
        <scheme val="minor"/>
      </rPr>
      <t xml:space="preserve"> Se realizaron  200 atenciones con apoyos médicos especiales, de los 207 programadas, lo que representó un avance del 96.62% respecto a la meta trimestral programada.</t>
    </r>
  </si>
  <si>
    <r>
      <t>Meta Trimestral:</t>
    </r>
    <r>
      <rPr>
        <sz val="11"/>
        <color rgb="FF000000"/>
        <rFont val="Calibri"/>
        <family val="2"/>
        <scheme val="minor"/>
      </rPr>
      <t xml:space="preserve"> Se realizaron  200 exámenes optométricos de los 207 programadas, lo que representó un avance del 96.62% respecto a la meta trimestral programada.</t>
    </r>
  </si>
  <si>
    <r>
      <t>Meta Trimestral:</t>
    </r>
    <r>
      <rPr>
        <sz val="11"/>
        <color rgb="FF000000"/>
        <rFont val="Calibri"/>
        <family val="2"/>
        <scheme val="minor"/>
      </rPr>
      <t xml:space="preserve"> Se entregaron 0 prótesis oculares de las 0 programadas. Para este segundo trimestre no se programó ninguna entrega de prótesis.</t>
    </r>
  </si>
  <si>
    <r>
      <t>Meta Trimestral:</t>
    </r>
    <r>
      <rPr>
        <sz val="11"/>
        <color rgb="FF000000"/>
        <rFont val="Calibri"/>
        <family val="2"/>
        <scheme val="minor"/>
      </rPr>
      <t xml:space="preserve"> Se dieron 1,817 servicios de salud mental, de los 2,845 programadas, lo que representó un avance del 63.87% respecto a la meta trimestral programada. No se alcanzó la meta debido a que ha disminuido considerablemente la atención debido a la falta de personal aun cuando es alta la demanda de servicios.</t>
    </r>
  </si>
  <si>
    <r>
      <t>Meta Trimestral:</t>
    </r>
    <r>
      <rPr>
        <sz val="11"/>
        <color rgb="FF000000"/>
        <rFont val="Calibri"/>
        <family val="2"/>
        <scheme val="minor"/>
      </rPr>
      <t xml:space="preserve"> Se dieron  atenciones psicológicas, de las 1,900 programadas, lo que representó un avance del 71.79% respecto a la meta trimestral programada. No se alcanzo la meta debido a las dos plazas de psicólogo que tenemos vacantes, por lo que nuestro atención ha disminuido considerablemente.</t>
    </r>
  </si>
  <si>
    <r>
      <t>Meta Trimestral:</t>
    </r>
    <r>
      <rPr>
        <sz val="11"/>
        <color rgb="FF000000"/>
        <rFont val="Calibri"/>
        <family val="2"/>
        <scheme val="minor"/>
      </rPr>
      <t xml:space="preserve"> Se dieron 290 atenciones de psiquiatría, de las 362 programadas, lo que representó un avance del 80.11% respecto a la meta trimestral programada. Hemos tenido un aumento en la inasistencia y/o cancelación de citas en el servicio de psiquiatría lo que provoca una disminución en la atención.</t>
    </r>
  </si>
  <si>
    <r>
      <t>Meta Trimestral:</t>
    </r>
    <r>
      <rPr>
        <sz val="11"/>
        <color rgb="FF000000"/>
        <rFont val="Calibri"/>
        <family val="2"/>
        <scheme val="minor"/>
      </rPr>
      <t xml:space="preserve"> Se dieron 162 atenciones en campañas de concientización, de las 350 programadas, lo que representó un avance del 46.29% respecto a la meta trimestral programada. No se alcanzó la meta toda vez que se han tenido que reprogramar los eventos de concientización debido a los apoyos que hemos brindado a otras áreas.</t>
    </r>
  </si>
  <si>
    <r>
      <t>Meta Trimestral:</t>
    </r>
    <r>
      <rPr>
        <sz val="11"/>
        <color rgb="FF000000"/>
        <rFont val="Calibri"/>
        <family val="2"/>
        <scheme val="minor"/>
      </rPr>
      <t xml:space="preserve"> Se dieron 5,287 servicios Integrales a personas con discapacidad o en riesgo potencial de presentarlo en el Centro de Rehabilitación Integral Municipal, de los 4,266 programadas, lo que representó un avance del 123.93% respecto a la meta trimestral programada. Se rebasó la meta toda vez que la demanda de certificados para el Bienestar ha incrementado la demanda.</t>
    </r>
  </si>
  <si>
    <r>
      <t>Meta Trimestral:</t>
    </r>
    <r>
      <rPr>
        <sz val="11"/>
        <color rgb="FF000000"/>
        <rFont val="Calibri"/>
        <family val="2"/>
        <scheme val="minor"/>
      </rPr>
      <t xml:space="preserve"> Se dieron 1,459 terapias de rehabilitación para personas con discapacidad temporal y/o permanente, de los 2625 programadas, lo que representó un avance del 55.58% respecto a la meta trimestral programada. Los pacientes no acudieron a sus terapias, teniendo que reagendar sus citas y afectando con ello la meta programada.</t>
    </r>
  </si>
  <si>
    <r>
      <t>Meta Trimestral:</t>
    </r>
    <r>
      <rPr>
        <sz val="11"/>
        <color rgb="FF000000"/>
        <rFont val="Calibri"/>
        <family val="2"/>
        <scheme val="minor"/>
      </rPr>
      <t xml:space="preserve"> Se dieron 932 servicios de transporte inclusivo UNEDIF, de los 1,200 programados, lo que representó un avance del 77.67% respecto a la meta trimestral programada. No se alcanzó la meta toda vez que varios de los vehículos se encuentran en reparación y mantenimiento teniendo que cancelar varios servicios.</t>
    </r>
  </si>
  <si>
    <r>
      <t>Meta Trimestral:</t>
    </r>
    <r>
      <rPr>
        <sz val="11"/>
        <color rgb="FF000000"/>
        <rFont val="Calibri"/>
        <family val="2"/>
        <scheme val="minor"/>
      </rPr>
      <t xml:space="preserve"> Se dieron 2,625 servicios de Inclusión, de los 570 programados, lo que representó un avance del 460.53% respecto a la meta trimestral programada. Por reestructuración organizacional y servicios de atención psicológica se pasa a servicios de inclusión, incluyendo los certificados de discapacidad para el bienestar, lo que repercutió en el aumento de la productividad.</t>
    </r>
  </si>
  <si>
    <r>
      <t>Meta Trimestral:</t>
    </r>
    <r>
      <rPr>
        <sz val="11"/>
        <color rgb="FF000000"/>
        <rFont val="Calibri"/>
        <family val="2"/>
        <scheme val="minor"/>
      </rPr>
      <t xml:space="preserve"> Se dieron 5 acciones dirigidos a niñas, niños, adolescentes y personas adultas con alguna discapacidad, de las 7 programados, lo que representó un avance del 71.43% respecto a la meta trimestral programada. Debido a las jornadas exhaustivas de expedición de certificados de discapacidad se tuvo que desviar el trabajo de la mayoría del personal posponiendo otras actividades.</t>
    </r>
  </si>
  <si>
    <r>
      <t>Meta Trimestral:</t>
    </r>
    <r>
      <rPr>
        <sz val="11"/>
        <color rgb="FF000000"/>
        <rFont val="Calibri"/>
        <family val="2"/>
        <scheme val="minor"/>
      </rPr>
      <t xml:space="preserve"> Se dieron 1112 servicios integrales para personas adultas mayores, de las 1000 programadas, lo que representó un avance del 111.20% respecto a la meta trimestral programada. No se llegó a la meta toda vez que muchos adultos mayores tienen dificultad para llegar al DIF, por lo que implantamos los servicios de club móvil a finde que puedan asistir a sus actividades.  Se superó la meta debido al incremento de solicitudes de apoyo a personas vulnerables, así como la participación de los Adultos Mayores en actividades realizadas.</t>
    </r>
  </si>
  <si>
    <r>
      <t>Meta Trimestral:</t>
    </r>
    <r>
      <rPr>
        <sz val="11"/>
        <color rgb="FF000000"/>
        <rFont val="Calibri"/>
        <family val="2"/>
        <scheme val="minor"/>
      </rPr>
      <t xml:space="preserve"> Se dieron 483 servicios psicológicos,  nutricionales, jurídicos y laborales para mejorar el bienestar físico, emocional y social de las personas adultas mayores, de las 245 programadas, lo que representó un avance del 197.14% respecto a la meta trimestral programada. Se rebasó la meta toda vez que los Adultos Mayores están presentando un alto grado de estrés por falta de actividades, abandono, y situación económica y por abusos de familiares también han solicitado asesorías jurídicas.</t>
    </r>
  </si>
  <si>
    <r>
      <t>Meta Trimestral:</t>
    </r>
    <r>
      <rPr>
        <sz val="11"/>
        <color rgb="FF000000"/>
        <rFont val="Calibri"/>
        <family val="2"/>
        <scheme val="minor"/>
      </rPr>
      <t xml:space="preserve"> Se dieron 2  Inscripciones de personas adultas mayores en la estancia de día "Nohoch Nah", de 2 programadas, lo que representó un avance del 110.00% respecto a la meta trimestral programada.</t>
    </r>
  </si>
  <si>
    <r>
      <t>Meta Trimestral:</t>
    </r>
    <r>
      <rPr>
        <sz val="11"/>
        <color rgb="FF000000"/>
        <rFont val="Calibri"/>
        <family val="2"/>
        <scheme val="minor"/>
      </rPr>
      <t xml:space="preserve"> Se dieron 426 actividades para fomentar la sana convivencia entre las personas adultas mayores en el club de la esperanza, de 500 programadas, lo que representó un avance del 85.20% respecto a la meta trimestral programada.</t>
    </r>
  </si>
  <si>
    <r>
      <t>Meta Trimestral:</t>
    </r>
    <r>
      <rPr>
        <sz val="11"/>
        <color rgb="FF000000"/>
        <rFont val="Calibri"/>
        <family val="2"/>
        <scheme val="minor"/>
      </rPr>
      <t xml:space="preserve"> Se dieron 2053 raciones de alimentos para las personas adultas mayores en la estancia de día y club de la esperanza, de 1650 programadas, lo que representó un avance del 124.42% respecto a la meta trimestral programada. Se superó la meta debido a que más personas Adultos Mayores se interesan por las actividades que se realizan tanto en el Club como en la Estancia de día.</t>
    </r>
  </si>
  <si>
    <r>
      <t>Meta Trimestral:</t>
    </r>
    <r>
      <rPr>
        <sz val="11"/>
        <color rgb="FF000000"/>
        <rFont val="Calibri"/>
        <family val="2"/>
        <scheme val="minor"/>
      </rPr>
      <t xml:space="preserve"> Se dieron 5783 servicios de trabajo social brindados a las personas adultas mayores en estado de vulnerabilidad que, de los 2920 programados, lo que representó un avance del 198.05% respecto a la meta trimestral programada. Se superó la  meta toda vez que ha ido en aumento la situación de descuido y abandono a las personas Adultas Mayores reportadas.</t>
    </r>
  </si>
  <si>
    <r>
      <t>Meta Trimestral:</t>
    </r>
    <r>
      <rPr>
        <sz val="11"/>
        <color rgb="FF000000"/>
        <rFont val="Calibri"/>
        <family val="2"/>
        <scheme val="minor"/>
      </rPr>
      <t xml:space="preserve"> Se dieron 7 servicios de alojamiento temporal en la Casa Transitoria "Grandes Corazones" a personas adultas mayores en estado de abandono realizadas , de los 10 programados, lo que representó un avance del 70.00% respecto a la meta trimestral programada. No se llegó a la meta toda vez que los adultos mayores considerados para ingreso aún se encuentran en el hospital.</t>
    </r>
  </si>
  <si>
    <r>
      <t>Meta Trimestral:</t>
    </r>
    <r>
      <rPr>
        <sz val="11"/>
        <color rgb="FF000000"/>
        <rFont val="Calibri"/>
        <family val="2"/>
        <scheme val="minor"/>
      </rPr>
      <t xml:space="preserve"> Se elaboraron 7 expedientes para control de ingresos de personas adultas mayores en la Casa Transitoria, de los 10 programados, lo que representó un avance del 70.00% respecto a la meta trimestral programada. No se alcanzó la meta toda vez que seguimos en espera que los Adultos Mayores estén en condiciones de salud favorables para que les den el alta del hospital y poder llevarlas a la Casa Transitoria.</t>
    </r>
  </si>
  <si>
    <r>
      <t>Meta Trimestral:</t>
    </r>
    <r>
      <rPr>
        <sz val="11"/>
        <color rgb="FF000000"/>
        <rFont val="Calibri"/>
        <family val="2"/>
        <scheme val="minor"/>
      </rPr>
      <t xml:space="preserve"> Se dieron 3811 raciones de alimentos para las personas adultas mayores albergados en la Casa Transitoria, de las 2350 programados, lo que representó un avance del 162.17% respecto a la meta trimestral programada. Se superó la meta debido al apoyo brindado a los centros asistenciales Berkana y Maracuyá.</t>
    </r>
  </si>
  <si>
    <r>
      <t>Meta Trimestral:</t>
    </r>
    <r>
      <rPr>
        <sz val="11"/>
        <color rgb="FF000000"/>
        <rFont val="Calibri"/>
        <family val="2"/>
        <scheme val="minor"/>
      </rPr>
      <t xml:space="preserve"> Se dieron 46 actividades recreativas y lúdicas para las personas adultas mayores albergados en la Casa Transitoria, de las 50 programados, lo que representó un avance del 92.00% respecto a la meta trimestral programada.</t>
    </r>
  </si>
  <si>
    <r>
      <t>Meta Trimestral:</t>
    </r>
    <r>
      <rPr>
        <sz val="11"/>
        <color rgb="FF000000"/>
        <rFont val="Calibri"/>
        <family val="2"/>
        <scheme val="minor"/>
      </rPr>
      <t xml:space="preserve"> Se dieron 3 gestiones de traslado de personas adultas mayores a su lugar de origen, de las 3 programados, lo que representó un avance del 100.00% respecto a la meta trimestral programada.</t>
    </r>
  </si>
  <si>
    <r>
      <t>Meta Trimestral:</t>
    </r>
    <r>
      <rPr>
        <sz val="11"/>
        <color rgb="FF000000"/>
        <rFont val="Calibri"/>
        <family val="2"/>
        <scheme val="minor"/>
      </rPr>
      <t xml:space="preserve"> Se dieron 105 visitas de seguimiento a los casos de las personas adultas mayores ingresados en la Casa Transitoria, de las 95 programadas, lo que representó un avance del 110.53% respecto a la meta trimestral programada. Se rebasó la meta de seguimiento alas personas Adultos Mayores toda vez que tenemos en seguimiento  a los que han egresado de Casa Transitoria, así como a los que tendrán un próximo ingreso.</t>
    </r>
  </si>
  <si>
    <r>
      <t>Meta Trimestral:</t>
    </r>
    <r>
      <rPr>
        <sz val="11"/>
        <color rgb="FF000000"/>
        <rFont val="Calibri"/>
        <family val="2"/>
        <scheme val="minor"/>
      </rPr>
      <t xml:space="preserve"> Se dieron 417 insumos de uso y consumo para las personas adultas mayores ingresadas a la Casa Transitoria "Grandes corazones", de las 4440 programadas, lo que representó un avance del 94.77% respecto a la meta trimestral programada. </t>
    </r>
  </si>
  <si>
    <r>
      <t>Meta Trimestral:</t>
    </r>
    <r>
      <rPr>
        <sz val="11"/>
        <color rgb="FF000000"/>
        <rFont val="Calibri"/>
        <family val="2"/>
        <scheme val="minor"/>
      </rPr>
      <t xml:space="preserve"> Se dieron 2562 sensibilizaciones con acciones  sobre buen trato de la no violencia dirigido a las familias benitojuarenses, de las 1375 programadas, lo que representó un avance del 186.33% respecto a la meta trimestral programada. Se incremento la meta debido al trabajo realizado en instituciones y empresas que desean fomentar el Buen Trato a través de pláticas.</t>
    </r>
  </si>
  <si>
    <r>
      <t>Meta Trimestral:</t>
    </r>
    <r>
      <rPr>
        <sz val="11"/>
        <color rgb="FF000000"/>
        <rFont val="Calibri"/>
        <family val="2"/>
        <scheme val="minor"/>
      </rPr>
      <t xml:space="preserve"> Se dieron 6 vinculaciones con escuelas, asociaciones y grupos interesados en capacitaciones preventivas de buen trato, de las 6 programadas, lo que representó un avance del 100.00% respecto a la meta trimestral programada.</t>
    </r>
  </si>
  <si>
    <r>
      <t>Meta Trimestral:</t>
    </r>
    <r>
      <rPr>
        <sz val="11"/>
        <color rgb="FF000000"/>
        <rFont val="Calibri"/>
        <family val="2"/>
        <scheme val="minor"/>
      </rPr>
      <t xml:space="preserve"> Se dieron 13 capacitaciones sobre el buen trato en familia para población en general, de las 10 programadas, lo que representó un avance del 130.00% respecto a la meta trimestral programada. Se rebasó la meta toda vez que las escuelas solicitaron se le diera pláticas a un número mayor de alumnos de los que ya se habían contemplado.</t>
    </r>
  </si>
  <si>
    <r>
      <t>Meta Trimestral:</t>
    </r>
    <r>
      <rPr>
        <sz val="11"/>
        <color rgb="FF000000"/>
        <rFont val="Calibri"/>
        <family val="2"/>
        <scheme val="minor"/>
      </rPr>
      <t xml:space="preserve"> Se realizó 1 evento que promueven el fortalecimiento de los valores y la integración familiar de los benitojuarenses, de los 4 programados, lo que representó un avance del 25.00% respecto a la meta trimestral programada. No se alcanzó la meta debido a que se tuvo que recorrer 2 de los eventos programados debido a la agenda operativa del lugar de impartición.</t>
    </r>
  </si>
  <si>
    <t>PPA: Porcentaje de Personas en situación prioritaria Atendidas por el Sistema DIF de Benito Juárez.</t>
  </si>
  <si>
    <t>Se observa un avance financiero del 33.63% esto es porque en algunas partidas especificas presupuestadas no se realizó  la ejecución del  gasto.</t>
  </si>
  <si>
    <t>Se observa un avance financiero del 62.89 % esto es porque en algunas partidas especificas presupuestadas no se realizó  la ejecución del  gasto.</t>
  </si>
  <si>
    <t>Se observa un avance financiero del 59.26% debido  porque en algunas partidas especificas presupuestadas no se realizó  la ejecución del  gasto.</t>
  </si>
  <si>
    <t>Se observa un avance financiero del 8.38% esto es porque en algunas partidas especificas presupuestadas no se realizó  la ejecución del  gasto.</t>
  </si>
  <si>
    <t>Se observa un avance financiero del 52.69% esto es porque en algunas partidas especificas presupuestadas no se realizó la ejecución del  gasto.</t>
  </si>
  <si>
    <t>Se observa un avance financiero del 36.93 % esto es porque en algunas partidas especificas presupuestadas no se realizó la ejecución del  gasto.</t>
  </si>
  <si>
    <t>Se observa un avance financiero del 52.91 % esto es porque en algunas partidas especificas presupuestadas no se realizó la ejecución del  gasto.</t>
  </si>
  <si>
    <t>Se observa un avance financiero del 24.71 % esto es porque en algunas partidas especificas presupuestadas no se realizo la ejecución del  gasto.</t>
  </si>
  <si>
    <t>Se observa un avance financiero del 27.83% esto es porque en algunas partidas especificas presupuestadas no se realizo la ejecución del  gasto.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</si>
</sst>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00"/>
    <numFmt numFmtId="165" formatCode="0.000"/>
    <numFmt numFmtId="166" formatCode="#,##0.000"/>
    <numFmt numFmtId="169" formatCode="_-&quot;$&quot;* #,##0.00_-;\-&quot;$&quot;* #,##0.00_-;_-&quot;$&quot;* &quot;-&quot;??_-;_-@_-"/>
  </numFmts>
  <fonts count="26"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1"/>
      <color theme="1"/>
      <name val="Calibri"/>
      <family val="2"/>
      <scheme val="minor"/>
    </font>
    <font>
      <b/>
      <sz val="14"/>
      <color theme="0"/>
      <name val="Calibri"/>
      <family val="2"/>
      <scheme val="minor"/>
    </font>
    <font>
      <b/>
      <sz val="11"/>
      <color rgb="FFFFFFFF"/>
      <name val="Arial"/>
      <family val="2"/>
    </font>
    <font>
      <b/>
      <sz val="12"/>
      <name val="Arial"/>
      <family val="2"/>
    </font>
    <font>
      <sz val="12"/>
      <name val="Arial"/>
      <family val="2"/>
    </font>
    <font>
      <b/>
      <sz val="12"/>
      <color rgb="FF000000"/>
      <name val="Arial"/>
      <family val="2"/>
    </font>
    <font>
      <b/>
      <sz val="12"/>
      <color theme="1"/>
      <name val="Arial"/>
      <family val="2"/>
    </font>
    <font>
      <sz val="12"/>
      <name val="Arial Nova Cond"/>
      <family val="2"/>
    </font>
    <font>
      <b/>
      <sz val="12"/>
      <name val="Arial Nova Cond"/>
      <family val="2"/>
    </font>
    <font>
      <b/>
      <sz val="18"/>
      <color theme="1"/>
      <name val="Calibri"/>
      <family val="2"/>
      <scheme val="minor"/>
    </font>
    <font>
      <b/>
      <sz val="11"/>
      <color rgb="FF000000"/>
      <name val="Calibri"/>
      <family val="2"/>
      <scheme val="minor"/>
    </font>
    <font>
      <sz val="11"/>
      <color rgb="FF000000"/>
      <name val="Calibri"/>
      <family val="2"/>
      <scheme val="minor"/>
    </font>
    <font>
      <b/>
      <sz val="11"/>
      <color rgb="FFFFFFFF"/>
      <name val="Calibri"/>
      <family val="2"/>
    </font>
    <font>
      <sz val="8"/>
      <color rgb="FF000000"/>
      <name val="Tahoma"/>
    </font>
  </fonts>
  <fills count="29">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rgb="FFBD2452"/>
        <bgColor rgb="FF145148"/>
      </patternFill>
    </fill>
    <fill>
      <patternFill patternType="solid">
        <fgColor rgb="FFF2F2F2"/>
        <bgColor rgb="FFFFFFFF"/>
      </patternFill>
    </fill>
    <fill>
      <patternFill patternType="solid">
        <fgColor theme="0" tint="-4.9989318521683403E-2"/>
        <bgColor rgb="FFDDEBF7"/>
      </patternFill>
    </fill>
    <fill>
      <patternFill patternType="solid">
        <fgColor rgb="FFF2F2F2"/>
        <bgColor indexed="64"/>
      </patternFill>
    </fill>
    <fill>
      <patternFill patternType="solid">
        <fgColor theme="0" tint="-4.9989318521683403E-2"/>
        <bgColor rgb="FFDEEAF6"/>
      </patternFill>
    </fill>
    <fill>
      <patternFill patternType="solid">
        <fgColor rgb="FFF2F2F2"/>
        <bgColor rgb="FFDEEAF6"/>
      </patternFill>
    </fill>
    <fill>
      <patternFill patternType="solid">
        <fgColor rgb="FFFDE9EB"/>
        <bgColor rgb="FFFFEFF3"/>
      </patternFill>
    </fill>
    <fill>
      <patternFill patternType="solid">
        <fgColor theme="0" tint="-4.9989318521683403E-2"/>
        <bgColor rgb="FF658777"/>
      </patternFill>
    </fill>
    <fill>
      <patternFill patternType="solid">
        <fgColor rgb="FFFDE9EB"/>
        <bgColor rgb="FFDEEAF6"/>
      </patternFill>
    </fill>
    <fill>
      <patternFill patternType="solid">
        <fgColor rgb="FFFDE9EB"/>
        <bgColor rgb="FF658777"/>
      </patternFill>
    </fill>
    <fill>
      <patternFill patternType="solid">
        <fgColor rgb="FFFDE9EB"/>
        <bgColor rgb="FFF2F2F2"/>
      </patternFill>
    </fill>
    <fill>
      <patternFill patternType="solid">
        <fgColor rgb="FFF2F2F2"/>
        <bgColor rgb="FFFFEFF3"/>
      </patternFill>
    </fill>
    <fill>
      <patternFill patternType="solid">
        <fgColor rgb="FFF2F2F2"/>
        <bgColor rgb="FFFDE9EB"/>
      </patternFill>
    </fill>
    <fill>
      <patternFill patternType="solid">
        <fgColor rgb="FFBD2452"/>
        <bgColor rgb="FF993366"/>
      </patternFill>
    </fill>
  </fills>
  <borders count="135">
    <border>
      <left/>
      <right/>
      <top/>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style="thin">
        <color rgb="FF000000"/>
      </left>
      <right/>
      <top style="thin">
        <color rgb="FF000000"/>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dashed">
        <color theme="1"/>
      </left>
      <right style="dashed">
        <color theme="1"/>
      </right>
      <top style="dashed">
        <color theme="1"/>
      </top>
      <bottom/>
      <diagonal/>
    </border>
    <border>
      <left style="medium">
        <color indexed="64"/>
      </left>
      <right style="dotted">
        <color indexed="64"/>
      </right>
      <top style="dotted">
        <color indexed="64"/>
      </top>
      <bottom/>
      <diagonal/>
    </border>
    <border>
      <left style="medium">
        <color indexed="64"/>
      </left>
      <right style="thin">
        <color rgb="FF000000"/>
      </right>
      <top style="thick">
        <color rgb="FF000000"/>
      </top>
      <bottom/>
      <diagonal/>
    </border>
    <border>
      <left style="medium">
        <color indexed="64"/>
      </left>
      <right style="thin">
        <color rgb="FF000000"/>
      </right>
      <top/>
      <bottom style="thin">
        <color indexed="64"/>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thin">
        <color rgb="FF000000"/>
      </left>
      <right style="thin">
        <color rgb="FF000000"/>
      </right>
      <top/>
      <bottom style="thin">
        <color indexed="64"/>
      </bottom>
      <diagonal/>
    </border>
    <border>
      <left style="dashed">
        <color theme="1"/>
      </left>
      <right style="dashed">
        <color theme="1"/>
      </right>
      <top style="thin">
        <color indexed="64"/>
      </top>
      <bottom style="dashed">
        <color theme="1"/>
      </bottom>
      <diagonal/>
    </border>
    <border>
      <left style="dashed">
        <color theme="1"/>
      </left>
      <right/>
      <top style="thin">
        <color indexed="64"/>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dotted">
        <color indexed="64"/>
      </left>
      <right style="dashed">
        <color theme="1"/>
      </right>
      <top style="thin">
        <color indexed="64"/>
      </top>
      <bottom/>
      <diagonal/>
    </border>
    <border>
      <left style="dotted">
        <color indexed="64"/>
      </left>
      <right style="dashed">
        <color theme="1"/>
      </right>
      <top/>
      <bottom style="dotted">
        <color indexed="64"/>
      </bottom>
      <diagonal/>
    </border>
    <border>
      <left style="medium">
        <color indexed="64"/>
      </left>
      <right/>
      <top/>
      <bottom/>
      <diagonal/>
    </border>
    <border>
      <left style="dashed">
        <color theme="1"/>
      </left>
      <right/>
      <top style="dashed">
        <color theme="1"/>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right style="thin">
        <color rgb="FF000000"/>
      </right>
      <top/>
      <bottom/>
      <diagonal/>
    </border>
    <border>
      <left style="thin">
        <color rgb="FF000000"/>
      </left>
      <right/>
      <top/>
      <bottom/>
      <diagonal/>
    </border>
    <border>
      <left style="dashed">
        <color theme="1"/>
      </left>
      <right/>
      <top/>
      <bottom style="dashed">
        <color theme="1"/>
      </bottom>
      <diagonal/>
    </border>
    <border>
      <left style="dashed">
        <color theme="1"/>
      </left>
      <right/>
      <top/>
      <bottom/>
      <diagonal/>
    </border>
    <border>
      <left style="dotted">
        <color indexed="64"/>
      </left>
      <right/>
      <top style="dotted">
        <color indexed="64"/>
      </top>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right style="dashed">
        <color theme="1"/>
      </right>
      <top style="dashed">
        <color theme="1"/>
      </top>
      <bottom/>
      <diagonal/>
    </border>
    <border>
      <left style="dotted">
        <color indexed="64"/>
      </left>
      <right/>
      <top style="dotted">
        <color indexed="64"/>
      </top>
      <bottom style="medium">
        <color indexed="64"/>
      </bottom>
      <diagonal/>
    </border>
    <border>
      <left style="medium">
        <color auto="1"/>
      </left>
      <right style="medium">
        <color auto="1"/>
      </right>
      <top style="thin">
        <color indexed="64"/>
      </top>
      <bottom style="dotted">
        <color auto="1"/>
      </bottom>
      <diagonal/>
    </border>
    <border>
      <left/>
      <right style="dashed">
        <color theme="1"/>
      </right>
      <top style="dotted">
        <color auto="1"/>
      </top>
      <bottom style="dotted">
        <color auto="1"/>
      </bottom>
      <diagonal/>
    </border>
    <border>
      <left style="dashed">
        <color theme="1"/>
      </left>
      <right style="dashed">
        <color theme="1"/>
      </right>
      <top style="dotted">
        <color auto="1"/>
      </top>
      <bottom style="dotted">
        <color auto="1"/>
      </bottom>
      <diagonal/>
    </border>
    <border>
      <left style="dashed">
        <color theme="1"/>
      </left>
      <right/>
      <top style="dotted">
        <color auto="1"/>
      </top>
      <bottom style="dotted">
        <color auto="1"/>
      </bottom>
      <diagonal/>
    </border>
    <border>
      <left/>
      <right style="dashed">
        <color theme="1"/>
      </right>
      <top style="dotted">
        <color auto="1"/>
      </top>
      <bottom/>
      <diagonal/>
    </border>
    <border>
      <left style="dashed">
        <color theme="1"/>
      </left>
      <right style="dashed">
        <color theme="1"/>
      </right>
      <top style="dotted">
        <color auto="1"/>
      </top>
      <bottom/>
      <diagonal/>
    </border>
    <border>
      <left style="dashed">
        <color theme="1"/>
      </left>
      <right/>
      <top style="dotted">
        <color auto="1"/>
      </top>
      <bottom/>
      <diagonal/>
    </border>
    <border>
      <left/>
      <right style="medium">
        <color theme="1"/>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ashed">
        <color theme="1"/>
      </top>
      <bottom/>
      <diagonal/>
    </border>
    <border>
      <left style="thin">
        <color indexed="64"/>
      </left>
      <right/>
      <top style="dotted">
        <color indexed="64"/>
      </top>
      <bottom style="dotted">
        <color indexed="64"/>
      </bottom>
      <diagonal/>
    </border>
    <border>
      <left style="dotted">
        <color indexed="64"/>
      </left>
      <right/>
      <top/>
      <bottom style="dotted">
        <color indexed="64"/>
      </bottom>
      <diagonal/>
    </border>
    <border>
      <left/>
      <right style="dashed">
        <color theme="1"/>
      </right>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dotted">
        <color indexed="64"/>
      </left>
      <right style="dotted">
        <color indexed="64"/>
      </right>
      <top style="dotted">
        <color indexed="64"/>
      </top>
      <bottom/>
      <diagonal/>
    </border>
    <border>
      <left style="thin">
        <color auto="1"/>
      </left>
      <right style="medium">
        <color auto="1"/>
      </right>
      <top style="dotted">
        <color auto="1"/>
      </top>
      <bottom style="dotted">
        <color auto="1"/>
      </bottom>
      <diagonal/>
    </border>
    <border>
      <left style="medium">
        <color indexed="64"/>
      </left>
      <right style="dashed">
        <color theme="1"/>
      </right>
      <top/>
      <bottom style="dashed">
        <color theme="1"/>
      </bottom>
      <diagonal/>
    </border>
    <border>
      <left style="dashed">
        <color theme="1"/>
      </left>
      <right style="dashed">
        <color theme="1"/>
      </right>
      <top/>
      <bottom style="dashed">
        <color theme="1"/>
      </bottom>
      <diagonal/>
    </border>
    <border>
      <left style="dashed">
        <color theme="1"/>
      </left>
      <right style="medium">
        <color indexed="64"/>
      </right>
      <top/>
      <bottom style="dashed">
        <color theme="1"/>
      </bottom>
      <diagonal/>
    </border>
    <border>
      <left style="dashed">
        <color theme="1"/>
      </left>
      <right style="medium">
        <color indexed="64"/>
      </right>
      <top style="dotted">
        <color theme="1"/>
      </top>
      <bottom style="dashed">
        <color theme="1"/>
      </bottom>
      <diagonal/>
    </border>
    <border>
      <left style="dashed">
        <color theme="1"/>
      </left>
      <right style="dashed">
        <color theme="1"/>
      </right>
      <top style="dotted">
        <color theme="1"/>
      </top>
      <bottom style="dashed">
        <color theme="1"/>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medium">
        <color theme="1"/>
      </left>
      <right style="dashed">
        <color theme="1"/>
      </right>
      <top style="dashed">
        <color theme="1"/>
      </top>
      <bottom style="medium">
        <color theme="1"/>
      </bottom>
      <diagonal/>
    </border>
    <border>
      <left style="dashed">
        <color theme="1"/>
      </left>
      <right style="dashed">
        <color theme="1"/>
      </right>
      <top style="dashed">
        <color theme="1"/>
      </top>
      <bottom style="medium">
        <color theme="1"/>
      </bottom>
      <diagonal/>
    </border>
  </borders>
  <cellStyleXfs count="6">
    <xf numFmtId="0" fontId="0" fillId="0" borderId="0"/>
    <xf numFmtId="9" fontId="7" fillId="0" borderId="0" applyFont="0" applyFill="0" applyBorder="0" applyAlignment="0" applyProtection="0"/>
    <xf numFmtId="44" fontId="7" fillId="0" borderId="0" applyFont="0" applyFill="0" applyBorder="0" applyAlignment="0" applyProtection="0"/>
    <xf numFmtId="169" fontId="7" fillId="0" borderId="0" applyFont="0" applyFill="0" applyBorder="0" applyAlignment="0" applyProtection="0"/>
    <xf numFmtId="0" fontId="25" fillId="0" borderId="0"/>
    <xf numFmtId="169" fontId="25" fillId="0" borderId="0" applyFont="0" applyFill="0" applyBorder="0" applyAlignment="0" applyProtection="0"/>
  </cellStyleXfs>
  <cellXfs count="335">
    <xf numFmtId="0" fontId="0" fillId="0" borderId="0" xfId="0"/>
    <xf numFmtId="0" fontId="1" fillId="4"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0" fillId="7" borderId="0" xfId="0" applyFill="1"/>
    <xf numFmtId="0" fontId="1" fillId="5" borderId="7"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3" fillId="5" borderId="30" xfId="0" applyFont="1" applyFill="1" applyBorder="1" applyAlignment="1">
      <alignment horizontal="left" vertical="center" wrapText="1"/>
    </xf>
    <xf numFmtId="0" fontId="3" fillId="5" borderId="30" xfId="0" applyFont="1" applyFill="1" applyBorder="1" applyAlignment="1">
      <alignment horizontal="center" vertical="center" wrapText="1"/>
    </xf>
    <xf numFmtId="0" fontId="3" fillId="5" borderId="3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horizontal="center" vertical="center" wrapText="1"/>
    </xf>
    <xf numFmtId="1" fontId="3" fillId="10" borderId="32" xfId="1" applyNumberFormat="1" applyFont="1" applyFill="1" applyBorder="1" applyAlignment="1">
      <alignment horizontal="center" vertical="center" wrapText="1"/>
    </xf>
    <xf numFmtId="1" fontId="3" fillId="5" borderId="32" xfId="1" applyNumberFormat="1" applyFont="1" applyFill="1" applyBorder="1" applyAlignment="1">
      <alignment horizontal="center" vertical="center" wrapText="1"/>
    </xf>
    <xf numFmtId="1" fontId="3" fillId="10" borderId="33" xfId="1" applyNumberFormat="1" applyFont="1" applyFill="1" applyBorder="1" applyAlignment="1">
      <alignment horizontal="center" vertical="center" wrapText="1"/>
    </xf>
    <xf numFmtId="0" fontId="5" fillId="9" borderId="22" xfId="0" applyFont="1" applyFill="1" applyBorder="1" applyAlignment="1">
      <alignment horizontal="center" vertical="center" wrapText="1"/>
    </xf>
    <xf numFmtId="1" fontId="6" fillId="5" borderId="34" xfId="0" applyNumberFormat="1" applyFont="1" applyFill="1" applyBorder="1" applyAlignment="1">
      <alignment horizontal="center" vertical="center" wrapText="1"/>
    </xf>
    <xf numFmtId="165" fontId="6" fillId="5" borderId="37" xfId="0" applyNumberFormat="1" applyFont="1" applyFill="1" applyBorder="1" applyAlignment="1">
      <alignment horizontal="center" vertical="center" wrapText="1"/>
    </xf>
    <xf numFmtId="0" fontId="6" fillId="5" borderId="44" xfId="0" applyFont="1" applyFill="1" applyBorder="1" applyAlignment="1">
      <alignment horizontal="center" vertical="center" wrapText="1"/>
    </xf>
    <xf numFmtId="0" fontId="4" fillId="5" borderId="47" xfId="0" applyFont="1" applyFill="1" applyBorder="1" applyAlignment="1">
      <alignment horizontal="center" vertical="center" wrapText="1"/>
    </xf>
    <xf numFmtId="164" fontId="4" fillId="5" borderId="48" xfId="0" applyNumberFormat="1" applyFont="1" applyFill="1" applyBorder="1" applyAlignment="1">
      <alignment horizontal="center" vertical="center" wrapText="1"/>
    </xf>
    <xf numFmtId="0" fontId="3" fillId="0" borderId="49" xfId="0" applyFont="1" applyBorder="1" applyAlignment="1">
      <alignment horizontal="center" vertical="center" wrapText="1"/>
    </xf>
    <xf numFmtId="0" fontId="4" fillId="5" borderId="50" xfId="0" applyFont="1" applyFill="1" applyBorder="1" applyAlignment="1">
      <alignment horizontal="center" vertical="center" wrapText="1"/>
    </xf>
    <xf numFmtId="3" fontId="3" fillId="10" borderId="45" xfId="0" applyNumberFormat="1" applyFont="1" applyFill="1" applyBorder="1" applyAlignment="1">
      <alignment horizontal="center" vertical="center" wrapText="1"/>
    </xf>
    <xf numFmtId="0" fontId="3" fillId="5" borderId="45" xfId="0" applyFont="1" applyFill="1" applyBorder="1" applyAlignment="1">
      <alignment horizontal="center" vertical="center" wrapText="1"/>
    </xf>
    <xf numFmtId="3" fontId="3" fillId="10" borderId="46"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4" xfId="0" applyFont="1" applyFill="1" applyBorder="1" applyAlignment="1">
      <alignment horizontal="center" vertical="center" wrapText="1"/>
    </xf>
    <xf numFmtId="3" fontId="3" fillId="4" borderId="56" xfId="0" applyNumberFormat="1" applyFont="1" applyFill="1" applyBorder="1" applyAlignment="1">
      <alignment horizontal="center" vertical="center" wrapText="1"/>
    </xf>
    <xf numFmtId="3" fontId="3" fillId="4" borderId="3" xfId="0" applyNumberFormat="1" applyFont="1" applyFill="1" applyBorder="1" applyAlignment="1">
      <alignment horizontal="center" vertical="center" wrapText="1"/>
    </xf>
    <xf numFmtId="3" fontId="3" fillId="4" borderId="57" xfId="0" applyNumberFormat="1" applyFont="1" applyFill="1" applyBorder="1" applyAlignment="1">
      <alignment horizontal="center" vertical="center" wrapText="1"/>
    </xf>
    <xf numFmtId="10" fontId="0" fillId="6" borderId="58" xfId="0" applyNumberFormat="1" applyFill="1" applyBorder="1" applyAlignment="1">
      <alignment horizontal="center" vertical="center" wrapText="1"/>
    </xf>
    <xf numFmtId="10" fontId="0" fillId="6" borderId="59" xfId="0" applyNumberFormat="1" applyFill="1" applyBorder="1" applyAlignment="1">
      <alignment horizontal="center" vertical="center" wrapText="1"/>
    </xf>
    <xf numFmtId="0" fontId="12" fillId="0" borderId="0" xfId="0" applyFont="1"/>
    <xf numFmtId="0" fontId="0" fillId="12" borderId="0" xfId="0" applyFill="1"/>
    <xf numFmtId="0" fontId="0" fillId="0" borderId="0" xfId="0" applyAlignment="1">
      <alignment wrapText="1"/>
    </xf>
    <xf numFmtId="0" fontId="0" fillId="11" borderId="0" xfId="0" applyFill="1"/>
    <xf numFmtId="44" fontId="3" fillId="4" borderId="65" xfId="2" applyFont="1" applyFill="1" applyBorder="1" applyAlignment="1">
      <alignment horizontal="center" vertical="center" wrapText="1"/>
    </xf>
    <xf numFmtId="44" fontId="3" fillId="4" borderId="66" xfId="2" applyFont="1" applyFill="1" applyBorder="1" applyAlignment="1">
      <alignment horizontal="center" vertical="center" wrapText="1"/>
    </xf>
    <xf numFmtId="44" fontId="3" fillId="4" borderId="67" xfId="2" applyFont="1" applyFill="1" applyBorder="1" applyAlignment="1">
      <alignment horizontal="center" vertical="center" wrapText="1"/>
    </xf>
    <xf numFmtId="44" fontId="3" fillId="4" borderId="68" xfId="2" applyFont="1" applyFill="1" applyBorder="1" applyAlignment="1">
      <alignment horizontal="center" vertical="center" wrapText="1"/>
    </xf>
    <xf numFmtId="44" fontId="3" fillId="4" borderId="69" xfId="2"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4" borderId="9" xfId="0" applyNumberFormat="1" applyFont="1" applyFill="1" applyBorder="1" applyAlignment="1">
      <alignment horizontal="center" vertical="center" wrapText="1"/>
    </xf>
    <xf numFmtId="44" fontId="3" fillId="4" borderId="70" xfId="2" applyFont="1" applyFill="1" applyBorder="1" applyAlignment="1">
      <alignment horizontal="center" vertical="center" wrapText="1"/>
    </xf>
    <xf numFmtId="44" fontId="3" fillId="4" borderId="71" xfId="2" applyFont="1" applyFill="1" applyBorder="1" applyAlignment="1">
      <alignment horizontal="center" vertical="center" wrapText="1"/>
    </xf>
    <xf numFmtId="3" fontId="3" fillId="4" borderId="60" xfId="0" applyNumberFormat="1" applyFont="1" applyFill="1" applyBorder="1" applyAlignment="1">
      <alignment horizontal="center" vertical="center" wrapText="1"/>
    </xf>
    <xf numFmtId="3" fontId="3" fillId="4" borderId="72" xfId="0" applyNumberFormat="1" applyFont="1" applyFill="1" applyBorder="1" applyAlignment="1">
      <alignment horizontal="center" vertical="center" wrapText="1"/>
    </xf>
    <xf numFmtId="44" fontId="3" fillId="4" borderId="73" xfId="2" applyFont="1" applyFill="1" applyBorder="1" applyAlignment="1">
      <alignment horizontal="center" vertical="center" wrapText="1"/>
    </xf>
    <xf numFmtId="44" fontId="3" fillId="4" borderId="74" xfId="2" applyFont="1" applyFill="1" applyBorder="1" applyAlignment="1">
      <alignment horizontal="center" vertical="center" wrapText="1"/>
    </xf>
    <xf numFmtId="3" fontId="3" fillId="4" borderId="64" xfId="0" applyNumberFormat="1" applyFont="1" applyFill="1" applyBorder="1" applyAlignment="1">
      <alignment horizontal="center" vertical="center" wrapText="1"/>
    </xf>
    <xf numFmtId="3" fontId="3" fillId="4" borderId="75" xfId="0" applyNumberFormat="1" applyFont="1" applyFill="1" applyBorder="1" applyAlignment="1">
      <alignment horizontal="center" vertical="center" wrapText="1"/>
    </xf>
    <xf numFmtId="10" fontId="0" fillId="6" borderId="60" xfId="0" applyNumberFormat="1" applyFill="1" applyBorder="1" applyAlignment="1">
      <alignment horizontal="center" vertical="center" wrapText="1"/>
    </xf>
    <xf numFmtId="0" fontId="6" fillId="10" borderId="76" xfId="0" applyFont="1" applyFill="1" applyBorder="1" applyAlignment="1">
      <alignment horizontal="justify" vertical="center" wrapText="1"/>
    </xf>
    <xf numFmtId="0" fontId="6" fillId="10" borderId="77" xfId="0" applyFont="1" applyFill="1" applyBorder="1" applyAlignment="1">
      <alignment horizontal="justify" vertical="center" wrapText="1"/>
    </xf>
    <xf numFmtId="0" fontId="1" fillId="2" borderId="78" xfId="0" applyFont="1" applyFill="1" applyBorder="1" applyAlignment="1">
      <alignment horizontal="center" vertical="center" wrapText="1"/>
    </xf>
    <xf numFmtId="0" fontId="1" fillId="3" borderId="79" xfId="0" applyFont="1" applyFill="1" applyBorder="1" applyAlignment="1">
      <alignment horizontal="center" vertical="center" wrapText="1"/>
    </xf>
    <xf numFmtId="0" fontId="1" fillId="2" borderId="80" xfId="0" applyFont="1" applyFill="1" applyBorder="1" applyAlignment="1">
      <alignment horizontal="center" vertical="center" wrapText="1"/>
    </xf>
    <xf numFmtId="0" fontId="6" fillId="10" borderId="0" xfId="0" applyFont="1" applyFill="1" applyAlignment="1">
      <alignment horizontal="justify" vertical="center" wrapText="1"/>
    </xf>
    <xf numFmtId="3" fontId="3" fillId="7" borderId="56" xfId="0" applyNumberFormat="1" applyFont="1" applyFill="1" applyBorder="1" applyAlignment="1">
      <alignment horizontal="center" vertical="center" wrapText="1"/>
    </xf>
    <xf numFmtId="3" fontId="3" fillId="7" borderId="3" xfId="0" applyNumberFormat="1" applyFont="1" applyFill="1" applyBorder="1" applyAlignment="1">
      <alignment horizontal="center" vertical="center" wrapText="1"/>
    </xf>
    <xf numFmtId="3" fontId="3" fillId="7" borderId="43" xfId="0" applyNumberFormat="1" applyFont="1" applyFill="1" applyBorder="1" applyAlignment="1">
      <alignment horizontal="center" vertical="center" wrapText="1"/>
    </xf>
    <xf numFmtId="3" fontId="3" fillId="7" borderId="57" xfId="0" applyNumberFormat="1" applyFont="1" applyFill="1" applyBorder="1" applyAlignment="1">
      <alignment horizontal="center" vertical="center" wrapText="1"/>
    </xf>
    <xf numFmtId="10" fontId="0" fillId="6" borderId="83" xfId="0" applyNumberFormat="1" applyFill="1" applyBorder="1" applyAlignment="1">
      <alignment horizontal="center" vertical="center" wrapText="1"/>
    </xf>
    <xf numFmtId="10" fontId="0" fillId="13" borderId="60" xfId="0" applyNumberFormat="1" applyFill="1" applyBorder="1" applyAlignment="1">
      <alignment horizontal="center" vertical="center" wrapText="1"/>
    </xf>
    <xf numFmtId="10" fontId="0" fillId="13" borderId="58" xfId="0" applyNumberFormat="1" applyFill="1" applyBorder="1" applyAlignment="1">
      <alignment horizontal="center" vertical="center" wrapText="1"/>
    </xf>
    <xf numFmtId="0" fontId="5" fillId="7" borderId="51" xfId="0" applyFont="1" applyFill="1" applyBorder="1" applyAlignment="1">
      <alignment horizontal="center" vertical="center" wrapText="1"/>
    </xf>
    <xf numFmtId="0" fontId="4" fillId="5" borderId="22" xfId="0" applyFont="1" applyFill="1" applyBorder="1" applyAlignment="1">
      <alignment horizontal="center" vertical="center" wrapText="1"/>
    </xf>
    <xf numFmtId="3" fontId="3" fillId="4" borderId="84" xfId="0" applyNumberFormat="1" applyFont="1" applyFill="1" applyBorder="1" applyAlignment="1">
      <alignment horizontal="center" vertical="center" wrapText="1"/>
    </xf>
    <xf numFmtId="3" fontId="3" fillId="4" borderId="21" xfId="0" applyNumberFormat="1" applyFont="1" applyFill="1" applyBorder="1" applyAlignment="1">
      <alignment horizontal="center" vertical="center" wrapText="1"/>
    </xf>
    <xf numFmtId="3" fontId="3" fillId="4" borderId="85" xfId="0" applyNumberFormat="1" applyFont="1" applyFill="1" applyBorder="1" applyAlignment="1">
      <alignment horizontal="center" vertical="center" wrapText="1"/>
    </xf>
    <xf numFmtId="0" fontId="14" fillId="15" borderId="87" xfId="0" applyFont="1" applyFill="1" applyBorder="1" applyAlignment="1">
      <alignment horizontal="left" vertical="center" wrapText="1"/>
    </xf>
    <xf numFmtId="0" fontId="1" fillId="16" borderId="22" xfId="0" applyFont="1" applyFill="1" applyBorder="1" applyAlignment="1">
      <alignment horizontal="center" vertical="center" wrapText="1"/>
    </xf>
    <xf numFmtId="0" fontId="1" fillId="16" borderId="86" xfId="0" applyFont="1" applyFill="1" applyBorder="1" applyAlignment="1">
      <alignment horizontal="left" vertical="center" wrapText="1"/>
    </xf>
    <xf numFmtId="0" fontId="3" fillId="5" borderId="88" xfId="0" applyFont="1" applyFill="1" applyBorder="1" applyAlignment="1">
      <alignment horizontal="center" vertical="center" wrapText="1"/>
    </xf>
    <xf numFmtId="0" fontId="1" fillId="16" borderId="13" xfId="0" applyFont="1" applyFill="1" applyBorder="1" applyAlignment="1">
      <alignment horizontal="center" vertical="center" wrapText="1"/>
    </xf>
    <xf numFmtId="0" fontId="3" fillId="5" borderId="90"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3" fillId="10" borderId="88" xfId="0" applyFont="1" applyFill="1" applyBorder="1" applyAlignment="1">
      <alignment horizontal="center" vertical="center" wrapText="1"/>
    </xf>
    <xf numFmtId="0" fontId="15" fillId="18" borderId="13" xfId="0" applyFont="1" applyFill="1" applyBorder="1" applyAlignment="1">
      <alignment horizontal="center" vertical="center" wrapText="1"/>
    </xf>
    <xf numFmtId="0" fontId="1" fillId="10" borderId="13" xfId="0" applyFont="1" applyFill="1" applyBorder="1" applyAlignment="1">
      <alignment horizontal="center" vertical="center" wrapText="1"/>
    </xf>
    <xf numFmtId="0" fontId="6" fillId="10" borderId="86" xfId="0" applyFont="1" applyFill="1" applyBorder="1" applyAlignment="1">
      <alignment horizontal="left" vertical="center" wrapText="1"/>
    </xf>
    <xf numFmtId="0" fontId="1" fillId="5" borderId="13" xfId="0" applyFont="1" applyFill="1" applyBorder="1" applyAlignment="1">
      <alignment horizontal="center" vertical="center" wrapText="1"/>
    </xf>
    <xf numFmtId="0" fontId="6" fillId="5" borderId="86" xfId="0" applyFont="1" applyFill="1" applyBorder="1" applyAlignment="1">
      <alignment horizontal="left" vertical="center" wrapText="1"/>
    </xf>
    <xf numFmtId="0" fontId="1" fillId="18" borderId="13" xfId="0" applyFont="1" applyFill="1" applyBorder="1" applyAlignment="1">
      <alignment horizontal="center" vertical="center" wrapText="1"/>
    </xf>
    <xf numFmtId="0" fontId="1" fillId="5" borderId="86" xfId="0" applyFont="1" applyFill="1" applyBorder="1" applyAlignment="1">
      <alignment horizontal="left" vertical="center" wrapText="1"/>
    </xf>
    <xf numFmtId="0" fontId="15" fillId="21" borderId="13"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15" fillId="26" borderId="13" xfId="0" applyFont="1" applyFill="1" applyBorder="1" applyAlignment="1">
      <alignment horizontal="center" vertical="center" wrapText="1"/>
    </xf>
    <xf numFmtId="0" fontId="18" fillId="18" borderId="13"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5" fillId="18" borderId="35" xfId="0" applyFont="1" applyFill="1" applyBorder="1" applyAlignment="1">
      <alignment horizontal="center" vertical="center" wrapText="1"/>
    </xf>
    <xf numFmtId="0" fontId="9" fillId="8" borderId="0" xfId="0" applyFont="1" applyFill="1" applyAlignment="1">
      <alignment horizontal="center" vertical="center"/>
    </xf>
    <xf numFmtId="0" fontId="8" fillId="8" borderId="10" xfId="0" applyFont="1" applyFill="1" applyBorder="1" applyAlignment="1">
      <alignment horizontal="center" vertical="center" wrapText="1"/>
    </xf>
    <xf numFmtId="0" fontId="4" fillId="10" borderId="96" xfId="0" applyFont="1" applyFill="1" applyBorder="1" applyAlignment="1">
      <alignment horizontal="justify" vertical="center" wrapText="1"/>
    </xf>
    <xf numFmtId="0" fontId="6" fillId="5" borderId="42" xfId="0" applyFont="1" applyFill="1" applyBorder="1" applyAlignment="1">
      <alignment horizontal="left" vertical="center" wrapText="1"/>
    </xf>
    <xf numFmtId="0" fontId="1" fillId="16" borderId="87" xfId="0" applyFont="1" applyFill="1" applyBorder="1" applyAlignment="1">
      <alignment horizontal="left" vertical="center" wrapText="1"/>
    </xf>
    <xf numFmtId="0" fontId="6" fillId="5" borderId="97" xfId="0" applyFont="1" applyFill="1" applyBorder="1" applyAlignment="1">
      <alignment horizontal="left" vertical="center" wrapText="1"/>
    </xf>
    <xf numFmtId="0" fontId="6" fillId="5" borderId="87" xfId="0" applyFont="1" applyFill="1" applyBorder="1" applyAlignment="1">
      <alignment horizontal="left" vertical="center" wrapText="1"/>
    </xf>
    <xf numFmtId="0" fontId="6" fillId="17" borderId="87" xfId="0" applyFont="1" applyFill="1" applyBorder="1" applyAlignment="1">
      <alignment horizontal="left" vertical="center" wrapText="1"/>
    </xf>
    <xf numFmtId="0" fontId="1" fillId="17" borderId="87" xfId="0" applyFont="1" applyFill="1" applyBorder="1" applyAlignment="1">
      <alignment horizontal="left" vertical="center" wrapText="1"/>
    </xf>
    <xf numFmtId="0" fontId="6" fillId="10" borderId="87" xfId="0" applyFont="1" applyFill="1" applyBorder="1" applyAlignment="1">
      <alignment horizontal="left" vertical="center" wrapText="1"/>
    </xf>
    <xf numFmtId="0" fontId="6" fillId="18" borderId="87" xfId="0" applyFont="1" applyFill="1" applyBorder="1" applyAlignment="1">
      <alignment horizontal="left" vertical="center" wrapText="1"/>
    </xf>
    <xf numFmtId="0" fontId="15" fillId="10" borderId="87" xfId="0" applyFont="1" applyFill="1" applyBorder="1" applyAlignment="1">
      <alignment horizontal="left" vertical="center" wrapText="1"/>
    </xf>
    <xf numFmtId="0" fontId="15" fillId="22" borderId="87" xfId="0" applyFont="1" applyFill="1" applyBorder="1" applyAlignment="1">
      <alignment horizontal="left" vertical="center" wrapText="1"/>
    </xf>
    <xf numFmtId="0" fontId="1" fillId="5" borderId="99" xfId="0" applyFont="1" applyFill="1" applyBorder="1" applyAlignment="1">
      <alignment horizontal="center" vertical="center" wrapText="1"/>
    </xf>
    <xf numFmtId="1" fontId="6" fillId="5" borderId="100" xfId="1" applyNumberFormat="1" applyFont="1" applyFill="1" applyBorder="1" applyAlignment="1">
      <alignment horizontal="center" vertical="center" wrapText="1"/>
    </xf>
    <xf numFmtId="0" fontId="15" fillId="17" borderId="87" xfId="0" applyFont="1" applyFill="1" applyBorder="1" applyAlignment="1">
      <alignment horizontal="left" vertical="center" wrapText="1"/>
    </xf>
    <xf numFmtId="0" fontId="15" fillId="23" borderId="87" xfId="0" applyFont="1" applyFill="1" applyBorder="1" applyAlignment="1">
      <alignment horizontal="left" vertical="center" wrapText="1"/>
    </xf>
    <xf numFmtId="0" fontId="15" fillId="19" borderId="87" xfId="0" applyFont="1" applyFill="1" applyBorder="1" applyAlignment="1">
      <alignment horizontal="left" vertical="center" wrapText="1"/>
    </xf>
    <xf numFmtId="0" fontId="17" fillId="23" borderId="87" xfId="0" applyFont="1" applyFill="1" applyBorder="1" applyAlignment="1">
      <alignment horizontal="left" vertical="center" wrapText="1"/>
    </xf>
    <xf numFmtId="0" fontId="15" fillId="20" borderId="87" xfId="0" applyFont="1" applyFill="1" applyBorder="1" applyAlignment="1">
      <alignment horizontal="left" vertical="center" wrapText="1"/>
    </xf>
    <xf numFmtId="0" fontId="18" fillId="10" borderId="87" xfId="0" applyFont="1" applyFill="1" applyBorder="1" applyAlignment="1">
      <alignment horizontal="left" vertical="center" wrapText="1"/>
    </xf>
    <xf numFmtId="0" fontId="15" fillId="18" borderId="87" xfId="0" applyFont="1" applyFill="1" applyBorder="1" applyAlignment="1">
      <alignment horizontal="left" vertical="center" wrapText="1"/>
    </xf>
    <xf numFmtId="0" fontId="15" fillId="5" borderId="87" xfId="0" applyFont="1" applyFill="1" applyBorder="1" applyAlignment="1">
      <alignment horizontal="left" vertical="center" wrapText="1"/>
    </xf>
    <xf numFmtId="0" fontId="15" fillId="24" borderId="87" xfId="0" applyFont="1" applyFill="1" applyBorder="1" applyAlignment="1">
      <alignment horizontal="left" vertical="center" wrapText="1"/>
    </xf>
    <xf numFmtId="0" fontId="15" fillId="25" borderId="87" xfId="0" applyFont="1" applyFill="1" applyBorder="1" applyAlignment="1">
      <alignment horizontal="left" vertical="center" wrapText="1"/>
    </xf>
    <xf numFmtId="0" fontId="15" fillId="26" borderId="87" xfId="0" applyFont="1" applyFill="1" applyBorder="1" applyAlignment="1">
      <alignment horizontal="left" vertical="center" wrapText="1"/>
    </xf>
    <xf numFmtId="0" fontId="15" fillId="21" borderId="87" xfId="0" applyFont="1" applyFill="1" applyBorder="1" applyAlignment="1">
      <alignment horizontal="left" vertical="center" wrapText="1"/>
    </xf>
    <xf numFmtId="0" fontId="18" fillId="23" borderId="87" xfId="0" applyFont="1" applyFill="1" applyBorder="1" applyAlignment="1">
      <alignment horizontal="left" vertical="center" wrapText="1"/>
    </xf>
    <xf numFmtId="0" fontId="18" fillId="24" borderId="87" xfId="0" applyFont="1" applyFill="1" applyBorder="1" applyAlignment="1">
      <alignment horizontal="left" vertical="center" wrapText="1"/>
    </xf>
    <xf numFmtId="0" fontId="18" fillId="19" borderId="87" xfId="0" applyFont="1" applyFill="1" applyBorder="1" applyAlignment="1">
      <alignment horizontal="left" vertical="center" wrapText="1"/>
    </xf>
    <xf numFmtId="0" fontId="18" fillId="18" borderId="87" xfId="0" applyFont="1" applyFill="1" applyBorder="1" applyAlignment="1">
      <alignment horizontal="left" vertical="center" wrapText="1"/>
    </xf>
    <xf numFmtId="0" fontId="15" fillId="18" borderId="102" xfId="0" applyFont="1" applyFill="1" applyBorder="1" applyAlignment="1">
      <alignment horizontal="left" vertical="center" wrapText="1"/>
    </xf>
    <xf numFmtId="165" fontId="6" fillId="5" borderId="90" xfId="1" applyNumberFormat="1" applyFont="1" applyFill="1" applyBorder="1" applyAlignment="1">
      <alignment horizontal="center" vertical="center" wrapText="1"/>
    </xf>
    <xf numFmtId="165" fontId="3" fillId="10" borderId="86" xfId="1" applyNumberFormat="1" applyFont="1" applyFill="1" applyBorder="1" applyAlignment="1">
      <alignment horizontal="center" vertical="center" wrapText="1"/>
    </xf>
    <xf numFmtId="165" fontId="3" fillId="5" borderId="86" xfId="1" applyNumberFormat="1" applyFont="1" applyFill="1" applyBorder="1" applyAlignment="1">
      <alignment horizontal="center" vertical="center" wrapText="1"/>
    </xf>
    <xf numFmtId="165" fontId="3" fillId="10" borderId="89" xfId="1" applyNumberFormat="1" applyFont="1" applyFill="1" applyBorder="1" applyAlignment="1">
      <alignment horizontal="center" vertical="center" wrapText="1"/>
    </xf>
    <xf numFmtId="3" fontId="3" fillId="7" borderId="20" xfId="0" applyNumberFormat="1" applyFont="1" applyFill="1" applyBorder="1" applyAlignment="1">
      <alignment horizontal="center" vertical="center" wrapText="1"/>
    </xf>
    <xf numFmtId="3" fontId="3" fillId="7" borderId="104" xfId="0" applyNumberFormat="1" applyFont="1" applyFill="1" applyBorder="1" applyAlignment="1">
      <alignment horizontal="center" vertical="center" wrapText="1"/>
    </xf>
    <xf numFmtId="3" fontId="3" fillId="7" borderId="105" xfId="0" applyNumberFormat="1" applyFont="1" applyFill="1" applyBorder="1" applyAlignment="1">
      <alignment horizontal="center" vertical="center" wrapText="1"/>
    </xf>
    <xf numFmtId="3" fontId="3" fillId="7" borderId="106" xfId="0" applyNumberFormat="1" applyFont="1" applyFill="1" applyBorder="1" applyAlignment="1">
      <alignment horizontal="center" vertical="center" wrapText="1"/>
    </xf>
    <xf numFmtId="3" fontId="3" fillId="4" borderId="104" xfId="0" applyNumberFormat="1" applyFont="1" applyFill="1" applyBorder="1" applyAlignment="1">
      <alignment horizontal="center" vertical="center" wrapText="1"/>
    </xf>
    <xf numFmtId="3" fontId="3" fillId="4" borderId="105" xfId="0" applyNumberFormat="1" applyFont="1" applyFill="1" applyBorder="1" applyAlignment="1">
      <alignment horizontal="center" vertical="center" wrapText="1"/>
    </xf>
    <xf numFmtId="3" fontId="3" fillId="4" borderId="106" xfId="0" applyNumberFormat="1" applyFont="1" applyFill="1" applyBorder="1" applyAlignment="1">
      <alignment horizontal="center" vertical="center" wrapText="1"/>
    </xf>
    <xf numFmtId="0" fontId="3" fillId="10" borderId="103" xfId="0" applyFont="1" applyFill="1" applyBorder="1" applyAlignment="1">
      <alignment horizontal="center" vertical="center" wrapText="1"/>
    </xf>
    <xf numFmtId="0" fontId="3" fillId="10" borderId="111" xfId="0"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0" fontId="0" fillId="0" borderId="0" xfId="0" applyAlignment="1">
      <alignment horizontal="center" vertical="center"/>
    </xf>
    <xf numFmtId="0" fontId="0" fillId="7" borderId="0" xfId="0" applyFill="1" applyAlignment="1">
      <alignment horizontal="center" vertical="center"/>
    </xf>
    <xf numFmtId="3" fontId="6" fillId="5" borderId="20" xfId="0" applyNumberFormat="1" applyFont="1" applyFill="1" applyBorder="1" applyAlignment="1">
      <alignment horizontal="center" vertical="center" wrapText="1"/>
    </xf>
    <xf numFmtId="10" fontId="13" fillId="14" borderId="112" xfId="0" applyNumberFormat="1" applyFont="1" applyFill="1" applyBorder="1" applyAlignment="1">
      <alignment horizontal="center" vertical="center"/>
    </xf>
    <xf numFmtId="0" fontId="14" fillId="15" borderId="116" xfId="0" applyFont="1" applyFill="1" applyBorder="1" applyAlignment="1">
      <alignment horizontal="left" vertical="center" wrapText="1"/>
    </xf>
    <xf numFmtId="0" fontId="3" fillId="10" borderId="117" xfId="0" applyFont="1" applyFill="1" applyBorder="1" applyAlignment="1">
      <alignment horizontal="justify" vertical="center" wrapText="1"/>
    </xf>
    <xf numFmtId="0" fontId="3" fillId="5" borderId="98" xfId="0" applyFont="1" applyFill="1" applyBorder="1" applyAlignment="1">
      <alignment horizontal="justify" vertical="center" wrapText="1"/>
    </xf>
    <xf numFmtId="0" fontId="1" fillId="16" borderId="98" xfId="0" applyFont="1" applyFill="1" applyBorder="1" applyAlignment="1">
      <alignment horizontal="justify" vertical="center" wrapText="1"/>
    </xf>
    <xf numFmtId="0" fontId="6" fillId="5" borderId="87" xfId="0" applyFont="1" applyFill="1" applyBorder="1" applyAlignment="1">
      <alignment horizontal="justify" vertical="center" wrapText="1"/>
    </xf>
    <xf numFmtId="0" fontId="1" fillId="5" borderId="87" xfId="0" applyFont="1" applyFill="1" applyBorder="1" applyAlignment="1">
      <alignment horizontal="left" vertical="center" wrapText="1"/>
    </xf>
    <xf numFmtId="0" fontId="6" fillId="18" borderId="87" xfId="0" applyFont="1" applyFill="1" applyBorder="1" applyAlignment="1">
      <alignment horizontal="justify" vertical="center" wrapText="1"/>
    </xf>
    <xf numFmtId="0" fontId="15" fillId="6" borderId="87" xfId="0" applyFont="1" applyFill="1" applyBorder="1" applyAlignment="1">
      <alignment horizontal="left" vertical="center" wrapText="1"/>
    </xf>
    <xf numFmtId="0" fontId="15" fillId="10" borderId="87" xfId="0" applyFont="1" applyFill="1" applyBorder="1" applyAlignment="1">
      <alignment horizontal="justify" vertical="center" wrapText="1"/>
    </xf>
    <xf numFmtId="0" fontId="15" fillId="18" borderId="87" xfId="0" applyFont="1" applyFill="1" applyBorder="1" applyAlignment="1">
      <alignment horizontal="justify" vertical="center" wrapText="1"/>
    </xf>
    <xf numFmtId="0" fontId="15" fillId="25" borderId="87" xfId="0" applyFont="1" applyFill="1" applyBorder="1" applyAlignment="1">
      <alignment horizontal="justify" vertical="center" wrapText="1"/>
    </xf>
    <xf numFmtId="0" fontId="15" fillId="26" borderId="87" xfId="0" applyFont="1" applyFill="1" applyBorder="1" applyAlignment="1">
      <alignment horizontal="justify" vertical="center" wrapText="1"/>
    </xf>
    <xf numFmtId="0" fontId="15" fillId="18" borderId="87" xfId="0" applyFont="1" applyFill="1" applyBorder="1" applyAlignment="1">
      <alignment vertical="center" wrapText="1"/>
    </xf>
    <xf numFmtId="0" fontId="18" fillId="18" borderId="87" xfId="0" applyFont="1" applyFill="1" applyBorder="1" applyAlignment="1">
      <alignment horizontal="justify" vertical="center" wrapText="1"/>
    </xf>
    <xf numFmtId="0" fontId="5" fillId="9" borderId="90" xfId="0" applyFont="1" applyFill="1" applyBorder="1" applyAlignment="1">
      <alignment horizontal="center" vertical="center" wrapText="1"/>
    </xf>
    <xf numFmtId="0" fontId="3" fillId="10" borderId="118" xfId="0" applyFont="1" applyFill="1" applyBorder="1" applyAlignment="1">
      <alignment horizontal="center" vertical="center" wrapText="1"/>
    </xf>
    <xf numFmtId="0" fontId="3" fillId="5" borderId="104" xfId="0" applyFont="1" applyFill="1" applyBorder="1" applyAlignment="1">
      <alignment horizontal="center" vertical="center" wrapText="1"/>
    </xf>
    <xf numFmtId="0" fontId="3" fillId="5" borderId="107" xfId="0" applyFont="1" applyFill="1" applyBorder="1" applyAlignment="1">
      <alignment horizontal="center" vertical="center" wrapText="1"/>
    </xf>
    <xf numFmtId="0" fontId="6" fillId="6" borderId="86" xfId="0" applyFont="1" applyFill="1" applyBorder="1" applyAlignment="1">
      <alignment horizontal="left" vertical="center" wrapText="1"/>
    </xf>
    <xf numFmtId="0" fontId="1" fillId="18" borderId="86" xfId="0" applyFont="1" applyFill="1" applyBorder="1" applyAlignment="1">
      <alignment horizontal="left" vertical="center" wrapText="1"/>
    </xf>
    <xf numFmtId="0" fontId="1" fillId="22" borderId="86" xfId="0" applyFont="1" applyFill="1" applyBorder="1" applyAlignment="1">
      <alignment horizontal="left" vertical="center" wrapText="1"/>
    </xf>
    <xf numFmtId="0" fontId="1" fillId="6" borderId="86" xfId="0" applyFont="1" applyFill="1" applyBorder="1" applyAlignment="1">
      <alignment horizontal="left" vertical="center" wrapText="1"/>
    </xf>
    <xf numFmtId="0" fontId="1" fillId="19" borderId="86" xfId="0" applyFont="1" applyFill="1" applyBorder="1" applyAlignment="1">
      <alignment horizontal="left" vertical="center" wrapText="1"/>
    </xf>
    <xf numFmtId="0" fontId="1" fillId="26" borderId="86" xfId="0" applyFont="1" applyFill="1" applyBorder="1" applyAlignment="1">
      <alignment horizontal="left" vertical="center" wrapText="1"/>
    </xf>
    <xf numFmtId="0" fontId="4" fillId="18" borderId="86" xfId="0" applyFont="1" applyFill="1" applyBorder="1" applyAlignment="1">
      <alignment horizontal="left" vertical="center" wrapText="1"/>
    </xf>
    <xf numFmtId="0" fontId="4" fillId="24" borderId="86" xfId="0" applyFont="1" applyFill="1" applyBorder="1" applyAlignment="1">
      <alignment horizontal="left" vertical="center" wrapText="1"/>
    </xf>
    <xf numFmtId="0" fontId="1" fillId="10" borderId="86" xfId="0" applyFont="1" applyFill="1" applyBorder="1" applyAlignment="1">
      <alignment horizontal="left" vertical="center" wrapText="1"/>
    </xf>
    <xf numFmtId="0" fontId="1" fillId="10" borderId="86" xfId="0" applyFont="1" applyFill="1" applyBorder="1" applyAlignment="1">
      <alignment horizontal="justify" vertical="center" wrapText="1"/>
    </xf>
    <xf numFmtId="0" fontId="1" fillId="25" borderId="86" xfId="0" applyFont="1" applyFill="1" applyBorder="1" applyAlignment="1">
      <alignment horizontal="left" vertical="center" wrapText="1"/>
    </xf>
    <xf numFmtId="0" fontId="1" fillId="21" borderId="86" xfId="0" applyFont="1" applyFill="1" applyBorder="1" applyAlignment="1">
      <alignment horizontal="left" vertical="center" wrapText="1"/>
    </xf>
    <xf numFmtId="0" fontId="3" fillId="10" borderId="20" xfId="0" applyFont="1" applyFill="1" applyBorder="1" applyAlignment="1">
      <alignment horizontal="center" vertical="center" wrapText="1"/>
    </xf>
    <xf numFmtId="0" fontId="16" fillId="18" borderId="60" xfId="0" applyFont="1" applyFill="1" applyBorder="1" applyAlignment="1">
      <alignment horizontal="left" vertical="center" wrapText="1"/>
    </xf>
    <xf numFmtId="0" fontId="16" fillId="18" borderId="60" xfId="0" applyFont="1" applyFill="1" applyBorder="1" applyAlignment="1">
      <alignment horizontal="center" vertical="center" wrapText="1"/>
    </xf>
    <xf numFmtId="0" fontId="19" fillId="18" borderId="60" xfId="0" applyFont="1" applyFill="1" applyBorder="1" applyAlignment="1">
      <alignment horizontal="left" vertical="center" wrapText="1"/>
    </xf>
    <xf numFmtId="0" fontId="4" fillId="5" borderId="121" xfId="0" applyFont="1" applyFill="1" applyBorder="1" applyAlignment="1">
      <alignment horizontal="center" vertical="center" wrapText="1"/>
    </xf>
    <xf numFmtId="0" fontId="4" fillId="5" borderId="122" xfId="0" applyFont="1" applyFill="1" applyBorder="1" applyAlignment="1">
      <alignment horizontal="center" vertical="center" wrapText="1"/>
    </xf>
    <xf numFmtId="0" fontId="6" fillId="16" borderId="98" xfId="0" applyFont="1" applyFill="1" applyBorder="1" applyAlignment="1">
      <alignment horizontal="justify" vertical="center" wrapText="1"/>
    </xf>
    <xf numFmtId="0" fontId="6" fillId="16" borderId="123" xfId="0" applyFont="1" applyFill="1" applyBorder="1" applyAlignment="1">
      <alignment horizontal="left" vertical="center" wrapText="1"/>
    </xf>
    <xf numFmtId="0" fontId="15" fillId="18" borderId="86" xfId="0" applyFont="1" applyFill="1" applyBorder="1" applyAlignment="1">
      <alignment horizontal="justify" vertical="center" wrapText="1"/>
    </xf>
    <xf numFmtId="0" fontId="16" fillId="18" borderId="86" xfId="0" applyFont="1" applyFill="1" applyBorder="1" applyAlignment="1">
      <alignment horizontal="justify" vertical="center" wrapText="1"/>
    </xf>
    <xf numFmtId="0" fontId="15" fillId="18" borderId="86" xfId="0" applyFont="1" applyFill="1" applyBorder="1" applyAlignment="1">
      <alignment horizontal="left" vertical="center" wrapText="1"/>
    </xf>
    <xf numFmtId="0" fontId="15" fillId="18" borderId="120" xfId="0" applyFont="1" applyFill="1" applyBorder="1" applyAlignment="1">
      <alignment horizontal="left" vertical="center" wrapText="1"/>
    </xf>
    <xf numFmtId="10" fontId="13" fillId="0" borderId="0" xfId="0" applyNumberFormat="1" applyFont="1" applyFill="1" applyBorder="1" applyAlignment="1">
      <alignment horizontal="center" vertical="center"/>
    </xf>
    <xf numFmtId="164" fontId="4" fillId="5" borderId="49" xfId="0" applyNumberFormat="1" applyFont="1" applyFill="1" applyBorder="1" applyAlignment="1">
      <alignment horizontal="center" vertical="center" wrapText="1"/>
    </xf>
    <xf numFmtId="44" fontId="3" fillId="4" borderId="125" xfId="2" applyFont="1" applyFill="1" applyBorder="1" applyAlignment="1">
      <alignment horizontal="center" vertical="center" wrapText="1"/>
    </xf>
    <xf numFmtId="44" fontId="3" fillId="4" borderId="126" xfId="2" applyFont="1" applyFill="1" applyBorder="1" applyAlignment="1">
      <alignment horizontal="center" vertical="center" wrapText="1"/>
    </xf>
    <xf numFmtId="44" fontId="3" fillId="4" borderId="127" xfId="2" applyFont="1" applyFill="1" applyBorder="1" applyAlignment="1">
      <alignment horizontal="center" vertical="center" wrapText="1"/>
    </xf>
    <xf numFmtId="44" fontId="3" fillId="4" borderId="129" xfId="2" applyFont="1" applyFill="1" applyBorder="1" applyAlignment="1">
      <alignment horizontal="center" vertical="center" wrapText="1"/>
    </xf>
    <xf numFmtId="44" fontId="3" fillId="4" borderId="128" xfId="2" applyFont="1" applyFill="1" applyBorder="1" applyAlignment="1">
      <alignment horizontal="center" vertical="center" wrapText="1"/>
    </xf>
    <xf numFmtId="0" fontId="4" fillId="5" borderId="53" xfId="0" applyFont="1" applyFill="1" applyBorder="1" applyAlignment="1">
      <alignment horizontal="center" vertical="center" wrapText="1"/>
    </xf>
    <xf numFmtId="164" fontId="4" fillId="5" borderId="16" xfId="0" applyNumberFormat="1" applyFont="1" applyFill="1" applyBorder="1" applyAlignment="1">
      <alignment horizontal="center" vertical="center" wrapText="1"/>
    </xf>
    <xf numFmtId="44" fontId="3" fillId="4" borderId="130" xfId="2" applyFont="1" applyFill="1" applyBorder="1" applyAlignment="1">
      <alignment horizontal="center" vertical="center" wrapText="1"/>
    </xf>
    <xf numFmtId="44" fontId="3" fillId="4" borderId="131" xfId="2" applyFont="1" applyFill="1" applyBorder="1" applyAlignment="1">
      <alignment horizontal="center" vertical="center" wrapText="1"/>
    </xf>
    <xf numFmtId="44" fontId="3" fillId="4" borderId="132" xfId="2" applyFont="1" applyFill="1" applyBorder="1" applyAlignment="1">
      <alignment horizontal="center" vertical="center" wrapText="1"/>
    </xf>
    <xf numFmtId="166" fontId="3" fillId="7" borderId="3" xfId="0" applyNumberFormat="1" applyFont="1" applyFill="1" applyBorder="1" applyAlignment="1">
      <alignment horizontal="center" vertical="center" wrapText="1"/>
    </xf>
    <xf numFmtId="0" fontId="15" fillId="25" borderId="13"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 fillId="18" borderId="87" xfId="0" applyFont="1" applyFill="1" applyBorder="1" applyAlignment="1">
      <alignment horizontal="justify" vertical="center" wrapText="1"/>
    </xf>
    <xf numFmtId="0" fontId="4" fillId="5" borderId="88" xfId="0" applyFont="1" applyFill="1" applyBorder="1" applyAlignment="1">
      <alignment horizontal="center" vertical="center" wrapText="1"/>
    </xf>
    <xf numFmtId="0" fontId="1" fillId="19" borderId="87" xfId="0" applyFont="1" applyFill="1" applyBorder="1" applyAlignment="1">
      <alignment horizontal="left" vertical="center" wrapText="1"/>
    </xf>
    <xf numFmtId="3" fontId="1" fillId="5" borderId="20" xfId="0" applyNumberFormat="1" applyFont="1" applyFill="1" applyBorder="1" applyAlignment="1">
      <alignment horizontal="center" vertical="center" wrapText="1"/>
    </xf>
    <xf numFmtId="3" fontId="4" fillId="4" borderId="104" xfId="0" applyNumberFormat="1" applyFont="1" applyFill="1" applyBorder="1" applyAlignment="1">
      <alignment horizontal="center" vertical="center" wrapText="1"/>
    </xf>
    <xf numFmtId="3" fontId="4" fillId="4" borderId="105" xfId="0" applyNumberFormat="1" applyFont="1" applyFill="1" applyBorder="1" applyAlignment="1">
      <alignment horizontal="center" vertical="center" wrapText="1"/>
    </xf>
    <xf numFmtId="3" fontId="4" fillId="4" borderId="106" xfId="0" applyNumberFormat="1" applyFont="1" applyFill="1" applyBorder="1" applyAlignment="1">
      <alignment horizontal="center" vertical="center" wrapText="1"/>
    </xf>
    <xf numFmtId="3" fontId="4" fillId="4" borderId="84" xfId="0" applyNumberFormat="1" applyFont="1" applyFill="1" applyBorder="1" applyAlignment="1">
      <alignment horizontal="center" vertical="center" wrapText="1"/>
    </xf>
    <xf numFmtId="3" fontId="4" fillId="7" borderId="3" xfId="0" applyNumberFormat="1" applyFont="1" applyFill="1" applyBorder="1" applyAlignment="1">
      <alignment horizontal="center" vertical="center" wrapText="1"/>
    </xf>
    <xf numFmtId="3" fontId="4" fillId="4" borderId="21" xfId="0" applyNumberFormat="1" applyFont="1" applyFill="1" applyBorder="1" applyAlignment="1">
      <alignment horizontal="center" vertical="center" wrapText="1"/>
    </xf>
    <xf numFmtId="3" fontId="4" fillId="4" borderId="85" xfId="0" applyNumberFormat="1" applyFont="1" applyFill="1" applyBorder="1" applyAlignment="1">
      <alignment horizontal="center" vertical="center" wrapText="1"/>
    </xf>
    <xf numFmtId="10" fontId="12" fillId="6" borderId="83" xfId="0" applyNumberFormat="1" applyFont="1" applyFill="1" applyBorder="1" applyAlignment="1">
      <alignment horizontal="center" vertical="center" wrapText="1"/>
    </xf>
    <xf numFmtId="10" fontId="12" fillId="6" borderId="60" xfId="0" applyNumberFormat="1" applyFont="1" applyFill="1" applyBorder="1" applyAlignment="1">
      <alignment horizontal="center" vertical="center" wrapText="1"/>
    </xf>
    <xf numFmtId="10" fontId="12" fillId="13" borderId="60" xfId="0" applyNumberFormat="1" applyFont="1" applyFill="1" applyBorder="1" applyAlignment="1">
      <alignment horizontal="center" vertical="center" wrapText="1"/>
    </xf>
    <xf numFmtId="10" fontId="12" fillId="13" borderId="58" xfId="0" applyNumberFormat="1" applyFont="1" applyFill="1" applyBorder="1" applyAlignment="1">
      <alignment horizontal="center" vertical="center" wrapText="1"/>
    </xf>
    <xf numFmtId="0" fontId="1" fillId="18" borderId="87" xfId="0" applyFont="1" applyFill="1" applyBorder="1" applyAlignment="1">
      <alignment horizontal="left" vertical="center" wrapText="1"/>
    </xf>
    <xf numFmtId="0" fontId="1" fillId="20" borderId="86" xfId="0" applyFont="1" applyFill="1" applyBorder="1" applyAlignment="1">
      <alignment horizontal="left" vertical="center" wrapText="1"/>
    </xf>
    <xf numFmtId="0" fontId="1" fillId="20" borderId="87" xfId="0" applyFont="1" applyFill="1" applyBorder="1" applyAlignment="1">
      <alignment horizontal="left" vertical="center" wrapText="1"/>
    </xf>
    <xf numFmtId="0" fontId="4" fillId="10" borderId="88" xfId="0" applyFont="1" applyFill="1" applyBorder="1" applyAlignment="1">
      <alignment horizontal="center" vertical="center" wrapText="1"/>
    </xf>
    <xf numFmtId="0" fontId="4" fillId="10" borderId="20" xfId="0" applyFont="1" applyFill="1" applyBorder="1" applyAlignment="1">
      <alignment horizontal="center" vertical="center" wrapText="1"/>
    </xf>
    <xf numFmtId="3" fontId="4" fillId="4" borderId="56"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57" xfId="0" applyNumberFormat="1" applyFont="1" applyFill="1" applyBorder="1" applyAlignment="1">
      <alignment horizontal="center" vertical="center" wrapText="1"/>
    </xf>
    <xf numFmtId="0" fontId="15" fillId="5" borderId="87" xfId="0" applyFont="1" applyFill="1" applyBorder="1" applyAlignment="1">
      <alignment horizontal="justify" vertical="center" wrapText="1"/>
    </xf>
    <xf numFmtId="3" fontId="4" fillId="10" borderId="20" xfId="0" applyNumberFormat="1" applyFont="1" applyFill="1" applyBorder="1" applyAlignment="1">
      <alignment horizontal="center" vertical="center" wrapText="1"/>
    </xf>
    <xf numFmtId="0" fontId="15" fillId="20" borderId="87" xfId="0" applyFont="1" applyFill="1" applyBorder="1" applyAlignment="1">
      <alignment horizontal="justify" vertical="center" wrapText="1"/>
    </xf>
    <xf numFmtId="0" fontId="15" fillId="22" borderId="87" xfId="0" applyFont="1" applyFill="1" applyBorder="1" applyAlignment="1">
      <alignment horizontal="justify" vertical="center" wrapText="1"/>
    </xf>
    <xf numFmtId="0" fontId="17" fillId="23" borderId="87" xfId="0" applyFont="1" applyFill="1" applyBorder="1" applyAlignment="1">
      <alignment vertical="center" wrapText="1"/>
    </xf>
    <xf numFmtId="0" fontId="2" fillId="23" borderId="86" xfId="0" applyFont="1" applyFill="1" applyBorder="1" applyAlignment="1">
      <alignment vertical="center" wrapText="1"/>
    </xf>
    <xf numFmtId="0" fontId="1" fillId="18" borderId="86" xfId="0" applyFont="1" applyFill="1" applyBorder="1" applyAlignment="1">
      <alignment horizontal="justify" vertical="center" wrapText="1"/>
    </xf>
    <xf numFmtId="0" fontId="1" fillId="5" borderId="86" xfId="0" applyFont="1" applyFill="1" applyBorder="1" applyAlignment="1">
      <alignment horizontal="justify" vertical="center" wrapText="1"/>
    </xf>
    <xf numFmtId="0" fontId="15" fillId="19" borderId="87" xfId="0" applyFont="1" applyFill="1" applyBorder="1" applyAlignment="1">
      <alignment horizontal="justify" vertical="center" wrapText="1"/>
    </xf>
    <xf numFmtId="3" fontId="4" fillId="4" borderId="107" xfId="0" applyNumberFormat="1" applyFont="1" applyFill="1" applyBorder="1" applyAlignment="1">
      <alignment horizontal="center" vertical="center" wrapText="1"/>
    </xf>
    <xf numFmtId="3" fontId="4" fillId="4" borderId="108" xfId="0" applyNumberFormat="1" applyFont="1" applyFill="1" applyBorder="1" applyAlignment="1">
      <alignment horizontal="center" vertical="center" wrapText="1"/>
    </xf>
    <xf numFmtId="3" fontId="4" fillId="4" borderId="109" xfId="0" applyNumberFormat="1" applyFont="1" applyFill="1" applyBorder="1" applyAlignment="1">
      <alignment horizontal="center" vertical="center" wrapText="1"/>
    </xf>
    <xf numFmtId="3" fontId="4" fillId="4" borderId="101" xfId="0" applyNumberFormat="1" applyFont="1" applyFill="1" applyBorder="1" applyAlignment="1">
      <alignment horizontal="center" vertical="center" wrapText="1"/>
    </xf>
    <xf numFmtId="3" fontId="4" fillId="4" borderId="42" xfId="0" applyNumberFormat="1" applyFont="1" applyFill="1" applyBorder="1" applyAlignment="1">
      <alignment horizontal="center" vertical="center" wrapText="1"/>
    </xf>
    <xf numFmtId="0" fontId="18" fillId="10" borderId="87" xfId="0" applyFont="1" applyFill="1" applyBorder="1" applyAlignment="1">
      <alignment horizontal="justify" vertical="center" wrapText="1"/>
    </xf>
    <xf numFmtId="0" fontId="4" fillId="10" borderId="86" xfId="0" applyFont="1" applyFill="1" applyBorder="1" applyAlignment="1">
      <alignment horizontal="left" vertical="center" wrapText="1"/>
    </xf>
    <xf numFmtId="3" fontId="4" fillId="4" borderId="92" xfId="0" applyNumberFormat="1" applyFont="1" applyFill="1" applyBorder="1" applyAlignment="1">
      <alignment horizontal="center" vertical="center" wrapText="1"/>
    </xf>
    <xf numFmtId="3" fontId="4" fillId="4" borderId="43" xfId="0" applyNumberFormat="1" applyFont="1" applyFill="1" applyBorder="1" applyAlignment="1">
      <alignment horizontal="center" vertical="center" wrapText="1"/>
    </xf>
    <xf numFmtId="0" fontId="15" fillId="5" borderId="87" xfId="0" applyFont="1" applyFill="1" applyBorder="1" applyAlignment="1">
      <alignment vertical="center" wrapText="1"/>
    </xf>
    <xf numFmtId="0" fontId="18" fillId="5" borderId="87" xfId="0" applyFont="1" applyFill="1" applyBorder="1" applyAlignment="1">
      <alignment horizontal="justify" vertical="center" wrapText="1"/>
    </xf>
    <xf numFmtId="0" fontId="4" fillId="5" borderId="86" xfId="0" applyFont="1" applyFill="1" applyBorder="1" applyAlignment="1">
      <alignment horizontal="left" vertical="center" wrapText="1"/>
    </xf>
    <xf numFmtId="0" fontId="18" fillId="5" borderId="87" xfId="0" applyFont="1" applyFill="1" applyBorder="1" applyAlignment="1">
      <alignment horizontal="left" vertical="center" wrapText="1"/>
    </xf>
    <xf numFmtId="0" fontId="18" fillId="24" borderId="87" xfId="0" applyFont="1" applyFill="1" applyBorder="1" applyAlignment="1">
      <alignment horizontal="justify" vertical="center" wrapText="1"/>
    </xf>
    <xf numFmtId="0" fontId="4" fillId="19" borderId="86" xfId="0" applyFont="1" applyFill="1" applyBorder="1" applyAlignment="1">
      <alignment horizontal="left" vertical="center" wrapText="1"/>
    </xf>
    <xf numFmtId="0" fontId="1" fillId="10" borderId="87" xfId="0" applyFont="1" applyFill="1" applyBorder="1" applyAlignment="1">
      <alignment horizontal="justify" vertical="center" wrapText="1"/>
    </xf>
    <xf numFmtId="0" fontId="15" fillId="18" borderId="102" xfId="0" applyFont="1" applyFill="1" applyBorder="1" applyAlignment="1">
      <alignment horizontal="justify" vertical="center" wrapText="1"/>
    </xf>
    <xf numFmtId="0" fontId="1" fillId="18" borderId="91" xfId="0" applyFont="1" applyFill="1" applyBorder="1" applyAlignment="1">
      <alignment horizontal="left" vertical="center" wrapText="1"/>
    </xf>
    <xf numFmtId="0" fontId="4" fillId="5" borderId="119" xfId="0" applyFont="1" applyFill="1" applyBorder="1" applyAlignment="1">
      <alignment horizontal="center" vertical="center" wrapText="1"/>
    </xf>
    <xf numFmtId="3" fontId="1" fillId="5" borderId="36" xfId="0" applyNumberFormat="1" applyFont="1" applyFill="1" applyBorder="1" applyAlignment="1">
      <alignment horizontal="center" vertical="center" wrapText="1"/>
    </xf>
    <xf numFmtId="3" fontId="4" fillId="4" borderId="93" xfId="0" applyNumberFormat="1" applyFont="1" applyFill="1" applyBorder="1" applyAlignment="1">
      <alignment horizontal="center" vertical="center" wrapText="1"/>
    </xf>
    <xf numFmtId="3" fontId="4" fillId="4" borderId="61" xfId="0" applyNumberFormat="1" applyFont="1" applyFill="1" applyBorder="1" applyAlignment="1">
      <alignment horizontal="center" vertical="center" wrapText="1"/>
    </xf>
    <xf numFmtId="3" fontId="4" fillId="4" borderId="62" xfId="0" applyNumberFormat="1" applyFont="1" applyFill="1" applyBorder="1" applyAlignment="1">
      <alignment horizontal="center" vertical="center" wrapText="1"/>
    </xf>
    <xf numFmtId="3" fontId="4" fillId="4" borderId="133" xfId="0" applyNumberFormat="1" applyFont="1" applyFill="1" applyBorder="1" applyAlignment="1">
      <alignment horizontal="center" vertical="center" wrapText="1"/>
    </xf>
    <xf numFmtId="3" fontId="4" fillId="7" borderId="134" xfId="0" applyNumberFormat="1" applyFont="1" applyFill="1" applyBorder="1" applyAlignment="1">
      <alignment horizontal="center" vertical="center" wrapText="1"/>
    </xf>
    <xf numFmtId="3" fontId="4" fillId="4" borderId="134" xfId="0" applyNumberFormat="1" applyFont="1" applyFill="1" applyBorder="1" applyAlignment="1">
      <alignment horizontal="center" vertical="center" wrapText="1"/>
    </xf>
    <xf numFmtId="3" fontId="4" fillId="4" borderId="63" xfId="0" applyNumberFormat="1" applyFont="1" applyFill="1" applyBorder="1" applyAlignment="1">
      <alignment horizontal="center" vertical="center" wrapText="1"/>
    </xf>
    <xf numFmtId="10" fontId="12" fillId="6" borderId="113" xfId="0" applyNumberFormat="1" applyFont="1" applyFill="1" applyBorder="1" applyAlignment="1">
      <alignment horizontal="center" vertical="center" wrapText="1"/>
    </xf>
    <xf numFmtId="10" fontId="12" fillId="13" borderId="64" xfId="0" applyNumberFormat="1" applyFont="1" applyFill="1" applyBorder="1" applyAlignment="1">
      <alignment horizontal="center" vertical="center" wrapText="1"/>
    </xf>
    <xf numFmtId="10" fontId="12" fillId="13" borderId="114" xfId="0" applyNumberFormat="1" applyFont="1" applyFill="1" applyBorder="1" applyAlignment="1">
      <alignment horizontal="center" vertical="center" wrapText="1"/>
    </xf>
    <xf numFmtId="0" fontId="22" fillId="27" borderId="124" xfId="0" applyFont="1" applyFill="1" applyBorder="1" applyAlignment="1">
      <alignment vertical="center" wrapText="1"/>
    </xf>
    <xf numFmtId="0" fontId="22" fillId="25" borderId="124" xfId="0" applyFont="1" applyFill="1" applyBorder="1" applyAlignment="1">
      <alignment vertical="center" wrapText="1"/>
    </xf>
    <xf numFmtId="0" fontId="22" fillId="25" borderId="124" xfId="0" applyFont="1" applyFill="1" applyBorder="1" applyAlignment="1">
      <alignment vertical="top" wrapText="1"/>
    </xf>
    <xf numFmtId="0" fontId="22" fillId="27" borderId="124" xfId="0" applyFont="1" applyFill="1" applyBorder="1" applyAlignment="1">
      <alignment vertical="top" wrapText="1"/>
    </xf>
    <xf numFmtId="0" fontId="0" fillId="0" borderId="0" xfId="0" applyFill="1"/>
    <xf numFmtId="0" fontId="24" fillId="28" borderId="124" xfId="0" applyFont="1" applyFill="1" applyBorder="1" applyAlignment="1">
      <alignment vertical="center" wrapText="1"/>
    </xf>
    <xf numFmtId="0" fontId="14" fillId="15" borderId="86" xfId="0" applyFont="1" applyFill="1" applyBorder="1" applyAlignment="1">
      <alignment horizontal="left" vertical="center" wrapText="1"/>
    </xf>
    <xf numFmtId="10" fontId="0" fillId="6" borderId="8" xfId="0" applyNumberFormat="1" applyFill="1" applyBorder="1" applyAlignment="1">
      <alignment horizontal="center" vertical="center" wrapText="1"/>
    </xf>
    <xf numFmtId="10" fontId="0" fillId="6" borderId="64" xfId="0" applyNumberFormat="1" applyFill="1" applyBorder="1" applyAlignment="1">
      <alignment horizontal="center" vertical="center" wrapText="1"/>
    </xf>
    <xf numFmtId="0" fontId="8" fillId="9" borderId="17" xfId="0" applyFont="1" applyFill="1" applyBorder="1" applyAlignment="1">
      <alignment horizontal="center" vertical="center" wrapText="1"/>
    </xf>
    <xf numFmtId="0" fontId="8" fillId="9" borderId="51"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9" fillId="8" borderId="23"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29"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9" fillId="8" borderId="0" xfId="0" applyFont="1" applyFill="1" applyAlignment="1">
      <alignment horizontal="center" vertical="center"/>
    </xf>
    <xf numFmtId="0" fontId="9" fillId="8" borderId="94" xfId="0" applyFont="1" applyFill="1" applyBorder="1" applyAlignment="1">
      <alignment horizontal="center" vertical="center"/>
    </xf>
    <xf numFmtId="0" fontId="9" fillId="8" borderId="95"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52" xfId="0" applyFont="1" applyFill="1" applyBorder="1" applyAlignment="1">
      <alignment horizontal="center" vertical="center" wrapText="1"/>
    </xf>
    <xf numFmtId="0" fontId="8" fillId="9" borderId="53" xfId="0" applyFont="1" applyFill="1" applyBorder="1" applyAlignment="1">
      <alignment horizontal="center" vertical="center" wrapText="1"/>
    </xf>
    <xf numFmtId="0" fontId="8" fillId="9" borderId="54"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41"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52" xfId="0" applyFont="1" applyFill="1" applyBorder="1" applyAlignment="1">
      <alignment horizontal="center" vertical="center" wrapText="1"/>
    </xf>
    <xf numFmtId="0" fontId="10" fillId="8" borderId="53" xfId="0" applyFont="1" applyFill="1" applyBorder="1" applyAlignment="1">
      <alignment horizontal="center" vertical="center" wrapText="1"/>
    </xf>
    <xf numFmtId="0" fontId="10" fillId="8" borderId="54"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3" fillId="5" borderId="39" xfId="0" applyFont="1" applyFill="1" applyBorder="1" applyAlignment="1">
      <alignment horizontal="justify" vertical="center" wrapText="1"/>
    </xf>
    <xf numFmtId="0" fontId="3" fillId="5" borderId="40" xfId="0" applyFont="1" applyFill="1" applyBorder="1" applyAlignment="1">
      <alignment horizontal="justify" vertical="center" wrapText="1"/>
    </xf>
    <xf numFmtId="0" fontId="1" fillId="7" borderId="81" xfId="0" applyFont="1" applyFill="1" applyBorder="1" applyAlignment="1">
      <alignment horizontal="center" vertical="center" wrapText="1"/>
    </xf>
    <xf numFmtId="0" fontId="1" fillId="7" borderId="82" xfId="0" applyFont="1" applyFill="1" applyBorder="1" applyAlignment="1">
      <alignment horizontal="center" vertical="center" wrapText="1"/>
    </xf>
    <xf numFmtId="0" fontId="1" fillId="7" borderId="115"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15" fillId="25" borderId="13" xfId="0" applyFont="1" applyFill="1" applyBorder="1" applyAlignment="1">
      <alignment horizontal="center" vertical="center" wrapText="1"/>
    </xf>
    <xf numFmtId="0" fontId="15" fillId="25" borderId="87" xfId="0" applyFont="1" applyFill="1" applyBorder="1" applyAlignment="1">
      <alignment horizontal="left" vertical="center" wrapText="1"/>
    </xf>
    <xf numFmtId="0" fontId="15" fillId="5" borderId="13" xfId="0" applyFont="1" applyFill="1" applyBorder="1" applyAlignment="1">
      <alignment horizontal="center" vertical="center" wrapText="1"/>
    </xf>
    <xf numFmtId="0" fontId="15" fillId="5" borderId="87" xfId="0" applyFont="1" applyFill="1" applyBorder="1" applyAlignment="1">
      <alignment horizontal="left" vertical="center" wrapText="1"/>
    </xf>
    <xf numFmtId="3" fontId="4" fillId="10" borderId="10" xfId="0" applyNumberFormat="1" applyFont="1" applyFill="1" applyBorder="1" applyAlignment="1">
      <alignment horizontal="center" vertical="center" wrapText="1"/>
    </xf>
    <xf numFmtId="3" fontId="4" fillId="10" borderId="11" xfId="0" applyNumberFormat="1" applyFont="1" applyFill="1" applyBorder="1" applyAlignment="1">
      <alignment horizontal="center" vertical="center" wrapText="1"/>
    </xf>
    <xf numFmtId="3" fontId="4" fillId="10" borderId="12" xfId="0" applyNumberFormat="1"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0"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21" fillId="0" borderId="55" xfId="0" applyFont="1" applyBorder="1" applyAlignment="1">
      <alignment horizontal="center" vertical="center" wrapText="1"/>
    </xf>
    <xf numFmtId="0" fontId="21" fillId="0" borderId="55" xfId="0" applyFont="1" applyBorder="1" applyAlignment="1">
      <alignment horizontal="center" vertical="center"/>
    </xf>
    <xf numFmtId="0" fontId="21" fillId="0" borderId="55" xfId="0" applyFont="1" applyBorder="1" applyAlignment="1">
      <alignment horizontal="center" vertical="top" wrapText="1"/>
    </xf>
    <xf numFmtId="0" fontId="21" fillId="0" borderId="55" xfId="0" applyFont="1" applyBorder="1" applyAlignment="1">
      <alignment horizontal="center" vertical="top"/>
    </xf>
    <xf numFmtId="0" fontId="0" fillId="0" borderId="0" xfId="0" applyAlignment="1">
      <alignment horizontal="justify" vertical="center" wrapText="1"/>
    </xf>
    <xf numFmtId="0" fontId="3" fillId="0" borderId="49" xfId="0" applyFont="1" applyBorder="1" applyAlignment="1">
      <alignment horizontal="center" vertical="center" wrapText="1"/>
    </xf>
    <xf numFmtId="0" fontId="0" fillId="0" borderId="49" xfId="0" applyFont="1" applyBorder="1" applyAlignment="1">
      <alignment horizontal="left" vertical="center" wrapText="1"/>
    </xf>
    <xf numFmtId="0" fontId="0" fillId="0" borderId="49" xfId="0" applyFont="1" applyFill="1" applyBorder="1" applyAlignment="1">
      <alignment horizontal="left" vertical="center" wrapText="1"/>
    </xf>
    <xf numFmtId="0" fontId="0" fillId="0" borderId="36" xfId="0" applyFont="1" applyBorder="1" applyAlignment="1">
      <alignment horizontal="left" vertical="center" wrapText="1"/>
    </xf>
  </cellXfs>
  <cellStyles count="6">
    <cellStyle name="Moneda" xfId="2" builtinId="4"/>
    <cellStyle name="Moneda 2" xfId="5" xr:uid="{BF4DCEBD-1D72-4E4C-ADC2-68930535DC61}"/>
    <cellStyle name="Moneda 3" xfId="3" xr:uid="{8B2FE80B-64C9-4079-ACC8-3E22E1FEF305}"/>
    <cellStyle name="Normal" xfId="0" builtinId="0"/>
    <cellStyle name="Normal 2" xfId="4" xr:uid="{0035F5EB-5642-49DB-9B29-95ECEFC76257}"/>
    <cellStyle name="Porcentaje" xfId="1" builtinId="5"/>
  </cellStyles>
  <dxfs count="1260">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2</xdr:col>
      <xdr:colOff>2058864</xdr:colOff>
      <xdr:row>1</xdr:row>
      <xdr:rowOff>263483</xdr:rowOff>
    </xdr:from>
    <xdr:to>
      <xdr:col>3</xdr:col>
      <xdr:colOff>1682779</xdr:colOff>
      <xdr:row>5</xdr:row>
      <xdr:rowOff>365316</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7971" y="453983"/>
          <a:ext cx="2018772" cy="2006833"/>
        </a:xfrm>
        <a:prstGeom prst="rect">
          <a:avLst/>
        </a:prstGeom>
      </xdr:spPr>
    </xdr:pic>
    <xdr:clientData/>
  </xdr:twoCellAnchor>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twoCellAnchor editAs="oneCell">
    <xdr:from>
      <xdr:col>22</xdr:col>
      <xdr:colOff>228928</xdr:colOff>
      <xdr:row>1</xdr:row>
      <xdr:rowOff>54430</xdr:rowOff>
    </xdr:from>
    <xdr:to>
      <xdr:col>22</xdr:col>
      <xdr:colOff>3757592</xdr:colOff>
      <xdr:row>5</xdr:row>
      <xdr:rowOff>353786</xdr:rowOff>
    </xdr:to>
    <xdr:pic>
      <xdr:nvPicPr>
        <xdr:cNvPr id="3" name="Imagen 2">
          <a:extLst>
            <a:ext uri="{FF2B5EF4-FFF2-40B4-BE49-F238E27FC236}">
              <a16:creationId xmlns:a16="http://schemas.microsoft.com/office/drawing/2014/main" id="{E39D2CFD-DB4E-45AE-9184-5615745AF35B}"/>
            </a:ext>
          </a:extLst>
        </xdr:cNvPr>
        <xdr:cNvPicPr>
          <a:picLocks noChangeAspect="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saturation sat="400000"/>
                  </a14:imgEffect>
                </a14:imgLayer>
              </a14:imgProps>
            </a:ext>
            <a:ext uri="{28A0092B-C50C-407E-A947-70E740481C1C}">
              <a14:useLocalDpi xmlns:a14="http://schemas.microsoft.com/office/drawing/2010/main" val="0"/>
            </a:ext>
          </a:extLst>
        </a:blip>
        <a:srcRect l="32183" t="10906" r="22020"/>
        <a:stretch/>
      </xdr:blipFill>
      <xdr:spPr>
        <a:xfrm>
          <a:off x="28409321" y="258537"/>
          <a:ext cx="3528664" cy="22043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24"/>
  <sheetViews>
    <sheetView tabSelected="1" topLeftCell="P217" zoomScale="160" zoomScaleNormal="160" workbookViewId="0">
      <selection activeCell="W225" sqref="W225"/>
    </sheetView>
  </sheetViews>
  <sheetFormatPr baseColWidth="10" defaultRowHeight="15" x14ac:dyDescent="0.25"/>
  <cols>
    <col min="2" max="2" width="20.140625" customWidth="1"/>
    <col min="3" max="3" width="35.85546875" customWidth="1"/>
    <col min="4" max="4" width="33.85546875" customWidth="1"/>
    <col min="5" max="6" width="31.42578125" customWidth="1"/>
    <col min="7" max="7" width="16.85546875" style="142" customWidth="1"/>
    <col min="8" max="19" width="16.85546875" customWidth="1"/>
    <col min="20" max="22" width="18.42578125" customWidth="1"/>
    <col min="23" max="23" width="59.5703125" customWidth="1"/>
  </cols>
  <sheetData>
    <row r="1" spans="1:23" ht="15.75" thickBot="1" x14ac:dyDescent="0.3"/>
    <row r="2" spans="1:23" ht="63" customHeight="1" x14ac:dyDescent="0.25">
      <c r="A2" s="5"/>
      <c r="B2" s="5"/>
      <c r="C2" s="5"/>
      <c r="D2" s="5"/>
      <c r="E2" s="294" t="s">
        <v>21</v>
      </c>
      <c r="F2" s="295"/>
      <c r="G2" s="295"/>
      <c r="H2" s="295"/>
      <c r="I2" s="295"/>
      <c r="J2" s="295"/>
      <c r="K2" s="295"/>
      <c r="L2" s="295"/>
      <c r="M2" s="295"/>
      <c r="N2" s="295"/>
      <c r="O2" s="295"/>
      <c r="P2" s="295"/>
      <c r="Q2" s="295"/>
      <c r="R2" s="295"/>
      <c r="S2" s="295"/>
      <c r="T2" s="295"/>
      <c r="U2" s="296"/>
    </row>
    <row r="3" spans="1:23" ht="30" customHeight="1" x14ac:dyDescent="0.25">
      <c r="A3" s="5"/>
      <c r="B3" s="5"/>
      <c r="C3" s="5"/>
      <c r="D3" s="5"/>
      <c r="E3" s="297" t="s">
        <v>32</v>
      </c>
      <c r="F3" s="298"/>
      <c r="G3" s="298"/>
      <c r="H3" s="298"/>
      <c r="I3" s="298"/>
      <c r="J3" s="298"/>
      <c r="K3" s="298"/>
      <c r="L3" s="298"/>
      <c r="M3" s="298"/>
      <c r="N3" s="298"/>
      <c r="O3" s="298"/>
      <c r="P3" s="298"/>
      <c r="Q3" s="298"/>
      <c r="R3" s="298"/>
      <c r="S3" s="298"/>
      <c r="T3" s="298"/>
      <c r="U3" s="299"/>
    </row>
    <row r="4" spans="1:23" ht="26.25" customHeight="1" x14ac:dyDescent="0.25">
      <c r="A4" s="5"/>
      <c r="B4" s="5"/>
      <c r="C4" s="5"/>
      <c r="D4" s="5"/>
      <c r="E4" s="297" t="s">
        <v>141</v>
      </c>
      <c r="F4" s="298"/>
      <c r="G4" s="298"/>
      <c r="H4" s="298"/>
      <c r="I4" s="298"/>
      <c r="J4" s="298"/>
      <c r="K4" s="298"/>
      <c r="L4" s="298"/>
      <c r="M4" s="298"/>
      <c r="N4" s="298"/>
      <c r="O4" s="298"/>
      <c r="P4" s="298"/>
      <c r="Q4" s="298"/>
      <c r="R4" s="298"/>
      <c r="S4" s="298"/>
      <c r="T4" s="298"/>
      <c r="U4" s="299"/>
    </row>
    <row r="5" spans="1:23" ht="30" customHeight="1" x14ac:dyDescent="0.25">
      <c r="A5" s="5"/>
      <c r="B5" s="5"/>
      <c r="C5" s="5"/>
      <c r="D5" s="5"/>
      <c r="E5" s="297" t="s">
        <v>142</v>
      </c>
      <c r="F5" s="298"/>
      <c r="G5" s="298"/>
      <c r="H5" s="298"/>
      <c r="I5" s="298"/>
      <c r="J5" s="298"/>
      <c r="K5" s="298"/>
      <c r="L5" s="298"/>
      <c r="M5" s="298"/>
      <c r="N5" s="298"/>
      <c r="O5" s="298"/>
      <c r="P5" s="298"/>
      <c r="Q5" s="298"/>
      <c r="R5" s="298"/>
      <c r="S5" s="298"/>
      <c r="T5" s="298"/>
      <c r="U5" s="299"/>
    </row>
    <row r="6" spans="1:23" ht="30.75" thickBot="1" x14ac:dyDescent="0.3">
      <c r="A6" s="5"/>
      <c r="B6" s="5"/>
      <c r="C6" s="5"/>
      <c r="D6" s="5"/>
      <c r="E6" s="300"/>
      <c r="F6" s="301"/>
      <c r="G6" s="301"/>
      <c r="H6" s="301"/>
      <c r="I6" s="301"/>
      <c r="J6" s="301"/>
      <c r="K6" s="301"/>
      <c r="L6" s="301"/>
      <c r="M6" s="301"/>
      <c r="N6" s="301"/>
      <c r="O6" s="301"/>
      <c r="P6" s="301"/>
      <c r="Q6" s="301"/>
      <c r="R6" s="301"/>
      <c r="S6" s="301"/>
      <c r="T6" s="301"/>
      <c r="U6" s="302"/>
    </row>
    <row r="7" spans="1:23" x14ac:dyDescent="0.25">
      <c r="A7" s="5"/>
      <c r="B7" s="5"/>
      <c r="C7" s="5"/>
      <c r="D7" s="5"/>
      <c r="E7" s="5"/>
      <c r="F7" s="5"/>
      <c r="G7" s="143"/>
      <c r="H7" s="5"/>
      <c r="I7" s="5"/>
      <c r="J7" s="5"/>
      <c r="K7" s="5"/>
      <c r="L7" s="5"/>
      <c r="M7" s="5"/>
      <c r="N7" s="5"/>
      <c r="O7" s="5"/>
      <c r="P7" s="5"/>
      <c r="Q7" s="5"/>
      <c r="R7" s="5"/>
      <c r="S7" s="5"/>
    </row>
    <row r="9" spans="1:23" ht="4.5" customHeight="1" thickBot="1" x14ac:dyDescent="0.3"/>
    <row r="10" spans="1:23" ht="33.75" customHeight="1" thickBot="1" x14ac:dyDescent="0.3">
      <c r="G10" s="97"/>
      <c r="H10" s="284" t="s">
        <v>33</v>
      </c>
      <c r="I10" s="284"/>
      <c r="J10" s="284"/>
      <c r="K10" s="284"/>
      <c r="L10" s="284"/>
      <c r="M10" s="284"/>
      <c r="N10" s="284"/>
      <c r="O10" s="284"/>
      <c r="P10" s="284"/>
      <c r="Q10" s="284"/>
      <c r="R10" s="284"/>
      <c r="S10" s="284"/>
      <c r="T10" s="284"/>
      <c r="U10" s="284"/>
      <c r="V10" s="285"/>
      <c r="W10" s="274" t="s">
        <v>25</v>
      </c>
    </row>
    <row r="11" spans="1:23" ht="47.25" customHeight="1" thickTop="1" thickBot="1" x14ac:dyDescent="0.3">
      <c r="B11" s="277" t="s">
        <v>0</v>
      </c>
      <c r="C11" s="279" t="s">
        <v>1</v>
      </c>
      <c r="D11" s="281" t="s">
        <v>2</v>
      </c>
      <c r="E11" s="282"/>
      <c r="F11" s="283"/>
      <c r="G11" s="96"/>
      <c r="H11" s="286" t="s">
        <v>22</v>
      </c>
      <c r="I11" s="286"/>
      <c r="J11" s="286"/>
      <c r="K11" s="287"/>
      <c r="L11" s="288" t="s">
        <v>23</v>
      </c>
      <c r="M11" s="289"/>
      <c r="N11" s="289"/>
      <c r="O11" s="290"/>
      <c r="P11" s="291" t="s">
        <v>24</v>
      </c>
      <c r="Q11" s="292"/>
      <c r="R11" s="292"/>
      <c r="S11" s="293"/>
      <c r="T11" s="292"/>
      <c r="U11" s="292"/>
      <c r="V11" s="292"/>
      <c r="W11" s="275"/>
    </row>
    <row r="12" spans="1:23" ht="143.25" customHeight="1" thickBot="1" x14ac:dyDescent="0.3">
      <c r="B12" s="278"/>
      <c r="C12" s="280"/>
      <c r="D12" s="29" t="s">
        <v>3</v>
      </c>
      <c r="E12" s="29" t="s">
        <v>4</v>
      </c>
      <c r="F12" s="30" t="s">
        <v>5</v>
      </c>
      <c r="G12" s="8" t="s">
        <v>143</v>
      </c>
      <c r="H12" s="109" t="s">
        <v>6</v>
      </c>
      <c r="I12" s="8" t="s">
        <v>7</v>
      </c>
      <c r="J12" s="2" t="s">
        <v>8</v>
      </c>
      <c r="K12" s="9" t="s">
        <v>9</v>
      </c>
      <c r="L12" s="6" t="s">
        <v>6</v>
      </c>
      <c r="M12" s="8" t="s">
        <v>7</v>
      </c>
      <c r="N12" s="2" t="s">
        <v>8</v>
      </c>
      <c r="O12" s="9" t="s">
        <v>9</v>
      </c>
      <c r="P12" s="1" t="s">
        <v>6</v>
      </c>
      <c r="Q12" s="2" t="s">
        <v>7</v>
      </c>
      <c r="R12" s="3" t="s">
        <v>8</v>
      </c>
      <c r="S12" s="4" t="s">
        <v>9</v>
      </c>
      <c r="T12" s="58" t="s">
        <v>7</v>
      </c>
      <c r="U12" s="59" t="s">
        <v>8</v>
      </c>
      <c r="V12" s="60" t="s">
        <v>9</v>
      </c>
      <c r="W12" s="276"/>
    </row>
    <row r="13" spans="1:23" ht="161.1" customHeight="1" x14ac:dyDescent="0.25">
      <c r="B13" s="303" t="s">
        <v>15</v>
      </c>
      <c r="C13" s="305" t="s">
        <v>161</v>
      </c>
      <c r="D13" s="10" t="s">
        <v>17</v>
      </c>
      <c r="E13" s="11" t="s">
        <v>16</v>
      </c>
      <c r="F13" s="12" t="s">
        <v>19</v>
      </c>
      <c r="G13" s="139">
        <v>57</v>
      </c>
      <c r="H13" s="110">
        <v>57</v>
      </c>
      <c r="I13" s="15">
        <v>57</v>
      </c>
      <c r="J13" s="16">
        <v>57</v>
      </c>
      <c r="K13" s="17">
        <v>57</v>
      </c>
      <c r="L13" s="19">
        <v>57</v>
      </c>
      <c r="M13" s="63">
        <v>57</v>
      </c>
      <c r="N13" s="63"/>
      <c r="O13" s="65"/>
      <c r="P13" s="35">
        <f t="shared" ref="P13" si="0">IFERROR(L13/H13,"NO APLICA")</f>
        <v>1</v>
      </c>
      <c r="Q13" s="55">
        <f t="shared" ref="Q13:Q14" si="1">IFERROR((M13/I13),"100%")</f>
        <v>1</v>
      </c>
      <c r="R13" s="67"/>
      <c r="S13" s="68"/>
      <c r="T13" s="66">
        <f>IFERROR(((L13+M13)/(H13+I13)),"100%")</f>
        <v>1</v>
      </c>
      <c r="U13" s="67"/>
      <c r="V13" s="68"/>
      <c r="W13" s="56" t="s">
        <v>208</v>
      </c>
    </row>
    <row r="14" spans="1:23" ht="161.1" customHeight="1" x14ac:dyDescent="0.25">
      <c r="B14" s="304"/>
      <c r="C14" s="306"/>
      <c r="D14" s="13" t="s">
        <v>18</v>
      </c>
      <c r="E14" s="14" t="s">
        <v>16</v>
      </c>
      <c r="F14" s="12" t="s">
        <v>20</v>
      </c>
      <c r="G14" s="140">
        <v>0.39700000000000002</v>
      </c>
      <c r="H14" s="128">
        <v>0.39700000000000002</v>
      </c>
      <c r="I14" s="129">
        <v>0.39700000000000002</v>
      </c>
      <c r="J14" s="130">
        <v>0.39700000000000002</v>
      </c>
      <c r="K14" s="131">
        <v>0.39700000000000002</v>
      </c>
      <c r="L14" s="20">
        <v>0.39700000000000002</v>
      </c>
      <c r="M14" s="200">
        <v>0.39700000000000002</v>
      </c>
      <c r="N14" s="63"/>
      <c r="O14" s="65"/>
      <c r="P14" s="35">
        <f>IFERROR(L14/H14,"NO APLICA")</f>
        <v>1</v>
      </c>
      <c r="Q14" s="55">
        <f t="shared" si="1"/>
        <v>1</v>
      </c>
      <c r="R14" s="67"/>
      <c r="S14" s="68"/>
      <c r="T14" s="66">
        <f t="shared" ref="T14" si="2">IFERROR(((L14+M14)/(H14+I14)),"100%")</f>
        <v>1</v>
      </c>
      <c r="U14" s="67"/>
      <c r="V14" s="68"/>
      <c r="W14" s="57" t="s">
        <v>209</v>
      </c>
    </row>
    <row r="15" spans="1:23" ht="36.75" hidden="1" customHeight="1" x14ac:dyDescent="0.25">
      <c r="B15" s="307" t="s">
        <v>39</v>
      </c>
      <c r="C15" s="308"/>
      <c r="D15" s="309"/>
      <c r="E15" s="308"/>
      <c r="F15" s="308"/>
      <c r="G15" s="132"/>
      <c r="H15" s="133"/>
      <c r="I15" s="134"/>
      <c r="J15" s="134"/>
      <c r="K15" s="135"/>
      <c r="L15" s="62"/>
      <c r="M15" s="63"/>
      <c r="N15" s="63"/>
      <c r="O15" s="65"/>
      <c r="P15" s="66" t="str">
        <f t="shared" ref="P15:S30" si="3">IFERROR((L15/H15),"100%")</f>
        <v>100%</v>
      </c>
      <c r="Q15" s="55" t="str">
        <f t="shared" si="3"/>
        <v>100%</v>
      </c>
      <c r="R15" s="55" t="str">
        <f t="shared" si="3"/>
        <v>100%</v>
      </c>
      <c r="S15" s="34" t="str">
        <f t="shared" si="3"/>
        <v>100%</v>
      </c>
      <c r="T15" s="66" t="str">
        <f>IFERROR(((L15+M15)/(H15+I15)),"100%")</f>
        <v>100%</v>
      </c>
      <c r="U15" s="55" t="str">
        <f>IFERROR(((L15+M15+N15)/(H15+I15+J15)),"100%")</f>
        <v>100%</v>
      </c>
      <c r="V15" s="34" t="str">
        <f>IFERROR(((L15+M15+N15+O15)/(H15+I15+J15+K15)),"100%")</f>
        <v>100%</v>
      </c>
      <c r="W15" s="61"/>
    </row>
    <row r="16" spans="1:23" ht="105" x14ac:dyDescent="0.25">
      <c r="B16" s="18" t="s">
        <v>40</v>
      </c>
      <c r="C16" s="146" t="s">
        <v>41</v>
      </c>
      <c r="D16" s="271" t="s">
        <v>717</v>
      </c>
      <c r="E16" s="160" t="s">
        <v>42</v>
      </c>
      <c r="F16" s="74" t="s">
        <v>43</v>
      </c>
      <c r="G16" s="141">
        <v>164101</v>
      </c>
      <c r="H16" s="136">
        <v>39116</v>
      </c>
      <c r="I16" s="137">
        <v>35681</v>
      </c>
      <c r="J16" s="137">
        <v>52653</v>
      </c>
      <c r="K16" s="138">
        <v>36651</v>
      </c>
      <c r="L16" s="31">
        <v>40980</v>
      </c>
      <c r="M16" s="63">
        <v>30594</v>
      </c>
      <c r="N16" s="63"/>
      <c r="O16" s="65"/>
      <c r="P16" s="66">
        <f>IFERROR((L16/H16),"100%")</f>
        <v>1.0476531342673074</v>
      </c>
      <c r="Q16" s="55">
        <f t="shared" si="3"/>
        <v>0.85743112580925418</v>
      </c>
      <c r="R16" s="67"/>
      <c r="S16" s="68"/>
      <c r="T16" s="66">
        <f t="shared" ref="T16:T79" si="4">IFERROR(((L16+M16)/(H16+I16)),"100%")</f>
        <v>0.95691003649879003</v>
      </c>
      <c r="U16" s="67"/>
      <c r="V16" s="68"/>
      <c r="W16" s="270" t="s">
        <v>570</v>
      </c>
    </row>
    <row r="17" spans="2:24" ht="118.5" x14ac:dyDescent="0.25">
      <c r="B17" s="7" t="s">
        <v>44</v>
      </c>
      <c r="C17" s="147" t="s">
        <v>45</v>
      </c>
      <c r="D17" s="84" t="s">
        <v>144</v>
      </c>
      <c r="E17" s="161" t="s">
        <v>42</v>
      </c>
      <c r="F17" s="98" t="s">
        <v>46</v>
      </c>
      <c r="G17" s="176">
        <v>48</v>
      </c>
      <c r="H17" s="136">
        <v>12</v>
      </c>
      <c r="I17" s="137">
        <v>12</v>
      </c>
      <c r="J17" s="137">
        <v>12</v>
      </c>
      <c r="K17" s="138">
        <v>12</v>
      </c>
      <c r="L17" s="31">
        <v>13</v>
      </c>
      <c r="M17" s="63">
        <v>12</v>
      </c>
      <c r="N17" s="32"/>
      <c r="O17" s="33"/>
      <c r="P17" s="66">
        <f>IFERROR((L17/H17),"100%")</f>
        <v>1.0833333333333333</v>
      </c>
      <c r="Q17" s="55">
        <f t="shared" si="3"/>
        <v>1</v>
      </c>
      <c r="R17" s="67"/>
      <c r="S17" s="68"/>
      <c r="T17" s="66">
        <f t="shared" si="4"/>
        <v>1.0416666666666667</v>
      </c>
      <c r="U17" s="67"/>
      <c r="V17" s="68"/>
      <c r="W17" s="267" t="s">
        <v>571</v>
      </c>
    </row>
    <row r="18" spans="2:24" ht="102.75" x14ac:dyDescent="0.25">
      <c r="B18" s="70" t="s">
        <v>47</v>
      </c>
      <c r="C18" s="148" t="s">
        <v>48</v>
      </c>
      <c r="D18" s="164" t="s">
        <v>145</v>
      </c>
      <c r="E18" s="162" t="s">
        <v>42</v>
      </c>
      <c r="F18" s="99" t="s">
        <v>49</v>
      </c>
      <c r="G18" s="144">
        <f>H18+I18+J18+K18</f>
        <v>836</v>
      </c>
      <c r="H18" s="136">
        <v>206</v>
      </c>
      <c r="I18" s="137">
        <v>215</v>
      </c>
      <c r="J18" s="137">
        <v>215</v>
      </c>
      <c r="K18" s="138">
        <v>200</v>
      </c>
      <c r="L18" s="31">
        <v>208</v>
      </c>
      <c r="M18" s="63">
        <v>218</v>
      </c>
      <c r="N18" s="32"/>
      <c r="O18" s="33"/>
      <c r="P18" s="66">
        <f t="shared" si="3"/>
        <v>1.0097087378640777</v>
      </c>
      <c r="Q18" s="55">
        <f t="shared" si="3"/>
        <v>1.0139534883720931</v>
      </c>
      <c r="R18" s="67"/>
      <c r="S18" s="68"/>
      <c r="T18" s="66">
        <f t="shared" si="4"/>
        <v>1.0118764845605701</v>
      </c>
      <c r="U18" s="67"/>
      <c r="V18" s="68"/>
      <c r="W18" s="268" t="s">
        <v>572</v>
      </c>
    </row>
    <row r="19" spans="2:24" ht="117" x14ac:dyDescent="0.25">
      <c r="B19" s="75" t="s">
        <v>50</v>
      </c>
      <c r="C19" s="149" t="s">
        <v>51</v>
      </c>
      <c r="D19" s="76" t="s">
        <v>52</v>
      </c>
      <c r="E19" s="77" t="s">
        <v>42</v>
      </c>
      <c r="F19" s="100" t="s">
        <v>65</v>
      </c>
      <c r="G19" s="144">
        <f t="shared" ref="G19:G76" si="5">H19+I19+J19+K19</f>
        <v>28</v>
      </c>
      <c r="H19" s="136">
        <v>6</v>
      </c>
      <c r="I19" s="137">
        <v>8</v>
      </c>
      <c r="J19" s="137">
        <v>6</v>
      </c>
      <c r="K19" s="138">
        <v>8</v>
      </c>
      <c r="L19" s="31">
        <v>5</v>
      </c>
      <c r="M19" s="63">
        <v>5</v>
      </c>
      <c r="N19" s="32"/>
      <c r="O19" s="33"/>
      <c r="P19" s="66">
        <f t="shared" si="3"/>
        <v>0.83333333333333337</v>
      </c>
      <c r="Q19" s="55">
        <f t="shared" si="3"/>
        <v>0.625</v>
      </c>
      <c r="R19" s="67"/>
      <c r="S19" s="68"/>
      <c r="T19" s="66">
        <f t="shared" si="4"/>
        <v>0.7142857142857143</v>
      </c>
      <c r="U19" s="67"/>
      <c r="V19" s="68"/>
      <c r="W19" s="268" t="s">
        <v>573</v>
      </c>
    </row>
    <row r="20" spans="2:24" ht="102.75" x14ac:dyDescent="0.25">
      <c r="B20" s="78" t="s">
        <v>50</v>
      </c>
      <c r="C20" s="182" t="s">
        <v>53</v>
      </c>
      <c r="D20" s="183" t="s">
        <v>146</v>
      </c>
      <c r="E20" s="163" t="s">
        <v>42</v>
      </c>
      <c r="F20" s="101" t="s">
        <v>54</v>
      </c>
      <c r="G20" s="144">
        <f t="shared" si="5"/>
        <v>828</v>
      </c>
      <c r="H20" s="136">
        <v>207</v>
      </c>
      <c r="I20" s="137">
        <v>207</v>
      </c>
      <c r="J20" s="137">
        <v>207</v>
      </c>
      <c r="K20" s="138">
        <v>207</v>
      </c>
      <c r="L20" s="31">
        <v>190</v>
      </c>
      <c r="M20" s="63">
        <v>185</v>
      </c>
      <c r="N20" s="32"/>
      <c r="O20" s="33"/>
      <c r="P20" s="66">
        <f t="shared" si="3"/>
        <v>0.91787439613526567</v>
      </c>
      <c r="Q20" s="55">
        <f t="shared" si="3"/>
        <v>0.893719806763285</v>
      </c>
      <c r="R20" s="67"/>
      <c r="S20" s="68"/>
      <c r="T20" s="66">
        <f t="shared" si="4"/>
        <v>0.90579710144927539</v>
      </c>
      <c r="U20" s="67"/>
      <c r="V20" s="68"/>
      <c r="W20" s="268" t="s">
        <v>574</v>
      </c>
    </row>
    <row r="21" spans="2:24" ht="108" x14ac:dyDescent="0.25">
      <c r="B21" s="180" t="s">
        <v>55</v>
      </c>
      <c r="C21" s="184" t="s">
        <v>162</v>
      </c>
      <c r="D21" s="185" t="s">
        <v>150</v>
      </c>
      <c r="E21" s="79" t="s">
        <v>42</v>
      </c>
      <c r="F21" s="177" t="s">
        <v>157</v>
      </c>
      <c r="G21" s="144">
        <f t="shared" si="5"/>
        <v>8</v>
      </c>
      <c r="H21" s="136">
        <v>2</v>
      </c>
      <c r="I21" s="137">
        <v>2</v>
      </c>
      <c r="J21" s="137">
        <v>2</v>
      </c>
      <c r="K21" s="138">
        <v>2</v>
      </c>
      <c r="L21" s="31">
        <v>0</v>
      </c>
      <c r="M21" s="63">
        <v>2</v>
      </c>
      <c r="N21" s="32"/>
      <c r="O21" s="33"/>
      <c r="P21" s="66">
        <f t="shared" si="3"/>
        <v>0</v>
      </c>
      <c r="Q21" s="55">
        <f t="shared" si="3"/>
        <v>1</v>
      </c>
      <c r="R21" s="67"/>
      <c r="S21" s="68"/>
      <c r="T21" s="66">
        <f t="shared" si="4"/>
        <v>0.5</v>
      </c>
      <c r="U21" s="67"/>
      <c r="V21" s="68"/>
      <c r="W21" s="268" t="s">
        <v>577</v>
      </c>
    </row>
    <row r="22" spans="2:24" ht="123.75" x14ac:dyDescent="0.25">
      <c r="B22" s="180" t="s">
        <v>55</v>
      </c>
      <c r="C22" s="185" t="s">
        <v>151</v>
      </c>
      <c r="D22" s="185" t="s">
        <v>152</v>
      </c>
      <c r="E22" s="79" t="s">
        <v>42</v>
      </c>
      <c r="F22" s="178" t="s">
        <v>158</v>
      </c>
      <c r="G22" s="144">
        <f t="shared" si="5"/>
        <v>48</v>
      </c>
      <c r="H22" s="136">
        <v>12</v>
      </c>
      <c r="I22" s="137">
        <v>12</v>
      </c>
      <c r="J22" s="137">
        <v>12</v>
      </c>
      <c r="K22" s="138">
        <v>12</v>
      </c>
      <c r="L22" s="31">
        <v>0</v>
      </c>
      <c r="M22" s="63">
        <v>13</v>
      </c>
      <c r="N22" s="32"/>
      <c r="O22" s="33"/>
      <c r="P22" s="66">
        <f t="shared" si="3"/>
        <v>0</v>
      </c>
      <c r="Q22" s="55">
        <f t="shared" si="3"/>
        <v>1.0833333333333333</v>
      </c>
      <c r="R22" s="67"/>
      <c r="S22" s="68"/>
      <c r="T22" s="66">
        <f t="shared" si="4"/>
        <v>0.54166666666666663</v>
      </c>
      <c r="U22" s="67"/>
      <c r="V22" s="68"/>
      <c r="W22" s="268" t="s">
        <v>575</v>
      </c>
    </row>
    <row r="23" spans="2:24" ht="110.25" x14ac:dyDescent="0.25">
      <c r="B23" s="181" t="s">
        <v>55</v>
      </c>
      <c r="C23" s="184" t="s">
        <v>153</v>
      </c>
      <c r="D23" s="186" t="s">
        <v>154</v>
      </c>
      <c r="E23" s="79" t="s">
        <v>42</v>
      </c>
      <c r="F23" s="179" t="s">
        <v>159</v>
      </c>
      <c r="G23" s="144">
        <f t="shared" si="5"/>
        <v>40</v>
      </c>
      <c r="H23" s="136">
        <v>10</v>
      </c>
      <c r="I23" s="137">
        <v>10</v>
      </c>
      <c r="J23" s="137">
        <v>10</v>
      </c>
      <c r="K23" s="138">
        <v>10</v>
      </c>
      <c r="L23" s="31">
        <v>5</v>
      </c>
      <c r="M23" s="63">
        <v>7</v>
      </c>
      <c r="N23" s="32"/>
      <c r="O23" s="33"/>
      <c r="P23" s="66">
        <f t="shared" si="3"/>
        <v>0.5</v>
      </c>
      <c r="Q23" s="55">
        <f t="shared" si="3"/>
        <v>0.7</v>
      </c>
      <c r="R23" s="67"/>
      <c r="S23" s="68"/>
      <c r="T23" s="66">
        <f t="shared" si="4"/>
        <v>0.6</v>
      </c>
      <c r="U23" s="67"/>
      <c r="V23" s="68"/>
      <c r="W23" s="268" t="s">
        <v>576</v>
      </c>
    </row>
    <row r="24" spans="2:24" ht="123" x14ac:dyDescent="0.25">
      <c r="B24" s="25" t="s">
        <v>55</v>
      </c>
      <c r="C24" s="187" t="s">
        <v>155</v>
      </c>
      <c r="D24" s="187" t="s">
        <v>156</v>
      </c>
      <c r="E24" s="79" t="s">
        <v>42</v>
      </c>
      <c r="F24" s="177" t="s">
        <v>160</v>
      </c>
      <c r="G24" s="144">
        <f t="shared" si="5"/>
        <v>145</v>
      </c>
      <c r="H24" s="136">
        <v>29</v>
      </c>
      <c r="I24" s="137">
        <v>37</v>
      </c>
      <c r="J24" s="137">
        <v>29</v>
      </c>
      <c r="K24" s="138">
        <v>50</v>
      </c>
      <c r="L24" s="31">
        <v>25</v>
      </c>
      <c r="M24" s="63">
        <v>37</v>
      </c>
      <c r="N24" s="32"/>
      <c r="O24" s="33"/>
      <c r="P24" s="66">
        <f t="shared" si="3"/>
        <v>0.86206896551724133</v>
      </c>
      <c r="Q24" s="55">
        <f t="shared" si="3"/>
        <v>1</v>
      </c>
      <c r="R24" s="67"/>
      <c r="S24" s="68"/>
      <c r="T24" s="66">
        <f t="shared" si="4"/>
        <v>0.93939393939393945</v>
      </c>
      <c r="U24" s="67"/>
      <c r="V24" s="68"/>
      <c r="W24" s="268" t="s">
        <v>578</v>
      </c>
    </row>
    <row r="25" spans="2:24" ht="102.75" x14ac:dyDescent="0.25">
      <c r="B25" s="85" t="s">
        <v>56</v>
      </c>
      <c r="C25" s="150" t="s">
        <v>66</v>
      </c>
      <c r="D25" s="86" t="s">
        <v>147</v>
      </c>
      <c r="E25" s="77" t="s">
        <v>42</v>
      </c>
      <c r="F25" s="102" t="s">
        <v>67</v>
      </c>
      <c r="G25" s="144">
        <f t="shared" si="5"/>
        <v>300</v>
      </c>
      <c r="H25" s="136">
        <v>75</v>
      </c>
      <c r="I25" s="137">
        <v>75</v>
      </c>
      <c r="J25" s="137">
        <v>75</v>
      </c>
      <c r="K25" s="138">
        <v>75</v>
      </c>
      <c r="L25" s="31">
        <v>75</v>
      </c>
      <c r="M25" s="63">
        <v>77</v>
      </c>
      <c r="N25" s="32"/>
      <c r="O25" s="33"/>
      <c r="P25" s="66">
        <f t="shared" si="3"/>
        <v>1</v>
      </c>
      <c r="Q25" s="55">
        <f t="shared" si="3"/>
        <v>1.0266666666666666</v>
      </c>
      <c r="R25" s="67"/>
      <c r="S25" s="68"/>
      <c r="T25" s="66">
        <f t="shared" si="4"/>
        <v>1.0133333333333334</v>
      </c>
      <c r="U25" s="67"/>
      <c r="V25" s="68"/>
      <c r="W25" s="268" t="s">
        <v>579</v>
      </c>
    </row>
    <row r="26" spans="2:24" ht="117" x14ac:dyDescent="0.25">
      <c r="B26" s="85" t="s">
        <v>56</v>
      </c>
      <c r="C26" s="151" t="s">
        <v>68</v>
      </c>
      <c r="D26" s="86" t="s">
        <v>69</v>
      </c>
      <c r="E26" s="77" t="s">
        <v>42</v>
      </c>
      <c r="F26" s="102" t="s">
        <v>70</v>
      </c>
      <c r="G26" s="144">
        <f t="shared" si="5"/>
        <v>96</v>
      </c>
      <c r="H26" s="136">
        <v>24</v>
      </c>
      <c r="I26" s="137">
        <v>24</v>
      </c>
      <c r="J26" s="137">
        <v>24</v>
      </c>
      <c r="K26" s="138">
        <v>24</v>
      </c>
      <c r="L26" s="31">
        <v>24</v>
      </c>
      <c r="M26" s="63">
        <v>24</v>
      </c>
      <c r="N26" s="32"/>
      <c r="O26" s="33"/>
      <c r="P26" s="66">
        <f t="shared" si="3"/>
        <v>1</v>
      </c>
      <c r="Q26" s="55">
        <f t="shared" si="3"/>
        <v>1</v>
      </c>
      <c r="R26" s="67"/>
      <c r="S26" s="68"/>
      <c r="T26" s="66">
        <f t="shared" si="4"/>
        <v>1</v>
      </c>
      <c r="U26" s="67"/>
      <c r="V26" s="68"/>
      <c r="W26" s="268" t="s">
        <v>580</v>
      </c>
    </row>
    <row r="27" spans="2:24" ht="102.75" x14ac:dyDescent="0.25">
      <c r="B27" s="85" t="s">
        <v>57</v>
      </c>
      <c r="C27" s="150" t="s">
        <v>71</v>
      </c>
      <c r="D27" s="86" t="s">
        <v>72</v>
      </c>
      <c r="E27" s="77" t="s">
        <v>42</v>
      </c>
      <c r="F27" s="103" t="s">
        <v>73</v>
      </c>
      <c r="G27" s="144">
        <f t="shared" si="5"/>
        <v>87</v>
      </c>
      <c r="H27" s="136">
        <v>20</v>
      </c>
      <c r="I27" s="137">
        <v>22</v>
      </c>
      <c r="J27" s="137">
        <v>22</v>
      </c>
      <c r="K27" s="138">
        <v>23</v>
      </c>
      <c r="L27" s="31">
        <v>20</v>
      </c>
      <c r="M27" s="63">
        <v>22</v>
      </c>
      <c r="N27" s="32"/>
      <c r="O27" s="33"/>
      <c r="P27" s="66">
        <f t="shared" si="3"/>
        <v>1</v>
      </c>
      <c r="Q27" s="55">
        <f t="shared" si="3"/>
        <v>1</v>
      </c>
      <c r="R27" s="67"/>
      <c r="S27" s="68"/>
      <c r="T27" s="66">
        <f t="shared" si="4"/>
        <v>1</v>
      </c>
      <c r="U27" s="67"/>
      <c r="V27" s="68"/>
      <c r="W27" s="268" t="s">
        <v>581</v>
      </c>
    </row>
    <row r="28" spans="2:24" ht="117.75" x14ac:dyDescent="0.25">
      <c r="B28" s="85" t="s">
        <v>58</v>
      </c>
      <c r="C28" s="150" t="s">
        <v>74</v>
      </c>
      <c r="D28" s="86" t="s">
        <v>148</v>
      </c>
      <c r="E28" s="77" t="s">
        <v>42</v>
      </c>
      <c r="F28" s="104" t="s">
        <v>75</v>
      </c>
      <c r="G28" s="144">
        <f t="shared" si="5"/>
        <v>1124</v>
      </c>
      <c r="H28" s="136">
        <v>269</v>
      </c>
      <c r="I28" s="137">
        <v>274</v>
      </c>
      <c r="J28" s="137">
        <v>303</v>
      </c>
      <c r="K28" s="138">
        <v>278</v>
      </c>
      <c r="L28" s="31">
        <v>247</v>
      </c>
      <c r="M28" s="63">
        <v>271</v>
      </c>
      <c r="N28" s="32"/>
      <c r="O28" s="33"/>
      <c r="P28" s="66">
        <f t="shared" si="3"/>
        <v>0.91821561338289959</v>
      </c>
      <c r="Q28" s="55">
        <f t="shared" si="3"/>
        <v>0.98905109489051091</v>
      </c>
      <c r="R28" s="67"/>
      <c r="S28" s="68"/>
      <c r="T28" s="66">
        <f t="shared" si="4"/>
        <v>0.95395948434622468</v>
      </c>
      <c r="U28" s="67"/>
      <c r="V28" s="68"/>
      <c r="W28" s="268" t="s">
        <v>582</v>
      </c>
    </row>
    <row r="29" spans="2:24" ht="102.75" x14ac:dyDescent="0.25">
      <c r="B29" s="83" t="s">
        <v>59</v>
      </c>
      <c r="C29" s="105" t="s">
        <v>61</v>
      </c>
      <c r="D29" s="84" t="s">
        <v>149</v>
      </c>
      <c r="E29" s="81" t="s">
        <v>42</v>
      </c>
      <c r="F29" s="105" t="s">
        <v>62</v>
      </c>
      <c r="G29" s="176">
        <f>H29+I29+J29+K29</f>
        <v>29000</v>
      </c>
      <c r="H29" s="136">
        <v>7250</v>
      </c>
      <c r="I29" s="137">
        <v>7800</v>
      </c>
      <c r="J29" s="137">
        <v>6300</v>
      </c>
      <c r="K29" s="138">
        <v>7650</v>
      </c>
      <c r="L29" s="31">
        <v>4157</v>
      </c>
      <c r="M29" s="63">
        <v>3826</v>
      </c>
      <c r="N29" s="32"/>
      <c r="O29" s="33"/>
      <c r="P29" s="66">
        <f t="shared" si="3"/>
        <v>0.57337931034482759</v>
      </c>
      <c r="Q29" s="55">
        <f t="shared" si="3"/>
        <v>0.49051282051282052</v>
      </c>
      <c r="R29" s="67"/>
      <c r="S29" s="68"/>
      <c r="T29" s="66">
        <f t="shared" si="4"/>
        <v>0.5304318936877076</v>
      </c>
      <c r="U29" s="67"/>
      <c r="V29" s="68"/>
      <c r="W29" s="267" t="s">
        <v>583</v>
      </c>
      <c r="X29" s="269"/>
    </row>
    <row r="30" spans="2:24" ht="105" x14ac:dyDescent="0.25">
      <c r="B30" s="85" t="s">
        <v>60</v>
      </c>
      <c r="C30" s="152" t="s">
        <v>163</v>
      </c>
      <c r="D30" s="86" t="s">
        <v>63</v>
      </c>
      <c r="E30" s="77" t="s">
        <v>42</v>
      </c>
      <c r="F30" s="106" t="s">
        <v>64</v>
      </c>
      <c r="G30" s="144">
        <f t="shared" si="5"/>
        <v>19520</v>
      </c>
      <c r="H30" s="136">
        <v>4500</v>
      </c>
      <c r="I30" s="137">
        <v>5150</v>
      </c>
      <c r="J30" s="137">
        <v>4900</v>
      </c>
      <c r="K30" s="138">
        <v>4970</v>
      </c>
      <c r="L30" s="71">
        <v>3331</v>
      </c>
      <c r="M30" s="63">
        <v>2972</v>
      </c>
      <c r="N30" s="72"/>
      <c r="O30" s="73"/>
      <c r="P30" s="66">
        <f t="shared" si="3"/>
        <v>0.74022222222222223</v>
      </c>
      <c r="Q30" s="55">
        <f t="shared" si="3"/>
        <v>0.57708737864077675</v>
      </c>
      <c r="R30" s="67"/>
      <c r="S30" s="68"/>
      <c r="T30" s="66">
        <f t="shared" si="4"/>
        <v>0.65316062176165801</v>
      </c>
      <c r="U30" s="67"/>
      <c r="V30" s="68"/>
      <c r="W30" s="268" t="s">
        <v>584</v>
      </c>
    </row>
    <row r="31" spans="2:24" s="36" customFormat="1" ht="105" x14ac:dyDescent="0.25">
      <c r="B31" s="85" t="s">
        <v>60</v>
      </c>
      <c r="C31" s="203" t="s">
        <v>210</v>
      </c>
      <c r="D31" s="88" t="s">
        <v>211</v>
      </c>
      <c r="E31" s="204" t="s">
        <v>42</v>
      </c>
      <c r="F31" s="205" t="s">
        <v>212</v>
      </c>
      <c r="G31" s="206">
        <f t="shared" si="5"/>
        <v>19520</v>
      </c>
      <c r="H31" s="207">
        <v>4500</v>
      </c>
      <c r="I31" s="208">
        <v>5150</v>
      </c>
      <c r="J31" s="208">
        <v>4900</v>
      </c>
      <c r="K31" s="209">
        <v>4970</v>
      </c>
      <c r="L31" s="210">
        <v>295</v>
      </c>
      <c r="M31" s="211">
        <v>274</v>
      </c>
      <c r="N31" s="212"/>
      <c r="O31" s="213"/>
      <c r="P31" s="214">
        <f t="shared" ref="P31:Q94" si="6">IFERROR((L31/H31),"100%")</f>
        <v>6.5555555555555561E-2</v>
      </c>
      <c r="Q31" s="215">
        <f t="shared" si="6"/>
        <v>5.3203883495145633E-2</v>
      </c>
      <c r="R31" s="216"/>
      <c r="S31" s="217"/>
      <c r="T31" s="214">
        <f t="shared" si="4"/>
        <v>5.8963730569948185E-2</v>
      </c>
      <c r="U31" s="216"/>
      <c r="V31" s="217"/>
      <c r="W31" s="268" t="s">
        <v>585</v>
      </c>
    </row>
    <row r="32" spans="2:24" s="36" customFormat="1" ht="105" x14ac:dyDescent="0.25">
      <c r="B32" s="87" t="s">
        <v>60</v>
      </c>
      <c r="C32" s="218" t="s">
        <v>213</v>
      </c>
      <c r="D32" s="219" t="s">
        <v>214</v>
      </c>
      <c r="E32" s="204" t="s">
        <v>42</v>
      </c>
      <c r="F32" s="220" t="s">
        <v>215</v>
      </c>
      <c r="G32" s="206">
        <f t="shared" si="5"/>
        <v>6400</v>
      </c>
      <c r="H32" s="207">
        <v>1600</v>
      </c>
      <c r="I32" s="208">
        <v>1820</v>
      </c>
      <c r="J32" s="208">
        <v>1980</v>
      </c>
      <c r="K32" s="209">
        <v>1000</v>
      </c>
      <c r="L32" s="210">
        <v>530</v>
      </c>
      <c r="M32" s="211">
        <v>580</v>
      </c>
      <c r="N32" s="212"/>
      <c r="O32" s="213"/>
      <c r="P32" s="214">
        <f t="shared" si="6"/>
        <v>0.33124999999999999</v>
      </c>
      <c r="Q32" s="215">
        <f t="shared" si="6"/>
        <v>0.31868131868131866</v>
      </c>
      <c r="R32" s="216"/>
      <c r="S32" s="217"/>
      <c r="T32" s="214">
        <f t="shared" si="4"/>
        <v>0.32456140350877194</v>
      </c>
      <c r="U32" s="216"/>
      <c r="V32" s="217"/>
      <c r="W32" s="268" t="s">
        <v>586</v>
      </c>
    </row>
    <row r="33" spans="2:23" s="36" customFormat="1" ht="110.25" x14ac:dyDescent="0.25">
      <c r="B33" s="80" t="s">
        <v>76</v>
      </c>
      <c r="C33" s="154" t="s">
        <v>216</v>
      </c>
      <c r="D33" s="172" t="s">
        <v>217</v>
      </c>
      <c r="E33" s="221" t="s">
        <v>42</v>
      </c>
      <c r="F33" s="107" t="s">
        <v>218</v>
      </c>
      <c r="G33" s="222">
        <f t="shared" si="5"/>
        <v>436</v>
      </c>
      <c r="H33" s="207">
        <v>85</v>
      </c>
      <c r="I33" s="208">
        <v>110</v>
      </c>
      <c r="J33" s="208">
        <v>111</v>
      </c>
      <c r="K33" s="209">
        <v>130</v>
      </c>
      <c r="L33" s="223">
        <v>81</v>
      </c>
      <c r="M33" s="211">
        <v>39</v>
      </c>
      <c r="N33" s="224"/>
      <c r="O33" s="225"/>
      <c r="P33" s="214">
        <f t="shared" si="6"/>
        <v>0.95294117647058818</v>
      </c>
      <c r="Q33" s="215">
        <f t="shared" si="6"/>
        <v>0.35454545454545455</v>
      </c>
      <c r="R33" s="216"/>
      <c r="S33" s="217"/>
      <c r="T33" s="214">
        <f t="shared" si="4"/>
        <v>0.61538461538461542</v>
      </c>
      <c r="U33" s="216"/>
      <c r="V33" s="217"/>
      <c r="W33" s="267" t="s">
        <v>587</v>
      </c>
    </row>
    <row r="34" spans="2:23" s="36" customFormat="1" ht="110.25" x14ac:dyDescent="0.25">
      <c r="B34" s="202" t="s">
        <v>77</v>
      </c>
      <c r="C34" s="226" t="s">
        <v>219</v>
      </c>
      <c r="D34" s="88" t="s">
        <v>220</v>
      </c>
      <c r="E34" s="204" t="s">
        <v>42</v>
      </c>
      <c r="F34" s="118" t="s">
        <v>221</v>
      </c>
      <c r="G34" s="206">
        <f t="shared" si="5"/>
        <v>296</v>
      </c>
      <c r="H34" s="207">
        <v>60</v>
      </c>
      <c r="I34" s="208">
        <v>75</v>
      </c>
      <c r="J34" s="208">
        <v>81</v>
      </c>
      <c r="K34" s="209">
        <v>80</v>
      </c>
      <c r="L34" s="210">
        <v>57</v>
      </c>
      <c r="M34" s="211">
        <v>39</v>
      </c>
      <c r="N34" s="212"/>
      <c r="O34" s="213"/>
      <c r="P34" s="214">
        <f t="shared" si="6"/>
        <v>0.95</v>
      </c>
      <c r="Q34" s="215">
        <f t="shared" si="6"/>
        <v>0.52</v>
      </c>
      <c r="R34" s="216"/>
      <c r="S34" s="217"/>
      <c r="T34" s="214">
        <f t="shared" si="4"/>
        <v>0.71111111111111114</v>
      </c>
      <c r="U34" s="216"/>
      <c r="V34" s="217"/>
      <c r="W34" s="268" t="s">
        <v>588</v>
      </c>
    </row>
    <row r="35" spans="2:23" s="36" customFormat="1" ht="141.75" x14ac:dyDescent="0.25">
      <c r="B35" s="202" t="s">
        <v>77</v>
      </c>
      <c r="C35" s="155" t="s">
        <v>222</v>
      </c>
      <c r="D35" s="88" t="s">
        <v>223</v>
      </c>
      <c r="E35" s="204" t="s">
        <v>42</v>
      </c>
      <c r="F35" s="118" t="s">
        <v>224</v>
      </c>
      <c r="G35" s="206">
        <f t="shared" si="5"/>
        <v>140</v>
      </c>
      <c r="H35" s="207">
        <v>25</v>
      </c>
      <c r="I35" s="208">
        <v>35</v>
      </c>
      <c r="J35" s="208">
        <v>30</v>
      </c>
      <c r="K35" s="209">
        <v>50</v>
      </c>
      <c r="L35" s="210">
        <v>24</v>
      </c>
      <c r="M35" s="211">
        <v>0</v>
      </c>
      <c r="N35" s="212"/>
      <c r="O35" s="213"/>
      <c r="P35" s="214">
        <f t="shared" si="6"/>
        <v>0.96</v>
      </c>
      <c r="Q35" s="215">
        <f t="shared" si="6"/>
        <v>0</v>
      </c>
      <c r="R35" s="216"/>
      <c r="S35" s="217"/>
      <c r="T35" s="214">
        <f t="shared" si="4"/>
        <v>0.4</v>
      </c>
      <c r="U35" s="216"/>
      <c r="V35" s="217"/>
      <c r="W35" s="268" t="s">
        <v>589</v>
      </c>
    </row>
    <row r="36" spans="2:23" s="36" customFormat="1" ht="126" x14ac:dyDescent="0.25">
      <c r="B36" s="89" t="s">
        <v>78</v>
      </c>
      <c r="C36" s="107" t="s">
        <v>225</v>
      </c>
      <c r="D36" s="172" t="s">
        <v>226</v>
      </c>
      <c r="E36" s="221" t="s">
        <v>42</v>
      </c>
      <c r="F36" s="107" t="s">
        <v>227</v>
      </c>
      <c r="G36" s="222">
        <f t="shared" si="5"/>
        <v>48</v>
      </c>
      <c r="H36" s="207">
        <v>12</v>
      </c>
      <c r="I36" s="208">
        <v>12</v>
      </c>
      <c r="J36" s="208">
        <v>12</v>
      </c>
      <c r="K36" s="209">
        <v>12</v>
      </c>
      <c r="L36" s="223">
        <v>12</v>
      </c>
      <c r="M36" s="211">
        <v>14</v>
      </c>
      <c r="N36" s="224"/>
      <c r="O36" s="225"/>
      <c r="P36" s="214">
        <f t="shared" si="6"/>
        <v>1</v>
      </c>
      <c r="Q36" s="215">
        <f t="shared" si="6"/>
        <v>1.1666666666666667</v>
      </c>
      <c r="R36" s="216"/>
      <c r="S36" s="217"/>
      <c r="T36" s="214">
        <f t="shared" si="4"/>
        <v>1.0833333333333333</v>
      </c>
      <c r="U36" s="216"/>
      <c r="V36" s="217"/>
      <c r="W36" s="267" t="s">
        <v>590</v>
      </c>
    </row>
    <row r="37" spans="2:23" s="36" customFormat="1" ht="110.25" x14ac:dyDescent="0.25">
      <c r="B37" s="202" t="s">
        <v>79</v>
      </c>
      <c r="C37" s="118" t="s">
        <v>228</v>
      </c>
      <c r="D37" s="88" t="s">
        <v>229</v>
      </c>
      <c r="E37" s="204" t="s">
        <v>42</v>
      </c>
      <c r="F37" s="118" t="s">
        <v>230</v>
      </c>
      <c r="G37" s="206">
        <f t="shared" si="5"/>
        <v>28</v>
      </c>
      <c r="H37" s="207">
        <v>7</v>
      </c>
      <c r="I37" s="208">
        <v>7</v>
      </c>
      <c r="J37" s="208">
        <v>7</v>
      </c>
      <c r="K37" s="209">
        <v>7</v>
      </c>
      <c r="L37" s="210">
        <v>8</v>
      </c>
      <c r="M37" s="211">
        <v>7</v>
      </c>
      <c r="N37" s="212"/>
      <c r="O37" s="213"/>
      <c r="P37" s="214">
        <f t="shared" si="6"/>
        <v>1.1428571428571428</v>
      </c>
      <c r="Q37" s="215">
        <f t="shared" si="6"/>
        <v>1</v>
      </c>
      <c r="R37" s="216"/>
      <c r="S37" s="217"/>
      <c r="T37" s="214">
        <f t="shared" si="4"/>
        <v>1.0714285714285714</v>
      </c>
      <c r="U37" s="216"/>
      <c r="V37" s="217"/>
      <c r="W37" s="268" t="s">
        <v>591</v>
      </c>
    </row>
    <row r="38" spans="2:23" s="36" customFormat="1" ht="110.25" x14ac:dyDescent="0.25">
      <c r="B38" s="202" t="s">
        <v>80</v>
      </c>
      <c r="C38" s="118" t="s">
        <v>231</v>
      </c>
      <c r="D38" s="88" t="s">
        <v>232</v>
      </c>
      <c r="E38" s="204" t="s">
        <v>42</v>
      </c>
      <c r="F38" s="118" t="s">
        <v>233</v>
      </c>
      <c r="G38" s="206">
        <f t="shared" ref="G38:G56" si="7">H38+I38+J38+K38</f>
        <v>3</v>
      </c>
      <c r="H38" s="207"/>
      <c r="I38" s="208">
        <v>1</v>
      </c>
      <c r="J38" s="208">
        <v>1</v>
      </c>
      <c r="K38" s="209">
        <v>1</v>
      </c>
      <c r="L38" s="210">
        <v>2</v>
      </c>
      <c r="M38" s="211">
        <v>3</v>
      </c>
      <c r="N38" s="212"/>
      <c r="O38" s="213"/>
      <c r="P38" s="214" t="str">
        <f t="shared" si="6"/>
        <v>100%</v>
      </c>
      <c r="Q38" s="215">
        <f t="shared" si="6"/>
        <v>3</v>
      </c>
      <c r="R38" s="216"/>
      <c r="S38" s="217"/>
      <c r="T38" s="214">
        <f t="shared" si="4"/>
        <v>5</v>
      </c>
      <c r="U38" s="216"/>
      <c r="V38" s="217"/>
      <c r="W38" s="268" t="s">
        <v>592</v>
      </c>
    </row>
    <row r="39" spans="2:23" s="36" customFormat="1" ht="110.25" x14ac:dyDescent="0.25">
      <c r="B39" s="202" t="s">
        <v>81</v>
      </c>
      <c r="C39" s="118" t="s">
        <v>234</v>
      </c>
      <c r="D39" s="88" t="s">
        <v>235</v>
      </c>
      <c r="E39" s="204" t="s">
        <v>42</v>
      </c>
      <c r="F39" s="118" t="s">
        <v>236</v>
      </c>
      <c r="G39" s="206">
        <f t="shared" si="7"/>
        <v>310</v>
      </c>
      <c r="H39" s="207">
        <v>70</v>
      </c>
      <c r="I39" s="208">
        <v>80</v>
      </c>
      <c r="J39" s="208">
        <v>100</v>
      </c>
      <c r="K39" s="209">
        <v>60</v>
      </c>
      <c r="L39" s="210">
        <v>143</v>
      </c>
      <c r="M39" s="211">
        <v>120</v>
      </c>
      <c r="N39" s="212"/>
      <c r="O39" s="213"/>
      <c r="P39" s="214">
        <f>IFERROR((L39/H39),"100%")</f>
        <v>2.0428571428571427</v>
      </c>
      <c r="Q39" s="215">
        <f t="shared" si="6"/>
        <v>1.5</v>
      </c>
      <c r="R39" s="216"/>
      <c r="S39" s="217"/>
      <c r="T39" s="214">
        <f t="shared" si="4"/>
        <v>1.7533333333333334</v>
      </c>
      <c r="U39" s="216"/>
      <c r="V39" s="217"/>
      <c r="W39" s="268" t="s">
        <v>593</v>
      </c>
    </row>
    <row r="40" spans="2:23" s="36" customFormat="1" ht="126" x14ac:dyDescent="0.25">
      <c r="B40" s="80" t="s">
        <v>82</v>
      </c>
      <c r="C40" s="154" t="s">
        <v>237</v>
      </c>
      <c r="D40" s="172" t="s">
        <v>238</v>
      </c>
      <c r="E40" s="221" t="s">
        <v>42</v>
      </c>
      <c r="F40" s="107" t="s">
        <v>239</v>
      </c>
      <c r="G40" s="227">
        <f t="shared" si="7"/>
        <v>11000</v>
      </c>
      <c r="H40" s="207">
        <v>2750</v>
      </c>
      <c r="I40" s="208">
        <v>2750</v>
      </c>
      <c r="J40" s="208">
        <v>2750</v>
      </c>
      <c r="K40" s="209">
        <v>2750</v>
      </c>
      <c r="L40" s="223">
        <v>2627</v>
      </c>
      <c r="M40" s="211">
        <v>3107</v>
      </c>
      <c r="N40" s="224"/>
      <c r="O40" s="225"/>
      <c r="P40" s="214">
        <f>IFERROR((L40/H40),"100%")</f>
        <v>0.95527272727272727</v>
      </c>
      <c r="Q40" s="215">
        <f t="shared" si="6"/>
        <v>1.1298181818181818</v>
      </c>
      <c r="R40" s="216"/>
      <c r="S40" s="217"/>
      <c r="T40" s="214">
        <f t="shared" si="4"/>
        <v>1.0425454545454544</v>
      </c>
      <c r="U40" s="216"/>
      <c r="V40" s="217"/>
      <c r="W40" s="267" t="s">
        <v>594</v>
      </c>
    </row>
    <row r="41" spans="2:23" s="36" customFormat="1" ht="141.75" x14ac:dyDescent="0.25">
      <c r="B41" s="202" t="s">
        <v>83</v>
      </c>
      <c r="C41" s="108" t="s">
        <v>240</v>
      </c>
      <c r="D41" s="166" t="s">
        <v>241</v>
      </c>
      <c r="E41" s="204" t="s">
        <v>42</v>
      </c>
      <c r="F41" s="108" t="s">
        <v>242</v>
      </c>
      <c r="G41" s="206">
        <f t="shared" si="7"/>
        <v>100</v>
      </c>
      <c r="H41" s="207">
        <v>25</v>
      </c>
      <c r="I41" s="208">
        <v>25</v>
      </c>
      <c r="J41" s="208">
        <v>25</v>
      </c>
      <c r="K41" s="209">
        <v>25</v>
      </c>
      <c r="L41" s="210">
        <v>25</v>
      </c>
      <c r="M41" s="211">
        <v>25</v>
      </c>
      <c r="N41" s="212"/>
      <c r="O41" s="213"/>
      <c r="P41" s="214">
        <f t="shared" si="6"/>
        <v>1</v>
      </c>
      <c r="Q41" s="215">
        <f t="shared" si="6"/>
        <v>1</v>
      </c>
      <c r="R41" s="216"/>
      <c r="S41" s="217"/>
      <c r="T41" s="214">
        <f t="shared" si="4"/>
        <v>1</v>
      </c>
      <c r="U41" s="216"/>
      <c r="V41" s="217"/>
      <c r="W41" s="268" t="s">
        <v>595</v>
      </c>
    </row>
    <row r="42" spans="2:23" s="36" customFormat="1" ht="120" x14ac:dyDescent="0.25">
      <c r="B42" s="202" t="s">
        <v>84</v>
      </c>
      <c r="C42" s="113" t="s">
        <v>243</v>
      </c>
      <c r="D42" s="168" t="s">
        <v>244</v>
      </c>
      <c r="E42" s="204" t="s">
        <v>42</v>
      </c>
      <c r="F42" s="113" t="s">
        <v>245</v>
      </c>
      <c r="G42" s="206">
        <f t="shared" si="7"/>
        <v>1020</v>
      </c>
      <c r="H42" s="207">
        <v>260</v>
      </c>
      <c r="I42" s="208">
        <v>250</v>
      </c>
      <c r="J42" s="208">
        <v>260</v>
      </c>
      <c r="K42" s="209">
        <v>250</v>
      </c>
      <c r="L42" s="210">
        <v>175</v>
      </c>
      <c r="M42" s="211">
        <v>555</v>
      </c>
      <c r="N42" s="212"/>
      <c r="O42" s="213"/>
      <c r="P42" s="214">
        <f t="shared" si="6"/>
        <v>0.67307692307692313</v>
      </c>
      <c r="Q42" s="215">
        <f t="shared" si="6"/>
        <v>2.2200000000000002</v>
      </c>
      <c r="R42" s="216"/>
      <c r="S42" s="217"/>
      <c r="T42" s="214">
        <f t="shared" si="4"/>
        <v>1.4313725490196079</v>
      </c>
      <c r="U42" s="216"/>
      <c r="V42" s="217"/>
      <c r="W42" s="268" t="s">
        <v>596</v>
      </c>
    </row>
    <row r="43" spans="2:23" s="36" customFormat="1" ht="110.25" x14ac:dyDescent="0.25">
      <c r="B43" s="316" t="s">
        <v>85</v>
      </c>
      <c r="C43" s="317" t="s">
        <v>246</v>
      </c>
      <c r="D43" s="88" t="s">
        <v>247</v>
      </c>
      <c r="E43" s="204" t="s">
        <v>42</v>
      </c>
      <c r="F43" s="111" t="s">
        <v>248</v>
      </c>
      <c r="G43" s="206">
        <f t="shared" si="7"/>
        <v>1976</v>
      </c>
      <c r="H43" s="207">
        <v>493</v>
      </c>
      <c r="I43" s="208">
        <v>495</v>
      </c>
      <c r="J43" s="208">
        <v>495</v>
      </c>
      <c r="K43" s="209">
        <v>493</v>
      </c>
      <c r="L43" s="210">
        <v>581</v>
      </c>
      <c r="M43" s="211">
        <v>366</v>
      </c>
      <c r="N43" s="212"/>
      <c r="O43" s="213"/>
      <c r="P43" s="214">
        <f t="shared" si="6"/>
        <v>1.1784989858012171</v>
      </c>
      <c r="Q43" s="215">
        <f t="shared" si="6"/>
        <v>0.73939393939393938</v>
      </c>
      <c r="R43" s="216"/>
      <c r="S43" s="217"/>
      <c r="T43" s="214">
        <f t="shared" si="4"/>
        <v>0.958502024291498</v>
      </c>
      <c r="U43" s="216"/>
      <c r="V43" s="217"/>
      <c r="W43" s="268" t="s">
        <v>597</v>
      </c>
    </row>
    <row r="44" spans="2:23" s="36" customFormat="1" ht="110.25" x14ac:dyDescent="0.25">
      <c r="B44" s="316"/>
      <c r="C44" s="317"/>
      <c r="D44" s="88" t="s">
        <v>249</v>
      </c>
      <c r="E44" s="204" t="s">
        <v>42</v>
      </c>
      <c r="F44" s="111" t="s">
        <v>250</v>
      </c>
      <c r="G44" s="206">
        <f t="shared" si="7"/>
        <v>60</v>
      </c>
      <c r="H44" s="207">
        <v>15</v>
      </c>
      <c r="I44" s="208">
        <v>15</v>
      </c>
      <c r="J44" s="208">
        <v>15</v>
      </c>
      <c r="K44" s="209">
        <v>15</v>
      </c>
      <c r="L44" s="210">
        <v>21</v>
      </c>
      <c r="M44" s="211">
        <v>14</v>
      </c>
      <c r="N44" s="212"/>
      <c r="O44" s="213"/>
      <c r="P44" s="214">
        <f t="shared" si="6"/>
        <v>1.4</v>
      </c>
      <c r="Q44" s="215">
        <f t="shared" si="6"/>
        <v>0.93333333333333335</v>
      </c>
      <c r="R44" s="216"/>
      <c r="S44" s="217"/>
      <c r="T44" s="214">
        <f t="shared" si="4"/>
        <v>1.1666666666666667</v>
      </c>
      <c r="U44" s="216"/>
      <c r="V44" s="217"/>
      <c r="W44" s="268" t="s">
        <v>598</v>
      </c>
    </row>
    <row r="45" spans="2:23" s="36" customFormat="1" ht="110.25" x14ac:dyDescent="0.25">
      <c r="B45" s="82" t="s">
        <v>86</v>
      </c>
      <c r="C45" s="228" t="s">
        <v>251</v>
      </c>
      <c r="D45" s="219" t="s">
        <v>252</v>
      </c>
      <c r="E45" s="204" t="s">
        <v>42</v>
      </c>
      <c r="F45" s="115" t="s">
        <v>253</v>
      </c>
      <c r="G45" s="206">
        <f t="shared" si="7"/>
        <v>2</v>
      </c>
      <c r="H45" s="207"/>
      <c r="I45" s="208">
        <v>1</v>
      </c>
      <c r="J45" s="208"/>
      <c r="K45" s="209">
        <v>1</v>
      </c>
      <c r="L45" s="210">
        <v>1</v>
      </c>
      <c r="M45" s="211">
        <v>1</v>
      </c>
      <c r="N45" s="212"/>
      <c r="O45" s="213"/>
      <c r="P45" s="214" t="str">
        <f t="shared" si="6"/>
        <v>100%</v>
      </c>
      <c r="Q45" s="215">
        <f t="shared" si="6"/>
        <v>1</v>
      </c>
      <c r="R45" s="216"/>
      <c r="S45" s="217"/>
      <c r="T45" s="214">
        <f t="shared" si="4"/>
        <v>2</v>
      </c>
      <c r="U45" s="216"/>
      <c r="V45" s="217"/>
      <c r="W45" s="268" t="s">
        <v>599</v>
      </c>
    </row>
    <row r="46" spans="2:23" s="36" customFormat="1" ht="110.25" x14ac:dyDescent="0.25">
      <c r="B46" s="202" t="s">
        <v>87</v>
      </c>
      <c r="C46" s="226" t="s">
        <v>254</v>
      </c>
      <c r="D46" s="168" t="s">
        <v>255</v>
      </c>
      <c r="E46" s="204" t="s">
        <v>42</v>
      </c>
      <c r="F46" s="113" t="s">
        <v>256</v>
      </c>
      <c r="G46" s="206">
        <f t="shared" si="7"/>
        <v>2182</v>
      </c>
      <c r="H46" s="207">
        <v>540</v>
      </c>
      <c r="I46" s="208">
        <v>542</v>
      </c>
      <c r="J46" s="208">
        <v>550</v>
      </c>
      <c r="K46" s="209">
        <v>550</v>
      </c>
      <c r="L46" s="210">
        <v>510</v>
      </c>
      <c r="M46" s="211">
        <v>530</v>
      </c>
      <c r="N46" s="212"/>
      <c r="O46" s="213"/>
      <c r="P46" s="214">
        <f t="shared" si="6"/>
        <v>0.94444444444444442</v>
      </c>
      <c r="Q46" s="215">
        <f t="shared" si="6"/>
        <v>0.97785977859778594</v>
      </c>
      <c r="R46" s="216"/>
      <c r="S46" s="217"/>
      <c r="T46" s="214">
        <f t="shared" si="4"/>
        <v>0.96118299445471345</v>
      </c>
      <c r="U46" s="216"/>
      <c r="V46" s="217"/>
      <c r="W46" s="268" t="s">
        <v>600</v>
      </c>
    </row>
    <row r="47" spans="2:23" s="36" customFormat="1" ht="126" x14ac:dyDescent="0.25">
      <c r="B47" s="202" t="s">
        <v>88</v>
      </c>
      <c r="C47" s="226" t="s">
        <v>257</v>
      </c>
      <c r="D47" s="168" t="s">
        <v>258</v>
      </c>
      <c r="E47" s="204" t="s">
        <v>42</v>
      </c>
      <c r="F47" s="113" t="s">
        <v>259</v>
      </c>
      <c r="G47" s="206">
        <f t="shared" si="7"/>
        <v>208</v>
      </c>
      <c r="H47" s="207">
        <v>52</v>
      </c>
      <c r="I47" s="208">
        <v>52</v>
      </c>
      <c r="J47" s="208">
        <v>52</v>
      </c>
      <c r="K47" s="209">
        <v>52</v>
      </c>
      <c r="L47" s="210">
        <v>53</v>
      </c>
      <c r="M47" s="211">
        <v>53</v>
      </c>
      <c r="N47" s="212"/>
      <c r="O47" s="213"/>
      <c r="P47" s="214">
        <f t="shared" si="6"/>
        <v>1.0192307692307692</v>
      </c>
      <c r="Q47" s="215">
        <f t="shared" si="6"/>
        <v>1.0192307692307692</v>
      </c>
      <c r="R47" s="216"/>
      <c r="S47" s="217"/>
      <c r="T47" s="214">
        <f t="shared" si="4"/>
        <v>1.0192307692307692</v>
      </c>
      <c r="U47" s="216"/>
      <c r="V47" s="217"/>
      <c r="W47" s="268" t="s">
        <v>601</v>
      </c>
    </row>
    <row r="48" spans="2:23" s="36" customFormat="1" ht="110.25" x14ac:dyDescent="0.25">
      <c r="B48" s="202" t="s">
        <v>89</v>
      </c>
      <c r="C48" s="226" t="s">
        <v>260</v>
      </c>
      <c r="D48" s="88" t="s">
        <v>261</v>
      </c>
      <c r="E48" s="204" t="s">
        <v>42</v>
      </c>
      <c r="F48" s="118" t="s">
        <v>262</v>
      </c>
      <c r="G48" s="206">
        <f t="shared" si="7"/>
        <v>560</v>
      </c>
      <c r="H48" s="207">
        <v>140</v>
      </c>
      <c r="I48" s="208">
        <v>140</v>
      </c>
      <c r="J48" s="208">
        <v>140</v>
      </c>
      <c r="K48" s="209">
        <v>140</v>
      </c>
      <c r="L48" s="210">
        <v>201</v>
      </c>
      <c r="M48" s="211">
        <v>146</v>
      </c>
      <c r="N48" s="212"/>
      <c r="O48" s="213"/>
      <c r="P48" s="214">
        <f t="shared" si="6"/>
        <v>1.4357142857142857</v>
      </c>
      <c r="Q48" s="215">
        <f t="shared" si="6"/>
        <v>1.0428571428571429</v>
      </c>
      <c r="R48" s="216"/>
      <c r="S48" s="217"/>
      <c r="T48" s="214">
        <f t="shared" si="4"/>
        <v>1.2392857142857143</v>
      </c>
      <c r="U48" s="216"/>
      <c r="V48" s="217"/>
      <c r="W48" s="268" t="s">
        <v>602</v>
      </c>
    </row>
    <row r="49" spans="2:23" s="36" customFormat="1" ht="110.25" x14ac:dyDescent="0.25">
      <c r="B49" s="202" t="s">
        <v>90</v>
      </c>
      <c r="C49" s="229" t="s">
        <v>263</v>
      </c>
      <c r="D49" s="166" t="s">
        <v>264</v>
      </c>
      <c r="E49" s="204" t="s">
        <v>42</v>
      </c>
      <c r="F49" s="108" t="s">
        <v>259</v>
      </c>
      <c r="G49" s="206">
        <f t="shared" si="7"/>
        <v>960</v>
      </c>
      <c r="H49" s="207">
        <v>230</v>
      </c>
      <c r="I49" s="208">
        <v>250</v>
      </c>
      <c r="J49" s="208">
        <v>230</v>
      </c>
      <c r="K49" s="209">
        <v>250</v>
      </c>
      <c r="L49" s="210">
        <v>290</v>
      </c>
      <c r="M49" s="211">
        <v>281</v>
      </c>
      <c r="N49" s="212"/>
      <c r="O49" s="213"/>
      <c r="P49" s="214">
        <f t="shared" si="6"/>
        <v>1.2608695652173914</v>
      </c>
      <c r="Q49" s="215">
        <f t="shared" si="6"/>
        <v>1.1240000000000001</v>
      </c>
      <c r="R49" s="216"/>
      <c r="S49" s="217"/>
      <c r="T49" s="214">
        <f t="shared" si="4"/>
        <v>1.1895833333333334</v>
      </c>
      <c r="U49" s="216"/>
      <c r="V49" s="217"/>
      <c r="W49" s="268" t="s">
        <v>603</v>
      </c>
    </row>
    <row r="50" spans="2:23" s="36" customFormat="1" ht="110.25" x14ac:dyDescent="0.25">
      <c r="B50" s="80" t="s">
        <v>91</v>
      </c>
      <c r="C50" s="154" t="s">
        <v>265</v>
      </c>
      <c r="D50" s="172" t="s">
        <v>266</v>
      </c>
      <c r="E50" s="221" t="s">
        <v>42</v>
      </c>
      <c r="F50" s="112" t="s">
        <v>267</v>
      </c>
      <c r="G50" s="227">
        <f t="shared" si="7"/>
        <v>816</v>
      </c>
      <c r="H50" s="207">
        <v>204</v>
      </c>
      <c r="I50" s="208">
        <v>204</v>
      </c>
      <c r="J50" s="208">
        <v>204</v>
      </c>
      <c r="K50" s="209">
        <v>204</v>
      </c>
      <c r="L50" s="223">
        <v>90</v>
      </c>
      <c r="M50" s="211">
        <v>237</v>
      </c>
      <c r="N50" s="224"/>
      <c r="O50" s="225"/>
      <c r="P50" s="214">
        <f t="shared" si="6"/>
        <v>0.44117647058823528</v>
      </c>
      <c r="Q50" s="215">
        <f t="shared" si="6"/>
        <v>1.161764705882353</v>
      </c>
      <c r="R50" s="216"/>
      <c r="S50" s="217"/>
      <c r="T50" s="214">
        <f t="shared" si="4"/>
        <v>0.80147058823529416</v>
      </c>
      <c r="U50" s="216"/>
      <c r="V50" s="217"/>
      <c r="W50" s="267" t="s">
        <v>604</v>
      </c>
    </row>
    <row r="51" spans="2:23" s="36" customFormat="1" ht="110.25" x14ac:dyDescent="0.25">
      <c r="B51" s="202" t="s">
        <v>92</v>
      </c>
      <c r="C51" s="226" t="s">
        <v>268</v>
      </c>
      <c r="D51" s="88" t="s">
        <v>269</v>
      </c>
      <c r="E51" s="204" t="s">
        <v>42</v>
      </c>
      <c r="F51" s="118" t="s">
        <v>270</v>
      </c>
      <c r="G51" s="206">
        <f t="shared" si="7"/>
        <v>3176</v>
      </c>
      <c r="H51" s="207">
        <v>794</v>
      </c>
      <c r="I51" s="208">
        <v>794</v>
      </c>
      <c r="J51" s="208">
        <v>794</v>
      </c>
      <c r="K51" s="209">
        <v>794</v>
      </c>
      <c r="L51" s="210">
        <v>687</v>
      </c>
      <c r="M51" s="211">
        <v>766</v>
      </c>
      <c r="N51" s="212"/>
      <c r="O51" s="213"/>
      <c r="P51" s="214">
        <f t="shared" si="6"/>
        <v>0.86523929471032746</v>
      </c>
      <c r="Q51" s="215">
        <f t="shared" si="6"/>
        <v>0.96473551637279598</v>
      </c>
      <c r="R51" s="216"/>
      <c r="S51" s="217"/>
      <c r="T51" s="214">
        <f t="shared" si="4"/>
        <v>0.91498740554156166</v>
      </c>
      <c r="U51" s="216"/>
      <c r="V51" s="217"/>
      <c r="W51" s="268" t="s">
        <v>605</v>
      </c>
    </row>
    <row r="52" spans="2:23" s="36" customFormat="1" ht="173.25" x14ac:dyDescent="0.25">
      <c r="B52" s="82" t="s">
        <v>92</v>
      </c>
      <c r="C52" s="155" t="s">
        <v>271</v>
      </c>
      <c r="D52" s="165" t="s">
        <v>272</v>
      </c>
      <c r="E52" s="204" t="s">
        <v>42</v>
      </c>
      <c r="F52" s="118" t="s">
        <v>273</v>
      </c>
      <c r="G52" s="206">
        <f t="shared" si="7"/>
        <v>257</v>
      </c>
      <c r="H52" s="207">
        <v>62</v>
      </c>
      <c r="I52" s="208">
        <v>65</v>
      </c>
      <c r="J52" s="208">
        <v>60</v>
      </c>
      <c r="K52" s="209">
        <v>70</v>
      </c>
      <c r="L52" s="210">
        <v>75</v>
      </c>
      <c r="M52" s="211">
        <v>72</v>
      </c>
      <c r="N52" s="212"/>
      <c r="O52" s="213"/>
      <c r="P52" s="214">
        <f t="shared" si="6"/>
        <v>1.2096774193548387</v>
      </c>
      <c r="Q52" s="215">
        <f t="shared" si="6"/>
        <v>1.1076923076923078</v>
      </c>
      <c r="R52" s="216"/>
      <c r="S52" s="217"/>
      <c r="T52" s="214">
        <f t="shared" si="4"/>
        <v>1.1574803149606299</v>
      </c>
      <c r="U52" s="216"/>
      <c r="V52" s="217"/>
      <c r="W52" s="268" t="s">
        <v>606</v>
      </c>
    </row>
    <row r="53" spans="2:23" s="36" customFormat="1" ht="110.25" x14ac:dyDescent="0.25">
      <c r="B53" s="80" t="s">
        <v>93</v>
      </c>
      <c r="C53" s="107" t="s">
        <v>274</v>
      </c>
      <c r="D53" s="172" t="s">
        <v>275</v>
      </c>
      <c r="E53" s="221" t="s">
        <v>42</v>
      </c>
      <c r="F53" s="112" t="s">
        <v>262</v>
      </c>
      <c r="G53" s="227">
        <f t="shared" si="7"/>
        <v>3500</v>
      </c>
      <c r="H53" s="207">
        <v>450</v>
      </c>
      <c r="I53" s="208">
        <v>650</v>
      </c>
      <c r="J53" s="208">
        <v>1500</v>
      </c>
      <c r="K53" s="209">
        <v>900</v>
      </c>
      <c r="L53" s="223">
        <v>465</v>
      </c>
      <c r="M53" s="211">
        <v>627</v>
      </c>
      <c r="N53" s="224"/>
      <c r="O53" s="225"/>
      <c r="P53" s="214">
        <f t="shared" si="6"/>
        <v>1.0333333333333334</v>
      </c>
      <c r="Q53" s="215">
        <f t="shared" si="6"/>
        <v>0.96461538461538465</v>
      </c>
      <c r="R53" s="216"/>
      <c r="S53" s="217"/>
      <c r="T53" s="214">
        <f t="shared" si="4"/>
        <v>0.99272727272727268</v>
      </c>
      <c r="U53" s="216"/>
      <c r="V53" s="217"/>
      <c r="W53" s="267" t="s">
        <v>607</v>
      </c>
    </row>
    <row r="54" spans="2:23" s="36" customFormat="1" ht="110.25" x14ac:dyDescent="0.25">
      <c r="B54" s="202" t="s">
        <v>94</v>
      </c>
      <c r="C54" s="226" t="s">
        <v>276</v>
      </c>
      <c r="D54" s="88" t="s">
        <v>277</v>
      </c>
      <c r="E54" s="204" t="s">
        <v>42</v>
      </c>
      <c r="F54" s="113" t="s">
        <v>278</v>
      </c>
      <c r="G54" s="206">
        <f t="shared" si="7"/>
        <v>250</v>
      </c>
      <c r="H54" s="207">
        <v>50</v>
      </c>
      <c r="I54" s="208">
        <v>60</v>
      </c>
      <c r="J54" s="208">
        <v>70</v>
      </c>
      <c r="K54" s="209">
        <v>70</v>
      </c>
      <c r="L54" s="210">
        <v>49</v>
      </c>
      <c r="M54" s="211">
        <v>60</v>
      </c>
      <c r="N54" s="212"/>
      <c r="O54" s="213"/>
      <c r="P54" s="214">
        <f t="shared" si="6"/>
        <v>0.98</v>
      </c>
      <c r="Q54" s="215">
        <f t="shared" si="6"/>
        <v>1</v>
      </c>
      <c r="R54" s="216"/>
      <c r="S54" s="217"/>
      <c r="T54" s="214">
        <f t="shared" si="4"/>
        <v>0.99090909090909096</v>
      </c>
      <c r="U54" s="216"/>
      <c r="V54" s="217"/>
      <c r="W54" s="268" t="s">
        <v>608</v>
      </c>
    </row>
    <row r="55" spans="2:23" s="36" customFormat="1" ht="135" x14ac:dyDescent="0.25">
      <c r="B55" s="90" t="s">
        <v>94</v>
      </c>
      <c r="C55" s="153" t="s">
        <v>279</v>
      </c>
      <c r="D55" s="167" t="s">
        <v>280</v>
      </c>
      <c r="E55" s="204" t="s">
        <v>42</v>
      </c>
      <c r="F55" s="153" t="s">
        <v>281</v>
      </c>
      <c r="G55" s="206">
        <f t="shared" si="7"/>
        <v>70</v>
      </c>
      <c r="H55" s="207">
        <v>10</v>
      </c>
      <c r="I55" s="208">
        <v>20</v>
      </c>
      <c r="J55" s="208">
        <v>30</v>
      </c>
      <c r="K55" s="209">
        <v>10</v>
      </c>
      <c r="L55" s="210">
        <v>12</v>
      </c>
      <c r="M55" s="211">
        <v>9</v>
      </c>
      <c r="N55" s="212"/>
      <c r="O55" s="213"/>
      <c r="P55" s="214">
        <f t="shared" si="6"/>
        <v>1.2</v>
      </c>
      <c r="Q55" s="215">
        <f t="shared" si="6"/>
        <v>0.45</v>
      </c>
      <c r="R55" s="216"/>
      <c r="S55" s="217"/>
      <c r="T55" s="214">
        <f t="shared" si="4"/>
        <v>0.7</v>
      </c>
      <c r="U55" s="216"/>
      <c r="V55" s="217"/>
      <c r="W55" s="268" t="s">
        <v>609</v>
      </c>
    </row>
    <row r="56" spans="2:23" s="36" customFormat="1" ht="110.25" x14ac:dyDescent="0.25">
      <c r="B56" s="80" t="s">
        <v>95</v>
      </c>
      <c r="C56" s="230" t="s">
        <v>282</v>
      </c>
      <c r="D56" s="231" t="s">
        <v>283</v>
      </c>
      <c r="E56" s="221" t="s">
        <v>42</v>
      </c>
      <c r="F56" s="114" t="s">
        <v>262</v>
      </c>
      <c r="G56" s="227">
        <f t="shared" si="7"/>
        <v>18500</v>
      </c>
      <c r="H56" s="207">
        <v>5000</v>
      </c>
      <c r="I56" s="208">
        <v>5000</v>
      </c>
      <c r="J56" s="208">
        <v>3000</v>
      </c>
      <c r="K56" s="209">
        <v>5500</v>
      </c>
      <c r="L56" s="223">
        <v>3096</v>
      </c>
      <c r="M56" s="211">
        <v>3904</v>
      </c>
      <c r="N56" s="224"/>
      <c r="O56" s="225"/>
      <c r="P56" s="214">
        <f t="shared" si="6"/>
        <v>0.61919999999999997</v>
      </c>
      <c r="Q56" s="215">
        <f t="shared" si="6"/>
        <v>0.78080000000000005</v>
      </c>
      <c r="R56" s="216"/>
      <c r="S56" s="217"/>
      <c r="T56" s="214">
        <f t="shared" si="4"/>
        <v>0.7</v>
      </c>
      <c r="U56" s="216"/>
      <c r="V56" s="217"/>
      <c r="W56" s="267" t="s">
        <v>610</v>
      </c>
    </row>
    <row r="57" spans="2:23" s="36" customFormat="1" ht="110.25" x14ac:dyDescent="0.25">
      <c r="B57" s="82" t="s">
        <v>96</v>
      </c>
      <c r="C57" s="115" t="s">
        <v>284</v>
      </c>
      <c r="D57" s="219" t="s">
        <v>285</v>
      </c>
      <c r="E57" s="204" t="s">
        <v>42</v>
      </c>
      <c r="F57" s="115" t="s">
        <v>286</v>
      </c>
      <c r="G57" s="206">
        <f t="shared" si="5"/>
        <v>315</v>
      </c>
      <c r="H57" s="207">
        <v>90</v>
      </c>
      <c r="I57" s="208">
        <v>95</v>
      </c>
      <c r="J57" s="208">
        <v>35</v>
      </c>
      <c r="K57" s="209">
        <v>95</v>
      </c>
      <c r="L57" s="210">
        <v>46</v>
      </c>
      <c r="M57" s="211">
        <v>81</v>
      </c>
      <c r="N57" s="212"/>
      <c r="O57" s="213"/>
      <c r="P57" s="214">
        <f t="shared" si="6"/>
        <v>0.51111111111111107</v>
      </c>
      <c r="Q57" s="215">
        <f t="shared" si="6"/>
        <v>0.85263157894736841</v>
      </c>
      <c r="R57" s="216"/>
      <c r="S57" s="217"/>
      <c r="T57" s="214">
        <f t="shared" si="4"/>
        <v>0.68648648648648647</v>
      </c>
      <c r="U57" s="216"/>
      <c r="V57" s="217"/>
      <c r="W57" s="268" t="s">
        <v>611</v>
      </c>
    </row>
    <row r="58" spans="2:23" s="36" customFormat="1" ht="141.75" x14ac:dyDescent="0.25">
      <c r="B58" s="202" t="s">
        <v>96</v>
      </c>
      <c r="C58" s="113" t="s">
        <v>287</v>
      </c>
      <c r="D58" s="168" t="s">
        <v>288</v>
      </c>
      <c r="E58" s="204" t="s">
        <v>42</v>
      </c>
      <c r="F58" s="113" t="s">
        <v>289</v>
      </c>
      <c r="G58" s="206">
        <f>H58+I58+J58+K58</f>
        <v>125</v>
      </c>
      <c r="H58" s="207">
        <v>30</v>
      </c>
      <c r="I58" s="208">
        <v>35</v>
      </c>
      <c r="J58" s="208">
        <v>36</v>
      </c>
      <c r="K58" s="209">
        <v>24</v>
      </c>
      <c r="L58" s="210">
        <v>6</v>
      </c>
      <c r="M58" s="211">
        <v>20</v>
      </c>
      <c r="N58" s="212"/>
      <c r="O58" s="213"/>
      <c r="P58" s="214">
        <f t="shared" si="6"/>
        <v>0.2</v>
      </c>
      <c r="Q58" s="215">
        <f t="shared" si="6"/>
        <v>0.5714285714285714</v>
      </c>
      <c r="R58" s="216"/>
      <c r="S58" s="217"/>
      <c r="T58" s="214">
        <f t="shared" si="4"/>
        <v>0.4</v>
      </c>
      <c r="U58" s="216"/>
      <c r="V58" s="217"/>
      <c r="W58" s="268" t="s">
        <v>612</v>
      </c>
    </row>
    <row r="59" spans="2:23" s="36" customFormat="1" ht="126" x14ac:dyDescent="0.25">
      <c r="B59" s="82" t="s">
        <v>96</v>
      </c>
      <c r="C59" s="115" t="s">
        <v>290</v>
      </c>
      <c r="D59" s="219" t="s">
        <v>291</v>
      </c>
      <c r="E59" s="204" t="s">
        <v>42</v>
      </c>
      <c r="F59" s="115" t="s">
        <v>292</v>
      </c>
      <c r="G59" s="206">
        <f>H59+I59+J59+K59</f>
        <v>63</v>
      </c>
      <c r="H59" s="207">
        <v>16</v>
      </c>
      <c r="I59" s="208">
        <v>17</v>
      </c>
      <c r="J59" s="208">
        <v>15</v>
      </c>
      <c r="K59" s="209">
        <v>15</v>
      </c>
      <c r="L59" s="210">
        <v>1</v>
      </c>
      <c r="M59" s="211">
        <v>16</v>
      </c>
      <c r="N59" s="212"/>
      <c r="O59" s="213"/>
      <c r="P59" s="214">
        <f t="shared" si="6"/>
        <v>6.25E-2</v>
      </c>
      <c r="Q59" s="215">
        <f t="shared" si="6"/>
        <v>0.94117647058823528</v>
      </c>
      <c r="R59" s="216"/>
      <c r="S59" s="217"/>
      <c r="T59" s="214">
        <f t="shared" si="4"/>
        <v>0.51515151515151514</v>
      </c>
      <c r="U59" s="216"/>
      <c r="V59" s="217"/>
      <c r="W59" s="268" t="s">
        <v>613</v>
      </c>
    </row>
    <row r="60" spans="2:23" s="36" customFormat="1" ht="141.75" x14ac:dyDescent="0.25">
      <c r="B60" s="91" t="s">
        <v>95</v>
      </c>
      <c r="C60" s="154" t="s">
        <v>293</v>
      </c>
      <c r="D60" s="173" t="s">
        <v>294</v>
      </c>
      <c r="E60" s="221" t="s">
        <v>42</v>
      </c>
      <c r="F60" s="116" t="s">
        <v>262</v>
      </c>
      <c r="G60" s="227">
        <f>H60+I60+J60+K60</f>
        <v>7400</v>
      </c>
      <c r="H60" s="207">
        <v>2200</v>
      </c>
      <c r="I60" s="208">
        <v>2100</v>
      </c>
      <c r="J60" s="208">
        <v>1100</v>
      </c>
      <c r="K60" s="209">
        <v>2000</v>
      </c>
      <c r="L60" s="223">
        <v>416</v>
      </c>
      <c r="M60" s="211">
        <v>3695</v>
      </c>
      <c r="N60" s="224"/>
      <c r="O60" s="225"/>
      <c r="P60" s="214">
        <f t="shared" si="6"/>
        <v>0.18909090909090909</v>
      </c>
      <c r="Q60" s="215">
        <f t="shared" si="6"/>
        <v>1.7595238095238095</v>
      </c>
      <c r="R60" s="216"/>
      <c r="S60" s="217"/>
      <c r="T60" s="214">
        <f t="shared" si="4"/>
        <v>0.95604651162790699</v>
      </c>
      <c r="U60" s="216"/>
      <c r="V60" s="217"/>
      <c r="W60" s="267" t="s">
        <v>614</v>
      </c>
    </row>
    <row r="61" spans="2:23" s="36" customFormat="1" ht="110.25" x14ac:dyDescent="0.25">
      <c r="B61" s="82" t="s">
        <v>96</v>
      </c>
      <c r="C61" s="155" t="s">
        <v>295</v>
      </c>
      <c r="D61" s="232" t="s">
        <v>296</v>
      </c>
      <c r="E61" s="204" t="s">
        <v>42</v>
      </c>
      <c r="F61" s="117" t="s">
        <v>297</v>
      </c>
      <c r="G61" s="206">
        <f>H61+I61+J61+K61</f>
        <v>180</v>
      </c>
      <c r="H61" s="207">
        <v>65</v>
      </c>
      <c r="I61" s="208">
        <v>50</v>
      </c>
      <c r="J61" s="208">
        <v>20</v>
      </c>
      <c r="K61" s="209">
        <v>45</v>
      </c>
      <c r="L61" s="210">
        <v>24</v>
      </c>
      <c r="M61" s="211">
        <v>57</v>
      </c>
      <c r="N61" s="212"/>
      <c r="O61" s="213"/>
      <c r="P61" s="214">
        <f t="shared" si="6"/>
        <v>0.36923076923076925</v>
      </c>
      <c r="Q61" s="215">
        <f t="shared" si="6"/>
        <v>1.1399999999999999</v>
      </c>
      <c r="R61" s="216"/>
      <c r="S61" s="217"/>
      <c r="T61" s="214">
        <f t="shared" si="4"/>
        <v>0.70434782608695656</v>
      </c>
      <c r="U61" s="216"/>
      <c r="V61" s="217"/>
      <c r="W61" s="268" t="s">
        <v>615</v>
      </c>
    </row>
    <row r="62" spans="2:23" s="36" customFormat="1" ht="126" x14ac:dyDescent="0.25">
      <c r="B62" s="82" t="s">
        <v>96</v>
      </c>
      <c r="C62" s="115" t="s">
        <v>298</v>
      </c>
      <c r="D62" s="219" t="s">
        <v>299</v>
      </c>
      <c r="E62" s="204" t="s">
        <v>42</v>
      </c>
      <c r="F62" s="117" t="s">
        <v>300</v>
      </c>
      <c r="G62" s="206">
        <f>H62+I62+J62+K62</f>
        <v>50</v>
      </c>
      <c r="H62" s="207">
        <v>10</v>
      </c>
      <c r="I62" s="208">
        <v>15</v>
      </c>
      <c r="J62" s="208">
        <v>15</v>
      </c>
      <c r="K62" s="209">
        <v>10</v>
      </c>
      <c r="L62" s="210">
        <v>4</v>
      </c>
      <c r="M62" s="211">
        <v>14</v>
      </c>
      <c r="N62" s="212"/>
      <c r="O62" s="213"/>
      <c r="P62" s="214">
        <f t="shared" si="6"/>
        <v>0.4</v>
      </c>
      <c r="Q62" s="215">
        <f t="shared" si="6"/>
        <v>0.93333333333333335</v>
      </c>
      <c r="R62" s="216"/>
      <c r="S62" s="217"/>
      <c r="T62" s="214">
        <f t="shared" si="4"/>
        <v>0.72</v>
      </c>
      <c r="U62" s="216"/>
      <c r="V62" s="217"/>
      <c r="W62" s="268" t="s">
        <v>616</v>
      </c>
    </row>
    <row r="63" spans="2:23" s="36" customFormat="1" ht="126" x14ac:dyDescent="0.25">
      <c r="B63" s="82" t="s">
        <v>96</v>
      </c>
      <c r="C63" s="155" t="s">
        <v>301</v>
      </c>
      <c r="D63" s="232" t="s">
        <v>302</v>
      </c>
      <c r="E63" s="204" t="s">
        <v>42</v>
      </c>
      <c r="F63" s="117" t="s">
        <v>303</v>
      </c>
      <c r="G63" s="206">
        <f t="shared" si="5"/>
        <v>800</v>
      </c>
      <c r="H63" s="207">
        <v>200</v>
      </c>
      <c r="I63" s="208">
        <v>200</v>
      </c>
      <c r="J63" s="208">
        <v>200</v>
      </c>
      <c r="K63" s="209">
        <v>200</v>
      </c>
      <c r="L63" s="210">
        <v>400</v>
      </c>
      <c r="M63" s="211">
        <v>200</v>
      </c>
      <c r="N63" s="212"/>
      <c r="O63" s="213"/>
      <c r="P63" s="214">
        <f t="shared" si="6"/>
        <v>2</v>
      </c>
      <c r="Q63" s="215">
        <f t="shared" si="6"/>
        <v>1</v>
      </c>
      <c r="R63" s="216"/>
      <c r="S63" s="217"/>
      <c r="T63" s="214">
        <f t="shared" si="4"/>
        <v>1.5</v>
      </c>
      <c r="U63" s="216"/>
      <c r="V63" s="217"/>
      <c r="W63" s="268" t="s">
        <v>617</v>
      </c>
    </row>
    <row r="64" spans="2:23" s="36" customFormat="1" ht="110.25" x14ac:dyDescent="0.25">
      <c r="B64" s="202" t="s">
        <v>96</v>
      </c>
      <c r="C64" s="226" t="s">
        <v>304</v>
      </c>
      <c r="D64" s="233" t="s">
        <v>305</v>
      </c>
      <c r="E64" s="204" t="s">
        <v>42</v>
      </c>
      <c r="F64" s="118" t="s">
        <v>306</v>
      </c>
      <c r="G64" s="206">
        <f t="shared" ref="G64:G75" si="8">H64+I64+J64+K64</f>
        <v>105</v>
      </c>
      <c r="H64" s="207">
        <v>25</v>
      </c>
      <c r="I64" s="208">
        <v>27</v>
      </c>
      <c r="J64" s="208">
        <v>28</v>
      </c>
      <c r="K64" s="209">
        <v>25</v>
      </c>
      <c r="L64" s="210">
        <v>25</v>
      </c>
      <c r="M64" s="211">
        <v>27</v>
      </c>
      <c r="N64" s="212"/>
      <c r="O64" s="213"/>
      <c r="P64" s="214">
        <f t="shared" si="6"/>
        <v>1</v>
      </c>
      <c r="Q64" s="215">
        <f t="shared" si="6"/>
        <v>1</v>
      </c>
      <c r="R64" s="216"/>
      <c r="S64" s="217"/>
      <c r="T64" s="214">
        <f t="shared" si="4"/>
        <v>1</v>
      </c>
      <c r="U64" s="216"/>
      <c r="V64" s="217"/>
      <c r="W64" s="268" t="s">
        <v>618</v>
      </c>
    </row>
    <row r="65" spans="2:23" s="36" customFormat="1" ht="141.75" x14ac:dyDescent="0.25">
      <c r="B65" s="80" t="s">
        <v>97</v>
      </c>
      <c r="C65" s="107" t="s">
        <v>307</v>
      </c>
      <c r="D65" s="172" t="s">
        <v>308</v>
      </c>
      <c r="E65" s="221" t="s">
        <v>42</v>
      </c>
      <c r="F65" s="107" t="s">
        <v>309</v>
      </c>
      <c r="G65" s="227">
        <f t="shared" si="8"/>
        <v>729</v>
      </c>
      <c r="H65" s="207">
        <v>154</v>
      </c>
      <c r="I65" s="208">
        <v>154</v>
      </c>
      <c r="J65" s="208">
        <v>185</v>
      </c>
      <c r="K65" s="209">
        <v>236</v>
      </c>
      <c r="L65" s="223">
        <v>148</v>
      </c>
      <c r="M65" s="211">
        <v>263</v>
      </c>
      <c r="N65" s="224"/>
      <c r="O65" s="225"/>
      <c r="P65" s="214">
        <f t="shared" si="6"/>
        <v>0.96103896103896103</v>
      </c>
      <c r="Q65" s="215">
        <f t="shared" si="6"/>
        <v>1.7077922077922079</v>
      </c>
      <c r="R65" s="216"/>
      <c r="S65" s="217"/>
      <c r="T65" s="214">
        <f t="shared" si="4"/>
        <v>1.3344155844155845</v>
      </c>
      <c r="U65" s="216"/>
      <c r="V65" s="217"/>
      <c r="W65" s="267" t="s">
        <v>619</v>
      </c>
    </row>
    <row r="66" spans="2:23" s="36" customFormat="1" ht="110.25" x14ac:dyDescent="0.25">
      <c r="B66" s="202" t="s">
        <v>98</v>
      </c>
      <c r="C66" s="113" t="s">
        <v>310</v>
      </c>
      <c r="D66" s="168" t="s">
        <v>311</v>
      </c>
      <c r="E66" s="204" t="s">
        <v>42</v>
      </c>
      <c r="F66" s="113" t="s">
        <v>312</v>
      </c>
      <c r="G66" s="206">
        <f t="shared" si="8"/>
        <v>620</v>
      </c>
      <c r="H66" s="207">
        <v>120</v>
      </c>
      <c r="I66" s="208">
        <v>150</v>
      </c>
      <c r="J66" s="208">
        <v>150</v>
      </c>
      <c r="K66" s="209">
        <v>200</v>
      </c>
      <c r="L66" s="210">
        <v>118</v>
      </c>
      <c r="M66" s="211">
        <v>242</v>
      </c>
      <c r="N66" s="212"/>
      <c r="O66" s="213"/>
      <c r="P66" s="214">
        <f t="shared" si="6"/>
        <v>0.98333333333333328</v>
      </c>
      <c r="Q66" s="215">
        <f t="shared" si="6"/>
        <v>1.6133333333333333</v>
      </c>
      <c r="R66" s="216"/>
      <c r="S66" s="217"/>
      <c r="T66" s="214">
        <f t="shared" si="4"/>
        <v>1.3333333333333333</v>
      </c>
      <c r="U66" s="216"/>
      <c r="V66" s="217"/>
      <c r="W66" s="268" t="s">
        <v>620</v>
      </c>
    </row>
    <row r="67" spans="2:23" s="36" customFormat="1" ht="110.25" x14ac:dyDescent="0.25">
      <c r="B67" s="202" t="s">
        <v>98</v>
      </c>
      <c r="C67" s="113" t="s">
        <v>313</v>
      </c>
      <c r="D67" s="168" t="s">
        <v>314</v>
      </c>
      <c r="E67" s="204" t="s">
        <v>42</v>
      </c>
      <c r="F67" s="113" t="s">
        <v>315</v>
      </c>
      <c r="G67" s="206">
        <f t="shared" si="8"/>
        <v>19</v>
      </c>
      <c r="H67" s="207">
        <v>4</v>
      </c>
      <c r="I67" s="208">
        <v>4</v>
      </c>
      <c r="J67" s="208">
        <v>5</v>
      </c>
      <c r="K67" s="209">
        <v>6</v>
      </c>
      <c r="L67" s="210">
        <v>4</v>
      </c>
      <c r="M67" s="211">
        <v>3</v>
      </c>
      <c r="N67" s="212"/>
      <c r="O67" s="213"/>
      <c r="P67" s="214">
        <f t="shared" si="6"/>
        <v>1</v>
      </c>
      <c r="Q67" s="215">
        <f t="shared" si="6"/>
        <v>0.75</v>
      </c>
      <c r="R67" s="216"/>
      <c r="S67" s="217"/>
      <c r="T67" s="214">
        <f t="shared" si="4"/>
        <v>0.875</v>
      </c>
      <c r="U67" s="216"/>
      <c r="V67" s="217"/>
      <c r="W67" s="268" t="s">
        <v>621</v>
      </c>
    </row>
    <row r="68" spans="2:23" s="36" customFormat="1" ht="110.25" x14ac:dyDescent="0.25">
      <c r="B68" s="202" t="s">
        <v>98</v>
      </c>
      <c r="C68" s="226" t="s">
        <v>316</v>
      </c>
      <c r="D68" s="88" t="s">
        <v>317</v>
      </c>
      <c r="E68" s="204" t="s">
        <v>42</v>
      </c>
      <c r="F68" s="118" t="s">
        <v>318</v>
      </c>
      <c r="G68" s="206">
        <f t="shared" si="8"/>
        <v>120</v>
      </c>
      <c r="H68" s="207">
        <v>30</v>
      </c>
      <c r="I68" s="208">
        <v>30</v>
      </c>
      <c r="J68" s="208">
        <v>30</v>
      </c>
      <c r="K68" s="209">
        <v>30</v>
      </c>
      <c r="L68" s="210">
        <v>26</v>
      </c>
      <c r="M68" s="211">
        <v>18</v>
      </c>
      <c r="N68" s="212"/>
      <c r="O68" s="213"/>
      <c r="P68" s="214">
        <f t="shared" si="6"/>
        <v>0.8666666666666667</v>
      </c>
      <c r="Q68" s="215">
        <f t="shared" si="6"/>
        <v>0.6</v>
      </c>
      <c r="R68" s="216"/>
      <c r="S68" s="217"/>
      <c r="T68" s="214">
        <f t="shared" si="4"/>
        <v>0.73333333333333328</v>
      </c>
      <c r="U68" s="216"/>
      <c r="V68" s="217"/>
      <c r="W68" s="268" t="s">
        <v>622</v>
      </c>
    </row>
    <row r="69" spans="2:23" s="36" customFormat="1" ht="110.25" x14ac:dyDescent="0.25">
      <c r="B69" s="80" t="s">
        <v>99</v>
      </c>
      <c r="C69" s="154" t="s">
        <v>319</v>
      </c>
      <c r="D69" s="173" t="s">
        <v>320</v>
      </c>
      <c r="E69" s="221" t="s">
        <v>42</v>
      </c>
      <c r="F69" s="107" t="s">
        <v>321</v>
      </c>
      <c r="G69" s="227">
        <f t="shared" si="8"/>
        <v>210</v>
      </c>
      <c r="H69" s="207">
        <v>24</v>
      </c>
      <c r="I69" s="208"/>
      <c r="J69" s="208">
        <v>110</v>
      </c>
      <c r="K69" s="209">
        <v>76</v>
      </c>
      <c r="L69" s="223">
        <v>24</v>
      </c>
      <c r="M69" s="211">
        <v>9</v>
      </c>
      <c r="N69" s="224"/>
      <c r="O69" s="225"/>
      <c r="P69" s="214">
        <f t="shared" si="6"/>
        <v>1</v>
      </c>
      <c r="Q69" s="215" t="str">
        <f t="shared" si="6"/>
        <v>100%</v>
      </c>
      <c r="R69" s="216"/>
      <c r="S69" s="217"/>
      <c r="T69" s="214">
        <f t="shared" si="4"/>
        <v>1.375</v>
      </c>
      <c r="U69" s="216"/>
      <c r="V69" s="217"/>
      <c r="W69" s="267" t="s">
        <v>623</v>
      </c>
    </row>
    <row r="70" spans="2:23" s="36" customFormat="1" ht="110.25" x14ac:dyDescent="0.25">
      <c r="B70" s="82" t="s">
        <v>100</v>
      </c>
      <c r="C70" s="155" t="s">
        <v>322</v>
      </c>
      <c r="D70" s="165" t="s">
        <v>323</v>
      </c>
      <c r="E70" s="204" t="s">
        <v>42</v>
      </c>
      <c r="F70" s="117" t="s">
        <v>324</v>
      </c>
      <c r="G70" s="206">
        <f t="shared" si="8"/>
        <v>3010</v>
      </c>
      <c r="H70" s="207">
        <v>690</v>
      </c>
      <c r="I70" s="208">
        <v>700</v>
      </c>
      <c r="J70" s="208">
        <v>1001</v>
      </c>
      <c r="K70" s="209">
        <v>619</v>
      </c>
      <c r="L70" s="210">
        <v>113</v>
      </c>
      <c r="M70" s="211">
        <v>132</v>
      </c>
      <c r="N70" s="212"/>
      <c r="O70" s="213"/>
      <c r="P70" s="214">
        <f t="shared" si="6"/>
        <v>0.16376811594202897</v>
      </c>
      <c r="Q70" s="215">
        <f t="shared" si="6"/>
        <v>0.18857142857142858</v>
      </c>
      <c r="R70" s="216"/>
      <c r="S70" s="217"/>
      <c r="T70" s="214">
        <f t="shared" si="4"/>
        <v>0.17625899280575538</v>
      </c>
      <c r="U70" s="216"/>
      <c r="V70" s="217"/>
      <c r="W70" s="268" t="s">
        <v>624</v>
      </c>
    </row>
    <row r="71" spans="2:23" s="36" customFormat="1" ht="141.75" x14ac:dyDescent="0.25">
      <c r="B71" s="202" t="s">
        <v>100</v>
      </c>
      <c r="C71" s="226" t="s">
        <v>325</v>
      </c>
      <c r="D71" s="88" t="s">
        <v>326</v>
      </c>
      <c r="E71" s="204" t="s">
        <v>42</v>
      </c>
      <c r="F71" s="118" t="s">
        <v>327</v>
      </c>
      <c r="G71" s="206">
        <f t="shared" si="8"/>
        <v>2484</v>
      </c>
      <c r="H71" s="207">
        <v>288</v>
      </c>
      <c r="I71" s="208">
        <v>864</v>
      </c>
      <c r="J71" s="208">
        <v>582</v>
      </c>
      <c r="K71" s="209">
        <v>750</v>
      </c>
      <c r="L71" s="210">
        <v>363</v>
      </c>
      <c r="M71" s="211">
        <v>969</v>
      </c>
      <c r="N71" s="212"/>
      <c r="O71" s="213"/>
      <c r="P71" s="214">
        <f t="shared" si="6"/>
        <v>1.2604166666666667</v>
      </c>
      <c r="Q71" s="215">
        <f t="shared" si="6"/>
        <v>1.1215277777777777</v>
      </c>
      <c r="R71" s="216"/>
      <c r="S71" s="217"/>
      <c r="T71" s="214">
        <f t="shared" si="4"/>
        <v>1.15625</v>
      </c>
      <c r="U71" s="216"/>
      <c r="V71" s="217"/>
      <c r="W71" s="268" t="s">
        <v>625</v>
      </c>
    </row>
    <row r="72" spans="2:23" s="36" customFormat="1" ht="110.25" x14ac:dyDescent="0.25">
      <c r="B72" s="202" t="s">
        <v>100</v>
      </c>
      <c r="C72" s="226" t="s">
        <v>328</v>
      </c>
      <c r="D72" s="88" t="s">
        <v>329</v>
      </c>
      <c r="E72" s="204" t="s">
        <v>42</v>
      </c>
      <c r="F72" s="118" t="s">
        <v>330</v>
      </c>
      <c r="G72" s="206">
        <f t="shared" si="8"/>
        <v>54474</v>
      </c>
      <c r="H72" s="207">
        <v>14262</v>
      </c>
      <c r="I72" s="208">
        <v>15768</v>
      </c>
      <c r="J72" s="208">
        <v>11070</v>
      </c>
      <c r="K72" s="209">
        <v>13374</v>
      </c>
      <c r="L72" s="210">
        <v>8952</v>
      </c>
      <c r="M72" s="211">
        <v>8258</v>
      </c>
      <c r="N72" s="212"/>
      <c r="O72" s="213"/>
      <c r="P72" s="214">
        <f t="shared" si="6"/>
        <v>0.62768195204038701</v>
      </c>
      <c r="Q72" s="215">
        <f t="shared" si="6"/>
        <v>0.52371892440385592</v>
      </c>
      <c r="R72" s="216"/>
      <c r="S72" s="217"/>
      <c r="T72" s="214">
        <f t="shared" si="4"/>
        <v>0.57309357309357312</v>
      </c>
      <c r="U72" s="216"/>
      <c r="V72" s="217"/>
      <c r="W72" s="268" t="s">
        <v>626</v>
      </c>
    </row>
    <row r="73" spans="2:23" s="36" customFormat="1" ht="126" x14ac:dyDescent="0.25">
      <c r="B73" s="82" t="s">
        <v>101</v>
      </c>
      <c r="C73" s="155" t="s">
        <v>331</v>
      </c>
      <c r="D73" s="165" t="s">
        <v>332</v>
      </c>
      <c r="E73" s="204" t="s">
        <v>42</v>
      </c>
      <c r="F73" s="117" t="s">
        <v>333</v>
      </c>
      <c r="G73" s="206">
        <f t="shared" si="8"/>
        <v>308</v>
      </c>
      <c r="H73" s="207">
        <v>85</v>
      </c>
      <c r="I73" s="208">
        <v>77</v>
      </c>
      <c r="J73" s="208">
        <v>73</v>
      </c>
      <c r="K73" s="209">
        <v>73</v>
      </c>
      <c r="L73" s="210">
        <v>67</v>
      </c>
      <c r="M73" s="211">
        <v>91</v>
      </c>
      <c r="N73" s="212"/>
      <c r="O73" s="213"/>
      <c r="P73" s="214">
        <f t="shared" si="6"/>
        <v>0.78823529411764703</v>
      </c>
      <c r="Q73" s="215">
        <f t="shared" si="6"/>
        <v>1.1818181818181819</v>
      </c>
      <c r="R73" s="216"/>
      <c r="S73" s="217"/>
      <c r="T73" s="214">
        <f t="shared" si="4"/>
        <v>0.97530864197530864</v>
      </c>
      <c r="U73" s="216"/>
      <c r="V73" s="217"/>
      <c r="W73" s="268" t="s">
        <v>627</v>
      </c>
    </row>
    <row r="74" spans="2:23" s="36" customFormat="1" ht="135" x14ac:dyDescent="0.25">
      <c r="B74" s="80" t="s">
        <v>102</v>
      </c>
      <c r="C74" s="107" t="s">
        <v>334</v>
      </c>
      <c r="D74" s="172" t="s">
        <v>335</v>
      </c>
      <c r="E74" s="221" t="s">
        <v>42</v>
      </c>
      <c r="F74" s="107" t="s">
        <v>262</v>
      </c>
      <c r="G74" s="227">
        <f t="shared" si="8"/>
        <v>4515</v>
      </c>
      <c r="H74" s="207">
        <v>1570</v>
      </c>
      <c r="I74" s="208">
        <v>1060</v>
      </c>
      <c r="J74" s="208">
        <v>615</v>
      </c>
      <c r="K74" s="209">
        <v>1270</v>
      </c>
      <c r="L74" s="223">
        <v>2333</v>
      </c>
      <c r="M74" s="211">
        <v>5508</v>
      </c>
      <c r="N74" s="224"/>
      <c r="O74" s="225"/>
      <c r="P74" s="214">
        <f t="shared" si="6"/>
        <v>1.4859872611464968</v>
      </c>
      <c r="Q74" s="215">
        <f t="shared" si="6"/>
        <v>5.1962264150943396</v>
      </c>
      <c r="R74" s="216"/>
      <c r="S74" s="217"/>
      <c r="T74" s="214">
        <f t="shared" si="4"/>
        <v>2.9813688212927758</v>
      </c>
      <c r="U74" s="216"/>
      <c r="V74" s="217"/>
      <c r="W74" s="267" t="s">
        <v>628</v>
      </c>
    </row>
    <row r="75" spans="2:23" s="36" customFormat="1" ht="150" x14ac:dyDescent="0.25">
      <c r="B75" s="202" t="s">
        <v>103</v>
      </c>
      <c r="C75" s="113" t="s">
        <v>336</v>
      </c>
      <c r="D75" s="168" t="s">
        <v>337</v>
      </c>
      <c r="E75" s="204" t="s">
        <v>42</v>
      </c>
      <c r="F75" s="113" t="s">
        <v>297</v>
      </c>
      <c r="G75" s="206">
        <f t="shared" si="8"/>
        <v>120</v>
      </c>
      <c r="H75" s="207">
        <v>45</v>
      </c>
      <c r="I75" s="208">
        <v>29</v>
      </c>
      <c r="J75" s="208">
        <v>17</v>
      </c>
      <c r="K75" s="209">
        <v>29</v>
      </c>
      <c r="L75" s="210">
        <v>43</v>
      </c>
      <c r="M75" s="211">
        <v>48</v>
      </c>
      <c r="N75" s="212"/>
      <c r="O75" s="213"/>
      <c r="P75" s="214">
        <f t="shared" si="6"/>
        <v>0.9555555555555556</v>
      </c>
      <c r="Q75" s="215">
        <f t="shared" si="6"/>
        <v>1.6551724137931034</v>
      </c>
      <c r="R75" s="216"/>
      <c r="S75" s="217"/>
      <c r="T75" s="214">
        <f t="shared" si="4"/>
        <v>1.2297297297297298</v>
      </c>
      <c r="U75" s="216"/>
      <c r="V75" s="217"/>
      <c r="W75" s="268" t="s">
        <v>629</v>
      </c>
    </row>
    <row r="76" spans="2:23" s="36" customFormat="1" ht="126" x14ac:dyDescent="0.25">
      <c r="B76" s="202" t="s">
        <v>103</v>
      </c>
      <c r="C76" s="226" t="s">
        <v>338</v>
      </c>
      <c r="D76" s="88" t="s">
        <v>339</v>
      </c>
      <c r="E76" s="204" t="s">
        <v>42</v>
      </c>
      <c r="F76" s="113" t="s">
        <v>340</v>
      </c>
      <c r="G76" s="206">
        <f t="shared" si="5"/>
        <v>20</v>
      </c>
      <c r="H76" s="207">
        <v>5</v>
      </c>
      <c r="I76" s="208">
        <v>5</v>
      </c>
      <c r="J76" s="208">
        <v>5</v>
      </c>
      <c r="K76" s="209">
        <v>5</v>
      </c>
      <c r="L76" s="210">
        <v>11</v>
      </c>
      <c r="M76" s="211">
        <v>7</v>
      </c>
      <c r="N76" s="212"/>
      <c r="O76" s="213"/>
      <c r="P76" s="214">
        <f t="shared" si="6"/>
        <v>2.2000000000000002</v>
      </c>
      <c r="Q76" s="215">
        <f t="shared" si="6"/>
        <v>1.4</v>
      </c>
      <c r="R76" s="216"/>
      <c r="S76" s="217"/>
      <c r="T76" s="214">
        <f t="shared" si="4"/>
        <v>1.8</v>
      </c>
      <c r="U76" s="216"/>
      <c r="V76" s="217"/>
      <c r="W76" s="268" t="s">
        <v>630</v>
      </c>
    </row>
    <row r="77" spans="2:23" s="36" customFormat="1" ht="135" x14ac:dyDescent="0.25">
      <c r="B77" s="202" t="s">
        <v>103</v>
      </c>
      <c r="C77" s="226" t="s">
        <v>341</v>
      </c>
      <c r="D77" s="88" t="s">
        <v>342</v>
      </c>
      <c r="E77" s="204" t="s">
        <v>42</v>
      </c>
      <c r="F77" s="113" t="s">
        <v>286</v>
      </c>
      <c r="G77" s="206">
        <f t="shared" ref="G77:G90" si="9">H77+I77+J77+K77</f>
        <v>4</v>
      </c>
      <c r="H77" s="207">
        <v>1</v>
      </c>
      <c r="I77" s="208">
        <v>1</v>
      </c>
      <c r="J77" s="208">
        <v>1</v>
      </c>
      <c r="K77" s="209">
        <v>1</v>
      </c>
      <c r="L77" s="210">
        <v>1</v>
      </c>
      <c r="M77" s="211">
        <v>4</v>
      </c>
      <c r="N77" s="212"/>
      <c r="O77" s="213"/>
      <c r="P77" s="214">
        <f t="shared" si="6"/>
        <v>1</v>
      </c>
      <c r="Q77" s="215">
        <f t="shared" si="6"/>
        <v>4</v>
      </c>
      <c r="R77" s="216"/>
      <c r="S77" s="217"/>
      <c r="T77" s="214">
        <f t="shared" si="4"/>
        <v>2.5</v>
      </c>
      <c r="U77" s="216"/>
      <c r="V77" s="217"/>
      <c r="W77" s="268" t="s">
        <v>631</v>
      </c>
    </row>
    <row r="78" spans="2:23" s="36" customFormat="1" ht="126" x14ac:dyDescent="0.25">
      <c r="B78" s="80" t="s">
        <v>104</v>
      </c>
      <c r="C78" s="154" t="s">
        <v>343</v>
      </c>
      <c r="D78" s="172" t="s">
        <v>344</v>
      </c>
      <c r="E78" s="221" t="s">
        <v>42</v>
      </c>
      <c r="F78" s="119" t="s">
        <v>345</v>
      </c>
      <c r="G78" s="227">
        <f t="shared" si="9"/>
        <v>13490</v>
      </c>
      <c r="H78" s="207">
        <v>3304</v>
      </c>
      <c r="I78" s="208">
        <v>3374</v>
      </c>
      <c r="J78" s="208">
        <v>3431</v>
      </c>
      <c r="K78" s="209">
        <v>3381</v>
      </c>
      <c r="L78" s="223">
        <v>3347</v>
      </c>
      <c r="M78" s="211">
        <v>3433</v>
      </c>
      <c r="N78" s="224"/>
      <c r="O78" s="225"/>
      <c r="P78" s="214">
        <f t="shared" si="6"/>
        <v>1.0130145278450364</v>
      </c>
      <c r="Q78" s="215">
        <f t="shared" si="6"/>
        <v>1.0174866627148784</v>
      </c>
      <c r="R78" s="216"/>
      <c r="S78" s="217"/>
      <c r="T78" s="214">
        <f t="shared" si="4"/>
        <v>1.0152740341419586</v>
      </c>
      <c r="U78" s="216"/>
      <c r="V78" s="217"/>
      <c r="W78" s="267" t="s">
        <v>632</v>
      </c>
    </row>
    <row r="79" spans="2:23" s="36" customFormat="1" ht="126" x14ac:dyDescent="0.25">
      <c r="B79" s="202" t="s">
        <v>105</v>
      </c>
      <c r="C79" s="226" t="s">
        <v>346</v>
      </c>
      <c r="D79" s="88" t="s">
        <v>347</v>
      </c>
      <c r="E79" s="204" t="s">
        <v>42</v>
      </c>
      <c r="F79" s="108" t="s">
        <v>348</v>
      </c>
      <c r="G79" s="206">
        <f t="shared" si="9"/>
        <v>470</v>
      </c>
      <c r="H79" s="207">
        <v>117</v>
      </c>
      <c r="I79" s="208">
        <v>117</v>
      </c>
      <c r="J79" s="208">
        <v>118</v>
      </c>
      <c r="K79" s="209">
        <v>118</v>
      </c>
      <c r="L79" s="210">
        <v>64</v>
      </c>
      <c r="M79" s="211">
        <v>49</v>
      </c>
      <c r="N79" s="212"/>
      <c r="O79" s="213"/>
      <c r="P79" s="214">
        <f t="shared" si="6"/>
        <v>0.54700854700854706</v>
      </c>
      <c r="Q79" s="215">
        <f t="shared" si="6"/>
        <v>0.41880341880341881</v>
      </c>
      <c r="R79" s="216"/>
      <c r="S79" s="217"/>
      <c r="T79" s="214">
        <f t="shared" si="4"/>
        <v>0.48290598290598291</v>
      </c>
      <c r="U79" s="216"/>
      <c r="V79" s="217"/>
      <c r="W79" s="268" t="s">
        <v>633</v>
      </c>
    </row>
    <row r="80" spans="2:23" s="36" customFormat="1" ht="120" x14ac:dyDescent="0.25">
      <c r="B80" s="82" t="s">
        <v>105</v>
      </c>
      <c r="C80" s="117" t="s">
        <v>349</v>
      </c>
      <c r="D80" s="165" t="s">
        <v>350</v>
      </c>
      <c r="E80" s="204" t="s">
        <v>42</v>
      </c>
      <c r="F80" s="117" t="s">
        <v>351</v>
      </c>
      <c r="G80" s="206">
        <f t="shared" si="9"/>
        <v>470</v>
      </c>
      <c r="H80" s="207">
        <v>117</v>
      </c>
      <c r="I80" s="208">
        <v>117</v>
      </c>
      <c r="J80" s="208">
        <v>118</v>
      </c>
      <c r="K80" s="209">
        <v>118</v>
      </c>
      <c r="L80" s="210">
        <v>64</v>
      </c>
      <c r="M80" s="211">
        <v>49</v>
      </c>
      <c r="N80" s="212"/>
      <c r="O80" s="213"/>
      <c r="P80" s="214">
        <f t="shared" si="6"/>
        <v>0.54700854700854706</v>
      </c>
      <c r="Q80" s="215">
        <f t="shared" si="6"/>
        <v>0.41880341880341881</v>
      </c>
      <c r="R80" s="216"/>
      <c r="S80" s="217"/>
      <c r="T80" s="214">
        <f t="shared" ref="T80:T143" si="10">IFERROR(((L80+M80)/(H80+I80)),"100%")</f>
        <v>0.48290598290598291</v>
      </c>
      <c r="U80" s="216"/>
      <c r="V80" s="217"/>
      <c r="W80" s="268" t="s">
        <v>634</v>
      </c>
    </row>
    <row r="81" spans="2:23" s="36" customFormat="1" ht="110.25" x14ac:dyDescent="0.25">
      <c r="B81" s="202" t="s">
        <v>105</v>
      </c>
      <c r="C81" s="113" t="s">
        <v>352</v>
      </c>
      <c r="D81" s="168" t="s">
        <v>353</v>
      </c>
      <c r="E81" s="204" t="s">
        <v>42</v>
      </c>
      <c r="F81" s="113" t="s">
        <v>354</v>
      </c>
      <c r="G81" s="206">
        <f t="shared" si="9"/>
        <v>216</v>
      </c>
      <c r="H81" s="207">
        <v>54</v>
      </c>
      <c r="I81" s="208">
        <v>54</v>
      </c>
      <c r="J81" s="208">
        <v>54</v>
      </c>
      <c r="K81" s="209">
        <v>54</v>
      </c>
      <c r="L81" s="210">
        <v>61</v>
      </c>
      <c r="M81" s="211">
        <v>26</v>
      </c>
      <c r="N81" s="212"/>
      <c r="O81" s="213"/>
      <c r="P81" s="214">
        <f t="shared" si="6"/>
        <v>1.1296296296296295</v>
      </c>
      <c r="Q81" s="215">
        <f t="shared" si="6"/>
        <v>0.48148148148148145</v>
      </c>
      <c r="R81" s="216"/>
      <c r="S81" s="217"/>
      <c r="T81" s="214">
        <f t="shared" si="10"/>
        <v>0.80555555555555558</v>
      </c>
      <c r="U81" s="216"/>
      <c r="V81" s="217"/>
      <c r="W81" s="268" t="s">
        <v>635</v>
      </c>
    </row>
    <row r="82" spans="2:23" s="36" customFormat="1" ht="150" x14ac:dyDescent="0.25">
      <c r="B82" s="202" t="s">
        <v>105</v>
      </c>
      <c r="C82" s="113" t="s">
        <v>355</v>
      </c>
      <c r="D82" s="168" t="s">
        <v>356</v>
      </c>
      <c r="E82" s="204" t="s">
        <v>42</v>
      </c>
      <c r="F82" s="113" t="s">
        <v>357</v>
      </c>
      <c r="G82" s="206">
        <f t="shared" si="9"/>
        <v>989</v>
      </c>
      <c r="H82" s="207">
        <v>247</v>
      </c>
      <c r="I82" s="208">
        <v>247</v>
      </c>
      <c r="J82" s="208">
        <v>248</v>
      </c>
      <c r="K82" s="209">
        <v>247</v>
      </c>
      <c r="L82" s="210">
        <v>216</v>
      </c>
      <c r="M82" s="211">
        <v>447</v>
      </c>
      <c r="N82" s="212"/>
      <c r="O82" s="213"/>
      <c r="P82" s="214">
        <f t="shared" si="6"/>
        <v>0.87449392712550611</v>
      </c>
      <c r="Q82" s="215">
        <f t="shared" si="6"/>
        <v>1.8097165991902835</v>
      </c>
      <c r="R82" s="216"/>
      <c r="S82" s="217"/>
      <c r="T82" s="214">
        <f t="shared" si="10"/>
        <v>1.3421052631578947</v>
      </c>
      <c r="U82" s="216"/>
      <c r="V82" s="217"/>
      <c r="W82" s="268" t="s">
        <v>636</v>
      </c>
    </row>
    <row r="83" spans="2:23" s="36" customFormat="1" ht="126" x14ac:dyDescent="0.25">
      <c r="B83" s="202" t="s">
        <v>105</v>
      </c>
      <c r="C83" s="118" t="s">
        <v>358</v>
      </c>
      <c r="D83" s="88" t="s">
        <v>359</v>
      </c>
      <c r="E83" s="204" t="s">
        <v>42</v>
      </c>
      <c r="F83" s="113" t="s">
        <v>360</v>
      </c>
      <c r="G83" s="206">
        <f t="shared" si="9"/>
        <v>300</v>
      </c>
      <c r="H83" s="207">
        <v>75</v>
      </c>
      <c r="I83" s="208">
        <v>75</v>
      </c>
      <c r="J83" s="208">
        <v>75</v>
      </c>
      <c r="K83" s="209">
        <v>75</v>
      </c>
      <c r="L83" s="210">
        <v>108</v>
      </c>
      <c r="M83" s="211">
        <v>114</v>
      </c>
      <c r="N83" s="212"/>
      <c r="O83" s="213"/>
      <c r="P83" s="214">
        <f t="shared" si="6"/>
        <v>1.44</v>
      </c>
      <c r="Q83" s="215">
        <f t="shared" si="6"/>
        <v>1.52</v>
      </c>
      <c r="R83" s="216"/>
      <c r="S83" s="217"/>
      <c r="T83" s="214">
        <f t="shared" si="10"/>
        <v>1.48</v>
      </c>
      <c r="U83" s="216"/>
      <c r="V83" s="217"/>
      <c r="W83" s="268" t="s">
        <v>637</v>
      </c>
    </row>
    <row r="84" spans="2:23" s="36" customFormat="1" ht="165" x14ac:dyDescent="0.25">
      <c r="B84" s="202" t="s">
        <v>106</v>
      </c>
      <c r="C84" s="113" t="s">
        <v>361</v>
      </c>
      <c r="D84" s="168" t="s">
        <v>362</v>
      </c>
      <c r="E84" s="204" t="s">
        <v>42</v>
      </c>
      <c r="F84" s="113" t="s">
        <v>363</v>
      </c>
      <c r="G84" s="206">
        <f t="shared" si="9"/>
        <v>3800</v>
      </c>
      <c r="H84" s="207">
        <v>950</v>
      </c>
      <c r="I84" s="208">
        <v>950</v>
      </c>
      <c r="J84" s="208">
        <v>950</v>
      </c>
      <c r="K84" s="209">
        <v>950</v>
      </c>
      <c r="L84" s="210">
        <v>1097</v>
      </c>
      <c r="M84" s="211">
        <v>1135</v>
      </c>
      <c r="N84" s="212"/>
      <c r="O84" s="213"/>
      <c r="P84" s="214">
        <f t="shared" si="6"/>
        <v>1.1547368421052631</v>
      </c>
      <c r="Q84" s="215">
        <f t="shared" si="6"/>
        <v>1.1947368421052631</v>
      </c>
      <c r="R84" s="216"/>
      <c r="S84" s="217"/>
      <c r="T84" s="214">
        <f t="shared" si="10"/>
        <v>1.1747368421052631</v>
      </c>
      <c r="U84" s="216"/>
      <c r="V84" s="217"/>
      <c r="W84" s="268" t="s">
        <v>638</v>
      </c>
    </row>
    <row r="85" spans="2:23" s="36" customFormat="1" ht="126" x14ac:dyDescent="0.25">
      <c r="B85" s="202" t="s">
        <v>106</v>
      </c>
      <c r="C85" s="115" t="s">
        <v>364</v>
      </c>
      <c r="D85" s="168" t="s">
        <v>365</v>
      </c>
      <c r="E85" s="204" t="s">
        <v>42</v>
      </c>
      <c r="F85" s="113" t="s">
        <v>366</v>
      </c>
      <c r="G85" s="206">
        <f t="shared" si="9"/>
        <v>40</v>
      </c>
      <c r="H85" s="207">
        <v>10</v>
      </c>
      <c r="I85" s="208">
        <v>10</v>
      </c>
      <c r="J85" s="208">
        <v>10</v>
      </c>
      <c r="K85" s="209">
        <v>10</v>
      </c>
      <c r="L85" s="210">
        <v>0</v>
      </c>
      <c r="M85" s="211">
        <v>0</v>
      </c>
      <c r="N85" s="212"/>
      <c r="O85" s="213"/>
      <c r="P85" s="214">
        <f t="shared" si="6"/>
        <v>0</v>
      </c>
      <c r="Q85" s="215">
        <f t="shared" si="6"/>
        <v>0</v>
      </c>
      <c r="R85" s="216"/>
      <c r="S85" s="217"/>
      <c r="T85" s="214">
        <f t="shared" si="10"/>
        <v>0</v>
      </c>
      <c r="U85" s="216"/>
      <c r="V85" s="217"/>
      <c r="W85" s="268" t="s">
        <v>639</v>
      </c>
    </row>
    <row r="86" spans="2:23" s="36" customFormat="1" ht="110.25" x14ac:dyDescent="0.25">
      <c r="B86" s="202" t="s">
        <v>107</v>
      </c>
      <c r="C86" s="115" t="s">
        <v>367</v>
      </c>
      <c r="D86" s="168" t="s">
        <v>368</v>
      </c>
      <c r="E86" s="204" t="s">
        <v>42</v>
      </c>
      <c r="F86" s="113" t="s">
        <v>369</v>
      </c>
      <c r="G86" s="206">
        <f t="shared" si="9"/>
        <v>1670</v>
      </c>
      <c r="H86" s="207">
        <v>350</v>
      </c>
      <c r="I86" s="208">
        <v>420</v>
      </c>
      <c r="J86" s="208">
        <v>475</v>
      </c>
      <c r="K86" s="209">
        <v>425</v>
      </c>
      <c r="L86" s="210">
        <v>355</v>
      </c>
      <c r="M86" s="211">
        <v>421</v>
      </c>
      <c r="N86" s="212"/>
      <c r="O86" s="213"/>
      <c r="P86" s="214">
        <f t="shared" si="6"/>
        <v>1.0142857142857142</v>
      </c>
      <c r="Q86" s="215">
        <f t="shared" si="6"/>
        <v>1.0023809523809524</v>
      </c>
      <c r="R86" s="216"/>
      <c r="S86" s="217"/>
      <c r="T86" s="214">
        <f t="shared" si="10"/>
        <v>1.0077922077922077</v>
      </c>
      <c r="U86" s="216"/>
      <c r="V86" s="217"/>
      <c r="W86" s="268" t="s">
        <v>640</v>
      </c>
    </row>
    <row r="87" spans="2:23" s="36" customFormat="1" ht="204.75" x14ac:dyDescent="0.25">
      <c r="B87" s="201" t="s">
        <v>108</v>
      </c>
      <c r="C87" s="156" t="s">
        <v>370</v>
      </c>
      <c r="D87" s="174" t="s">
        <v>371</v>
      </c>
      <c r="E87" s="221" t="s">
        <v>42</v>
      </c>
      <c r="F87" s="120" t="s">
        <v>372</v>
      </c>
      <c r="G87" s="227">
        <f t="shared" si="9"/>
        <v>48532</v>
      </c>
      <c r="H87" s="207">
        <v>11967</v>
      </c>
      <c r="I87" s="208">
        <v>12299</v>
      </c>
      <c r="J87" s="208">
        <v>11967</v>
      </c>
      <c r="K87" s="209">
        <v>12299</v>
      </c>
      <c r="L87" s="223">
        <v>0</v>
      </c>
      <c r="M87" s="211">
        <v>0</v>
      </c>
      <c r="N87" s="224"/>
      <c r="O87" s="225"/>
      <c r="P87" s="214">
        <f t="shared" si="6"/>
        <v>0</v>
      </c>
      <c r="Q87" s="215">
        <f t="shared" si="6"/>
        <v>0</v>
      </c>
      <c r="R87" s="216"/>
      <c r="S87" s="217"/>
      <c r="T87" s="214">
        <f t="shared" si="10"/>
        <v>0</v>
      </c>
      <c r="U87" s="216"/>
      <c r="V87" s="217"/>
      <c r="W87" s="267" t="s">
        <v>641</v>
      </c>
    </row>
    <row r="88" spans="2:23" s="36" customFormat="1" ht="110.25" x14ac:dyDescent="0.25">
      <c r="B88" s="92" t="s">
        <v>109</v>
      </c>
      <c r="C88" s="121" t="s">
        <v>373</v>
      </c>
      <c r="D88" s="169" t="s">
        <v>374</v>
      </c>
      <c r="E88" s="204" t="s">
        <v>42</v>
      </c>
      <c r="F88" s="121" t="s">
        <v>321</v>
      </c>
      <c r="G88" s="206">
        <f t="shared" si="9"/>
        <v>200</v>
      </c>
      <c r="H88" s="207">
        <v>50</v>
      </c>
      <c r="I88" s="208">
        <v>50</v>
      </c>
      <c r="J88" s="208">
        <v>50</v>
      </c>
      <c r="K88" s="209">
        <v>50</v>
      </c>
      <c r="L88" s="210">
        <v>0</v>
      </c>
      <c r="M88" s="211">
        <v>0</v>
      </c>
      <c r="N88" s="212"/>
      <c r="O88" s="213"/>
      <c r="P88" s="214">
        <f t="shared" si="6"/>
        <v>0</v>
      </c>
      <c r="Q88" s="215">
        <f t="shared" si="6"/>
        <v>0</v>
      </c>
      <c r="R88" s="216"/>
      <c r="S88" s="217"/>
      <c r="T88" s="214">
        <f t="shared" si="10"/>
        <v>0</v>
      </c>
      <c r="U88" s="216"/>
      <c r="V88" s="217"/>
      <c r="W88" s="268" t="s">
        <v>642</v>
      </c>
    </row>
    <row r="89" spans="2:23" s="36" customFormat="1" ht="110.25" x14ac:dyDescent="0.25">
      <c r="B89" s="92" t="s">
        <v>109</v>
      </c>
      <c r="C89" s="157" t="s">
        <v>375</v>
      </c>
      <c r="D89" s="169" t="s">
        <v>376</v>
      </c>
      <c r="E89" s="204" t="s">
        <v>42</v>
      </c>
      <c r="F89" s="121" t="s">
        <v>262</v>
      </c>
      <c r="G89" s="206">
        <f t="shared" si="9"/>
        <v>24480</v>
      </c>
      <c r="H89" s="207">
        <v>6120</v>
      </c>
      <c r="I89" s="208">
        <v>6120</v>
      </c>
      <c r="J89" s="208">
        <v>6120</v>
      </c>
      <c r="K89" s="209">
        <v>6120</v>
      </c>
      <c r="L89" s="210">
        <v>0</v>
      </c>
      <c r="M89" s="211">
        <v>0</v>
      </c>
      <c r="N89" s="212"/>
      <c r="O89" s="213"/>
      <c r="P89" s="214">
        <f t="shared" si="6"/>
        <v>0</v>
      </c>
      <c r="Q89" s="215">
        <f t="shared" si="6"/>
        <v>0</v>
      </c>
      <c r="R89" s="216"/>
      <c r="S89" s="217"/>
      <c r="T89" s="214">
        <f t="shared" si="10"/>
        <v>0</v>
      </c>
      <c r="U89" s="216"/>
      <c r="V89" s="217"/>
      <c r="W89" s="268" t="s">
        <v>643</v>
      </c>
    </row>
    <row r="90" spans="2:23" s="36" customFormat="1" ht="110.25" x14ac:dyDescent="0.25">
      <c r="B90" s="92" t="s">
        <v>109</v>
      </c>
      <c r="C90" s="157" t="s">
        <v>377</v>
      </c>
      <c r="D90" s="169" t="s">
        <v>378</v>
      </c>
      <c r="E90" s="204" t="s">
        <v>42</v>
      </c>
      <c r="F90" s="121" t="s">
        <v>379</v>
      </c>
      <c r="G90" s="206">
        <f t="shared" si="9"/>
        <v>18000</v>
      </c>
      <c r="H90" s="207">
        <v>4500</v>
      </c>
      <c r="I90" s="208">
        <v>4500</v>
      </c>
      <c r="J90" s="208">
        <v>4500</v>
      </c>
      <c r="K90" s="209">
        <v>4500</v>
      </c>
      <c r="L90" s="210">
        <v>0</v>
      </c>
      <c r="M90" s="211">
        <v>0</v>
      </c>
      <c r="N90" s="212"/>
      <c r="O90" s="213"/>
      <c r="P90" s="214">
        <f t="shared" si="6"/>
        <v>0</v>
      </c>
      <c r="Q90" s="215">
        <f t="shared" si="6"/>
        <v>0</v>
      </c>
      <c r="R90" s="216"/>
      <c r="S90" s="217"/>
      <c r="T90" s="214">
        <f t="shared" si="10"/>
        <v>0</v>
      </c>
      <c r="U90" s="216"/>
      <c r="V90" s="217"/>
      <c r="W90" s="268" t="s">
        <v>644</v>
      </c>
    </row>
    <row r="91" spans="2:23" s="36" customFormat="1" ht="120" x14ac:dyDescent="0.25">
      <c r="B91" s="92" t="s">
        <v>109</v>
      </c>
      <c r="C91" s="157" t="s">
        <v>380</v>
      </c>
      <c r="D91" s="169" t="s">
        <v>381</v>
      </c>
      <c r="E91" s="204" t="s">
        <v>42</v>
      </c>
      <c r="F91" s="121" t="s">
        <v>382</v>
      </c>
      <c r="G91" s="206">
        <f t="shared" ref="G91:G146" si="11">H91+I91+J91+K91</f>
        <v>5332</v>
      </c>
      <c r="H91" s="207">
        <v>1167</v>
      </c>
      <c r="I91" s="208">
        <v>1499</v>
      </c>
      <c r="J91" s="208">
        <v>1167</v>
      </c>
      <c r="K91" s="209">
        <v>1499</v>
      </c>
      <c r="L91" s="210">
        <v>0</v>
      </c>
      <c r="M91" s="211">
        <v>0</v>
      </c>
      <c r="N91" s="212"/>
      <c r="O91" s="213"/>
      <c r="P91" s="214">
        <f t="shared" si="6"/>
        <v>0</v>
      </c>
      <c r="Q91" s="215">
        <f t="shared" si="6"/>
        <v>0</v>
      </c>
      <c r="R91" s="216"/>
      <c r="S91" s="217"/>
      <c r="T91" s="214">
        <f t="shared" si="10"/>
        <v>0</v>
      </c>
      <c r="U91" s="216"/>
      <c r="V91" s="217"/>
      <c r="W91" s="268" t="s">
        <v>645</v>
      </c>
    </row>
    <row r="92" spans="2:23" s="36" customFormat="1" ht="120" x14ac:dyDescent="0.25">
      <c r="B92" s="92" t="s">
        <v>109</v>
      </c>
      <c r="C92" s="157" t="s">
        <v>383</v>
      </c>
      <c r="D92" s="169" t="s">
        <v>384</v>
      </c>
      <c r="E92" s="204" t="s">
        <v>42</v>
      </c>
      <c r="F92" s="121" t="s">
        <v>286</v>
      </c>
      <c r="G92" s="206">
        <f t="shared" ref="G92:G114" si="12">H92+I92+J92+K92</f>
        <v>720</v>
      </c>
      <c r="H92" s="207">
        <v>180</v>
      </c>
      <c r="I92" s="208">
        <v>180</v>
      </c>
      <c r="J92" s="208">
        <v>180</v>
      </c>
      <c r="K92" s="209">
        <v>180</v>
      </c>
      <c r="L92" s="210">
        <v>0</v>
      </c>
      <c r="M92" s="211">
        <v>0</v>
      </c>
      <c r="N92" s="212"/>
      <c r="O92" s="213"/>
      <c r="P92" s="214">
        <f t="shared" si="6"/>
        <v>0</v>
      </c>
      <c r="Q92" s="215">
        <f t="shared" si="6"/>
        <v>0</v>
      </c>
      <c r="R92" s="216"/>
      <c r="S92" s="217"/>
      <c r="T92" s="214">
        <f t="shared" si="10"/>
        <v>0</v>
      </c>
      <c r="U92" s="216"/>
      <c r="V92" s="217"/>
      <c r="W92" s="268" t="s">
        <v>646</v>
      </c>
    </row>
    <row r="93" spans="2:23" s="36" customFormat="1" ht="126" x14ac:dyDescent="0.25">
      <c r="B93" s="82" t="s">
        <v>109</v>
      </c>
      <c r="C93" s="155" t="s">
        <v>385</v>
      </c>
      <c r="D93" s="165" t="s">
        <v>386</v>
      </c>
      <c r="E93" s="204" t="s">
        <v>42</v>
      </c>
      <c r="F93" s="121" t="s">
        <v>387</v>
      </c>
      <c r="G93" s="206">
        <f t="shared" si="12"/>
        <v>120</v>
      </c>
      <c r="H93" s="207">
        <v>30</v>
      </c>
      <c r="I93" s="208">
        <v>30</v>
      </c>
      <c r="J93" s="208">
        <v>30</v>
      </c>
      <c r="K93" s="209">
        <v>30</v>
      </c>
      <c r="L93" s="210">
        <v>0</v>
      </c>
      <c r="M93" s="211">
        <v>0</v>
      </c>
      <c r="N93" s="212"/>
      <c r="O93" s="213"/>
      <c r="P93" s="214">
        <f t="shared" si="6"/>
        <v>0</v>
      </c>
      <c r="Q93" s="215">
        <f t="shared" si="6"/>
        <v>0</v>
      </c>
      <c r="R93" s="216"/>
      <c r="S93" s="217"/>
      <c r="T93" s="214">
        <f t="shared" si="10"/>
        <v>0</v>
      </c>
      <c r="U93" s="216"/>
      <c r="V93" s="217"/>
      <c r="W93" s="268" t="s">
        <v>647</v>
      </c>
    </row>
    <row r="94" spans="2:23" s="36" customFormat="1" ht="157.5" x14ac:dyDescent="0.25">
      <c r="B94" s="80" t="s">
        <v>110</v>
      </c>
      <c r="C94" s="154" t="s">
        <v>388</v>
      </c>
      <c r="D94" s="172" t="s">
        <v>389</v>
      </c>
      <c r="E94" s="221" t="s">
        <v>42</v>
      </c>
      <c r="F94" s="107" t="s">
        <v>262</v>
      </c>
      <c r="G94" s="227">
        <f t="shared" si="12"/>
        <v>7330</v>
      </c>
      <c r="H94" s="207">
        <v>1831</v>
      </c>
      <c r="I94" s="208">
        <v>1831</v>
      </c>
      <c r="J94" s="208">
        <v>1831</v>
      </c>
      <c r="K94" s="209">
        <v>1837</v>
      </c>
      <c r="L94" s="223">
        <v>1629</v>
      </c>
      <c r="M94" s="211">
        <v>1964</v>
      </c>
      <c r="N94" s="224"/>
      <c r="O94" s="225"/>
      <c r="P94" s="214">
        <f t="shared" si="6"/>
        <v>0.8896777717094484</v>
      </c>
      <c r="Q94" s="215">
        <f t="shared" si="6"/>
        <v>1.0726379027853632</v>
      </c>
      <c r="R94" s="216"/>
      <c r="S94" s="217"/>
      <c r="T94" s="214">
        <f t="shared" si="10"/>
        <v>0.9811578372474058</v>
      </c>
      <c r="U94" s="216"/>
      <c r="V94" s="217"/>
      <c r="W94" s="267" t="s">
        <v>648</v>
      </c>
    </row>
    <row r="95" spans="2:23" s="36" customFormat="1" ht="120" x14ac:dyDescent="0.25">
      <c r="B95" s="202" t="s">
        <v>111</v>
      </c>
      <c r="C95" s="226" t="s">
        <v>390</v>
      </c>
      <c r="D95" s="88" t="s">
        <v>391</v>
      </c>
      <c r="E95" s="204" t="s">
        <v>42</v>
      </c>
      <c r="F95" s="118" t="s">
        <v>321</v>
      </c>
      <c r="G95" s="206">
        <f t="shared" si="12"/>
        <v>410</v>
      </c>
      <c r="H95" s="207">
        <v>102</v>
      </c>
      <c r="I95" s="208">
        <v>102</v>
      </c>
      <c r="J95" s="208">
        <v>102</v>
      </c>
      <c r="K95" s="209">
        <v>104</v>
      </c>
      <c r="L95" s="210">
        <v>89</v>
      </c>
      <c r="M95" s="211">
        <v>73</v>
      </c>
      <c r="N95" s="212"/>
      <c r="O95" s="213"/>
      <c r="P95" s="214">
        <f t="shared" ref="P95:Q158" si="13">IFERROR((L95/H95),"100%")</f>
        <v>0.87254901960784315</v>
      </c>
      <c r="Q95" s="215">
        <f t="shared" si="13"/>
        <v>0.71568627450980393</v>
      </c>
      <c r="R95" s="216"/>
      <c r="S95" s="217"/>
      <c r="T95" s="214">
        <f t="shared" si="10"/>
        <v>0.79411764705882348</v>
      </c>
      <c r="U95" s="216"/>
      <c r="V95" s="217"/>
      <c r="W95" s="268" t="s">
        <v>649</v>
      </c>
    </row>
    <row r="96" spans="2:23" s="36" customFormat="1" ht="150" x14ac:dyDescent="0.25">
      <c r="B96" s="202" t="s">
        <v>111</v>
      </c>
      <c r="C96" s="226" t="s">
        <v>392</v>
      </c>
      <c r="D96" s="88" t="s">
        <v>393</v>
      </c>
      <c r="E96" s="204" t="s">
        <v>42</v>
      </c>
      <c r="F96" s="118" t="s">
        <v>394</v>
      </c>
      <c r="G96" s="206">
        <f t="shared" si="12"/>
        <v>1150</v>
      </c>
      <c r="H96" s="207">
        <v>287</v>
      </c>
      <c r="I96" s="208">
        <v>287</v>
      </c>
      <c r="J96" s="208">
        <v>287</v>
      </c>
      <c r="K96" s="209">
        <v>289</v>
      </c>
      <c r="L96" s="210">
        <v>407</v>
      </c>
      <c r="M96" s="211">
        <v>364</v>
      </c>
      <c r="N96" s="212"/>
      <c r="O96" s="213"/>
      <c r="P96" s="214">
        <f t="shared" si="13"/>
        <v>1.4181184668989546</v>
      </c>
      <c r="Q96" s="215">
        <f t="shared" si="13"/>
        <v>1.2682926829268293</v>
      </c>
      <c r="R96" s="216"/>
      <c r="S96" s="217"/>
      <c r="T96" s="214">
        <f t="shared" si="10"/>
        <v>1.3432055749128919</v>
      </c>
      <c r="U96" s="216"/>
      <c r="V96" s="217"/>
      <c r="W96" s="268" t="s">
        <v>650</v>
      </c>
    </row>
    <row r="97" spans="2:23" s="36" customFormat="1" ht="120" x14ac:dyDescent="0.25">
      <c r="B97" s="202" t="s">
        <v>111</v>
      </c>
      <c r="C97" s="226" t="s">
        <v>395</v>
      </c>
      <c r="D97" s="88" t="s">
        <v>396</v>
      </c>
      <c r="E97" s="204" t="s">
        <v>42</v>
      </c>
      <c r="F97" s="118" t="s">
        <v>286</v>
      </c>
      <c r="G97" s="206">
        <f t="shared" si="12"/>
        <v>5770</v>
      </c>
      <c r="H97" s="207">
        <v>1442</v>
      </c>
      <c r="I97" s="208">
        <v>1442</v>
      </c>
      <c r="J97" s="208">
        <v>1442</v>
      </c>
      <c r="K97" s="209">
        <v>1444</v>
      </c>
      <c r="L97" s="210">
        <v>1685</v>
      </c>
      <c r="M97" s="211">
        <v>1137</v>
      </c>
      <c r="N97" s="212"/>
      <c r="O97" s="213"/>
      <c r="P97" s="214">
        <f t="shared" si="13"/>
        <v>1.1685159500693481</v>
      </c>
      <c r="Q97" s="215">
        <f t="shared" si="13"/>
        <v>0.78848821081830789</v>
      </c>
      <c r="R97" s="216"/>
      <c r="S97" s="217"/>
      <c r="T97" s="214">
        <f t="shared" si="10"/>
        <v>0.97850208044382803</v>
      </c>
      <c r="U97" s="216"/>
      <c r="V97" s="217"/>
      <c r="W97" s="268" t="s">
        <v>651</v>
      </c>
    </row>
    <row r="98" spans="2:23" s="36" customFormat="1" ht="110.25" x14ac:dyDescent="0.25">
      <c r="B98" s="202" t="s">
        <v>111</v>
      </c>
      <c r="C98" s="155" t="s">
        <v>397</v>
      </c>
      <c r="D98" s="88" t="s">
        <v>398</v>
      </c>
      <c r="E98" s="204" t="s">
        <v>42</v>
      </c>
      <c r="F98" s="118" t="s">
        <v>382</v>
      </c>
      <c r="G98" s="206">
        <f t="shared" si="12"/>
        <v>1320</v>
      </c>
      <c r="H98" s="207">
        <v>330</v>
      </c>
      <c r="I98" s="208">
        <v>330</v>
      </c>
      <c r="J98" s="208">
        <v>330</v>
      </c>
      <c r="K98" s="209">
        <v>330</v>
      </c>
      <c r="L98" s="210">
        <v>365</v>
      </c>
      <c r="M98" s="211">
        <v>380</v>
      </c>
      <c r="N98" s="212"/>
      <c r="O98" s="213"/>
      <c r="P98" s="214">
        <f t="shared" si="13"/>
        <v>1.106060606060606</v>
      </c>
      <c r="Q98" s="215">
        <f t="shared" si="13"/>
        <v>1.1515151515151516</v>
      </c>
      <c r="R98" s="216"/>
      <c r="S98" s="217"/>
      <c r="T98" s="214">
        <f t="shared" si="10"/>
        <v>1.1287878787878789</v>
      </c>
      <c r="U98" s="216"/>
      <c r="V98" s="217"/>
      <c r="W98" s="268" t="s">
        <v>652</v>
      </c>
    </row>
    <row r="99" spans="2:23" s="36" customFormat="1" ht="126" x14ac:dyDescent="0.25">
      <c r="B99" s="202" t="s">
        <v>111</v>
      </c>
      <c r="C99" s="226" t="s">
        <v>399</v>
      </c>
      <c r="D99" s="88" t="s">
        <v>400</v>
      </c>
      <c r="E99" s="204" t="s">
        <v>42</v>
      </c>
      <c r="F99" s="118" t="s">
        <v>387</v>
      </c>
      <c r="G99" s="206">
        <f t="shared" si="12"/>
        <v>300</v>
      </c>
      <c r="H99" s="207">
        <v>75</v>
      </c>
      <c r="I99" s="208">
        <v>75</v>
      </c>
      <c r="J99" s="208">
        <v>75</v>
      </c>
      <c r="K99" s="209">
        <v>75</v>
      </c>
      <c r="L99" s="210">
        <v>77</v>
      </c>
      <c r="M99" s="211">
        <v>69</v>
      </c>
      <c r="N99" s="212"/>
      <c r="O99" s="213"/>
      <c r="P99" s="214">
        <f t="shared" si="13"/>
        <v>1.0266666666666666</v>
      </c>
      <c r="Q99" s="215">
        <f t="shared" si="13"/>
        <v>0.92</v>
      </c>
      <c r="R99" s="216"/>
      <c r="S99" s="217"/>
      <c r="T99" s="214">
        <f t="shared" si="10"/>
        <v>0.97333333333333338</v>
      </c>
      <c r="U99" s="216"/>
      <c r="V99" s="217"/>
      <c r="W99" s="268" t="s">
        <v>653</v>
      </c>
    </row>
    <row r="100" spans="2:23" s="36" customFormat="1" ht="141.75" x14ac:dyDescent="0.25">
      <c r="B100" s="80" t="s">
        <v>112</v>
      </c>
      <c r="C100" s="107" t="s">
        <v>401</v>
      </c>
      <c r="D100" s="172" t="s">
        <v>402</v>
      </c>
      <c r="E100" s="221" t="s">
        <v>42</v>
      </c>
      <c r="F100" s="112" t="s">
        <v>403</v>
      </c>
      <c r="G100" s="227">
        <f t="shared" si="12"/>
        <v>2440</v>
      </c>
      <c r="H100" s="207">
        <v>610</v>
      </c>
      <c r="I100" s="208">
        <v>610</v>
      </c>
      <c r="J100" s="208">
        <v>610</v>
      </c>
      <c r="K100" s="209">
        <v>610</v>
      </c>
      <c r="L100" s="223">
        <v>998</v>
      </c>
      <c r="M100" s="211">
        <v>674</v>
      </c>
      <c r="N100" s="224"/>
      <c r="O100" s="225"/>
      <c r="P100" s="214">
        <f t="shared" si="13"/>
        <v>1.6360655737704919</v>
      </c>
      <c r="Q100" s="215">
        <f t="shared" si="13"/>
        <v>1.1049180327868853</v>
      </c>
      <c r="R100" s="216"/>
      <c r="S100" s="217"/>
      <c r="T100" s="214">
        <f t="shared" si="10"/>
        <v>1.3704918032786886</v>
      </c>
      <c r="U100" s="216"/>
      <c r="V100" s="217"/>
      <c r="W100" s="267" t="s">
        <v>654</v>
      </c>
    </row>
    <row r="101" spans="2:23" s="36" customFormat="1" ht="110.25" x14ac:dyDescent="0.25">
      <c r="B101" s="202" t="s">
        <v>113</v>
      </c>
      <c r="C101" s="234" t="s">
        <v>404</v>
      </c>
      <c r="D101" s="168" t="s">
        <v>405</v>
      </c>
      <c r="E101" s="204" t="s">
        <v>42</v>
      </c>
      <c r="F101" s="113" t="s">
        <v>406</v>
      </c>
      <c r="G101" s="206">
        <f t="shared" si="12"/>
        <v>1900</v>
      </c>
      <c r="H101" s="207">
        <v>475</v>
      </c>
      <c r="I101" s="208">
        <v>475</v>
      </c>
      <c r="J101" s="208">
        <v>475</v>
      </c>
      <c r="K101" s="209">
        <v>475</v>
      </c>
      <c r="L101" s="210">
        <v>430</v>
      </c>
      <c r="M101" s="211">
        <v>506</v>
      </c>
      <c r="N101" s="212"/>
      <c r="O101" s="213"/>
      <c r="P101" s="214">
        <f t="shared" si="13"/>
        <v>0.90526315789473688</v>
      </c>
      <c r="Q101" s="215">
        <f t="shared" si="13"/>
        <v>1.0652631578947369</v>
      </c>
      <c r="R101" s="216"/>
      <c r="S101" s="217"/>
      <c r="T101" s="214">
        <f t="shared" si="10"/>
        <v>0.98526315789473684</v>
      </c>
      <c r="U101" s="216"/>
      <c r="V101" s="217"/>
      <c r="W101" s="268" t="s">
        <v>655</v>
      </c>
    </row>
    <row r="102" spans="2:23" s="36" customFormat="1" ht="110.25" x14ac:dyDescent="0.25">
      <c r="B102" s="82" t="s">
        <v>113</v>
      </c>
      <c r="C102" s="113" t="s">
        <v>407</v>
      </c>
      <c r="D102" s="168" t="s">
        <v>408</v>
      </c>
      <c r="E102" s="204" t="s">
        <v>42</v>
      </c>
      <c r="F102" s="113" t="s">
        <v>409</v>
      </c>
      <c r="G102" s="206">
        <f t="shared" si="12"/>
        <v>26</v>
      </c>
      <c r="H102" s="207">
        <v>6</v>
      </c>
      <c r="I102" s="208">
        <v>6</v>
      </c>
      <c r="J102" s="208">
        <v>6</v>
      </c>
      <c r="K102" s="209">
        <v>8</v>
      </c>
      <c r="L102" s="210">
        <v>6</v>
      </c>
      <c r="M102" s="211">
        <v>3</v>
      </c>
      <c r="N102" s="212"/>
      <c r="O102" s="213"/>
      <c r="P102" s="214">
        <f t="shared" si="13"/>
        <v>1</v>
      </c>
      <c r="Q102" s="215">
        <f t="shared" si="13"/>
        <v>0.5</v>
      </c>
      <c r="R102" s="216"/>
      <c r="S102" s="217"/>
      <c r="T102" s="214">
        <f t="shared" si="10"/>
        <v>0.75</v>
      </c>
      <c r="U102" s="216"/>
      <c r="V102" s="217"/>
      <c r="W102" s="265" t="s">
        <v>656</v>
      </c>
    </row>
    <row r="103" spans="2:23" s="36" customFormat="1" ht="110.25" x14ac:dyDescent="0.25">
      <c r="B103" s="202" t="s">
        <v>113</v>
      </c>
      <c r="C103" s="113" t="s">
        <v>410</v>
      </c>
      <c r="D103" s="168" t="s">
        <v>411</v>
      </c>
      <c r="E103" s="204" t="s">
        <v>42</v>
      </c>
      <c r="F103" s="113" t="s">
        <v>412</v>
      </c>
      <c r="G103" s="206">
        <f t="shared" si="12"/>
        <v>12</v>
      </c>
      <c r="H103" s="207">
        <v>3</v>
      </c>
      <c r="I103" s="208">
        <v>3</v>
      </c>
      <c r="J103" s="208">
        <v>3</v>
      </c>
      <c r="K103" s="209">
        <v>3</v>
      </c>
      <c r="L103" s="210">
        <v>2</v>
      </c>
      <c r="M103" s="211">
        <v>4</v>
      </c>
      <c r="N103" s="212"/>
      <c r="O103" s="213"/>
      <c r="P103" s="214">
        <f t="shared" si="13"/>
        <v>0.66666666666666663</v>
      </c>
      <c r="Q103" s="215">
        <f t="shared" si="13"/>
        <v>1.3333333333333333</v>
      </c>
      <c r="R103" s="216"/>
      <c r="S103" s="217"/>
      <c r="T103" s="214">
        <f t="shared" si="10"/>
        <v>1</v>
      </c>
      <c r="U103" s="216"/>
      <c r="V103" s="217"/>
      <c r="W103" s="268" t="s">
        <v>657</v>
      </c>
    </row>
    <row r="104" spans="2:23" s="36" customFormat="1" ht="110.25" x14ac:dyDescent="0.25">
      <c r="B104" s="80" t="s">
        <v>114</v>
      </c>
      <c r="C104" s="154" t="s">
        <v>413</v>
      </c>
      <c r="D104" s="172" t="s">
        <v>414</v>
      </c>
      <c r="E104" s="221" t="s">
        <v>42</v>
      </c>
      <c r="F104" s="107" t="s">
        <v>262</v>
      </c>
      <c r="G104" s="227">
        <f t="shared" si="12"/>
        <v>3070</v>
      </c>
      <c r="H104" s="207">
        <v>1350</v>
      </c>
      <c r="I104" s="208">
        <v>450</v>
      </c>
      <c r="J104" s="208">
        <v>520</v>
      </c>
      <c r="K104" s="209">
        <v>750</v>
      </c>
      <c r="L104" s="223">
        <v>904</v>
      </c>
      <c r="M104" s="211">
        <v>299</v>
      </c>
      <c r="N104" s="224"/>
      <c r="O104" s="225"/>
      <c r="P104" s="214">
        <f t="shared" si="13"/>
        <v>0.66962962962962957</v>
      </c>
      <c r="Q104" s="215">
        <f t="shared" si="13"/>
        <v>0.66444444444444439</v>
      </c>
      <c r="R104" s="216"/>
      <c r="S104" s="217"/>
      <c r="T104" s="214">
        <f t="shared" si="10"/>
        <v>0.66833333333333333</v>
      </c>
      <c r="U104" s="216"/>
      <c r="V104" s="217"/>
      <c r="W104" s="267" t="s">
        <v>658</v>
      </c>
    </row>
    <row r="105" spans="2:23" s="36" customFormat="1" ht="126" x14ac:dyDescent="0.25">
      <c r="B105" s="202" t="s">
        <v>115</v>
      </c>
      <c r="C105" s="226" t="s">
        <v>415</v>
      </c>
      <c r="D105" s="88" t="s">
        <v>416</v>
      </c>
      <c r="E105" s="204" t="s">
        <v>42</v>
      </c>
      <c r="F105" s="118" t="s">
        <v>417</v>
      </c>
      <c r="G105" s="206">
        <f t="shared" si="12"/>
        <v>15</v>
      </c>
      <c r="H105" s="207">
        <v>4</v>
      </c>
      <c r="I105" s="208">
        <v>3</v>
      </c>
      <c r="J105" s="208">
        <v>4</v>
      </c>
      <c r="K105" s="209">
        <v>4</v>
      </c>
      <c r="L105" s="210">
        <v>2</v>
      </c>
      <c r="M105" s="211">
        <v>2</v>
      </c>
      <c r="N105" s="212"/>
      <c r="O105" s="213"/>
      <c r="P105" s="214">
        <f t="shared" si="13"/>
        <v>0.5</v>
      </c>
      <c r="Q105" s="215">
        <f t="shared" si="13"/>
        <v>0.66666666666666663</v>
      </c>
      <c r="R105" s="216"/>
      <c r="S105" s="217"/>
      <c r="T105" s="214">
        <f t="shared" si="10"/>
        <v>0.5714285714285714</v>
      </c>
      <c r="U105" s="216"/>
      <c r="V105" s="217"/>
      <c r="W105" s="268" t="s">
        <v>659</v>
      </c>
    </row>
    <row r="106" spans="2:23" s="36" customFormat="1" ht="126" x14ac:dyDescent="0.25">
      <c r="B106" s="201" t="s">
        <v>116</v>
      </c>
      <c r="C106" s="156" t="s">
        <v>418</v>
      </c>
      <c r="D106" s="174" t="s">
        <v>419</v>
      </c>
      <c r="E106" s="221" t="s">
        <v>42</v>
      </c>
      <c r="F106" s="120" t="s">
        <v>215</v>
      </c>
      <c r="G106" s="227">
        <f t="shared" si="12"/>
        <v>1153400</v>
      </c>
      <c r="H106" s="207">
        <v>289495</v>
      </c>
      <c r="I106" s="208">
        <v>289495</v>
      </c>
      <c r="J106" s="208">
        <v>2290</v>
      </c>
      <c r="K106" s="209">
        <v>572120</v>
      </c>
      <c r="L106" s="223">
        <v>344170</v>
      </c>
      <c r="M106" s="211">
        <v>514120</v>
      </c>
      <c r="N106" s="224"/>
      <c r="O106" s="225"/>
      <c r="P106" s="214">
        <f t="shared" si="13"/>
        <v>1.1888633655158121</v>
      </c>
      <c r="Q106" s="215">
        <f t="shared" si="13"/>
        <v>1.7759201367899273</v>
      </c>
      <c r="R106" s="216"/>
      <c r="S106" s="217"/>
      <c r="T106" s="214">
        <f t="shared" si="10"/>
        <v>1.4823917511528697</v>
      </c>
      <c r="U106" s="216"/>
      <c r="V106" s="217"/>
      <c r="W106" s="267" t="s">
        <v>660</v>
      </c>
    </row>
    <row r="107" spans="2:23" s="36" customFormat="1" ht="110.25" x14ac:dyDescent="0.25">
      <c r="B107" s="92" t="s">
        <v>117</v>
      </c>
      <c r="C107" s="157" t="s">
        <v>420</v>
      </c>
      <c r="D107" s="169" t="s">
        <v>421</v>
      </c>
      <c r="E107" s="204" t="s">
        <v>42</v>
      </c>
      <c r="F107" s="121" t="s">
        <v>422</v>
      </c>
      <c r="G107" s="206">
        <f t="shared" si="12"/>
        <v>1130500</v>
      </c>
      <c r="H107" s="207">
        <v>282625</v>
      </c>
      <c r="I107" s="208">
        <v>282625</v>
      </c>
      <c r="J107" s="208"/>
      <c r="K107" s="209">
        <v>565250</v>
      </c>
      <c r="L107" s="210">
        <v>339150</v>
      </c>
      <c r="M107" s="211">
        <v>504080</v>
      </c>
      <c r="N107" s="212"/>
      <c r="O107" s="213"/>
      <c r="P107" s="214">
        <f t="shared" si="13"/>
        <v>1.2</v>
      </c>
      <c r="Q107" s="215">
        <f t="shared" si="13"/>
        <v>1.7835647943387882</v>
      </c>
      <c r="R107" s="216"/>
      <c r="S107" s="217"/>
      <c r="T107" s="214">
        <f t="shared" si="10"/>
        <v>1.491782397169394</v>
      </c>
      <c r="U107" s="216"/>
      <c r="V107" s="217"/>
      <c r="W107" s="268" t="s">
        <v>661</v>
      </c>
    </row>
    <row r="108" spans="2:23" s="36" customFormat="1" ht="110.25" x14ac:dyDescent="0.25">
      <c r="B108" s="92" t="s">
        <v>117</v>
      </c>
      <c r="C108" s="157" t="s">
        <v>423</v>
      </c>
      <c r="D108" s="169" t="s">
        <v>424</v>
      </c>
      <c r="E108" s="204" t="s">
        <v>42</v>
      </c>
      <c r="F108" s="121" t="s">
        <v>422</v>
      </c>
      <c r="G108" s="206">
        <f t="shared" si="12"/>
        <v>22900</v>
      </c>
      <c r="H108" s="207">
        <v>6870</v>
      </c>
      <c r="I108" s="208">
        <v>6870</v>
      </c>
      <c r="J108" s="208">
        <v>2290</v>
      </c>
      <c r="K108" s="209">
        <v>6870</v>
      </c>
      <c r="L108" s="210">
        <v>5020</v>
      </c>
      <c r="M108" s="211">
        <v>10040</v>
      </c>
      <c r="N108" s="212"/>
      <c r="O108" s="213"/>
      <c r="P108" s="214">
        <f t="shared" si="13"/>
        <v>0.73071324599708876</v>
      </c>
      <c r="Q108" s="215">
        <f t="shared" si="13"/>
        <v>1.4614264919941775</v>
      </c>
      <c r="R108" s="216"/>
      <c r="S108" s="217"/>
      <c r="T108" s="214">
        <f t="shared" si="10"/>
        <v>1.0960698689956332</v>
      </c>
      <c r="U108" s="216"/>
      <c r="V108" s="217"/>
      <c r="W108" s="268" t="s">
        <v>662</v>
      </c>
    </row>
    <row r="109" spans="2:23" s="36" customFormat="1" ht="126" x14ac:dyDescent="0.25">
      <c r="B109" s="92" t="s">
        <v>118</v>
      </c>
      <c r="C109" s="226" t="s">
        <v>425</v>
      </c>
      <c r="D109" s="88" t="s">
        <v>426</v>
      </c>
      <c r="E109" s="204" t="s">
        <v>42</v>
      </c>
      <c r="F109" s="118" t="s">
        <v>427</v>
      </c>
      <c r="G109" s="206">
        <f t="shared" si="12"/>
        <v>13</v>
      </c>
      <c r="H109" s="207"/>
      <c r="I109" s="208">
        <v>3</v>
      </c>
      <c r="J109" s="208">
        <v>5</v>
      </c>
      <c r="K109" s="209">
        <v>5</v>
      </c>
      <c r="L109" s="210"/>
      <c r="M109" s="211">
        <v>0</v>
      </c>
      <c r="N109" s="212"/>
      <c r="O109" s="213"/>
      <c r="P109" s="214" t="str">
        <f t="shared" si="13"/>
        <v>100%</v>
      </c>
      <c r="Q109" s="215">
        <f t="shared" si="13"/>
        <v>0</v>
      </c>
      <c r="R109" s="216"/>
      <c r="S109" s="217"/>
      <c r="T109" s="214">
        <f t="shared" si="10"/>
        <v>0</v>
      </c>
      <c r="U109" s="216"/>
      <c r="V109" s="217"/>
      <c r="W109" s="268" t="s">
        <v>663</v>
      </c>
    </row>
    <row r="110" spans="2:23" s="36" customFormat="1" ht="110.25" x14ac:dyDescent="0.25">
      <c r="B110" s="92" t="s">
        <v>118</v>
      </c>
      <c r="C110" s="157" t="s">
        <v>428</v>
      </c>
      <c r="D110" s="169" t="s">
        <v>429</v>
      </c>
      <c r="E110" s="204" t="s">
        <v>42</v>
      </c>
      <c r="F110" s="121" t="s">
        <v>430</v>
      </c>
      <c r="G110" s="206">
        <f t="shared" si="12"/>
        <v>60</v>
      </c>
      <c r="H110" s="207">
        <v>15</v>
      </c>
      <c r="I110" s="208">
        <v>15</v>
      </c>
      <c r="J110" s="208">
        <v>15</v>
      </c>
      <c r="K110" s="209">
        <v>15</v>
      </c>
      <c r="L110" s="210">
        <v>11</v>
      </c>
      <c r="M110" s="211">
        <v>5</v>
      </c>
      <c r="N110" s="212"/>
      <c r="O110" s="213"/>
      <c r="P110" s="214">
        <f t="shared" si="13"/>
        <v>0.73333333333333328</v>
      </c>
      <c r="Q110" s="215">
        <f t="shared" si="13"/>
        <v>0.33333333333333331</v>
      </c>
      <c r="R110" s="216"/>
      <c r="S110" s="217"/>
      <c r="T110" s="214">
        <f t="shared" si="10"/>
        <v>0.53333333333333333</v>
      </c>
      <c r="U110" s="216"/>
      <c r="V110" s="217"/>
      <c r="W110" s="268" t="s">
        <v>664</v>
      </c>
    </row>
    <row r="111" spans="2:23" s="36" customFormat="1" ht="126" x14ac:dyDescent="0.25">
      <c r="B111" s="314" t="s">
        <v>119</v>
      </c>
      <c r="C111" s="315" t="s">
        <v>431</v>
      </c>
      <c r="D111" s="174" t="s">
        <v>432</v>
      </c>
      <c r="E111" s="221" t="s">
        <v>42</v>
      </c>
      <c r="F111" s="120" t="s">
        <v>433</v>
      </c>
      <c r="G111" s="227">
        <f t="shared" si="12"/>
        <v>246</v>
      </c>
      <c r="H111" s="207">
        <v>156</v>
      </c>
      <c r="I111" s="208">
        <v>30</v>
      </c>
      <c r="J111" s="208">
        <v>30</v>
      </c>
      <c r="K111" s="209">
        <v>30</v>
      </c>
      <c r="L111" s="223">
        <v>156</v>
      </c>
      <c r="M111" s="211">
        <v>0</v>
      </c>
      <c r="N111" s="224"/>
      <c r="O111" s="225"/>
      <c r="P111" s="214">
        <f t="shared" si="13"/>
        <v>1</v>
      </c>
      <c r="Q111" s="215">
        <f t="shared" si="13"/>
        <v>0</v>
      </c>
      <c r="R111" s="216"/>
      <c r="S111" s="217"/>
      <c r="T111" s="214">
        <f t="shared" si="10"/>
        <v>0.83870967741935487</v>
      </c>
      <c r="U111" s="216"/>
      <c r="V111" s="217"/>
      <c r="W111" s="267" t="s">
        <v>665</v>
      </c>
    </row>
    <row r="112" spans="2:23" s="36" customFormat="1" ht="110.25" x14ac:dyDescent="0.25">
      <c r="B112" s="314"/>
      <c r="C112" s="315"/>
      <c r="D112" s="175" t="s">
        <v>434</v>
      </c>
      <c r="E112" s="221" t="s">
        <v>42</v>
      </c>
      <c r="F112" s="122" t="s">
        <v>435</v>
      </c>
      <c r="G112" s="227">
        <f t="shared" si="12"/>
        <v>115200</v>
      </c>
      <c r="H112" s="207">
        <v>28800</v>
      </c>
      <c r="I112" s="208">
        <v>28800</v>
      </c>
      <c r="J112" s="208">
        <v>28800</v>
      </c>
      <c r="K112" s="209">
        <v>28800</v>
      </c>
      <c r="L112" s="210">
        <v>26400</v>
      </c>
      <c r="M112" s="211">
        <v>26796</v>
      </c>
      <c r="N112" s="212"/>
      <c r="O112" s="213"/>
      <c r="P112" s="214">
        <f t="shared" si="13"/>
        <v>0.91666666666666663</v>
      </c>
      <c r="Q112" s="215">
        <f t="shared" si="13"/>
        <v>0.93041666666666667</v>
      </c>
      <c r="R112" s="216"/>
      <c r="S112" s="217"/>
      <c r="T112" s="214">
        <f t="shared" si="10"/>
        <v>0.92354166666666671</v>
      </c>
      <c r="U112" s="216"/>
      <c r="V112" s="217"/>
      <c r="W112" s="267" t="s">
        <v>666</v>
      </c>
    </row>
    <row r="113" spans="2:23" s="36" customFormat="1" ht="110.25" x14ac:dyDescent="0.25">
      <c r="B113" s="92" t="s">
        <v>117</v>
      </c>
      <c r="C113" s="157" t="s">
        <v>436</v>
      </c>
      <c r="D113" s="169" t="s">
        <v>437</v>
      </c>
      <c r="E113" s="204" t="s">
        <v>42</v>
      </c>
      <c r="F113" s="121" t="s">
        <v>438</v>
      </c>
      <c r="G113" s="206">
        <f t="shared" si="12"/>
        <v>6000</v>
      </c>
      <c r="H113" s="207">
        <v>1500</v>
      </c>
      <c r="I113" s="208">
        <v>1500</v>
      </c>
      <c r="J113" s="208">
        <v>1500</v>
      </c>
      <c r="K113" s="209">
        <v>1500</v>
      </c>
      <c r="L113" s="210">
        <v>2208</v>
      </c>
      <c r="M113" s="211">
        <v>1995</v>
      </c>
      <c r="N113" s="212"/>
      <c r="O113" s="213"/>
      <c r="P113" s="214">
        <f t="shared" si="13"/>
        <v>1.472</v>
      </c>
      <c r="Q113" s="215">
        <f t="shared" si="13"/>
        <v>1.33</v>
      </c>
      <c r="R113" s="216"/>
      <c r="S113" s="217"/>
      <c r="T113" s="214">
        <f t="shared" si="10"/>
        <v>1.401</v>
      </c>
      <c r="U113" s="216"/>
      <c r="V113" s="217"/>
      <c r="W113" s="268" t="s">
        <v>667</v>
      </c>
    </row>
    <row r="114" spans="2:23" s="36" customFormat="1" ht="141.75" x14ac:dyDescent="0.25">
      <c r="B114" s="92" t="s">
        <v>117</v>
      </c>
      <c r="C114" s="121" t="s">
        <v>439</v>
      </c>
      <c r="D114" s="169" t="s">
        <v>440</v>
      </c>
      <c r="E114" s="204" t="s">
        <v>42</v>
      </c>
      <c r="F114" s="121" t="s">
        <v>441</v>
      </c>
      <c r="G114" s="206">
        <f t="shared" si="12"/>
        <v>160</v>
      </c>
      <c r="H114" s="207">
        <v>40</v>
      </c>
      <c r="I114" s="208">
        <v>40</v>
      </c>
      <c r="J114" s="208">
        <v>40</v>
      </c>
      <c r="K114" s="209">
        <v>40</v>
      </c>
      <c r="L114" s="210">
        <v>16</v>
      </c>
      <c r="M114" s="211">
        <v>37</v>
      </c>
      <c r="N114" s="212"/>
      <c r="O114" s="213"/>
      <c r="P114" s="214">
        <f t="shared" si="13"/>
        <v>0.4</v>
      </c>
      <c r="Q114" s="215">
        <f t="shared" si="13"/>
        <v>0.92500000000000004</v>
      </c>
      <c r="R114" s="216"/>
      <c r="S114" s="217"/>
      <c r="T114" s="214">
        <f t="shared" si="10"/>
        <v>0.66249999999999998</v>
      </c>
      <c r="U114" s="216"/>
      <c r="V114" s="217"/>
      <c r="W114" s="268" t="s">
        <v>668</v>
      </c>
    </row>
    <row r="115" spans="2:23" s="36" customFormat="1" ht="141.75" x14ac:dyDescent="0.25">
      <c r="B115" s="80" t="s">
        <v>120</v>
      </c>
      <c r="C115" s="107" t="s">
        <v>442</v>
      </c>
      <c r="D115" s="172" t="s">
        <v>443</v>
      </c>
      <c r="E115" s="221" t="s">
        <v>42</v>
      </c>
      <c r="F115" s="107" t="s">
        <v>262</v>
      </c>
      <c r="G115" s="227">
        <f t="shared" si="11"/>
        <v>450</v>
      </c>
      <c r="H115" s="207">
        <v>100</v>
      </c>
      <c r="I115" s="208">
        <v>140</v>
      </c>
      <c r="J115" s="208">
        <v>120</v>
      </c>
      <c r="K115" s="209">
        <v>90</v>
      </c>
      <c r="L115" s="223">
        <v>200</v>
      </c>
      <c r="M115" s="211">
        <v>385</v>
      </c>
      <c r="N115" s="224"/>
      <c r="O115" s="225"/>
      <c r="P115" s="214">
        <f t="shared" si="13"/>
        <v>2</v>
      </c>
      <c r="Q115" s="215">
        <f t="shared" si="13"/>
        <v>2.75</v>
      </c>
      <c r="R115" s="216"/>
      <c r="S115" s="217"/>
      <c r="T115" s="214">
        <f t="shared" si="10"/>
        <v>2.4375</v>
      </c>
      <c r="U115" s="216"/>
      <c r="V115" s="217"/>
      <c r="W115" s="267" t="s">
        <v>669</v>
      </c>
    </row>
    <row r="116" spans="2:23" s="36" customFormat="1" ht="110.25" x14ac:dyDescent="0.25">
      <c r="B116" s="82" t="s">
        <v>121</v>
      </c>
      <c r="C116" s="158" t="s">
        <v>444</v>
      </c>
      <c r="D116" s="165" t="s">
        <v>445</v>
      </c>
      <c r="E116" s="204" t="s">
        <v>42</v>
      </c>
      <c r="F116" s="117" t="s">
        <v>446</v>
      </c>
      <c r="G116" s="206">
        <f>H116+I116+J116+K116</f>
        <v>180</v>
      </c>
      <c r="H116" s="207">
        <v>45</v>
      </c>
      <c r="I116" s="208">
        <v>45</v>
      </c>
      <c r="J116" s="208">
        <v>45</v>
      </c>
      <c r="K116" s="209">
        <v>45</v>
      </c>
      <c r="L116" s="210">
        <v>34</v>
      </c>
      <c r="M116" s="211">
        <v>36</v>
      </c>
      <c r="N116" s="212"/>
      <c r="O116" s="213"/>
      <c r="P116" s="214">
        <f t="shared" si="13"/>
        <v>0.75555555555555554</v>
      </c>
      <c r="Q116" s="215">
        <f t="shared" si="13"/>
        <v>0.8</v>
      </c>
      <c r="R116" s="216"/>
      <c r="S116" s="217"/>
      <c r="T116" s="214">
        <f t="shared" si="10"/>
        <v>0.77777777777777779</v>
      </c>
      <c r="U116" s="216"/>
      <c r="V116" s="217"/>
      <c r="W116" s="268" t="s">
        <v>670</v>
      </c>
    </row>
    <row r="117" spans="2:23" s="36" customFormat="1" ht="110.25" x14ac:dyDescent="0.25">
      <c r="B117" s="202" t="s">
        <v>121</v>
      </c>
      <c r="C117" s="118" t="s">
        <v>447</v>
      </c>
      <c r="D117" s="88" t="s">
        <v>448</v>
      </c>
      <c r="E117" s="204" t="s">
        <v>42</v>
      </c>
      <c r="F117" s="118" t="s">
        <v>449</v>
      </c>
      <c r="G117" s="206">
        <f t="shared" si="11"/>
        <v>120</v>
      </c>
      <c r="H117" s="207"/>
      <c r="I117" s="208">
        <v>60</v>
      </c>
      <c r="J117" s="208"/>
      <c r="K117" s="209">
        <v>60</v>
      </c>
      <c r="L117" s="210"/>
      <c r="M117" s="211">
        <v>25</v>
      </c>
      <c r="N117" s="212"/>
      <c r="O117" s="213"/>
      <c r="P117" s="214" t="str">
        <f t="shared" si="13"/>
        <v>100%</v>
      </c>
      <c r="Q117" s="215">
        <f t="shared" si="13"/>
        <v>0.41666666666666669</v>
      </c>
      <c r="R117" s="216"/>
      <c r="S117" s="217"/>
      <c r="T117" s="214">
        <f t="shared" si="10"/>
        <v>0.41666666666666669</v>
      </c>
      <c r="U117" s="216"/>
      <c r="V117" s="217"/>
      <c r="W117" s="268" t="s">
        <v>671</v>
      </c>
    </row>
    <row r="118" spans="2:23" s="36" customFormat="1" ht="126" x14ac:dyDescent="0.25">
      <c r="B118" s="82" t="s">
        <v>121</v>
      </c>
      <c r="C118" s="158" t="s">
        <v>450</v>
      </c>
      <c r="D118" s="165" t="s">
        <v>451</v>
      </c>
      <c r="E118" s="204" t="s">
        <v>42</v>
      </c>
      <c r="F118" s="117" t="s">
        <v>452</v>
      </c>
      <c r="G118" s="206">
        <f>H118+I118+J118+K118</f>
        <v>240</v>
      </c>
      <c r="H118" s="207">
        <v>60</v>
      </c>
      <c r="I118" s="208">
        <v>60</v>
      </c>
      <c r="J118" s="208">
        <v>60</v>
      </c>
      <c r="K118" s="209">
        <v>60</v>
      </c>
      <c r="L118" s="210">
        <v>23</v>
      </c>
      <c r="M118" s="211">
        <v>4</v>
      </c>
      <c r="N118" s="212"/>
      <c r="O118" s="213"/>
      <c r="P118" s="214">
        <f t="shared" si="13"/>
        <v>0.38333333333333336</v>
      </c>
      <c r="Q118" s="215">
        <f t="shared" si="13"/>
        <v>6.6666666666666666E-2</v>
      </c>
      <c r="R118" s="216"/>
      <c r="S118" s="217"/>
      <c r="T118" s="214">
        <f t="shared" si="10"/>
        <v>0.22500000000000001</v>
      </c>
      <c r="U118" s="216"/>
      <c r="V118" s="217"/>
      <c r="W118" s="268" t="s">
        <v>672</v>
      </c>
    </row>
    <row r="119" spans="2:23" s="36" customFormat="1" ht="126" x14ac:dyDescent="0.25">
      <c r="B119" s="82" t="s">
        <v>121</v>
      </c>
      <c r="C119" s="155" t="s">
        <v>453</v>
      </c>
      <c r="D119" s="165" t="s">
        <v>454</v>
      </c>
      <c r="E119" s="204" t="s">
        <v>42</v>
      </c>
      <c r="F119" s="117" t="s">
        <v>455</v>
      </c>
      <c r="G119" s="206">
        <f t="shared" si="11"/>
        <v>165</v>
      </c>
      <c r="H119" s="207">
        <v>41</v>
      </c>
      <c r="I119" s="208">
        <v>42</v>
      </c>
      <c r="J119" s="208">
        <v>41</v>
      </c>
      <c r="K119" s="209">
        <v>41</v>
      </c>
      <c r="L119" s="210">
        <v>43</v>
      </c>
      <c r="M119" s="211">
        <v>38</v>
      </c>
      <c r="N119" s="212"/>
      <c r="O119" s="213"/>
      <c r="P119" s="214">
        <f t="shared" si="13"/>
        <v>1.0487804878048781</v>
      </c>
      <c r="Q119" s="215">
        <f t="shared" si="13"/>
        <v>0.90476190476190477</v>
      </c>
      <c r="R119" s="216"/>
      <c r="S119" s="217"/>
      <c r="T119" s="214">
        <f t="shared" si="10"/>
        <v>0.97590361445783136</v>
      </c>
      <c r="U119" s="216"/>
      <c r="V119" s="217"/>
      <c r="W119" s="268" t="s">
        <v>673</v>
      </c>
    </row>
    <row r="120" spans="2:23" s="36" customFormat="1" ht="126" x14ac:dyDescent="0.25">
      <c r="B120" s="80" t="s">
        <v>122</v>
      </c>
      <c r="C120" s="154" t="s">
        <v>456</v>
      </c>
      <c r="D120" s="172" t="s">
        <v>457</v>
      </c>
      <c r="E120" s="221" t="s">
        <v>42</v>
      </c>
      <c r="F120" s="107" t="s">
        <v>262</v>
      </c>
      <c r="G120" s="227">
        <f t="shared" si="11"/>
        <v>100</v>
      </c>
      <c r="H120" s="207">
        <v>70</v>
      </c>
      <c r="I120" s="208">
        <v>10</v>
      </c>
      <c r="J120" s="208">
        <v>10</v>
      </c>
      <c r="K120" s="209">
        <v>10</v>
      </c>
      <c r="L120" s="223">
        <v>118</v>
      </c>
      <c r="M120" s="211">
        <v>19</v>
      </c>
      <c r="N120" s="224"/>
      <c r="O120" s="225"/>
      <c r="P120" s="214">
        <f t="shared" si="13"/>
        <v>1.6857142857142857</v>
      </c>
      <c r="Q120" s="215">
        <f t="shared" si="13"/>
        <v>1.9</v>
      </c>
      <c r="R120" s="216"/>
      <c r="S120" s="217"/>
      <c r="T120" s="214">
        <f t="shared" si="10"/>
        <v>1.7124999999999999</v>
      </c>
      <c r="U120" s="216"/>
      <c r="V120" s="217"/>
      <c r="W120" s="267" t="s">
        <v>674</v>
      </c>
    </row>
    <row r="121" spans="2:23" s="36" customFormat="1" ht="110.25" x14ac:dyDescent="0.25">
      <c r="B121" s="82" t="s">
        <v>123</v>
      </c>
      <c r="C121" s="155" t="s">
        <v>458</v>
      </c>
      <c r="D121" s="165" t="s">
        <v>459</v>
      </c>
      <c r="E121" s="204" t="s">
        <v>42</v>
      </c>
      <c r="F121" s="117" t="s">
        <v>278</v>
      </c>
      <c r="G121" s="206">
        <f t="shared" si="11"/>
        <v>15</v>
      </c>
      <c r="H121" s="207">
        <v>3</v>
      </c>
      <c r="I121" s="208">
        <v>4</v>
      </c>
      <c r="J121" s="208">
        <v>3</v>
      </c>
      <c r="K121" s="209">
        <v>5</v>
      </c>
      <c r="L121" s="210">
        <v>8</v>
      </c>
      <c r="M121" s="211">
        <v>4</v>
      </c>
      <c r="N121" s="212"/>
      <c r="O121" s="213"/>
      <c r="P121" s="214">
        <f t="shared" si="13"/>
        <v>2.6666666666666665</v>
      </c>
      <c r="Q121" s="215">
        <f t="shared" si="13"/>
        <v>1</v>
      </c>
      <c r="R121" s="216"/>
      <c r="S121" s="217"/>
      <c r="T121" s="214">
        <f t="shared" si="10"/>
        <v>1.7142857142857142</v>
      </c>
      <c r="U121" s="216"/>
      <c r="V121" s="217"/>
      <c r="W121" s="268" t="s">
        <v>675</v>
      </c>
    </row>
    <row r="122" spans="2:23" s="36" customFormat="1" ht="110.25" x14ac:dyDescent="0.25">
      <c r="B122" s="202" t="s">
        <v>123</v>
      </c>
      <c r="C122" s="226" t="s">
        <v>460</v>
      </c>
      <c r="D122" s="88" t="s">
        <v>461</v>
      </c>
      <c r="E122" s="204" t="s">
        <v>42</v>
      </c>
      <c r="F122" s="118" t="s">
        <v>462</v>
      </c>
      <c r="G122" s="206">
        <f t="shared" si="11"/>
        <v>8</v>
      </c>
      <c r="H122" s="207">
        <v>7</v>
      </c>
      <c r="I122" s="208">
        <v>1</v>
      </c>
      <c r="J122" s="208">
        <v>0</v>
      </c>
      <c r="K122" s="209">
        <v>0</v>
      </c>
      <c r="L122" s="210">
        <v>7</v>
      </c>
      <c r="M122" s="211">
        <v>7</v>
      </c>
      <c r="N122" s="212"/>
      <c r="O122" s="213"/>
      <c r="P122" s="214">
        <f t="shared" si="13"/>
        <v>1</v>
      </c>
      <c r="Q122" s="215">
        <f t="shared" si="13"/>
        <v>7</v>
      </c>
      <c r="R122" s="216"/>
      <c r="S122" s="217"/>
      <c r="T122" s="214">
        <f t="shared" si="10"/>
        <v>1.75</v>
      </c>
      <c r="U122" s="216"/>
      <c r="V122" s="217"/>
      <c r="W122" s="268" t="s">
        <v>676</v>
      </c>
    </row>
    <row r="123" spans="2:23" s="36" customFormat="1" ht="110.25" x14ac:dyDescent="0.25">
      <c r="B123" s="202" t="s">
        <v>123</v>
      </c>
      <c r="C123" s="226" t="s">
        <v>463</v>
      </c>
      <c r="D123" s="88" t="s">
        <v>464</v>
      </c>
      <c r="E123" s="204" t="s">
        <v>42</v>
      </c>
      <c r="F123" s="118" t="s">
        <v>465</v>
      </c>
      <c r="G123" s="206">
        <f t="shared" si="11"/>
        <v>58</v>
      </c>
      <c r="H123" s="207">
        <v>15</v>
      </c>
      <c r="I123" s="208">
        <v>15</v>
      </c>
      <c r="J123" s="208">
        <v>14</v>
      </c>
      <c r="K123" s="209">
        <v>14</v>
      </c>
      <c r="L123" s="210">
        <v>13</v>
      </c>
      <c r="M123" s="211">
        <v>4</v>
      </c>
      <c r="N123" s="212"/>
      <c r="O123" s="213"/>
      <c r="P123" s="214">
        <f t="shared" si="13"/>
        <v>0.8666666666666667</v>
      </c>
      <c r="Q123" s="215">
        <f t="shared" si="13"/>
        <v>0.26666666666666666</v>
      </c>
      <c r="R123" s="216"/>
      <c r="S123" s="217"/>
      <c r="T123" s="214">
        <f t="shared" si="10"/>
        <v>0.56666666666666665</v>
      </c>
      <c r="U123" s="216"/>
      <c r="V123" s="217"/>
      <c r="W123" s="268" t="s">
        <v>677</v>
      </c>
    </row>
    <row r="124" spans="2:23" s="36" customFormat="1" ht="126" x14ac:dyDescent="0.25">
      <c r="B124" s="202" t="s">
        <v>123</v>
      </c>
      <c r="C124" s="226" t="s">
        <v>466</v>
      </c>
      <c r="D124" s="88" t="s">
        <v>467</v>
      </c>
      <c r="E124" s="204" t="s">
        <v>42</v>
      </c>
      <c r="F124" s="118" t="s">
        <v>468</v>
      </c>
      <c r="G124" s="206">
        <f t="shared" si="11"/>
        <v>3</v>
      </c>
      <c r="H124" s="207">
        <v>1</v>
      </c>
      <c r="I124" s="208">
        <v>0</v>
      </c>
      <c r="J124" s="208">
        <v>1</v>
      </c>
      <c r="K124" s="209">
        <v>1</v>
      </c>
      <c r="L124" s="210">
        <v>1</v>
      </c>
      <c r="M124" s="211">
        <v>2</v>
      </c>
      <c r="N124" s="212"/>
      <c r="O124" s="213"/>
      <c r="P124" s="214">
        <f t="shared" si="13"/>
        <v>1</v>
      </c>
      <c r="Q124" s="215" t="str">
        <f t="shared" si="13"/>
        <v>100%</v>
      </c>
      <c r="R124" s="216"/>
      <c r="S124" s="217"/>
      <c r="T124" s="214">
        <f t="shared" si="10"/>
        <v>3</v>
      </c>
      <c r="U124" s="216"/>
      <c r="V124" s="217"/>
      <c r="W124" s="268" t="s">
        <v>678</v>
      </c>
    </row>
    <row r="125" spans="2:23" s="36" customFormat="1" ht="126" x14ac:dyDescent="0.25">
      <c r="B125" s="80" t="s">
        <v>122</v>
      </c>
      <c r="C125" s="154" t="s">
        <v>469</v>
      </c>
      <c r="D125" s="172" t="s">
        <v>470</v>
      </c>
      <c r="E125" s="221" t="s">
        <v>42</v>
      </c>
      <c r="F125" s="107" t="s">
        <v>471</v>
      </c>
      <c r="G125" s="227">
        <f t="shared" si="11"/>
        <v>332</v>
      </c>
      <c r="H125" s="207">
        <v>102</v>
      </c>
      <c r="I125" s="208">
        <v>90</v>
      </c>
      <c r="J125" s="208">
        <v>130</v>
      </c>
      <c r="K125" s="209">
        <v>10</v>
      </c>
      <c r="L125" s="223">
        <v>137</v>
      </c>
      <c r="M125" s="211">
        <v>153</v>
      </c>
      <c r="N125" s="224"/>
      <c r="O125" s="225"/>
      <c r="P125" s="214">
        <f t="shared" si="13"/>
        <v>1.3431372549019607</v>
      </c>
      <c r="Q125" s="215">
        <f t="shared" si="13"/>
        <v>1.7</v>
      </c>
      <c r="R125" s="216"/>
      <c r="S125" s="217"/>
      <c r="T125" s="214">
        <f t="shared" si="10"/>
        <v>1.5104166666666667</v>
      </c>
      <c r="U125" s="216"/>
      <c r="V125" s="217"/>
      <c r="W125" s="267" t="s">
        <v>679</v>
      </c>
    </row>
    <row r="126" spans="2:23" s="36" customFormat="1" ht="126" x14ac:dyDescent="0.25">
      <c r="B126" s="82" t="s">
        <v>124</v>
      </c>
      <c r="C126" s="155" t="s">
        <v>472</v>
      </c>
      <c r="D126" s="165" t="s">
        <v>473</v>
      </c>
      <c r="E126" s="204" t="s">
        <v>42</v>
      </c>
      <c r="F126" s="117" t="s">
        <v>474</v>
      </c>
      <c r="G126" s="206">
        <f t="shared" si="11"/>
        <v>105</v>
      </c>
      <c r="H126" s="235">
        <v>30</v>
      </c>
      <c r="I126" s="236">
        <v>15</v>
      </c>
      <c r="J126" s="236">
        <v>45</v>
      </c>
      <c r="K126" s="237">
        <v>15</v>
      </c>
      <c r="L126" s="210">
        <v>37</v>
      </c>
      <c r="M126" s="211">
        <v>25</v>
      </c>
      <c r="N126" s="212"/>
      <c r="O126" s="213"/>
      <c r="P126" s="214">
        <f t="shared" si="13"/>
        <v>1.2333333333333334</v>
      </c>
      <c r="Q126" s="215">
        <f t="shared" si="13"/>
        <v>1.6666666666666667</v>
      </c>
      <c r="R126" s="216"/>
      <c r="S126" s="217"/>
      <c r="T126" s="214">
        <f t="shared" si="10"/>
        <v>1.3777777777777778</v>
      </c>
      <c r="U126" s="216"/>
      <c r="V126" s="217"/>
      <c r="W126" s="268" t="s">
        <v>680</v>
      </c>
    </row>
    <row r="127" spans="2:23" s="36" customFormat="1" ht="110.25" x14ac:dyDescent="0.25">
      <c r="B127" s="202" t="s">
        <v>123</v>
      </c>
      <c r="C127" s="226" t="s">
        <v>475</v>
      </c>
      <c r="D127" s="88" t="s">
        <v>476</v>
      </c>
      <c r="E127" s="204" t="s">
        <v>42</v>
      </c>
      <c r="F127" s="118" t="s">
        <v>477</v>
      </c>
      <c r="G127" s="206">
        <f t="shared" si="11"/>
        <v>3</v>
      </c>
      <c r="H127" s="238"/>
      <c r="I127" s="212">
        <v>1</v>
      </c>
      <c r="J127" s="212">
        <v>1</v>
      </c>
      <c r="K127" s="239">
        <v>1</v>
      </c>
      <c r="L127" s="210"/>
      <c r="M127" s="211">
        <v>1</v>
      </c>
      <c r="N127" s="212"/>
      <c r="O127" s="213"/>
      <c r="P127" s="214" t="str">
        <f t="shared" si="13"/>
        <v>100%</v>
      </c>
      <c r="Q127" s="215">
        <f t="shared" si="13"/>
        <v>1</v>
      </c>
      <c r="R127" s="216"/>
      <c r="S127" s="217"/>
      <c r="T127" s="214">
        <f t="shared" si="10"/>
        <v>1</v>
      </c>
      <c r="U127" s="216"/>
      <c r="V127" s="217"/>
      <c r="W127" s="268" t="s">
        <v>681</v>
      </c>
    </row>
    <row r="128" spans="2:23" s="36" customFormat="1" ht="110.25" x14ac:dyDescent="0.25">
      <c r="B128" s="91" t="s">
        <v>125</v>
      </c>
      <c r="C128" s="240" t="s">
        <v>478</v>
      </c>
      <c r="D128" s="241" t="s">
        <v>479</v>
      </c>
      <c r="E128" s="221" t="s">
        <v>42</v>
      </c>
      <c r="F128" s="123" t="s">
        <v>480</v>
      </c>
      <c r="G128" s="227">
        <f t="shared" si="11"/>
        <v>880</v>
      </c>
      <c r="H128" s="242">
        <v>210</v>
      </c>
      <c r="I128" s="224">
        <v>220</v>
      </c>
      <c r="J128" s="224">
        <v>200</v>
      </c>
      <c r="K128" s="243">
        <v>250</v>
      </c>
      <c r="L128" s="223">
        <v>179</v>
      </c>
      <c r="M128" s="211">
        <v>352</v>
      </c>
      <c r="N128" s="224"/>
      <c r="O128" s="225"/>
      <c r="P128" s="214">
        <f t="shared" si="13"/>
        <v>0.85238095238095235</v>
      </c>
      <c r="Q128" s="215">
        <f t="shared" si="13"/>
        <v>1.6</v>
      </c>
      <c r="R128" s="216"/>
      <c r="S128" s="217"/>
      <c r="T128" s="214">
        <f t="shared" si="10"/>
        <v>1.2348837209302326</v>
      </c>
      <c r="U128" s="216"/>
      <c r="V128" s="217"/>
      <c r="W128" s="266" t="s">
        <v>682</v>
      </c>
    </row>
    <row r="129" spans="2:23" s="36" customFormat="1" ht="110.25" x14ac:dyDescent="0.25">
      <c r="B129" s="202" t="s">
        <v>126</v>
      </c>
      <c r="C129" s="244" t="s">
        <v>481</v>
      </c>
      <c r="D129" s="88" t="s">
        <v>482</v>
      </c>
      <c r="E129" s="204" t="s">
        <v>42</v>
      </c>
      <c r="F129" s="113" t="s">
        <v>483</v>
      </c>
      <c r="G129" s="206">
        <f t="shared" si="11"/>
        <v>12</v>
      </c>
      <c r="H129" s="238">
        <v>3</v>
      </c>
      <c r="I129" s="212">
        <v>3</v>
      </c>
      <c r="J129" s="212">
        <v>3</v>
      </c>
      <c r="K129" s="239">
        <v>3</v>
      </c>
      <c r="L129" s="210">
        <v>5</v>
      </c>
      <c r="M129" s="211">
        <v>3</v>
      </c>
      <c r="N129" s="212"/>
      <c r="O129" s="213"/>
      <c r="P129" s="214">
        <f t="shared" si="13"/>
        <v>1.6666666666666667</v>
      </c>
      <c r="Q129" s="215">
        <f t="shared" si="13"/>
        <v>1</v>
      </c>
      <c r="R129" s="216"/>
      <c r="S129" s="217"/>
      <c r="T129" s="214">
        <f t="shared" si="10"/>
        <v>1.3333333333333333</v>
      </c>
      <c r="U129" s="216"/>
      <c r="V129" s="217"/>
      <c r="W129" s="265" t="s">
        <v>683</v>
      </c>
    </row>
    <row r="130" spans="2:23" s="36" customFormat="1" ht="110.25" x14ac:dyDescent="0.25">
      <c r="B130" s="91" t="s">
        <v>127</v>
      </c>
      <c r="C130" s="116" t="s">
        <v>484</v>
      </c>
      <c r="D130" s="241" t="s">
        <v>485</v>
      </c>
      <c r="E130" s="221" t="s">
        <v>42</v>
      </c>
      <c r="F130" s="123" t="s">
        <v>486</v>
      </c>
      <c r="G130" s="227">
        <f t="shared" si="11"/>
        <v>10624</v>
      </c>
      <c r="H130" s="242">
        <v>2656</v>
      </c>
      <c r="I130" s="224">
        <v>2656</v>
      </c>
      <c r="J130" s="224">
        <v>2656</v>
      </c>
      <c r="K130" s="243">
        <v>2656</v>
      </c>
      <c r="L130" s="223">
        <v>2084</v>
      </c>
      <c r="M130" s="211">
        <v>2043</v>
      </c>
      <c r="N130" s="224"/>
      <c r="O130" s="225"/>
      <c r="P130" s="214">
        <f t="shared" si="13"/>
        <v>0.78463855421686746</v>
      </c>
      <c r="Q130" s="215">
        <f t="shared" si="13"/>
        <v>0.76920180722891562</v>
      </c>
      <c r="R130" s="216"/>
      <c r="S130" s="217"/>
      <c r="T130" s="214">
        <f t="shared" si="10"/>
        <v>0.7769201807228916</v>
      </c>
      <c r="U130" s="216"/>
      <c r="V130" s="217"/>
      <c r="W130" s="267" t="s">
        <v>684</v>
      </c>
    </row>
    <row r="131" spans="2:23" s="36" customFormat="1" ht="110.25" x14ac:dyDescent="0.25">
      <c r="B131" s="93" t="s">
        <v>128</v>
      </c>
      <c r="C131" s="159" t="s">
        <v>487</v>
      </c>
      <c r="D131" s="170" t="s">
        <v>488</v>
      </c>
      <c r="E131" s="204" t="s">
        <v>42</v>
      </c>
      <c r="F131" s="126" t="s">
        <v>262</v>
      </c>
      <c r="G131" s="206">
        <f t="shared" si="11"/>
        <v>8875</v>
      </c>
      <c r="H131" s="238">
        <v>2250</v>
      </c>
      <c r="I131" s="212">
        <v>2200</v>
      </c>
      <c r="J131" s="212">
        <v>2225</v>
      </c>
      <c r="K131" s="239">
        <v>2200</v>
      </c>
      <c r="L131" s="210">
        <v>1545</v>
      </c>
      <c r="M131" s="211">
        <v>1731</v>
      </c>
      <c r="N131" s="212"/>
      <c r="O131" s="213"/>
      <c r="P131" s="214">
        <f t="shared" si="13"/>
        <v>0.68666666666666665</v>
      </c>
      <c r="Q131" s="215">
        <f t="shared" si="13"/>
        <v>0.78681818181818186</v>
      </c>
      <c r="R131" s="216"/>
      <c r="S131" s="217"/>
      <c r="T131" s="214">
        <f t="shared" si="10"/>
        <v>0.73617977528089884</v>
      </c>
      <c r="U131" s="216"/>
      <c r="V131" s="217"/>
      <c r="W131" s="265" t="s">
        <v>685</v>
      </c>
    </row>
    <row r="132" spans="2:23" s="36" customFormat="1" ht="110.25" x14ac:dyDescent="0.25">
      <c r="B132" s="94" t="s">
        <v>128</v>
      </c>
      <c r="C132" s="245" t="s">
        <v>489</v>
      </c>
      <c r="D132" s="246" t="s">
        <v>490</v>
      </c>
      <c r="E132" s="204" t="s">
        <v>42</v>
      </c>
      <c r="F132" s="247" t="s">
        <v>491</v>
      </c>
      <c r="G132" s="206">
        <f t="shared" si="11"/>
        <v>1970</v>
      </c>
      <c r="H132" s="238">
        <v>500</v>
      </c>
      <c r="I132" s="212">
        <v>500</v>
      </c>
      <c r="J132" s="212">
        <v>500</v>
      </c>
      <c r="K132" s="239">
        <v>470</v>
      </c>
      <c r="L132" s="210">
        <v>524</v>
      </c>
      <c r="M132" s="211">
        <v>312</v>
      </c>
      <c r="N132" s="212"/>
      <c r="O132" s="213"/>
      <c r="P132" s="214">
        <f t="shared" si="13"/>
        <v>1.048</v>
      </c>
      <c r="Q132" s="215">
        <f t="shared" si="13"/>
        <v>0.624</v>
      </c>
      <c r="R132" s="216"/>
      <c r="S132" s="217"/>
      <c r="T132" s="214">
        <f t="shared" si="10"/>
        <v>0.83599999999999997</v>
      </c>
      <c r="U132" s="216"/>
      <c r="V132" s="217"/>
      <c r="W132" s="265" t="s">
        <v>686</v>
      </c>
    </row>
    <row r="133" spans="2:23" s="36" customFormat="1" ht="110.25" x14ac:dyDescent="0.25">
      <c r="B133" s="94" t="s">
        <v>128</v>
      </c>
      <c r="C133" s="245" t="s">
        <v>492</v>
      </c>
      <c r="D133" s="246" t="s">
        <v>493</v>
      </c>
      <c r="E133" s="204" t="s">
        <v>42</v>
      </c>
      <c r="F133" s="247" t="s">
        <v>491</v>
      </c>
      <c r="G133" s="206">
        <f t="shared" si="11"/>
        <v>460</v>
      </c>
      <c r="H133" s="238">
        <v>120</v>
      </c>
      <c r="I133" s="212">
        <v>120</v>
      </c>
      <c r="J133" s="212">
        <v>120</v>
      </c>
      <c r="K133" s="239">
        <v>100</v>
      </c>
      <c r="L133" s="210">
        <v>0</v>
      </c>
      <c r="M133" s="211">
        <v>0</v>
      </c>
      <c r="N133" s="212"/>
      <c r="O133" s="213"/>
      <c r="P133" s="214">
        <f t="shared" si="13"/>
        <v>0</v>
      </c>
      <c r="Q133" s="215">
        <f t="shared" si="13"/>
        <v>0</v>
      </c>
      <c r="R133" s="216"/>
      <c r="S133" s="217"/>
      <c r="T133" s="214">
        <f t="shared" si="10"/>
        <v>0</v>
      </c>
      <c r="U133" s="216"/>
      <c r="V133" s="217"/>
      <c r="W133" s="268" t="s">
        <v>687</v>
      </c>
    </row>
    <row r="134" spans="2:23" s="36" customFormat="1" ht="110.25" x14ac:dyDescent="0.25">
      <c r="B134" s="91" t="s">
        <v>129</v>
      </c>
      <c r="C134" s="240" t="s">
        <v>494</v>
      </c>
      <c r="D134" s="241" t="s">
        <v>495</v>
      </c>
      <c r="E134" s="221" t="s">
        <v>42</v>
      </c>
      <c r="F134" s="116" t="s">
        <v>491</v>
      </c>
      <c r="G134" s="227">
        <f t="shared" si="11"/>
        <v>1034</v>
      </c>
      <c r="H134" s="242">
        <v>270</v>
      </c>
      <c r="I134" s="224">
        <v>207</v>
      </c>
      <c r="J134" s="224">
        <v>215</v>
      </c>
      <c r="K134" s="243">
        <v>342</v>
      </c>
      <c r="L134" s="223">
        <v>300</v>
      </c>
      <c r="M134" s="211">
        <v>200</v>
      </c>
      <c r="N134" s="224"/>
      <c r="O134" s="225"/>
      <c r="P134" s="214">
        <f t="shared" si="13"/>
        <v>1.1111111111111112</v>
      </c>
      <c r="Q134" s="215">
        <f t="shared" si="13"/>
        <v>0.96618357487922701</v>
      </c>
      <c r="R134" s="216"/>
      <c r="S134" s="217"/>
      <c r="T134" s="214">
        <f t="shared" si="10"/>
        <v>1.0482180293501049</v>
      </c>
      <c r="U134" s="216"/>
      <c r="V134" s="217"/>
      <c r="W134" s="267" t="s">
        <v>688</v>
      </c>
    </row>
    <row r="135" spans="2:23" s="36" customFormat="1" ht="110.25" x14ac:dyDescent="0.25">
      <c r="B135" s="94" t="s">
        <v>130</v>
      </c>
      <c r="C135" s="245" t="s">
        <v>496</v>
      </c>
      <c r="D135" s="246" t="s">
        <v>497</v>
      </c>
      <c r="E135" s="204" t="s">
        <v>42</v>
      </c>
      <c r="F135" s="126" t="s">
        <v>498</v>
      </c>
      <c r="G135" s="206">
        <f t="shared" si="11"/>
        <v>812</v>
      </c>
      <c r="H135" s="238">
        <v>190</v>
      </c>
      <c r="I135" s="212">
        <v>207</v>
      </c>
      <c r="J135" s="212">
        <v>215</v>
      </c>
      <c r="K135" s="239">
        <v>200</v>
      </c>
      <c r="L135" s="210">
        <v>199</v>
      </c>
      <c r="M135" s="211">
        <v>200</v>
      </c>
      <c r="N135" s="212"/>
      <c r="O135" s="213"/>
      <c r="P135" s="214">
        <f t="shared" si="13"/>
        <v>1.0473684210526315</v>
      </c>
      <c r="Q135" s="215">
        <f t="shared" si="13"/>
        <v>0.96618357487922701</v>
      </c>
      <c r="R135" s="216"/>
      <c r="S135" s="217"/>
      <c r="T135" s="214">
        <f t="shared" si="10"/>
        <v>1.0050377833753148</v>
      </c>
      <c r="U135" s="216"/>
      <c r="V135" s="217"/>
      <c r="W135" s="265" t="s">
        <v>689</v>
      </c>
    </row>
    <row r="136" spans="2:23" s="36" customFormat="1" ht="110.25" x14ac:dyDescent="0.25">
      <c r="B136" s="94" t="s">
        <v>130</v>
      </c>
      <c r="C136" s="245" t="s">
        <v>499</v>
      </c>
      <c r="D136" s="246" t="s">
        <v>500</v>
      </c>
      <c r="E136" s="204" t="s">
        <v>42</v>
      </c>
      <c r="F136" s="126" t="s">
        <v>501</v>
      </c>
      <c r="G136" s="206">
        <f t="shared" si="11"/>
        <v>162</v>
      </c>
      <c r="H136" s="238">
        <v>80</v>
      </c>
      <c r="I136" s="212"/>
      <c r="J136" s="212"/>
      <c r="K136" s="239">
        <v>82</v>
      </c>
      <c r="L136" s="210">
        <v>102</v>
      </c>
      <c r="M136" s="211">
        <v>0</v>
      </c>
      <c r="N136" s="212"/>
      <c r="O136" s="213"/>
      <c r="P136" s="214">
        <f t="shared" si="13"/>
        <v>1.2749999999999999</v>
      </c>
      <c r="Q136" s="215" t="str">
        <f t="shared" si="13"/>
        <v>100%</v>
      </c>
      <c r="R136" s="216"/>
      <c r="S136" s="217"/>
      <c r="T136" s="214">
        <f t="shared" si="10"/>
        <v>1.2749999999999999</v>
      </c>
      <c r="U136" s="216"/>
      <c r="V136" s="217"/>
      <c r="W136" s="265" t="s">
        <v>690</v>
      </c>
    </row>
    <row r="137" spans="2:23" s="36" customFormat="1" ht="110.25" x14ac:dyDescent="0.25">
      <c r="B137" s="91" t="s">
        <v>131</v>
      </c>
      <c r="C137" s="248" t="s">
        <v>502</v>
      </c>
      <c r="D137" s="171" t="s">
        <v>503</v>
      </c>
      <c r="E137" s="221" t="s">
        <v>42</v>
      </c>
      <c r="F137" s="124" t="s">
        <v>262</v>
      </c>
      <c r="G137" s="227">
        <f t="shared" si="11"/>
        <v>11380</v>
      </c>
      <c r="H137" s="242">
        <v>2845</v>
      </c>
      <c r="I137" s="224">
        <v>2845</v>
      </c>
      <c r="J137" s="224">
        <v>2845</v>
      </c>
      <c r="K137" s="243">
        <v>2845</v>
      </c>
      <c r="L137" s="223">
        <v>1883</v>
      </c>
      <c r="M137" s="211">
        <v>1817</v>
      </c>
      <c r="N137" s="224"/>
      <c r="O137" s="225"/>
      <c r="P137" s="214">
        <f t="shared" si="13"/>
        <v>0.66186291739894554</v>
      </c>
      <c r="Q137" s="215">
        <f t="shared" si="13"/>
        <v>0.63866432337434098</v>
      </c>
      <c r="R137" s="216"/>
      <c r="S137" s="217"/>
      <c r="T137" s="214">
        <f t="shared" si="10"/>
        <v>0.6502636203866432</v>
      </c>
      <c r="U137" s="216"/>
      <c r="V137" s="217"/>
      <c r="W137" s="266" t="s">
        <v>691</v>
      </c>
    </row>
    <row r="138" spans="2:23" s="36" customFormat="1" ht="110.25" x14ac:dyDescent="0.25">
      <c r="B138" s="94" t="s">
        <v>132</v>
      </c>
      <c r="C138" s="125" t="s">
        <v>504</v>
      </c>
      <c r="D138" s="249" t="s">
        <v>505</v>
      </c>
      <c r="E138" s="204" t="s">
        <v>42</v>
      </c>
      <c r="F138" s="125" t="s">
        <v>506</v>
      </c>
      <c r="G138" s="206">
        <f t="shared" si="11"/>
        <v>7600</v>
      </c>
      <c r="H138" s="238">
        <v>1900</v>
      </c>
      <c r="I138" s="212">
        <v>1900</v>
      </c>
      <c r="J138" s="212">
        <v>1900</v>
      </c>
      <c r="K138" s="239">
        <v>1900</v>
      </c>
      <c r="L138" s="210">
        <v>1082</v>
      </c>
      <c r="M138" s="211">
        <v>1364</v>
      </c>
      <c r="N138" s="212"/>
      <c r="O138" s="213"/>
      <c r="P138" s="214">
        <f t="shared" si="13"/>
        <v>0.56947368421052635</v>
      </c>
      <c r="Q138" s="215">
        <f t="shared" si="13"/>
        <v>0.71789473684210525</v>
      </c>
      <c r="R138" s="216"/>
      <c r="S138" s="217"/>
      <c r="T138" s="214">
        <f t="shared" si="10"/>
        <v>0.64368421052631575</v>
      </c>
      <c r="U138" s="216"/>
      <c r="V138" s="217"/>
      <c r="W138" s="265" t="s">
        <v>692</v>
      </c>
    </row>
    <row r="139" spans="2:23" s="36" customFormat="1" ht="110.25" x14ac:dyDescent="0.25">
      <c r="B139" s="94" t="s">
        <v>132</v>
      </c>
      <c r="C139" s="125" t="s">
        <v>507</v>
      </c>
      <c r="D139" s="249" t="s">
        <v>508</v>
      </c>
      <c r="E139" s="204" t="s">
        <v>42</v>
      </c>
      <c r="F139" s="125" t="s">
        <v>509</v>
      </c>
      <c r="G139" s="206">
        <f t="shared" si="11"/>
        <v>1448</v>
      </c>
      <c r="H139" s="238">
        <v>362</v>
      </c>
      <c r="I139" s="212">
        <v>362</v>
      </c>
      <c r="J139" s="212">
        <v>362</v>
      </c>
      <c r="K139" s="239">
        <v>362</v>
      </c>
      <c r="L139" s="210">
        <v>290</v>
      </c>
      <c r="M139" s="211">
        <v>290</v>
      </c>
      <c r="N139" s="212"/>
      <c r="O139" s="213"/>
      <c r="P139" s="214">
        <f t="shared" si="13"/>
        <v>0.80110497237569056</v>
      </c>
      <c r="Q139" s="215">
        <f t="shared" si="13"/>
        <v>0.80110497237569056</v>
      </c>
      <c r="R139" s="216"/>
      <c r="S139" s="217"/>
      <c r="T139" s="214">
        <f t="shared" si="10"/>
        <v>0.80110497237569056</v>
      </c>
      <c r="U139" s="216"/>
      <c r="V139" s="217"/>
      <c r="W139" s="265" t="s">
        <v>693</v>
      </c>
    </row>
    <row r="140" spans="2:23" s="36" customFormat="1" ht="110.25" x14ac:dyDescent="0.25">
      <c r="B140" s="94" t="s">
        <v>133</v>
      </c>
      <c r="C140" s="125" t="s">
        <v>510</v>
      </c>
      <c r="D140" s="249" t="s">
        <v>511</v>
      </c>
      <c r="E140" s="204" t="s">
        <v>42</v>
      </c>
      <c r="F140" s="125" t="s">
        <v>512</v>
      </c>
      <c r="G140" s="206">
        <f t="shared" si="11"/>
        <v>1550</v>
      </c>
      <c r="H140" s="238">
        <v>450</v>
      </c>
      <c r="I140" s="212">
        <v>350</v>
      </c>
      <c r="J140" s="212">
        <v>400</v>
      </c>
      <c r="K140" s="239">
        <v>350</v>
      </c>
      <c r="L140" s="210">
        <v>511</v>
      </c>
      <c r="M140" s="211">
        <v>162</v>
      </c>
      <c r="N140" s="212"/>
      <c r="O140" s="213"/>
      <c r="P140" s="214">
        <f t="shared" si="13"/>
        <v>1.1355555555555557</v>
      </c>
      <c r="Q140" s="215">
        <f t="shared" si="13"/>
        <v>0.46285714285714286</v>
      </c>
      <c r="R140" s="216"/>
      <c r="S140" s="217"/>
      <c r="T140" s="214">
        <f t="shared" si="10"/>
        <v>0.84125000000000005</v>
      </c>
      <c r="U140" s="216"/>
      <c r="V140" s="217"/>
      <c r="W140" s="265" t="s">
        <v>694</v>
      </c>
    </row>
    <row r="141" spans="2:23" s="36" customFormat="1" ht="157.5" x14ac:dyDescent="0.25">
      <c r="B141" s="91" t="s">
        <v>134</v>
      </c>
      <c r="C141" s="124" t="s">
        <v>513</v>
      </c>
      <c r="D141" s="171" t="s">
        <v>514</v>
      </c>
      <c r="E141" s="221" t="s">
        <v>42</v>
      </c>
      <c r="F141" s="124" t="s">
        <v>515</v>
      </c>
      <c r="G141" s="227">
        <f t="shared" si="11"/>
        <v>17064</v>
      </c>
      <c r="H141" s="242">
        <v>4266</v>
      </c>
      <c r="I141" s="224">
        <v>4266</v>
      </c>
      <c r="J141" s="224">
        <v>4266</v>
      </c>
      <c r="K141" s="243">
        <v>4266</v>
      </c>
      <c r="L141" s="223">
        <v>4623</v>
      </c>
      <c r="M141" s="211">
        <v>5287</v>
      </c>
      <c r="N141" s="224"/>
      <c r="O141" s="225"/>
      <c r="P141" s="214">
        <f t="shared" si="13"/>
        <v>1.0836849507735584</v>
      </c>
      <c r="Q141" s="215">
        <f t="shared" si="13"/>
        <v>1.2393342709798405</v>
      </c>
      <c r="R141" s="216"/>
      <c r="S141" s="217"/>
      <c r="T141" s="214">
        <f t="shared" si="10"/>
        <v>1.1615096108766996</v>
      </c>
      <c r="U141" s="216"/>
      <c r="V141" s="217"/>
      <c r="W141" s="265" t="s">
        <v>695</v>
      </c>
    </row>
    <row r="142" spans="2:23" s="36" customFormat="1" ht="110.25" x14ac:dyDescent="0.25">
      <c r="B142" s="94" t="s">
        <v>135</v>
      </c>
      <c r="C142" s="125" t="s">
        <v>516</v>
      </c>
      <c r="D142" s="246" t="s">
        <v>517</v>
      </c>
      <c r="E142" s="204" t="s">
        <v>42</v>
      </c>
      <c r="F142" s="125" t="s">
        <v>518</v>
      </c>
      <c r="G142" s="206">
        <f t="shared" si="11"/>
        <v>10500</v>
      </c>
      <c r="H142" s="238">
        <v>2625</v>
      </c>
      <c r="I142" s="212">
        <v>2625</v>
      </c>
      <c r="J142" s="212">
        <v>2625</v>
      </c>
      <c r="K142" s="239">
        <v>2625</v>
      </c>
      <c r="L142" s="210">
        <v>1898</v>
      </c>
      <c r="M142" s="211">
        <v>1459</v>
      </c>
      <c r="N142" s="212"/>
      <c r="O142" s="213"/>
      <c r="P142" s="214">
        <f t="shared" si="13"/>
        <v>0.72304761904761905</v>
      </c>
      <c r="Q142" s="215">
        <f t="shared" si="13"/>
        <v>0.55580952380952386</v>
      </c>
      <c r="R142" s="216"/>
      <c r="S142" s="217"/>
      <c r="T142" s="214">
        <f t="shared" si="10"/>
        <v>0.63942857142857146</v>
      </c>
      <c r="U142" s="216"/>
      <c r="V142" s="217"/>
      <c r="W142" s="265" t="s">
        <v>696</v>
      </c>
    </row>
    <row r="143" spans="2:23" s="36" customFormat="1" ht="126" x14ac:dyDescent="0.25">
      <c r="B143" s="94" t="s">
        <v>136</v>
      </c>
      <c r="C143" s="125" t="s">
        <v>519</v>
      </c>
      <c r="D143" s="249" t="s">
        <v>520</v>
      </c>
      <c r="E143" s="204" t="s">
        <v>42</v>
      </c>
      <c r="F143" s="125" t="s">
        <v>521</v>
      </c>
      <c r="G143" s="206">
        <f t="shared" si="11"/>
        <v>4800</v>
      </c>
      <c r="H143" s="238">
        <v>1200</v>
      </c>
      <c r="I143" s="212">
        <v>1200</v>
      </c>
      <c r="J143" s="212">
        <v>1200</v>
      </c>
      <c r="K143" s="239">
        <v>1200</v>
      </c>
      <c r="L143" s="210">
        <v>674</v>
      </c>
      <c r="M143" s="211">
        <v>932</v>
      </c>
      <c r="N143" s="212"/>
      <c r="O143" s="213"/>
      <c r="P143" s="214">
        <f t="shared" si="13"/>
        <v>0.56166666666666665</v>
      </c>
      <c r="Q143" s="215">
        <f t="shared" si="13"/>
        <v>0.77666666666666662</v>
      </c>
      <c r="R143" s="216"/>
      <c r="S143" s="217"/>
      <c r="T143" s="214">
        <f t="shared" si="10"/>
        <v>0.66916666666666669</v>
      </c>
      <c r="U143" s="216"/>
      <c r="V143" s="217"/>
      <c r="W143" s="265" t="s">
        <v>697</v>
      </c>
    </row>
    <row r="144" spans="2:23" s="36" customFormat="1" ht="110.25" x14ac:dyDescent="0.25">
      <c r="B144" s="82" t="s">
        <v>136</v>
      </c>
      <c r="C144" s="226" t="s">
        <v>522</v>
      </c>
      <c r="D144" s="88" t="s">
        <v>523</v>
      </c>
      <c r="E144" s="204" t="s">
        <v>42</v>
      </c>
      <c r="F144" s="113" t="s">
        <v>524</v>
      </c>
      <c r="G144" s="206">
        <f t="shared" si="11"/>
        <v>2420</v>
      </c>
      <c r="H144" s="238">
        <v>500</v>
      </c>
      <c r="I144" s="212">
        <v>570</v>
      </c>
      <c r="J144" s="212">
        <v>650</v>
      </c>
      <c r="K144" s="239">
        <v>700</v>
      </c>
      <c r="L144" s="210">
        <v>2028</v>
      </c>
      <c r="M144" s="211">
        <v>2625</v>
      </c>
      <c r="N144" s="212"/>
      <c r="O144" s="213"/>
      <c r="P144" s="214">
        <f t="shared" si="13"/>
        <v>4.056</v>
      </c>
      <c r="Q144" s="215">
        <f t="shared" si="13"/>
        <v>4.6052631578947372</v>
      </c>
      <c r="R144" s="216"/>
      <c r="S144" s="217"/>
      <c r="T144" s="214">
        <f t="shared" ref="T144:T162" si="14">IFERROR(((L144+M144)/(H144+I144)),"100%")</f>
        <v>4.3485981308411219</v>
      </c>
      <c r="U144" s="216"/>
      <c r="V144" s="217"/>
      <c r="W144" s="265" t="s">
        <v>698</v>
      </c>
    </row>
    <row r="145" spans="2:23" s="36" customFormat="1" ht="110.25" x14ac:dyDescent="0.25">
      <c r="B145" s="93" t="s">
        <v>136</v>
      </c>
      <c r="C145" s="245" t="s">
        <v>525</v>
      </c>
      <c r="D145" s="246" t="s">
        <v>526</v>
      </c>
      <c r="E145" s="204" t="s">
        <v>42</v>
      </c>
      <c r="F145" s="125" t="s">
        <v>281</v>
      </c>
      <c r="G145" s="206">
        <f t="shared" si="11"/>
        <v>28</v>
      </c>
      <c r="H145" s="238">
        <v>7</v>
      </c>
      <c r="I145" s="212">
        <v>7</v>
      </c>
      <c r="J145" s="212">
        <v>7</v>
      </c>
      <c r="K145" s="239">
        <v>7</v>
      </c>
      <c r="L145" s="210">
        <v>7</v>
      </c>
      <c r="M145" s="211">
        <v>5</v>
      </c>
      <c r="N145" s="212"/>
      <c r="O145" s="213"/>
      <c r="P145" s="214">
        <f t="shared" si="13"/>
        <v>1</v>
      </c>
      <c r="Q145" s="215">
        <f t="shared" si="13"/>
        <v>0.7142857142857143</v>
      </c>
      <c r="R145" s="216"/>
      <c r="S145" s="217"/>
      <c r="T145" s="214">
        <f t="shared" si="14"/>
        <v>0.8571428571428571</v>
      </c>
      <c r="U145" s="216"/>
      <c r="V145" s="217"/>
      <c r="W145" s="265" t="s">
        <v>699</v>
      </c>
    </row>
    <row r="146" spans="2:23" s="36" customFormat="1" ht="135" x14ac:dyDescent="0.25">
      <c r="B146" s="91" t="s">
        <v>137</v>
      </c>
      <c r="C146" s="240" t="s">
        <v>527</v>
      </c>
      <c r="D146" s="241" t="s">
        <v>528</v>
      </c>
      <c r="E146" s="221" t="s">
        <v>42</v>
      </c>
      <c r="F146" s="116" t="s">
        <v>372</v>
      </c>
      <c r="G146" s="227">
        <f t="shared" si="11"/>
        <v>3990</v>
      </c>
      <c r="H146" s="242">
        <v>950</v>
      </c>
      <c r="I146" s="224">
        <v>1000</v>
      </c>
      <c r="J146" s="224">
        <v>1030</v>
      </c>
      <c r="K146" s="243">
        <v>1010</v>
      </c>
      <c r="L146" s="223">
        <v>781</v>
      </c>
      <c r="M146" s="211">
        <v>1112</v>
      </c>
      <c r="N146" s="224"/>
      <c r="O146" s="225"/>
      <c r="P146" s="214">
        <f t="shared" si="13"/>
        <v>0.82210526315789478</v>
      </c>
      <c r="Q146" s="215">
        <f t="shared" si="13"/>
        <v>1.1120000000000001</v>
      </c>
      <c r="R146" s="216"/>
      <c r="S146" s="217"/>
      <c r="T146" s="214">
        <f t="shared" si="14"/>
        <v>0.97076923076923072</v>
      </c>
      <c r="U146" s="216"/>
      <c r="V146" s="217"/>
      <c r="W146" s="265" t="s">
        <v>700</v>
      </c>
    </row>
    <row r="147" spans="2:23" s="36" customFormat="1" ht="141.75" x14ac:dyDescent="0.25">
      <c r="B147" s="93" t="s">
        <v>138</v>
      </c>
      <c r="C147" s="159" t="s">
        <v>529</v>
      </c>
      <c r="D147" s="170" t="s">
        <v>530</v>
      </c>
      <c r="E147" s="204" t="s">
        <v>42</v>
      </c>
      <c r="F147" s="126" t="s">
        <v>531</v>
      </c>
      <c r="G147" s="206">
        <f t="shared" ref="G147:G161" si="15">H147+I147+J147+K147</f>
        <v>990</v>
      </c>
      <c r="H147" s="238">
        <v>240</v>
      </c>
      <c r="I147" s="212">
        <v>245</v>
      </c>
      <c r="J147" s="212">
        <v>250</v>
      </c>
      <c r="K147" s="239">
        <v>255</v>
      </c>
      <c r="L147" s="210">
        <v>255</v>
      </c>
      <c r="M147" s="211">
        <v>483</v>
      </c>
      <c r="N147" s="212"/>
      <c r="O147" s="213"/>
      <c r="P147" s="214">
        <f t="shared" si="13"/>
        <v>1.0625</v>
      </c>
      <c r="Q147" s="215">
        <f t="shared" si="13"/>
        <v>1.9714285714285715</v>
      </c>
      <c r="R147" s="216"/>
      <c r="S147" s="217"/>
      <c r="T147" s="214">
        <f t="shared" si="14"/>
        <v>1.5216494845360824</v>
      </c>
      <c r="U147" s="216"/>
      <c r="V147" s="217"/>
      <c r="W147" s="265" t="s">
        <v>701</v>
      </c>
    </row>
    <row r="148" spans="2:23" s="36" customFormat="1" ht="110.25" x14ac:dyDescent="0.25">
      <c r="B148" s="93" t="s">
        <v>138</v>
      </c>
      <c r="C148" s="159" t="s">
        <v>532</v>
      </c>
      <c r="D148" s="170" t="s">
        <v>533</v>
      </c>
      <c r="E148" s="204" t="s">
        <v>42</v>
      </c>
      <c r="F148" s="126" t="s">
        <v>534</v>
      </c>
      <c r="G148" s="206">
        <f t="shared" si="15"/>
        <v>7</v>
      </c>
      <c r="H148" s="238">
        <v>1</v>
      </c>
      <c r="I148" s="212">
        <v>2</v>
      </c>
      <c r="J148" s="212">
        <v>2</v>
      </c>
      <c r="K148" s="239">
        <v>2</v>
      </c>
      <c r="L148" s="210">
        <v>0</v>
      </c>
      <c r="M148" s="211">
        <v>2</v>
      </c>
      <c r="N148" s="212"/>
      <c r="O148" s="213"/>
      <c r="P148" s="214">
        <f t="shared" si="13"/>
        <v>0</v>
      </c>
      <c r="Q148" s="215">
        <f t="shared" si="13"/>
        <v>1</v>
      </c>
      <c r="R148" s="216"/>
      <c r="S148" s="217"/>
      <c r="T148" s="214">
        <f t="shared" si="14"/>
        <v>0.66666666666666663</v>
      </c>
      <c r="U148" s="216"/>
      <c r="V148" s="217"/>
      <c r="W148" s="265" t="s">
        <v>702</v>
      </c>
    </row>
    <row r="149" spans="2:23" s="36" customFormat="1" ht="110.25" x14ac:dyDescent="0.25">
      <c r="B149" s="93" t="s">
        <v>138</v>
      </c>
      <c r="C149" s="126" t="s">
        <v>535</v>
      </c>
      <c r="D149" s="170" t="s">
        <v>536</v>
      </c>
      <c r="E149" s="204" t="s">
        <v>42</v>
      </c>
      <c r="F149" s="126" t="s">
        <v>286</v>
      </c>
      <c r="G149" s="206">
        <f t="shared" si="15"/>
        <v>2015</v>
      </c>
      <c r="H149" s="238">
        <v>500</v>
      </c>
      <c r="I149" s="212">
        <v>500</v>
      </c>
      <c r="J149" s="212">
        <v>500</v>
      </c>
      <c r="K149" s="239">
        <v>515</v>
      </c>
      <c r="L149" s="210">
        <v>438</v>
      </c>
      <c r="M149" s="211">
        <v>426</v>
      </c>
      <c r="N149" s="212"/>
      <c r="O149" s="213"/>
      <c r="P149" s="214">
        <f t="shared" si="13"/>
        <v>0.876</v>
      </c>
      <c r="Q149" s="215">
        <f t="shared" si="13"/>
        <v>0.85199999999999998</v>
      </c>
      <c r="R149" s="216"/>
      <c r="S149" s="217"/>
      <c r="T149" s="214">
        <f t="shared" si="14"/>
        <v>0.86399999999999999</v>
      </c>
      <c r="U149" s="216"/>
      <c r="V149" s="217"/>
      <c r="W149" s="265" t="s">
        <v>703</v>
      </c>
    </row>
    <row r="150" spans="2:23" s="36" customFormat="1" ht="110.25" x14ac:dyDescent="0.25">
      <c r="B150" s="82" t="s">
        <v>138</v>
      </c>
      <c r="C150" s="155" t="s">
        <v>537</v>
      </c>
      <c r="D150" s="165" t="s">
        <v>538</v>
      </c>
      <c r="E150" s="204" t="s">
        <v>42</v>
      </c>
      <c r="F150" s="117" t="s">
        <v>539</v>
      </c>
      <c r="G150" s="206">
        <f t="shared" si="15"/>
        <v>6700</v>
      </c>
      <c r="H150" s="238">
        <v>1600</v>
      </c>
      <c r="I150" s="212">
        <v>1650</v>
      </c>
      <c r="J150" s="212">
        <v>1700</v>
      </c>
      <c r="K150" s="239">
        <v>1750</v>
      </c>
      <c r="L150" s="210">
        <v>1391</v>
      </c>
      <c r="M150" s="211">
        <v>2053</v>
      </c>
      <c r="N150" s="212"/>
      <c r="O150" s="213"/>
      <c r="P150" s="214">
        <f t="shared" si="13"/>
        <v>0.86937500000000001</v>
      </c>
      <c r="Q150" s="215">
        <f t="shared" si="13"/>
        <v>1.2442424242424241</v>
      </c>
      <c r="R150" s="216"/>
      <c r="S150" s="217"/>
      <c r="T150" s="214">
        <f t="shared" si="14"/>
        <v>1.0596923076923077</v>
      </c>
      <c r="U150" s="216"/>
      <c r="V150" s="217"/>
      <c r="W150" s="265" t="s">
        <v>704</v>
      </c>
    </row>
    <row r="151" spans="2:23" s="36" customFormat="1" ht="110.25" x14ac:dyDescent="0.25">
      <c r="B151" s="82" t="s">
        <v>138</v>
      </c>
      <c r="C151" s="155" t="s">
        <v>540</v>
      </c>
      <c r="D151" s="165" t="s">
        <v>541</v>
      </c>
      <c r="E151" s="204" t="s">
        <v>42</v>
      </c>
      <c r="F151" s="117" t="s">
        <v>542</v>
      </c>
      <c r="G151" s="206">
        <f t="shared" si="15"/>
        <v>11520</v>
      </c>
      <c r="H151" s="238">
        <v>2860</v>
      </c>
      <c r="I151" s="212">
        <v>2920</v>
      </c>
      <c r="J151" s="212">
        <v>2900</v>
      </c>
      <c r="K151" s="239">
        <v>2840</v>
      </c>
      <c r="L151" s="210">
        <v>3304</v>
      </c>
      <c r="M151" s="211">
        <v>5783</v>
      </c>
      <c r="N151" s="212"/>
      <c r="O151" s="213"/>
      <c r="P151" s="214">
        <f t="shared" si="13"/>
        <v>1.1552447552447553</v>
      </c>
      <c r="Q151" s="215">
        <f t="shared" si="13"/>
        <v>1.9804794520547946</v>
      </c>
      <c r="R151" s="216"/>
      <c r="S151" s="217"/>
      <c r="T151" s="214">
        <f t="shared" si="14"/>
        <v>1.5721453287197231</v>
      </c>
      <c r="U151" s="216"/>
      <c r="V151" s="217"/>
      <c r="W151" s="265" t="s">
        <v>705</v>
      </c>
    </row>
    <row r="152" spans="2:23" s="36" customFormat="1" ht="110.25" x14ac:dyDescent="0.25">
      <c r="B152" s="80" t="s">
        <v>137</v>
      </c>
      <c r="C152" s="154" t="s">
        <v>543</v>
      </c>
      <c r="D152" s="250" t="s">
        <v>544</v>
      </c>
      <c r="E152" s="221" t="s">
        <v>42</v>
      </c>
      <c r="F152" s="107" t="s">
        <v>480</v>
      </c>
      <c r="G152" s="227">
        <f t="shared" si="15"/>
        <v>41</v>
      </c>
      <c r="H152" s="242">
        <v>10</v>
      </c>
      <c r="I152" s="224">
        <v>10</v>
      </c>
      <c r="J152" s="224">
        <v>11</v>
      </c>
      <c r="K152" s="243">
        <v>10</v>
      </c>
      <c r="L152" s="223">
        <v>4</v>
      </c>
      <c r="M152" s="211">
        <v>7</v>
      </c>
      <c r="N152" s="224"/>
      <c r="O152" s="225"/>
      <c r="P152" s="214">
        <f t="shared" si="13"/>
        <v>0.4</v>
      </c>
      <c r="Q152" s="215">
        <f t="shared" si="13"/>
        <v>0.7</v>
      </c>
      <c r="R152" s="216"/>
      <c r="S152" s="217"/>
      <c r="T152" s="214">
        <f t="shared" si="14"/>
        <v>0.55000000000000004</v>
      </c>
      <c r="U152" s="216"/>
      <c r="V152" s="217"/>
      <c r="W152" s="265" t="s">
        <v>706</v>
      </c>
    </row>
    <row r="153" spans="2:23" s="36" customFormat="1" ht="110.25" x14ac:dyDescent="0.25">
      <c r="B153" s="93" t="s">
        <v>138</v>
      </c>
      <c r="C153" s="159" t="s">
        <v>545</v>
      </c>
      <c r="D153" s="170" t="s">
        <v>546</v>
      </c>
      <c r="E153" s="204" t="s">
        <v>42</v>
      </c>
      <c r="F153" s="126" t="s">
        <v>321</v>
      </c>
      <c r="G153" s="206">
        <f t="shared" si="15"/>
        <v>41</v>
      </c>
      <c r="H153" s="238">
        <v>10</v>
      </c>
      <c r="I153" s="212">
        <v>10</v>
      </c>
      <c r="J153" s="212">
        <v>11</v>
      </c>
      <c r="K153" s="239">
        <v>10</v>
      </c>
      <c r="L153" s="210">
        <v>2</v>
      </c>
      <c r="M153" s="211">
        <v>7</v>
      </c>
      <c r="N153" s="212"/>
      <c r="O153" s="213"/>
      <c r="P153" s="214">
        <f t="shared" si="13"/>
        <v>0.2</v>
      </c>
      <c r="Q153" s="215">
        <f t="shared" si="13"/>
        <v>0.7</v>
      </c>
      <c r="R153" s="216"/>
      <c r="S153" s="217"/>
      <c r="T153" s="214">
        <f t="shared" si="14"/>
        <v>0.45</v>
      </c>
      <c r="U153" s="216"/>
      <c r="V153" s="217"/>
      <c r="W153" s="265" t="s">
        <v>707</v>
      </c>
    </row>
    <row r="154" spans="2:23" s="36" customFormat="1" ht="110.25" x14ac:dyDescent="0.25">
      <c r="B154" s="82" t="s">
        <v>138</v>
      </c>
      <c r="C154" s="155" t="s">
        <v>547</v>
      </c>
      <c r="D154" s="88" t="s">
        <v>548</v>
      </c>
      <c r="E154" s="204" t="s">
        <v>42</v>
      </c>
      <c r="F154" s="117" t="s">
        <v>539</v>
      </c>
      <c r="G154" s="206">
        <f t="shared" si="15"/>
        <v>9500</v>
      </c>
      <c r="H154" s="238">
        <v>2300</v>
      </c>
      <c r="I154" s="212">
        <v>2350</v>
      </c>
      <c r="J154" s="212">
        <v>2400</v>
      </c>
      <c r="K154" s="239">
        <v>2450</v>
      </c>
      <c r="L154" s="210">
        <v>2722</v>
      </c>
      <c r="M154" s="211">
        <v>3811</v>
      </c>
      <c r="N154" s="212"/>
      <c r="O154" s="213"/>
      <c r="P154" s="214">
        <f t="shared" si="13"/>
        <v>1.1834782608695653</v>
      </c>
      <c r="Q154" s="215">
        <f t="shared" si="13"/>
        <v>1.6217021276595744</v>
      </c>
      <c r="R154" s="216"/>
      <c r="S154" s="217"/>
      <c r="T154" s="214">
        <f t="shared" si="14"/>
        <v>1.4049462365591399</v>
      </c>
      <c r="U154" s="216"/>
      <c r="V154" s="217"/>
      <c r="W154" s="265" t="s">
        <v>708</v>
      </c>
    </row>
    <row r="155" spans="2:23" s="36" customFormat="1" ht="126" x14ac:dyDescent="0.25">
      <c r="B155" s="82" t="s">
        <v>138</v>
      </c>
      <c r="C155" s="117" t="s">
        <v>549</v>
      </c>
      <c r="D155" s="165" t="s">
        <v>550</v>
      </c>
      <c r="E155" s="204" t="s">
        <v>42</v>
      </c>
      <c r="F155" s="117" t="s">
        <v>551</v>
      </c>
      <c r="G155" s="206">
        <f t="shared" si="15"/>
        <v>213</v>
      </c>
      <c r="H155" s="238">
        <v>48</v>
      </c>
      <c r="I155" s="212">
        <v>50</v>
      </c>
      <c r="J155" s="212">
        <v>55</v>
      </c>
      <c r="K155" s="239">
        <v>60</v>
      </c>
      <c r="L155" s="210">
        <v>48</v>
      </c>
      <c r="M155" s="211">
        <v>46</v>
      </c>
      <c r="N155" s="212"/>
      <c r="O155" s="213"/>
      <c r="P155" s="214">
        <f t="shared" si="13"/>
        <v>1</v>
      </c>
      <c r="Q155" s="215">
        <f t="shared" si="13"/>
        <v>0.92</v>
      </c>
      <c r="R155" s="216"/>
      <c r="S155" s="217"/>
      <c r="T155" s="214">
        <f t="shared" si="14"/>
        <v>0.95918367346938771</v>
      </c>
      <c r="U155" s="216"/>
      <c r="V155" s="217"/>
      <c r="W155" s="265" t="s">
        <v>709</v>
      </c>
    </row>
    <row r="156" spans="2:23" s="36" customFormat="1" ht="110.25" x14ac:dyDescent="0.25">
      <c r="B156" s="82" t="s">
        <v>138</v>
      </c>
      <c r="C156" s="155" t="s">
        <v>552</v>
      </c>
      <c r="D156" s="165" t="s">
        <v>553</v>
      </c>
      <c r="E156" s="204" t="s">
        <v>42</v>
      </c>
      <c r="F156" s="117" t="s">
        <v>554</v>
      </c>
      <c r="G156" s="206">
        <f t="shared" si="15"/>
        <v>9</v>
      </c>
      <c r="H156" s="238">
        <v>2</v>
      </c>
      <c r="I156" s="212">
        <v>3</v>
      </c>
      <c r="J156" s="212">
        <v>2</v>
      </c>
      <c r="K156" s="239">
        <v>2</v>
      </c>
      <c r="L156" s="210">
        <v>0</v>
      </c>
      <c r="M156" s="211">
        <v>3</v>
      </c>
      <c r="N156" s="212"/>
      <c r="O156" s="213"/>
      <c r="P156" s="214">
        <f t="shared" si="13"/>
        <v>0</v>
      </c>
      <c r="Q156" s="215">
        <f t="shared" si="13"/>
        <v>1</v>
      </c>
      <c r="R156" s="216"/>
      <c r="S156" s="217"/>
      <c r="T156" s="214">
        <f t="shared" si="14"/>
        <v>0.6</v>
      </c>
      <c r="U156" s="216"/>
      <c r="V156" s="217"/>
      <c r="W156" s="265" t="s">
        <v>710</v>
      </c>
    </row>
    <row r="157" spans="2:23" s="36" customFormat="1" ht="110.25" x14ac:dyDescent="0.25">
      <c r="B157" s="82" t="s">
        <v>138</v>
      </c>
      <c r="C157" s="117" t="s">
        <v>555</v>
      </c>
      <c r="D157" s="165" t="s">
        <v>556</v>
      </c>
      <c r="E157" s="204" t="s">
        <v>42</v>
      </c>
      <c r="F157" s="117" t="s">
        <v>557</v>
      </c>
      <c r="G157" s="206">
        <f t="shared" si="15"/>
        <v>390</v>
      </c>
      <c r="H157" s="238">
        <v>90</v>
      </c>
      <c r="I157" s="212">
        <v>95</v>
      </c>
      <c r="J157" s="212">
        <v>100</v>
      </c>
      <c r="K157" s="239">
        <v>105</v>
      </c>
      <c r="L157" s="210">
        <v>83</v>
      </c>
      <c r="M157" s="211">
        <v>105</v>
      </c>
      <c r="N157" s="212"/>
      <c r="O157" s="213"/>
      <c r="P157" s="214">
        <f t="shared" si="13"/>
        <v>0.92222222222222228</v>
      </c>
      <c r="Q157" s="215">
        <f t="shared" si="13"/>
        <v>1.1052631578947369</v>
      </c>
      <c r="R157" s="216"/>
      <c r="S157" s="217"/>
      <c r="T157" s="214">
        <f t="shared" si="14"/>
        <v>1.0162162162162163</v>
      </c>
      <c r="U157" s="216"/>
      <c r="V157" s="217"/>
      <c r="W157" s="265" t="s">
        <v>711</v>
      </c>
    </row>
    <row r="158" spans="2:23" s="36" customFormat="1" ht="110.25" x14ac:dyDescent="0.25">
      <c r="B158" s="82" t="s">
        <v>138</v>
      </c>
      <c r="C158" s="117" t="s">
        <v>558</v>
      </c>
      <c r="D158" s="165" t="s">
        <v>559</v>
      </c>
      <c r="E158" s="204" t="s">
        <v>42</v>
      </c>
      <c r="F158" s="117" t="s">
        <v>382</v>
      </c>
      <c r="G158" s="206">
        <f t="shared" si="15"/>
        <v>1770</v>
      </c>
      <c r="H158" s="238">
        <v>435</v>
      </c>
      <c r="I158" s="212">
        <v>440</v>
      </c>
      <c r="J158" s="212">
        <v>445</v>
      </c>
      <c r="K158" s="239">
        <v>450</v>
      </c>
      <c r="L158" s="210">
        <v>345</v>
      </c>
      <c r="M158" s="211">
        <v>417</v>
      </c>
      <c r="N158" s="212"/>
      <c r="O158" s="213"/>
      <c r="P158" s="214">
        <f t="shared" si="13"/>
        <v>0.7931034482758621</v>
      </c>
      <c r="Q158" s="215">
        <f t="shared" si="13"/>
        <v>0.94772727272727275</v>
      </c>
      <c r="R158" s="216"/>
      <c r="S158" s="217"/>
      <c r="T158" s="214">
        <f t="shared" si="14"/>
        <v>0.87085714285714289</v>
      </c>
      <c r="U158" s="216"/>
      <c r="V158" s="217"/>
      <c r="W158" s="265" t="s">
        <v>712</v>
      </c>
    </row>
    <row r="159" spans="2:23" s="36" customFormat="1" ht="110.25" x14ac:dyDescent="0.25">
      <c r="B159" s="80" t="s">
        <v>139</v>
      </c>
      <c r="C159" s="154" t="s">
        <v>560</v>
      </c>
      <c r="D159" s="172" t="s">
        <v>561</v>
      </c>
      <c r="E159" s="221" t="s">
        <v>42</v>
      </c>
      <c r="F159" s="107" t="s">
        <v>562</v>
      </c>
      <c r="G159" s="227">
        <f t="shared" si="15"/>
        <v>5500</v>
      </c>
      <c r="H159" s="242">
        <v>1375</v>
      </c>
      <c r="I159" s="224">
        <v>1375</v>
      </c>
      <c r="J159" s="224">
        <v>1375</v>
      </c>
      <c r="K159" s="243">
        <v>1375</v>
      </c>
      <c r="L159" s="223">
        <v>1766</v>
      </c>
      <c r="M159" s="211">
        <v>2562</v>
      </c>
      <c r="N159" s="224"/>
      <c r="O159" s="225"/>
      <c r="P159" s="214">
        <f t="shared" ref="P159:Q162" si="16">IFERROR((L159/H159),"100%")</f>
        <v>1.2843636363636364</v>
      </c>
      <c r="Q159" s="215">
        <f t="shared" si="16"/>
        <v>1.8632727272727272</v>
      </c>
      <c r="R159" s="216"/>
      <c r="S159" s="217"/>
      <c r="T159" s="214">
        <f t="shared" si="14"/>
        <v>1.5738181818181818</v>
      </c>
      <c r="U159" s="216"/>
      <c r="V159" s="217"/>
      <c r="W159" s="265" t="s">
        <v>713</v>
      </c>
    </row>
    <row r="160" spans="2:23" s="36" customFormat="1" ht="126" x14ac:dyDescent="0.25">
      <c r="B160" s="82" t="s">
        <v>140</v>
      </c>
      <c r="C160" s="155" t="s">
        <v>563</v>
      </c>
      <c r="D160" s="165" t="s">
        <v>564</v>
      </c>
      <c r="E160" s="204" t="s">
        <v>42</v>
      </c>
      <c r="F160" s="117" t="s">
        <v>565</v>
      </c>
      <c r="G160" s="206">
        <f t="shared" si="15"/>
        <v>23</v>
      </c>
      <c r="H160" s="238">
        <v>6</v>
      </c>
      <c r="I160" s="212">
        <v>6</v>
      </c>
      <c r="J160" s="212">
        <v>6</v>
      </c>
      <c r="K160" s="239">
        <v>5</v>
      </c>
      <c r="L160" s="210">
        <v>6</v>
      </c>
      <c r="M160" s="211">
        <v>6</v>
      </c>
      <c r="N160" s="212"/>
      <c r="O160" s="213"/>
      <c r="P160" s="214">
        <f t="shared" si="16"/>
        <v>1</v>
      </c>
      <c r="Q160" s="215">
        <f t="shared" si="16"/>
        <v>1</v>
      </c>
      <c r="R160" s="216"/>
      <c r="S160" s="217"/>
      <c r="T160" s="214">
        <f t="shared" si="14"/>
        <v>1</v>
      </c>
      <c r="U160" s="216"/>
      <c r="V160" s="217"/>
      <c r="W160" s="265" t="s">
        <v>714</v>
      </c>
    </row>
    <row r="161" spans="2:23" s="36" customFormat="1" ht="110.25" x14ac:dyDescent="0.25">
      <c r="B161" s="82" t="s">
        <v>140</v>
      </c>
      <c r="C161" s="155" t="s">
        <v>566</v>
      </c>
      <c r="D161" s="165" t="s">
        <v>567</v>
      </c>
      <c r="E161" s="204" t="s">
        <v>42</v>
      </c>
      <c r="F161" s="117" t="s">
        <v>250</v>
      </c>
      <c r="G161" s="206">
        <f t="shared" si="15"/>
        <v>44</v>
      </c>
      <c r="H161" s="238">
        <v>12</v>
      </c>
      <c r="I161" s="212">
        <v>10</v>
      </c>
      <c r="J161" s="212">
        <v>13</v>
      </c>
      <c r="K161" s="239">
        <v>9</v>
      </c>
      <c r="L161" s="210">
        <v>12</v>
      </c>
      <c r="M161" s="211">
        <v>13</v>
      </c>
      <c r="N161" s="212"/>
      <c r="O161" s="213"/>
      <c r="P161" s="214">
        <f t="shared" si="16"/>
        <v>1</v>
      </c>
      <c r="Q161" s="215">
        <f t="shared" si="16"/>
        <v>1.3</v>
      </c>
      <c r="R161" s="216"/>
      <c r="S161" s="217"/>
      <c r="T161" s="214">
        <f t="shared" si="14"/>
        <v>1.1363636363636365</v>
      </c>
      <c r="U161" s="216"/>
      <c r="V161" s="217"/>
      <c r="W161" s="265" t="s">
        <v>715</v>
      </c>
    </row>
    <row r="162" spans="2:23" s="36" customFormat="1" ht="111" thickBot="1" x14ac:dyDescent="0.3">
      <c r="B162" s="95" t="s">
        <v>140</v>
      </c>
      <c r="C162" s="251" t="s">
        <v>568</v>
      </c>
      <c r="D162" s="252" t="s">
        <v>569</v>
      </c>
      <c r="E162" s="253" t="s">
        <v>42</v>
      </c>
      <c r="F162" s="127" t="s">
        <v>278</v>
      </c>
      <c r="G162" s="254">
        <f>H162+I162+J162+K162</f>
        <v>13</v>
      </c>
      <c r="H162" s="255">
        <v>3</v>
      </c>
      <c r="I162" s="256">
        <v>4</v>
      </c>
      <c r="J162" s="256">
        <v>3</v>
      </c>
      <c r="K162" s="257">
        <v>3</v>
      </c>
      <c r="L162" s="258">
        <v>4</v>
      </c>
      <c r="M162" s="259">
        <v>1</v>
      </c>
      <c r="N162" s="260"/>
      <c r="O162" s="261"/>
      <c r="P162" s="262">
        <f t="shared" si="16"/>
        <v>1.3333333333333333</v>
      </c>
      <c r="Q162" s="215">
        <f t="shared" si="16"/>
        <v>0.25</v>
      </c>
      <c r="R162" s="263"/>
      <c r="S162" s="264"/>
      <c r="T162" s="214">
        <f t="shared" si="14"/>
        <v>0.7142857142857143</v>
      </c>
      <c r="U162" s="263"/>
      <c r="V162" s="264"/>
      <c r="W162" s="265" t="s">
        <v>716</v>
      </c>
    </row>
    <row r="163" spans="2:23" ht="18.75" x14ac:dyDescent="0.25">
      <c r="P163" s="145">
        <f>AVERAGE(P18:P28,P30:P32,P34:P35,P37:P39,P41:P49,P51:P52,P54:P55,P57:P59,P61:P64,P66:P68,P70:P73,P75:P77,P79:P86,P88:P93,P95:P99,P101:P103,P105,P107:P110,P113:P114,P116:P119,P121:P124,P126:P127,P129,P131:P133,P135:P136,P138:P140,P142:P145,P147:P151,P153:P158,P160:P162)</f>
        <v>0.87869443543496251</v>
      </c>
      <c r="Q163" s="145">
        <f>AVERAGE(Q18:Q28,Q30:Q32,Q34:Q35,Q37:Q39,Q41:Q49,Q51:Q52,Q54:Q55,Q57:Q59,Q61:Q64,Q66:Q68,Q70:Q73,Q75:Q77,Q79:Q86,Q88:Q93,Q95:Q99,Q101:Q103,Q105,Q107:Q110,Q113:Q114,Q116:Q119,Q121:Q124,Q126:Q127,Q129,Q131:Q133,Q135:Q136,Q138:Q140,Q142:Q145,Q147:Q151,Q153:Q158,Q160:Q162)</f>
        <v>0.99527575071926799</v>
      </c>
      <c r="R163" s="145" t="e">
        <f t="shared" ref="R163:V163" si="17">AVERAGE(R18:R28,R30:R32,R34:R35,R37:R39,R41:R49,R51:R52,R54:R55,R57:R59,R61:R64,R66:R68,R70:R73,R75:R77,R79:R86,R88:R93,R95:R99,R101:R103,R105,R107:R110,R113:R114,R116:R119,R121:R124,R126:R127,R129,R131:R133,R135:R136,R138:R140,R142:R145,R147:R151,R153:R158,R160:R162)</f>
        <v>#DIV/0!</v>
      </c>
      <c r="S163" s="145" t="e">
        <f t="shared" si="17"/>
        <v>#DIV/0!</v>
      </c>
      <c r="T163" s="145">
        <f t="shared" si="17"/>
        <v>0.96410175994947167</v>
      </c>
      <c r="U163" s="145" t="e">
        <f t="shared" si="17"/>
        <v>#DIV/0!</v>
      </c>
      <c r="V163" s="145" t="e">
        <f t="shared" si="17"/>
        <v>#DIV/0!</v>
      </c>
    </row>
    <row r="164" spans="2:23" ht="18.75" x14ac:dyDescent="0.25">
      <c r="P164" s="188"/>
      <c r="Q164" s="188"/>
      <c r="R164" s="188"/>
      <c r="S164" s="188"/>
      <c r="T164" s="188"/>
      <c r="U164" s="188"/>
      <c r="V164" s="188"/>
    </row>
    <row r="165" spans="2:23" ht="18.75" x14ac:dyDescent="0.25">
      <c r="P165" s="188"/>
      <c r="Q165" s="188"/>
      <c r="R165" s="188"/>
      <c r="S165" s="188"/>
      <c r="T165" s="188"/>
      <c r="U165" s="188"/>
      <c r="V165" s="188"/>
    </row>
    <row r="166" spans="2:23" ht="18.75" x14ac:dyDescent="0.25">
      <c r="P166" s="188"/>
      <c r="Q166" s="188"/>
      <c r="R166" s="188"/>
      <c r="S166" s="188"/>
      <c r="T166" s="188"/>
      <c r="U166" s="188"/>
      <c r="V166" s="188"/>
    </row>
    <row r="167" spans="2:23" ht="18.75" x14ac:dyDescent="0.25">
      <c r="P167" s="188"/>
      <c r="Q167" s="188"/>
      <c r="R167" s="188"/>
      <c r="S167" s="188"/>
      <c r="T167" s="188"/>
      <c r="U167" s="188"/>
      <c r="V167" s="188"/>
    </row>
    <row r="168" spans="2:23" ht="18.75" x14ac:dyDescent="0.25">
      <c r="P168" s="188"/>
      <c r="Q168" s="188"/>
      <c r="R168" s="188"/>
      <c r="S168" s="188"/>
      <c r="T168" s="188"/>
      <c r="U168" s="188"/>
      <c r="V168" s="188"/>
    </row>
    <row r="176" spans="2:23" ht="94.5" customHeight="1" x14ac:dyDescent="0.25">
      <c r="C176" s="326" t="s">
        <v>164</v>
      </c>
      <c r="D176" s="327"/>
      <c r="E176" s="327"/>
      <c r="F176" s="327"/>
      <c r="L176" s="328" t="s">
        <v>34</v>
      </c>
      <c r="M176" s="329"/>
      <c r="N176" s="329"/>
      <c r="O176" s="329"/>
      <c r="P176" s="329"/>
      <c r="Q176" s="329"/>
      <c r="U176" s="326" t="s">
        <v>165</v>
      </c>
      <c r="V176" s="327"/>
      <c r="W176" s="327"/>
    </row>
    <row r="177" spans="5:23" ht="31.5" customHeight="1" x14ac:dyDescent="0.25"/>
    <row r="178" spans="5:23" ht="15.75" thickBot="1" x14ac:dyDescent="0.3"/>
    <row r="179" spans="5:23" ht="32.450000000000003" customHeight="1" thickBot="1" x14ac:dyDescent="0.3">
      <c r="E179" s="323" t="s">
        <v>26</v>
      </c>
      <c r="F179" s="324"/>
      <c r="G179" s="324"/>
      <c r="H179" s="324"/>
      <c r="I179" s="324"/>
      <c r="J179" s="324"/>
      <c r="K179" s="324"/>
      <c r="L179" s="324"/>
      <c r="M179" s="324"/>
      <c r="N179" s="324"/>
      <c r="O179" s="324"/>
      <c r="P179" s="324"/>
      <c r="Q179" s="324"/>
      <c r="R179" s="324"/>
      <c r="S179" s="324"/>
      <c r="T179" s="324"/>
      <c r="U179" s="324"/>
      <c r="V179" s="324"/>
      <c r="W179" s="325"/>
    </row>
    <row r="180" spans="5:23" ht="15.75" customHeight="1" thickBot="1" x14ac:dyDescent="0.3">
      <c r="E180" s="310" t="s">
        <v>27</v>
      </c>
      <c r="F180" s="312" t="s">
        <v>10</v>
      </c>
      <c r="G180" s="318" t="s">
        <v>11</v>
      </c>
      <c r="H180" s="319"/>
      <c r="I180" s="319"/>
      <c r="J180" s="320"/>
      <c r="K180" s="318" t="s">
        <v>12</v>
      </c>
      <c r="L180" s="319"/>
      <c r="M180" s="319"/>
      <c r="N180" s="320"/>
      <c r="O180" s="318" t="s">
        <v>13</v>
      </c>
      <c r="P180" s="319"/>
      <c r="Q180" s="319"/>
      <c r="R180" s="320"/>
      <c r="S180" s="318" t="s">
        <v>14</v>
      </c>
      <c r="T180" s="319"/>
      <c r="U180" s="319"/>
      <c r="V180" s="320"/>
      <c r="W180" s="310" t="s">
        <v>25</v>
      </c>
    </row>
    <row r="181" spans="5:23" ht="33" customHeight="1" thickBot="1" x14ac:dyDescent="0.3">
      <c r="E181" s="311"/>
      <c r="F181" s="313"/>
      <c r="G181" s="21" t="s">
        <v>28</v>
      </c>
      <c r="H181" s="26" t="s">
        <v>29</v>
      </c>
      <c r="I181" s="27" t="s">
        <v>30</v>
      </c>
      <c r="J181" s="28" t="s">
        <v>31</v>
      </c>
      <c r="K181" s="21" t="s">
        <v>28</v>
      </c>
      <c r="L181" s="26" t="s">
        <v>29</v>
      </c>
      <c r="M181" s="27" t="s">
        <v>30</v>
      </c>
      <c r="N181" s="28" t="s">
        <v>31</v>
      </c>
      <c r="O181" s="21" t="s">
        <v>6</v>
      </c>
      <c r="P181" s="26" t="s">
        <v>7</v>
      </c>
      <c r="Q181" s="27" t="s">
        <v>8</v>
      </c>
      <c r="R181" s="28" t="s">
        <v>9</v>
      </c>
      <c r="S181" s="21" t="s">
        <v>6</v>
      </c>
      <c r="T181" s="26" t="s">
        <v>7</v>
      </c>
      <c r="U181" s="27" t="s">
        <v>8</v>
      </c>
      <c r="V181" s="28" t="s">
        <v>9</v>
      </c>
      <c r="W181" s="311"/>
    </row>
    <row r="182" spans="5:23" ht="15.75" customHeight="1" thickBot="1" x14ac:dyDescent="0.3">
      <c r="E182" s="321"/>
      <c r="F182" s="322"/>
      <c r="G182" s="62"/>
      <c r="H182" s="63"/>
      <c r="I182" s="63"/>
      <c r="J182" s="64"/>
      <c r="K182" s="62"/>
      <c r="L182" s="63"/>
      <c r="M182" s="63"/>
      <c r="N182" s="65"/>
      <c r="O182" s="66" t="str">
        <f t="shared" ref="O182:R197" si="18">IFERROR((K182/G182),"100%")</f>
        <v>100%</v>
      </c>
      <c r="P182" s="55" t="str">
        <f t="shared" si="18"/>
        <v>100%</v>
      </c>
      <c r="Q182" s="55" t="str">
        <f t="shared" si="18"/>
        <v>100%</v>
      </c>
      <c r="R182" s="34" t="str">
        <f t="shared" si="18"/>
        <v>100%</v>
      </c>
      <c r="S182" s="35" t="str">
        <f>IFERROR(K182/F182,"100%")</f>
        <v>100%</v>
      </c>
      <c r="T182" s="272" t="str">
        <f>IFERROR(((K182+L182)/(G182+H182)),"100%")</f>
        <v>100%</v>
      </c>
      <c r="U182" s="55" t="str">
        <f>IFERROR(((L182+M182+N182)/(H182+I182+J182)),"100%")</f>
        <v>100%</v>
      </c>
      <c r="V182" s="34" t="str">
        <f>IFERROR(((L182+M182+N182+O182)/(H182+I182+J182+K182)),"100%")</f>
        <v>100%</v>
      </c>
      <c r="W182" s="69"/>
    </row>
    <row r="183" spans="5:23" x14ac:dyDescent="0.25">
      <c r="E183" s="22" t="s">
        <v>166</v>
      </c>
      <c r="F183" s="23">
        <v>900840.05</v>
      </c>
      <c r="G183" s="40">
        <v>233717.55</v>
      </c>
      <c r="H183" s="41">
        <v>227315.5</v>
      </c>
      <c r="I183" s="41">
        <v>214068</v>
      </c>
      <c r="J183" s="42">
        <v>225739</v>
      </c>
      <c r="K183" s="40">
        <v>118241.57</v>
      </c>
      <c r="L183" s="43">
        <v>245116.27</v>
      </c>
      <c r="M183" s="43"/>
      <c r="N183" s="44"/>
      <c r="O183" s="66">
        <f t="shared" si="18"/>
        <v>0.50591652188720959</v>
      </c>
      <c r="P183" s="55">
        <f t="shared" si="18"/>
        <v>1.0783086503120112</v>
      </c>
      <c r="Q183" s="45"/>
      <c r="R183" s="46"/>
      <c r="S183" s="35">
        <f t="shared" ref="S183:S224" si="19">IFERROR(K183/F183,"100%")</f>
        <v>0.13125700838900314</v>
      </c>
      <c r="T183" s="55">
        <f t="shared" ref="T183:T224" si="20">IFERROR(((K183+L183)/(G183+H183)),"100%")</f>
        <v>0.78813837749809901</v>
      </c>
      <c r="U183" s="45"/>
      <c r="V183" s="46"/>
      <c r="W183" s="24"/>
    </row>
    <row r="184" spans="5:23" x14ac:dyDescent="0.25">
      <c r="E184" s="180" t="s">
        <v>167</v>
      </c>
      <c r="F184" s="189">
        <v>540067.86</v>
      </c>
      <c r="G184" s="190">
        <v>141433.85999999999</v>
      </c>
      <c r="H184" s="191">
        <v>130956</v>
      </c>
      <c r="I184" s="191">
        <v>131916</v>
      </c>
      <c r="J184" s="192">
        <v>135762</v>
      </c>
      <c r="K184" s="190">
        <v>112469.49</v>
      </c>
      <c r="L184" s="47">
        <v>116954.11</v>
      </c>
      <c r="M184" s="47"/>
      <c r="N184" s="48"/>
      <c r="O184" s="66">
        <f t="shared" si="18"/>
        <v>0.7952090821815937</v>
      </c>
      <c r="P184" s="55">
        <f t="shared" si="18"/>
        <v>0.89307943125935429</v>
      </c>
      <c r="Q184" s="49"/>
      <c r="R184" s="50"/>
      <c r="S184" s="35">
        <f t="shared" si="19"/>
        <v>0.20825066316666208</v>
      </c>
      <c r="T184" s="55">
        <f t="shared" si="20"/>
        <v>0.84226189623945624</v>
      </c>
      <c r="U184" s="49"/>
      <c r="V184" s="50"/>
      <c r="W184" s="24"/>
    </row>
    <row r="185" spans="5:23" ht="60" x14ac:dyDescent="0.25">
      <c r="E185" s="180" t="s">
        <v>168</v>
      </c>
      <c r="F185" s="189">
        <v>20000</v>
      </c>
      <c r="G185" s="190">
        <v>6450</v>
      </c>
      <c r="H185" s="191">
        <v>4980</v>
      </c>
      <c r="I185" s="191">
        <v>4580</v>
      </c>
      <c r="J185" s="192">
        <v>3990</v>
      </c>
      <c r="K185" s="190">
        <v>0</v>
      </c>
      <c r="L185" s="193">
        <v>4243</v>
      </c>
      <c r="M185" s="193"/>
      <c r="N185" s="194"/>
      <c r="O185" s="66">
        <f t="shared" si="18"/>
        <v>0</v>
      </c>
      <c r="P185" s="55">
        <f t="shared" si="18"/>
        <v>0.85200803212851406</v>
      </c>
      <c r="Q185" s="49"/>
      <c r="R185" s="50"/>
      <c r="S185" s="35">
        <f t="shared" si="19"/>
        <v>0</v>
      </c>
      <c r="T185" s="55">
        <f t="shared" si="20"/>
        <v>0.37121609798775151</v>
      </c>
      <c r="U185" s="49"/>
      <c r="V185" s="50"/>
      <c r="W185" s="24"/>
    </row>
    <row r="186" spans="5:23" ht="30" x14ac:dyDescent="0.25">
      <c r="E186" s="180" t="s">
        <v>169</v>
      </c>
      <c r="F186" s="189">
        <v>147350.96000000002</v>
      </c>
      <c r="G186" s="190">
        <v>50957.96</v>
      </c>
      <c r="H186" s="191">
        <v>32171</v>
      </c>
      <c r="I186" s="191">
        <v>32019</v>
      </c>
      <c r="J186" s="192">
        <v>32203</v>
      </c>
      <c r="K186" s="190">
        <v>30459.25</v>
      </c>
      <c r="L186" s="193">
        <v>33922.35</v>
      </c>
      <c r="M186" s="193"/>
      <c r="N186" s="194"/>
      <c r="O186" s="66">
        <f t="shared" si="18"/>
        <v>0.59773291552487584</v>
      </c>
      <c r="P186" s="55">
        <f t="shared" si="18"/>
        <v>1.0544387802679431</v>
      </c>
      <c r="Q186" s="49"/>
      <c r="R186" s="50"/>
      <c r="S186" s="35">
        <f t="shared" si="19"/>
        <v>0.20671226030695691</v>
      </c>
      <c r="T186" s="55">
        <f t="shared" si="20"/>
        <v>0.77447859326039936</v>
      </c>
      <c r="U186" s="49"/>
      <c r="V186" s="50"/>
      <c r="W186" s="24"/>
    </row>
    <row r="187" spans="5:23" ht="30" x14ac:dyDescent="0.25">
      <c r="E187" s="180" t="s">
        <v>206</v>
      </c>
      <c r="F187" s="189">
        <v>415894.2</v>
      </c>
      <c r="G187" s="190">
        <v>107271.7</v>
      </c>
      <c r="H187" s="191">
        <v>98970.5</v>
      </c>
      <c r="I187" s="191">
        <v>98970.5</v>
      </c>
      <c r="J187" s="192">
        <v>110681.5</v>
      </c>
      <c r="K187" s="190">
        <v>95054.85</v>
      </c>
      <c r="L187" s="193">
        <v>102279.3</v>
      </c>
      <c r="M187" s="193"/>
      <c r="N187" s="194"/>
      <c r="O187" s="66">
        <f t="shared" si="18"/>
        <v>0.88611301955688226</v>
      </c>
      <c r="P187" s="55">
        <f t="shared" si="18"/>
        <v>1.0334321843377572</v>
      </c>
      <c r="Q187" s="49"/>
      <c r="R187" s="50"/>
      <c r="S187" s="35">
        <f t="shared" si="19"/>
        <v>0.22855536335923896</v>
      </c>
      <c r="T187" s="55">
        <f t="shared" si="20"/>
        <v>0.95680782109577966</v>
      </c>
      <c r="U187" s="49"/>
      <c r="V187" s="50"/>
      <c r="W187" s="24"/>
    </row>
    <row r="188" spans="5:23" ht="30" x14ac:dyDescent="0.25">
      <c r="E188" s="180" t="s">
        <v>170</v>
      </c>
      <c r="F188" s="189">
        <v>370607.96</v>
      </c>
      <c r="G188" s="190">
        <v>105846.45999999999</v>
      </c>
      <c r="H188" s="191">
        <v>87475.5</v>
      </c>
      <c r="I188" s="191">
        <v>87475.5</v>
      </c>
      <c r="J188" s="192">
        <v>89810.5</v>
      </c>
      <c r="K188" s="190">
        <v>80985.98</v>
      </c>
      <c r="L188" s="193">
        <v>86750.32</v>
      </c>
      <c r="M188" s="193"/>
      <c r="N188" s="194"/>
      <c r="O188" s="66">
        <f t="shared" si="18"/>
        <v>0.76512695842638478</v>
      </c>
      <c r="P188" s="55">
        <f t="shared" si="18"/>
        <v>0.99170990734548536</v>
      </c>
      <c r="Q188" s="49"/>
      <c r="R188" s="50"/>
      <c r="S188" s="35">
        <f t="shared" si="19"/>
        <v>0.21852196590704634</v>
      </c>
      <c r="T188" s="55">
        <f t="shared" si="20"/>
        <v>0.8676525936318874</v>
      </c>
      <c r="U188" s="49"/>
      <c r="V188" s="50"/>
      <c r="W188" s="24"/>
    </row>
    <row r="189" spans="5:23" ht="30" x14ac:dyDescent="0.25">
      <c r="E189" s="180" t="s">
        <v>171</v>
      </c>
      <c r="F189" s="189">
        <v>1074879.3999999999</v>
      </c>
      <c r="G189" s="190">
        <v>280075.15000000002</v>
      </c>
      <c r="H189" s="191">
        <v>259462.25</v>
      </c>
      <c r="I189" s="191">
        <v>259462.25</v>
      </c>
      <c r="J189" s="192">
        <v>275879.75</v>
      </c>
      <c r="K189" s="190">
        <v>200183.92</v>
      </c>
      <c r="L189" s="193">
        <v>170035.37</v>
      </c>
      <c r="M189" s="193"/>
      <c r="N189" s="194"/>
      <c r="O189" s="66">
        <f t="shared" si="18"/>
        <v>0.71475073743600603</v>
      </c>
      <c r="P189" s="55">
        <f t="shared" si="18"/>
        <v>0.65533760691584231</v>
      </c>
      <c r="Q189" s="49"/>
      <c r="R189" s="50"/>
      <c r="S189" s="35">
        <f t="shared" si="19"/>
        <v>0.1862384933602784</v>
      </c>
      <c r="T189" s="55">
        <f t="shared" si="20"/>
        <v>0.68617910454400388</v>
      </c>
      <c r="U189" s="49"/>
      <c r="V189" s="50"/>
      <c r="W189" s="331"/>
    </row>
    <row r="190" spans="5:23" x14ac:dyDescent="0.25">
      <c r="E190" s="180" t="s">
        <v>172</v>
      </c>
      <c r="F190" s="189">
        <v>791754.28</v>
      </c>
      <c r="G190" s="190">
        <v>319481.28000000003</v>
      </c>
      <c r="H190" s="191">
        <v>247154</v>
      </c>
      <c r="I190" s="191">
        <v>106157</v>
      </c>
      <c r="J190" s="192">
        <v>118962</v>
      </c>
      <c r="K190" s="190">
        <v>128382.49</v>
      </c>
      <c r="L190" s="193">
        <v>194058.7</v>
      </c>
      <c r="M190" s="193"/>
      <c r="N190" s="194"/>
      <c r="O190" s="66">
        <f t="shared" si="18"/>
        <v>0.40184667470970442</v>
      </c>
      <c r="P190" s="55">
        <f t="shared" si="18"/>
        <v>0.78517321184362787</v>
      </c>
      <c r="Q190" s="49"/>
      <c r="R190" s="50"/>
      <c r="S190" s="35">
        <f t="shared" si="19"/>
        <v>0.1621494107995223</v>
      </c>
      <c r="T190" s="55">
        <f t="shared" si="20"/>
        <v>0.56904538312545594</v>
      </c>
      <c r="U190" s="49"/>
      <c r="V190" s="50"/>
      <c r="W190" s="331"/>
    </row>
    <row r="191" spans="5:23" ht="45" x14ac:dyDescent="0.25">
      <c r="E191" s="180" t="s">
        <v>173</v>
      </c>
      <c r="F191" s="189">
        <v>260293.33000000002</v>
      </c>
      <c r="G191" s="190">
        <v>76809.33</v>
      </c>
      <c r="H191" s="191">
        <v>69191</v>
      </c>
      <c r="I191" s="191">
        <v>57720</v>
      </c>
      <c r="J191" s="192">
        <v>56573</v>
      </c>
      <c r="K191" s="190">
        <v>57690.38</v>
      </c>
      <c r="L191" s="193">
        <v>23270.49</v>
      </c>
      <c r="M191" s="193"/>
      <c r="N191" s="194"/>
      <c r="O191" s="66">
        <f t="shared" si="18"/>
        <v>0.75108557775468154</v>
      </c>
      <c r="P191" s="55">
        <f t="shared" si="18"/>
        <v>0.33632249859085722</v>
      </c>
      <c r="Q191" s="49"/>
      <c r="R191" s="50"/>
      <c r="S191" s="35">
        <f t="shared" si="19"/>
        <v>0.22163602886020933</v>
      </c>
      <c r="T191" s="55">
        <f t="shared" si="20"/>
        <v>0.55452525347031745</v>
      </c>
      <c r="U191" s="49"/>
      <c r="V191" s="50"/>
      <c r="W191" s="332" t="s">
        <v>718</v>
      </c>
    </row>
    <row r="192" spans="5:23" ht="45" x14ac:dyDescent="0.25">
      <c r="E192" s="180" t="s">
        <v>174</v>
      </c>
      <c r="F192" s="189">
        <v>150000</v>
      </c>
      <c r="G192" s="190">
        <v>55842</v>
      </c>
      <c r="H192" s="191">
        <v>34920</v>
      </c>
      <c r="I192" s="191">
        <v>29018</v>
      </c>
      <c r="J192" s="192">
        <v>30220</v>
      </c>
      <c r="K192" s="190">
        <v>8443.11</v>
      </c>
      <c r="L192" s="193">
        <v>21960.97</v>
      </c>
      <c r="M192" s="193"/>
      <c r="N192" s="194"/>
      <c r="O192" s="66">
        <f t="shared" si="18"/>
        <v>0.15119641130332009</v>
      </c>
      <c r="P192" s="55">
        <f t="shared" si="18"/>
        <v>0.62889375715922113</v>
      </c>
      <c r="Q192" s="49"/>
      <c r="R192" s="50"/>
      <c r="S192" s="35">
        <f t="shared" si="19"/>
        <v>5.6287400000000001E-2</v>
      </c>
      <c r="T192" s="55">
        <f t="shared" si="20"/>
        <v>0.33498688878605587</v>
      </c>
      <c r="U192" s="49"/>
      <c r="V192" s="50"/>
      <c r="W192" s="332" t="s">
        <v>719</v>
      </c>
    </row>
    <row r="193" spans="5:23" ht="30" x14ac:dyDescent="0.25">
      <c r="E193" s="180" t="s">
        <v>175</v>
      </c>
      <c r="F193" s="189">
        <v>1394590.24</v>
      </c>
      <c r="G193" s="190">
        <v>338504.24</v>
      </c>
      <c r="H193" s="191">
        <v>312580</v>
      </c>
      <c r="I193" s="191">
        <v>317704</v>
      </c>
      <c r="J193" s="192">
        <v>425802</v>
      </c>
      <c r="K193" s="190">
        <v>294842.26</v>
      </c>
      <c r="L193" s="193">
        <v>267950.59999999998</v>
      </c>
      <c r="M193" s="193"/>
      <c r="N193" s="194"/>
      <c r="O193" s="66">
        <f t="shared" si="18"/>
        <v>0.87101496867513395</v>
      </c>
      <c r="P193" s="55">
        <f t="shared" si="18"/>
        <v>0.85722247104741178</v>
      </c>
      <c r="Q193" s="49"/>
      <c r="R193" s="50"/>
      <c r="S193" s="35">
        <f t="shared" si="19"/>
        <v>0.2114185597627587</v>
      </c>
      <c r="T193" s="55">
        <f t="shared" si="20"/>
        <v>0.86439330799959158</v>
      </c>
      <c r="U193" s="49"/>
      <c r="V193" s="50"/>
      <c r="W193" s="332"/>
    </row>
    <row r="194" spans="5:23" ht="45" x14ac:dyDescent="0.25">
      <c r="E194" s="180" t="s">
        <v>176</v>
      </c>
      <c r="F194" s="189">
        <v>1273109.3400000001</v>
      </c>
      <c r="G194" s="190">
        <v>708426.34</v>
      </c>
      <c r="H194" s="191">
        <v>199661</v>
      </c>
      <c r="I194" s="191">
        <v>171866</v>
      </c>
      <c r="J194" s="192">
        <v>193156</v>
      </c>
      <c r="K194" s="190">
        <v>140065.26999999999</v>
      </c>
      <c r="L194" s="193">
        <v>118314.94</v>
      </c>
      <c r="M194" s="193"/>
      <c r="N194" s="194"/>
      <c r="O194" s="66">
        <f t="shared" si="18"/>
        <v>0.19771324425909967</v>
      </c>
      <c r="P194" s="55">
        <f t="shared" si="18"/>
        <v>0.59257912161113091</v>
      </c>
      <c r="Q194" s="49"/>
      <c r="R194" s="50"/>
      <c r="S194" s="35">
        <f t="shared" si="19"/>
        <v>0.11001825656231537</v>
      </c>
      <c r="T194" s="55">
        <f t="shared" si="20"/>
        <v>0.28453233364094693</v>
      </c>
      <c r="U194" s="49"/>
      <c r="V194" s="50"/>
      <c r="W194" s="332" t="s">
        <v>720</v>
      </c>
    </row>
    <row r="195" spans="5:23" ht="30" x14ac:dyDescent="0.25">
      <c r="E195" s="180" t="s">
        <v>177</v>
      </c>
      <c r="F195" s="189">
        <v>1716955.6</v>
      </c>
      <c r="G195" s="190">
        <v>1581687.6</v>
      </c>
      <c r="H195" s="191">
        <v>45366</v>
      </c>
      <c r="I195" s="191">
        <v>54676</v>
      </c>
      <c r="J195" s="192">
        <v>35226</v>
      </c>
      <c r="K195" s="190">
        <v>41947.040000000001</v>
      </c>
      <c r="L195" s="193">
        <v>50072.74</v>
      </c>
      <c r="M195" s="193"/>
      <c r="N195" s="194"/>
      <c r="O195" s="66">
        <f t="shared" si="18"/>
        <v>2.6520432985628766E-2</v>
      </c>
      <c r="P195" s="55">
        <f t="shared" si="18"/>
        <v>1.1037503857514437</v>
      </c>
      <c r="Q195" s="49"/>
      <c r="R195" s="50"/>
      <c r="S195" s="35">
        <f t="shared" si="19"/>
        <v>2.4431056924244285E-2</v>
      </c>
      <c r="T195" s="55">
        <f t="shared" si="20"/>
        <v>5.6556083954456077E-2</v>
      </c>
      <c r="U195" s="49"/>
      <c r="V195" s="50"/>
      <c r="W195" s="332"/>
    </row>
    <row r="196" spans="5:23" ht="45" x14ac:dyDescent="0.25">
      <c r="E196" s="180" t="s">
        <v>178</v>
      </c>
      <c r="F196" s="189">
        <v>53018</v>
      </c>
      <c r="G196" s="190">
        <v>24865</v>
      </c>
      <c r="H196" s="191">
        <v>9072</v>
      </c>
      <c r="I196" s="191">
        <v>11179</v>
      </c>
      <c r="J196" s="192">
        <v>7902</v>
      </c>
      <c r="K196" s="190">
        <v>15080</v>
      </c>
      <c r="L196" s="193">
        <v>760</v>
      </c>
      <c r="M196" s="193"/>
      <c r="N196" s="194"/>
      <c r="O196" s="66">
        <f t="shared" si="18"/>
        <v>0.60647496480997387</v>
      </c>
      <c r="P196" s="55">
        <f t="shared" si="18"/>
        <v>8.3774250440917103E-2</v>
      </c>
      <c r="Q196" s="49"/>
      <c r="R196" s="50"/>
      <c r="S196" s="35">
        <f t="shared" si="19"/>
        <v>0.2844317024406805</v>
      </c>
      <c r="T196" s="55">
        <f t="shared" si="20"/>
        <v>0.46674720806199721</v>
      </c>
      <c r="U196" s="49"/>
      <c r="V196" s="50"/>
      <c r="W196" s="332" t="s">
        <v>721</v>
      </c>
    </row>
    <row r="197" spans="5:23" x14ac:dyDescent="0.25">
      <c r="E197" s="180" t="s">
        <v>179</v>
      </c>
      <c r="F197" s="189">
        <v>700847.76</v>
      </c>
      <c r="G197" s="190">
        <v>446569.76</v>
      </c>
      <c r="H197" s="191">
        <v>82864</v>
      </c>
      <c r="I197" s="191">
        <v>86979</v>
      </c>
      <c r="J197" s="192">
        <v>84435</v>
      </c>
      <c r="K197" s="190">
        <v>355202.15</v>
      </c>
      <c r="L197" s="193">
        <v>67679.009999999995</v>
      </c>
      <c r="M197" s="193"/>
      <c r="N197" s="194"/>
      <c r="O197" s="66">
        <f t="shared" si="18"/>
        <v>0.79540126048839499</v>
      </c>
      <c r="P197" s="55">
        <f t="shared" si="18"/>
        <v>0.81674804498938014</v>
      </c>
      <c r="Q197" s="49"/>
      <c r="R197" s="50"/>
      <c r="S197" s="35">
        <f t="shared" si="19"/>
        <v>0.50681784300773114</v>
      </c>
      <c r="T197" s="55">
        <f t="shared" si="20"/>
        <v>0.79874233936271843</v>
      </c>
      <c r="U197" s="49"/>
      <c r="V197" s="50"/>
      <c r="W197" s="333"/>
    </row>
    <row r="198" spans="5:23" x14ac:dyDescent="0.25">
      <c r="E198" s="180" t="s">
        <v>180</v>
      </c>
      <c r="F198" s="189">
        <v>1698687.8599999999</v>
      </c>
      <c r="G198" s="190">
        <v>1258689.8599999999</v>
      </c>
      <c r="H198" s="191">
        <v>126868.5</v>
      </c>
      <c r="I198" s="191">
        <v>183851</v>
      </c>
      <c r="J198" s="192">
        <v>129278.5</v>
      </c>
      <c r="K198" s="190">
        <v>578405.74</v>
      </c>
      <c r="L198" s="193">
        <v>714672.08</v>
      </c>
      <c r="M198" s="193"/>
      <c r="N198" s="194"/>
      <c r="O198" s="66">
        <f t="shared" ref="O198:P224" si="21">IFERROR((K198/G198),"100%")</f>
        <v>0.45952999097013464</v>
      </c>
      <c r="P198" s="55">
        <f t="shared" si="21"/>
        <v>5.6331719851657418</v>
      </c>
      <c r="Q198" s="49"/>
      <c r="R198" s="50"/>
      <c r="S198" s="35">
        <f t="shared" si="19"/>
        <v>0.34050148565846583</v>
      </c>
      <c r="T198" s="55">
        <f t="shared" si="20"/>
        <v>0.93325395546673329</v>
      </c>
      <c r="U198" s="49"/>
      <c r="V198" s="50"/>
      <c r="W198" s="333"/>
    </row>
    <row r="199" spans="5:23" x14ac:dyDescent="0.25">
      <c r="E199" s="180" t="s">
        <v>181</v>
      </c>
      <c r="F199" s="189">
        <v>344942</v>
      </c>
      <c r="G199" s="190">
        <v>95292</v>
      </c>
      <c r="H199" s="191">
        <v>93906</v>
      </c>
      <c r="I199" s="191">
        <v>76810</v>
      </c>
      <c r="J199" s="192">
        <v>78934</v>
      </c>
      <c r="K199" s="190">
        <v>91902.04</v>
      </c>
      <c r="L199" s="193">
        <v>73907.210000000006</v>
      </c>
      <c r="M199" s="193"/>
      <c r="N199" s="194"/>
      <c r="O199" s="66">
        <f t="shared" si="21"/>
        <v>0.96442555513579309</v>
      </c>
      <c r="P199" s="55">
        <f t="shared" si="21"/>
        <v>0.78703394884245959</v>
      </c>
      <c r="Q199" s="49"/>
      <c r="R199" s="50"/>
      <c r="S199" s="35">
        <f t="shared" si="19"/>
        <v>0.26642751535040671</v>
      </c>
      <c r="T199" s="55">
        <f t="shared" si="20"/>
        <v>0.87637950718295121</v>
      </c>
      <c r="U199" s="49"/>
      <c r="V199" s="50"/>
      <c r="W199" s="332"/>
    </row>
    <row r="200" spans="5:23" x14ac:dyDescent="0.25">
      <c r="E200" s="180" t="s">
        <v>182</v>
      </c>
      <c r="F200" s="189">
        <v>263963.7</v>
      </c>
      <c r="G200" s="190">
        <v>83123.7</v>
      </c>
      <c r="H200" s="191">
        <v>67660</v>
      </c>
      <c r="I200" s="191">
        <v>58880</v>
      </c>
      <c r="J200" s="192">
        <v>54300</v>
      </c>
      <c r="K200" s="190">
        <v>56094.07</v>
      </c>
      <c r="L200" s="193">
        <v>61913.1</v>
      </c>
      <c r="M200" s="193"/>
      <c r="N200" s="194"/>
      <c r="O200" s="66">
        <f t="shared" si="21"/>
        <v>0.67482643337580017</v>
      </c>
      <c r="P200" s="55">
        <f t="shared" si="21"/>
        <v>0.91506207508128878</v>
      </c>
      <c r="Q200" s="49"/>
      <c r="R200" s="50"/>
      <c r="S200" s="35">
        <f t="shared" si="19"/>
        <v>0.21250675755795209</v>
      </c>
      <c r="T200" s="55">
        <f t="shared" si="20"/>
        <v>0.78262550925597385</v>
      </c>
      <c r="U200" s="49"/>
      <c r="V200" s="50"/>
      <c r="W200" s="332"/>
    </row>
    <row r="201" spans="5:23" ht="30" x14ac:dyDescent="0.25">
      <c r="E201" s="180" t="s">
        <v>183</v>
      </c>
      <c r="F201" s="189">
        <v>565190.43000000005</v>
      </c>
      <c r="G201" s="190">
        <v>160221.43</v>
      </c>
      <c r="H201" s="191">
        <v>113541</v>
      </c>
      <c r="I201" s="191">
        <v>183552</v>
      </c>
      <c r="J201" s="192">
        <v>107876</v>
      </c>
      <c r="K201" s="190">
        <v>165610.79</v>
      </c>
      <c r="L201" s="193">
        <v>106082.95</v>
      </c>
      <c r="M201" s="193"/>
      <c r="N201" s="194"/>
      <c r="O201" s="66">
        <f t="shared" si="21"/>
        <v>1.0336369485654948</v>
      </c>
      <c r="P201" s="55">
        <f t="shared" si="21"/>
        <v>0.93431403633929588</v>
      </c>
      <c r="Q201" s="49"/>
      <c r="R201" s="50"/>
      <c r="S201" s="35">
        <f t="shared" si="19"/>
        <v>0.29301768255347138</v>
      </c>
      <c r="T201" s="55">
        <f t="shared" si="20"/>
        <v>0.99244348466661403</v>
      </c>
      <c r="U201" s="49"/>
      <c r="V201" s="50"/>
      <c r="W201" s="332"/>
    </row>
    <row r="202" spans="5:23" x14ac:dyDescent="0.25">
      <c r="E202" s="180" t="s">
        <v>184</v>
      </c>
      <c r="F202" s="189">
        <v>956228.05</v>
      </c>
      <c r="G202" s="190">
        <v>242939.05</v>
      </c>
      <c r="H202" s="191">
        <v>241639</v>
      </c>
      <c r="I202" s="191">
        <v>240639</v>
      </c>
      <c r="J202" s="192">
        <v>231011</v>
      </c>
      <c r="K202" s="190">
        <v>298478.92</v>
      </c>
      <c r="L202" s="193">
        <v>210545.84</v>
      </c>
      <c r="M202" s="193"/>
      <c r="N202" s="194"/>
      <c r="O202" s="66">
        <f t="shared" si="21"/>
        <v>1.2286164780837003</v>
      </c>
      <c r="P202" s="55">
        <f t="shared" si="21"/>
        <v>0.87132391708292123</v>
      </c>
      <c r="Q202" s="49"/>
      <c r="R202" s="50"/>
      <c r="S202" s="35">
        <f t="shared" si="19"/>
        <v>0.31214198328526332</v>
      </c>
      <c r="T202" s="55">
        <f t="shared" si="20"/>
        <v>1.0504494786753136</v>
      </c>
      <c r="U202" s="49"/>
      <c r="V202" s="50"/>
      <c r="W202" s="332"/>
    </row>
    <row r="203" spans="5:23" ht="45" x14ac:dyDescent="0.25">
      <c r="E203" s="180" t="s">
        <v>207</v>
      </c>
      <c r="F203" s="189">
        <v>183394</v>
      </c>
      <c r="G203" s="190">
        <v>64716.5</v>
      </c>
      <c r="H203" s="191">
        <v>37082.5</v>
      </c>
      <c r="I203" s="191">
        <v>48572.5</v>
      </c>
      <c r="J203" s="192">
        <v>33022.5</v>
      </c>
      <c r="K203" s="190">
        <v>43776.28</v>
      </c>
      <c r="L203" s="193">
        <v>30114.2</v>
      </c>
      <c r="M203" s="193"/>
      <c r="N203" s="194"/>
      <c r="O203" s="66">
        <f t="shared" si="21"/>
        <v>0.67643151282903125</v>
      </c>
      <c r="P203" s="55">
        <f t="shared" si="21"/>
        <v>0.81208656374300547</v>
      </c>
      <c r="Q203" s="49"/>
      <c r="R203" s="50"/>
      <c r="S203" s="35">
        <f t="shared" si="19"/>
        <v>0.23870072085237248</v>
      </c>
      <c r="T203" s="55">
        <f t="shared" si="20"/>
        <v>0.72584681578404497</v>
      </c>
      <c r="U203" s="49"/>
      <c r="V203" s="50"/>
      <c r="W203" s="333"/>
    </row>
    <row r="204" spans="5:23" ht="45" x14ac:dyDescent="0.25">
      <c r="E204" s="180" t="s">
        <v>185</v>
      </c>
      <c r="F204" s="189">
        <v>690782.04</v>
      </c>
      <c r="G204" s="190">
        <v>189047.54</v>
      </c>
      <c r="H204" s="191">
        <v>176138.5</v>
      </c>
      <c r="I204" s="191">
        <v>152563.5</v>
      </c>
      <c r="J204" s="192">
        <v>173032.5</v>
      </c>
      <c r="K204" s="190">
        <v>77311.240000000005</v>
      </c>
      <c r="L204" s="193">
        <v>92800.09</v>
      </c>
      <c r="M204" s="193"/>
      <c r="N204" s="194"/>
      <c r="O204" s="66">
        <f t="shared" si="21"/>
        <v>0.40895131457410133</v>
      </c>
      <c r="P204" s="55">
        <f t="shared" si="21"/>
        <v>0.52685863681137279</v>
      </c>
      <c r="Q204" s="49"/>
      <c r="R204" s="50"/>
      <c r="S204" s="35">
        <f t="shared" si="19"/>
        <v>0.11191842798923957</v>
      </c>
      <c r="T204" s="55">
        <f t="shared" si="20"/>
        <v>0.46582101002546539</v>
      </c>
      <c r="U204" s="49"/>
      <c r="V204" s="50"/>
      <c r="W204" s="332" t="s">
        <v>722</v>
      </c>
    </row>
    <row r="205" spans="5:23" ht="30" x14ac:dyDescent="0.25">
      <c r="E205" s="180" t="s">
        <v>186</v>
      </c>
      <c r="F205" s="189">
        <v>287933.04000000004</v>
      </c>
      <c r="G205" s="190">
        <v>83482.540000000008</v>
      </c>
      <c r="H205" s="191">
        <v>66165.5</v>
      </c>
      <c r="I205" s="191">
        <v>71177.5</v>
      </c>
      <c r="J205" s="192">
        <v>67107.5</v>
      </c>
      <c r="K205" s="190">
        <v>66669.83</v>
      </c>
      <c r="L205" s="193">
        <v>76536.7</v>
      </c>
      <c r="M205" s="193"/>
      <c r="N205" s="194"/>
      <c r="O205" s="66">
        <f t="shared" si="21"/>
        <v>0.79860806822600261</v>
      </c>
      <c r="P205" s="55">
        <f t="shared" si="21"/>
        <v>1.1567463406155776</v>
      </c>
      <c r="Q205" s="49"/>
      <c r="R205" s="50"/>
      <c r="S205" s="35">
        <f t="shared" si="19"/>
        <v>0.23154629979247951</v>
      </c>
      <c r="T205" s="55">
        <f t="shared" si="20"/>
        <v>0.95695560062129781</v>
      </c>
      <c r="U205" s="49"/>
      <c r="V205" s="50"/>
      <c r="W205" s="332"/>
    </row>
    <row r="206" spans="5:23" ht="45" x14ac:dyDescent="0.25">
      <c r="E206" s="180" t="s">
        <v>187</v>
      </c>
      <c r="F206" s="189">
        <v>1854699.78</v>
      </c>
      <c r="G206" s="190">
        <v>581183.78</v>
      </c>
      <c r="H206" s="191">
        <v>455500</v>
      </c>
      <c r="I206" s="191">
        <v>461751</v>
      </c>
      <c r="J206" s="192">
        <v>356265</v>
      </c>
      <c r="K206" s="190">
        <v>594317.04</v>
      </c>
      <c r="L206" s="193">
        <v>809298.56</v>
      </c>
      <c r="M206" s="193"/>
      <c r="N206" s="194"/>
      <c r="O206" s="66">
        <f t="shared" si="21"/>
        <v>1.0225974303687553</v>
      </c>
      <c r="P206" s="55">
        <f t="shared" si="21"/>
        <v>1.7767257080131724</v>
      </c>
      <c r="Q206" s="49"/>
      <c r="R206" s="50"/>
      <c r="S206" s="35">
        <f t="shared" si="19"/>
        <v>0.3204384054005765</v>
      </c>
      <c r="T206" s="55">
        <f t="shared" si="20"/>
        <v>1.3539476811337783</v>
      </c>
      <c r="U206" s="49"/>
      <c r="V206" s="50"/>
      <c r="W206" s="332"/>
    </row>
    <row r="207" spans="5:23" ht="30" x14ac:dyDescent="0.25">
      <c r="E207" s="180" t="s">
        <v>188</v>
      </c>
      <c r="F207" s="189">
        <v>14901</v>
      </c>
      <c r="G207" s="190">
        <v>5253</v>
      </c>
      <c r="H207" s="191">
        <v>4590</v>
      </c>
      <c r="I207" s="191">
        <v>3114</v>
      </c>
      <c r="J207" s="192">
        <v>1944</v>
      </c>
      <c r="K207" s="190">
        <v>37169.9</v>
      </c>
      <c r="L207" s="193">
        <v>36262.71</v>
      </c>
      <c r="M207" s="193"/>
      <c r="N207" s="194"/>
      <c r="O207" s="66">
        <f t="shared" si="21"/>
        <v>7.075937559489816</v>
      </c>
      <c r="P207" s="55">
        <f t="shared" si="21"/>
        <v>7.9003725490196075</v>
      </c>
      <c r="Q207" s="49"/>
      <c r="R207" s="50"/>
      <c r="S207" s="35">
        <f t="shared" si="19"/>
        <v>2.4944567478692705</v>
      </c>
      <c r="T207" s="55">
        <f t="shared" si="20"/>
        <v>7.46038910901148</v>
      </c>
      <c r="U207" s="49"/>
      <c r="V207" s="50"/>
      <c r="W207" s="332"/>
    </row>
    <row r="208" spans="5:23" ht="60" x14ac:dyDescent="0.25">
      <c r="E208" s="180" t="s">
        <v>189</v>
      </c>
      <c r="F208" s="189">
        <v>1308456.54</v>
      </c>
      <c r="G208" s="190">
        <v>343343.54000000004</v>
      </c>
      <c r="H208" s="191">
        <v>321245</v>
      </c>
      <c r="I208" s="191">
        <v>328815</v>
      </c>
      <c r="J208" s="192">
        <v>315053</v>
      </c>
      <c r="K208" s="190">
        <v>274605.89</v>
      </c>
      <c r="L208" s="193">
        <v>286507.82</v>
      </c>
      <c r="M208" s="193"/>
      <c r="N208" s="194"/>
      <c r="O208" s="66">
        <f t="shared" si="21"/>
        <v>0.79979920402754623</v>
      </c>
      <c r="P208" s="55">
        <f t="shared" si="21"/>
        <v>0.89186701738548457</v>
      </c>
      <c r="Q208" s="49"/>
      <c r="R208" s="50"/>
      <c r="S208" s="35">
        <f t="shared" si="19"/>
        <v>0.20987008861601167</v>
      </c>
      <c r="T208" s="55">
        <f t="shared" si="20"/>
        <v>0.84430241604828149</v>
      </c>
      <c r="U208" s="49"/>
      <c r="V208" s="50"/>
      <c r="W208" s="332"/>
    </row>
    <row r="209" spans="5:23" ht="30" x14ac:dyDescent="0.25">
      <c r="E209" s="180" t="s">
        <v>190</v>
      </c>
      <c r="F209" s="189">
        <v>550860.34</v>
      </c>
      <c r="G209" s="190">
        <v>153444.84</v>
      </c>
      <c r="H209" s="191">
        <v>139409.5</v>
      </c>
      <c r="I209" s="191">
        <v>126349.5</v>
      </c>
      <c r="J209" s="192">
        <v>131656.5</v>
      </c>
      <c r="K209" s="190">
        <v>138225.66</v>
      </c>
      <c r="L209" s="193">
        <v>135497.82</v>
      </c>
      <c r="M209" s="193"/>
      <c r="N209" s="194"/>
      <c r="O209" s="66">
        <f t="shared" si="21"/>
        <v>0.90081660614980608</v>
      </c>
      <c r="P209" s="55">
        <f t="shared" si="21"/>
        <v>0.97194108005551993</v>
      </c>
      <c r="Q209" s="49"/>
      <c r="R209" s="50"/>
      <c r="S209" s="35">
        <f t="shared" si="19"/>
        <v>0.2509268683238296</v>
      </c>
      <c r="T209" s="55">
        <f t="shared" si="20"/>
        <v>0.93467448698216327</v>
      </c>
      <c r="U209" s="49"/>
      <c r="V209" s="50"/>
      <c r="W209" s="332"/>
    </row>
    <row r="210" spans="5:23" ht="30" x14ac:dyDescent="0.25">
      <c r="E210" s="180" t="s">
        <v>191</v>
      </c>
      <c r="F210" s="189">
        <v>700288.41999999993</v>
      </c>
      <c r="G210" s="190">
        <v>199447.42</v>
      </c>
      <c r="H210" s="191">
        <v>165390</v>
      </c>
      <c r="I210" s="191">
        <v>165390</v>
      </c>
      <c r="J210" s="192">
        <v>170061</v>
      </c>
      <c r="K210" s="190">
        <v>171810.66</v>
      </c>
      <c r="L210" s="193">
        <v>171937.67</v>
      </c>
      <c r="M210" s="193"/>
      <c r="N210" s="194"/>
      <c r="O210" s="66">
        <f t="shared" si="21"/>
        <v>0.86143335421435885</v>
      </c>
      <c r="P210" s="55">
        <f t="shared" si="21"/>
        <v>1.039589273837596</v>
      </c>
      <c r="Q210" s="49"/>
      <c r="R210" s="50"/>
      <c r="S210" s="35">
        <f t="shared" si="19"/>
        <v>0.24534271179294956</v>
      </c>
      <c r="T210" s="55">
        <f t="shared" si="20"/>
        <v>0.9421959238720633</v>
      </c>
      <c r="U210" s="49"/>
      <c r="V210" s="50"/>
      <c r="W210" s="332"/>
    </row>
    <row r="211" spans="5:23" ht="45" x14ac:dyDescent="0.25">
      <c r="E211" s="180" t="s">
        <v>192</v>
      </c>
      <c r="F211" s="189">
        <v>2474490</v>
      </c>
      <c r="G211" s="190">
        <v>629881.25</v>
      </c>
      <c r="H211" s="191">
        <v>599263.25</v>
      </c>
      <c r="I211" s="191">
        <v>614423.25</v>
      </c>
      <c r="J211" s="192">
        <v>630922.25</v>
      </c>
      <c r="K211" s="190">
        <v>347727.09</v>
      </c>
      <c r="L211" s="193">
        <v>631908.02</v>
      </c>
      <c r="M211" s="193"/>
      <c r="N211" s="194"/>
      <c r="O211" s="66">
        <f t="shared" si="21"/>
        <v>0.55205181929133473</v>
      </c>
      <c r="P211" s="55">
        <f t="shared" si="21"/>
        <v>1.0544748405646434</v>
      </c>
      <c r="Q211" s="49"/>
      <c r="R211" s="50"/>
      <c r="S211" s="35">
        <f t="shared" si="19"/>
        <v>0.14052475055465977</v>
      </c>
      <c r="T211" s="55">
        <f t="shared" si="20"/>
        <v>0.797005649051027</v>
      </c>
      <c r="U211" s="49"/>
      <c r="V211" s="50"/>
      <c r="W211" s="332"/>
    </row>
    <row r="212" spans="5:23" ht="30" x14ac:dyDescent="0.25">
      <c r="E212" s="180" t="s">
        <v>193</v>
      </c>
      <c r="F212" s="189">
        <v>9490059.1400000006</v>
      </c>
      <c r="G212" s="190">
        <v>2479677.14</v>
      </c>
      <c r="H212" s="191">
        <v>2286192</v>
      </c>
      <c r="I212" s="191">
        <v>2286192</v>
      </c>
      <c r="J212" s="192">
        <v>2437998</v>
      </c>
      <c r="K212" s="190">
        <v>2192628.83</v>
      </c>
      <c r="L212" s="193">
        <v>2575074.75</v>
      </c>
      <c r="M212" s="193"/>
      <c r="N212" s="194"/>
      <c r="O212" s="66">
        <f t="shared" si="21"/>
        <v>0.8842396433916393</v>
      </c>
      <c r="P212" s="55">
        <f t="shared" si="21"/>
        <v>1.126359793928069</v>
      </c>
      <c r="Q212" s="49"/>
      <c r="R212" s="50"/>
      <c r="S212" s="35">
        <f t="shared" si="19"/>
        <v>0.23104480147633727</v>
      </c>
      <c r="T212" s="55">
        <f t="shared" si="20"/>
        <v>1.0003849119533315</v>
      </c>
      <c r="U212" s="49"/>
      <c r="V212" s="50"/>
      <c r="W212" s="332"/>
    </row>
    <row r="213" spans="5:23" ht="45" x14ac:dyDescent="0.25">
      <c r="E213" s="180" t="s">
        <v>194</v>
      </c>
      <c r="F213" s="189">
        <v>612423.54</v>
      </c>
      <c r="G213" s="190">
        <v>160309.04</v>
      </c>
      <c r="H213" s="191">
        <v>147887.5</v>
      </c>
      <c r="I213" s="191">
        <v>148964.5</v>
      </c>
      <c r="J213" s="192">
        <v>155262.5</v>
      </c>
      <c r="K213" s="190">
        <v>130832.2</v>
      </c>
      <c r="L213" s="193">
        <v>128685.19</v>
      </c>
      <c r="M213" s="193"/>
      <c r="N213" s="194"/>
      <c r="O213" s="66">
        <f t="shared" si="21"/>
        <v>0.81612490474648214</v>
      </c>
      <c r="P213" s="55">
        <f t="shared" si="21"/>
        <v>0.87015596314766297</v>
      </c>
      <c r="Q213" s="49"/>
      <c r="R213" s="50"/>
      <c r="S213" s="35">
        <f t="shared" si="19"/>
        <v>0.21363025986884826</v>
      </c>
      <c r="T213" s="55">
        <f t="shared" si="20"/>
        <v>0.8420516012282292</v>
      </c>
      <c r="U213" s="49"/>
      <c r="V213" s="50"/>
      <c r="W213" s="332"/>
    </row>
    <row r="214" spans="5:23" ht="45" x14ac:dyDescent="0.25">
      <c r="E214" s="180" t="s">
        <v>195</v>
      </c>
      <c r="F214" s="189">
        <v>987826.01</v>
      </c>
      <c r="G214" s="190">
        <v>663142.01</v>
      </c>
      <c r="H214" s="191">
        <v>124548</v>
      </c>
      <c r="I214" s="191">
        <v>82668</v>
      </c>
      <c r="J214" s="192">
        <v>117468</v>
      </c>
      <c r="K214" s="190">
        <v>1338305.8799999999</v>
      </c>
      <c r="L214" s="193">
        <v>45994.39</v>
      </c>
      <c r="M214" s="193"/>
      <c r="N214" s="194"/>
      <c r="O214" s="66">
        <f t="shared" si="21"/>
        <v>2.0181286358256805</v>
      </c>
      <c r="P214" s="55">
        <f t="shared" si="21"/>
        <v>0.36929047435526863</v>
      </c>
      <c r="Q214" s="49"/>
      <c r="R214" s="50"/>
      <c r="S214" s="35">
        <f t="shared" si="19"/>
        <v>1.3547991918131412</v>
      </c>
      <c r="T214" s="55">
        <f t="shared" si="20"/>
        <v>1.757417578521784</v>
      </c>
      <c r="U214" s="49"/>
      <c r="V214" s="50"/>
      <c r="W214" s="332" t="s">
        <v>723</v>
      </c>
    </row>
    <row r="215" spans="5:23" ht="30" x14ac:dyDescent="0.25">
      <c r="E215" s="180" t="s">
        <v>196</v>
      </c>
      <c r="F215" s="189">
        <v>2166315.48</v>
      </c>
      <c r="G215" s="190">
        <v>566906.98</v>
      </c>
      <c r="H215" s="191">
        <v>602116</v>
      </c>
      <c r="I215" s="191">
        <v>374523</v>
      </c>
      <c r="J215" s="192">
        <v>622769.5</v>
      </c>
      <c r="K215" s="190">
        <v>473234.64</v>
      </c>
      <c r="L215" s="193">
        <v>520140.93</v>
      </c>
      <c r="M215" s="193"/>
      <c r="N215" s="194"/>
      <c r="O215" s="66">
        <f t="shared" si="21"/>
        <v>0.83476594343572919</v>
      </c>
      <c r="P215" s="55">
        <f t="shared" si="21"/>
        <v>0.86385502129157832</v>
      </c>
      <c r="Q215" s="49"/>
      <c r="R215" s="50"/>
      <c r="S215" s="35">
        <f t="shared" si="19"/>
        <v>0.21845139563882912</v>
      </c>
      <c r="T215" s="55">
        <f t="shared" si="20"/>
        <v>0.8497485395881611</v>
      </c>
      <c r="U215" s="49"/>
      <c r="V215" s="50"/>
      <c r="W215" s="332"/>
    </row>
    <row r="216" spans="5:23" ht="30" x14ac:dyDescent="0.25">
      <c r="E216" s="180" t="s">
        <v>197</v>
      </c>
      <c r="F216" s="189">
        <v>1101328.43</v>
      </c>
      <c r="G216" s="190">
        <v>375149.68</v>
      </c>
      <c r="H216" s="191">
        <v>213115</v>
      </c>
      <c r="I216" s="191">
        <v>228770</v>
      </c>
      <c r="J216" s="192">
        <v>284293.75</v>
      </c>
      <c r="K216" s="190">
        <v>237229.1</v>
      </c>
      <c r="L216" s="193">
        <v>172092.7</v>
      </c>
      <c r="M216" s="193"/>
      <c r="N216" s="194"/>
      <c r="O216" s="66">
        <f t="shared" si="21"/>
        <v>0.63235852953413163</v>
      </c>
      <c r="P216" s="55">
        <f t="shared" si="21"/>
        <v>0.80751096825657509</v>
      </c>
      <c r="Q216" s="49"/>
      <c r="R216" s="50"/>
      <c r="S216" s="35">
        <f t="shared" si="19"/>
        <v>0.21540268419294326</v>
      </c>
      <c r="T216" s="55">
        <f t="shared" si="20"/>
        <v>0.69581230000074135</v>
      </c>
      <c r="U216" s="49"/>
      <c r="V216" s="50"/>
      <c r="W216" s="332"/>
    </row>
    <row r="217" spans="5:23" ht="30" x14ac:dyDescent="0.25">
      <c r="E217" s="180" t="s">
        <v>198</v>
      </c>
      <c r="F217" s="189">
        <v>492427</v>
      </c>
      <c r="G217" s="190">
        <v>137547</v>
      </c>
      <c r="H217" s="191">
        <v>117345</v>
      </c>
      <c r="I217" s="191">
        <v>118501</v>
      </c>
      <c r="J217" s="192">
        <v>119034</v>
      </c>
      <c r="K217" s="190">
        <v>116391.01</v>
      </c>
      <c r="L217" s="193">
        <v>119578.7</v>
      </c>
      <c r="M217" s="193"/>
      <c r="N217" s="194"/>
      <c r="O217" s="66">
        <f t="shared" si="21"/>
        <v>0.84619082931652445</v>
      </c>
      <c r="P217" s="55">
        <f t="shared" si="21"/>
        <v>1.0190353231922962</v>
      </c>
      <c r="Q217" s="49"/>
      <c r="R217" s="50"/>
      <c r="S217" s="35">
        <f t="shared" si="19"/>
        <v>0.23636195821918782</v>
      </c>
      <c r="T217" s="55">
        <f t="shared" si="20"/>
        <v>0.92576349983522432</v>
      </c>
      <c r="U217" s="49"/>
      <c r="V217" s="50"/>
      <c r="W217" s="332"/>
    </row>
    <row r="218" spans="5:23" ht="30" x14ac:dyDescent="0.25">
      <c r="E218" s="180" t="s">
        <v>199</v>
      </c>
      <c r="F218" s="189">
        <v>0</v>
      </c>
      <c r="G218" s="190">
        <v>0</v>
      </c>
      <c r="H218" s="191">
        <v>0</v>
      </c>
      <c r="I218" s="191">
        <v>0</v>
      </c>
      <c r="J218" s="192">
        <v>0</v>
      </c>
      <c r="K218" s="190">
        <v>1050.74</v>
      </c>
      <c r="L218" s="193">
        <v>0</v>
      </c>
      <c r="M218" s="193"/>
      <c r="N218" s="194"/>
      <c r="O218" s="66" t="str">
        <f t="shared" si="21"/>
        <v>100%</v>
      </c>
      <c r="P218" s="55" t="str">
        <f t="shared" si="21"/>
        <v>100%</v>
      </c>
      <c r="Q218" s="49"/>
      <c r="R218" s="50"/>
      <c r="S218" s="35" t="str">
        <f t="shared" si="19"/>
        <v>100%</v>
      </c>
      <c r="T218" s="55" t="str">
        <f t="shared" si="20"/>
        <v>100%</v>
      </c>
      <c r="U218" s="49"/>
      <c r="V218" s="50"/>
      <c r="W218" s="332"/>
    </row>
    <row r="219" spans="5:23" ht="30" x14ac:dyDescent="0.25">
      <c r="E219" s="180" t="s">
        <v>200</v>
      </c>
      <c r="F219" s="189">
        <v>1147859</v>
      </c>
      <c r="G219" s="190">
        <v>312216</v>
      </c>
      <c r="H219" s="191">
        <v>282526</v>
      </c>
      <c r="I219" s="191">
        <v>313709</v>
      </c>
      <c r="J219" s="192">
        <v>239408</v>
      </c>
      <c r="K219" s="190">
        <v>148410.89000000001</v>
      </c>
      <c r="L219" s="193">
        <v>285331.53999999998</v>
      </c>
      <c r="M219" s="193"/>
      <c r="N219" s="194"/>
      <c r="O219" s="66">
        <f t="shared" si="21"/>
        <v>0.47534684321111031</v>
      </c>
      <c r="P219" s="55">
        <f t="shared" si="21"/>
        <v>1.0099302011142337</v>
      </c>
      <c r="Q219" s="49"/>
      <c r="R219" s="50"/>
      <c r="S219" s="35">
        <f t="shared" si="19"/>
        <v>0.12929365889015987</v>
      </c>
      <c r="T219" s="55">
        <f t="shared" si="20"/>
        <v>0.729295106113239</v>
      </c>
      <c r="U219" s="49"/>
      <c r="V219" s="50"/>
      <c r="W219" s="332"/>
    </row>
    <row r="220" spans="5:23" ht="30" x14ac:dyDescent="0.25">
      <c r="E220" s="180" t="s">
        <v>201</v>
      </c>
      <c r="F220" s="189">
        <v>150000</v>
      </c>
      <c r="G220" s="190">
        <v>77555</v>
      </c>
      <c r="H220" s="191">
        <v>0</v>
      </c>
      <c r="I220" s="191">
        <v>72445</v>
      </c>
      <c r="J220" s="192">
        <v>0</v>
      </c>
      <c r="K220" s="190">
        <v>60150.68</v>
      </c>
      <c r="L220" s="193">
        <v>261</v>
      </c>
      <c r="M220" s="193"/>
      <c r="N220" s="194"/>
      <c r="O220" s="66">
        <f t="shared" si="21"/>
        <v>0.77558738959448137</v>
      </c>
      <c r="P220" s="55" t="str">
        <f t="shared" si="21"/>
        <v>100%</v>
      </c>
      <c r="Q220" s="49"/>
      <c r="R220" s="50"/>
      <c r="S220" s="35">
        <f t="shared" si="19"/>
        <v>0.40100453333333336</v>
      </c>
      <c r="T220" s="55">
        <f t="shared" si="20"/>
        <v>0.77895274321449293</v>
      </c>
      <c r="U220" s="49"/>
      <c r="V220" s="50"/>
      <c r="W220" s="332"/>
    </row>
    <row r="221" spans="5:23" ht="30" x14ac:dyDescent="0.25">
      <c r="E221" s="180" t="s">
        <v>202</v>
      </c>
      <c r="F221" s="189">
        <v>1611756.94</v>
      </c>
      <c r="G221" s="190">
        <v>410695.44</v>
      </c>
      <c r="H221" s="191">
        <v>388463.5</v>
      </c>
      <c r="I221" s="191">
        <v>406200.5</v>
      </c>
      <c r="J221" s="192">
        <v>406397.5</v>
      </c>
      <c r="K221" s="190">
        <v>234963.83</v>
      </c>
      <c r="L221" s="193">
        <v>280058.58</v>
      </c>
      <c r="M221" s="193"/>
      <c r="N221" s="194"/>
      <c r="O221" s="66">
        <f t="shared" si="21"/>
        <v>0.57211209844453104</v>
      </c>
      <c r="P221" s="55">
        <f t="shared" si="21"/>
        <v>0.72093923882166544</v>
      </c>
      <c r="Q221" s="49"/>
      <c r="R221" s="50"/>
      <c r="S221" s="35">
        <f t="shared" si="19"/>
        <v>0.14578118087706202</v>
      </c>
      <c r="T221" s="55">
        <f t="shared" si="20"/>
        <v>0.64445554472555866</v>
      </c>
      <c r="U221" s="49"/>
      <c r="V221" s="50"/>
      <c r="W221" s="332"/>
    </row>
    <row r="222" spans="5:23" ht="45" x14ac:dyDescent="0.25">
      <c r="E222" s="180" t="s">
        <v>203</v>
      </c>
      <c r="F222" s="189">
        <v>2645827.8600000003</v>
      </c>
      <c r="G222" s="190">
        <v>675828.86</v>
      </c>
      <c r="H222" s="191">
        <v>684982</v>
      </c>
      <c r="I222" s="191">
        <v>647852</v>
      </c>
      <c r="J222" s="192">
        <v>637165</v>
      </c>
      <c r="K222" s="190">
        <v>314406.59999999998</v>
      </c>
      <c r="L222" s="193">
        <v>362420.02</v>
      </c>
      <c r="M222" s="193"/>
      <c r="N222" s="194"/>
      <c r="O222" s="66">
        <f t="shared" si="21"/>
        <v>0.46521629751058574</v>
      </c>
      <c r="P222" s="55">
        <f t="shared" si="21"/>
        <v>0.52909422437377918</v>
      </c>
      <c r="Q222" s="49"/>
      <c r="R222" s="50"/>
      <c r="S222" s="35">
        <f t="shared" si="19"/>
        <v>0.11883108676616624</v>
      </c>
      <c r="T222" s="55">
        <f t="shared" si="20"/>
        <v>0.49737009006527189</v>
      </c>
      <c r="U222" s="49"/>
      <c r="V222" s="50"/>
      <c r="W222" s="332" t="s">
        <v>724</v>
      </c>
    </row>
    <row r="223" spans="5:23" ht="45" x14ac:dyDescent="0.25">
      <c r="E223" s="180" t="s">
        <v>204</v>
      </c>
      <c r="F223" s="189">
        <v>4143561.56</v>
      </c>
      <c r="G223" s="190">
        <v>1107876.56</v>
      </c>
      <c r="H223" s="191">
        <v>996661</v>
      </c>
      <c r="I223" s="191">
        <v>998263</v>
      </c>
      <c r="J223" s="192">
        <v>1040761</v>
      </c>
      <c r="K223" s="190">
        <v>1023812.92</v>
      </c>
      <c r="L223" s="193">
        <v>909120.92</v>
      </c>
      <c r="M223" s="193"/>
      <c r="N223" s="194"/>
      <c r="O223" s="66">
        <f t="shared" si="21"/>
        <v>0.92412183537848291</v>
      </c>
      <c r="P223" s="55">
        <f t="shared" si="21"/>
        <v>0.91216664442573758</v>
      </c>
      <c r="Q223" s="49"/>
      <c r="R223" s="50"/>
      <c r="S223" s="35">
        <f t="shared" si="19"/>
        <v>0.2470852442216401</v>
      </c>
      <c r="T223" s="55">
        <f t="shared" si="20"/>
        <v>0.9184601295497905</v>
      </c>
      <c r="U223" s="49"/>
      <c r="V223" s="50"/>
      <c r="W223" s="332" t="s">
        <v>725</v>
      </c>
    </row>
    <row r="224" spans="5:23" ht="45.75" thickBot="1" x14ac:dyDescent="0.3">
      <c r="E224" s="195" t="s">
        <v>205</v>
      </c>
      <c r="F224" s="196">
        <v>50787.199999999997</v>
      </c>
      <c r="G224" s="197">
        <v>34677.699999999997</v>
      </c>
      <c r="H224" s="198">
        <v>5336.5</v>
      </c>
      <c r="I224" s="198">
        <v>4836.5</v>
      </c>
      <c r="J224" s="199">
        <v>5936.5</v>
      </c>
      <c r="K224" s="197">
        <v>14131.83</v>
      </c>
      <c r="L224" s="51">
        <v>93210.04</v>
      </c>
      <c r="M224" s="51"/>
      <c r="N224" s="52"/>
      <c r="O224" s="66">
        <f t="shared" si="21"/>
        <v>0.40751924147218532</v>
      </c>
      <c r="P224" s="55">
        <f t="shared" si="21"/>
        <v>17.466511758643303</v>
      </c>
      <c r="Q224" s="53"/>
      <c r="R224" s="54"/>
      <c r="S224" s="35">
        <f t="shared" si="19"/>
        <v>0.27825574160418376</v>
      </c>
      <c r="T224" s="273">
        <f t="shared" si="20"/>
        <v>2.6825944289777128</v>
      </c>
      <c r="U224" s="53"/>
      <c r="V224" s="54"/>
      <c r="W224" s="334" t="s">
        <v>726</v>
      </c>
    </row>
  </sheetData>
  <mergeCells count="33">
    <mergeCell ref="G180:J180"/>
    <mergeCell ref="E182:F182"/>
    <mergeCell ref="E179:W179"/>
    <mergeCell ref="C176:F176"/>
    <mergeCell ref="L176:Q176"/>
    <mergeCell ref="U176:W176"/>
    <mergeCell ref="K180:N180"/>
    <mergeCell ref="O180:R180"/>
    <mergeCell ref="S180:V180"/>
    <mergeCell ref="W180:W181"/>
    <mergeCell ref="B13:B14"/>
    <mergeCell ref="C13:C14"/>
    <mergeCell ref="B15:F15"/>
    <mergeCell ref="E180:E181"/>
    <mergeCell ref="F180:F181"/>
    <mergeCell ref="B111:B112"/>
    <mergeCell ref="C111:C112"/>
    <mergeCell ref="B43:B44"/>
    <mergeCell ref="C43:C44"/>
    <mergeCell ref="E2:U2"/>
    <mergeCell ref="E3:U3"/>
    <mergeCell ref="E4:U4"/>
    <mergeCell ref="E5:U5"/>
    <mergeCell ref="E6:U6"/>
    <mergeCell ref="W10:W12"/>
    <mergeCell ref="B11:B12"/>
    <mergeCell ref="C11:C12"/>
    <mergeCell ref="D11:F11"/>
    <mergeCell ref="H10:V10"/>
    <mergeCell ref="H11:K11"/>
    <mergeCell ref="L11:O11"/>
    <mergeCell ref="P11:S11"/>
    <mergeCell ref="T11:V11"/>
  </mergeCells>
  <phoneticPr fontId="11" type="noConversion"/>
  <conditionalFormatting sqref="M183:N185">
    <cfRule type="containsBlanks" dxfId="1259" priority="1354">
      <formula>LEN(TRIM(M183))=0</formula>
    </cfRule>
  </conditionalFormatting>
  <conditionalFormatting sqref="Q183:R185 U183:V185">
    <cfRule type="containsBlanks" dxfId="1258" priority="1341">
      <formula>LEN(TRIM(Q183))=0</formula>
    </cfRule>
  </conditionalFormatting>
  <conditionalFormatting sqref="M13:O14 L30 L22:L26 L15:O15 L17:L20 N16:O20 N22:O26 N30:O30">
    <cfRule type="containsBlanks" dxfId="1257" priority="1320">
      <formula>LEN(TRIM(L13))=0</formula>
    </cfRule>
  </conditionalFormatting>
  <conditionalFormatting sqref="H30:K30 H22:K26 G15:K15 H17:K20">
    <cfRule type="containsBlanks" dxfId="1256" priority="1319">
      <formula>LEN(TRIM(G15))=0</formula>
    </cfRule>
  </conditionalFormatting>
  <conditionalFormatting sqref="U16:V20 U30:V30 U22:V26">
    <cfRule type="cellIs" dxfId="1255" priority="1300" stopIfTrue="1" operator="equal">
      <formula>"100%"</formula>
    </cfRule>
    <cfRule type="cellIs" dxfId="1254" priority="1301" stopIfTrue="1" operator="lessThan">
      <formula>0.5</formula>
    </cfRule>
    <cfRule type="cellIs" dxfId="1253" priority="1302" stopIfTrue="1" operator="between">
      <formula>0.5</formula>
      <formula>0.7</formula>
    </cfRule>
    <cfRule type="cellIs" dxfId="1252" priority="1303" stopIfTrue="1" operator="between">
      <formula>0.7</formula>
      <formula>1.2</formula>
    </cfRule>
    <cfRule type="cellIs" dxfId="1251" priority="1304" stopIfTrue="1" operator="greaterThanOrEqual">
      <formula>1.2</formula>
    </cfRule>
    <cfRule type="containsBlanks" dxfId="1250" priority="1305" stopIfTrue="1">
      <formula>LEN(TRIM(U16))=0</formula>
    </cfRule>
  </conditionalFormatting>
  <conditionalFormatting sqref="U16:V20 U30:V30 U22:V26">
    <cfRule type="containsBlanks" dxfId="1249" priority="1299">
      <formula>LEN(TRIM(U16))=0</formula>
    </cfRule>
  </conditionalFormatting>
  <conditionalFormatting sqref="P13">
    <cfRule type="cellIs" dxfId="1248" priority="1293" stopIfTrue="1" operator="equal">
      <formula>"100%"</formula>
    </cfRule>
    <cfRule type="cellIs" dxfId="1247" priority="1294" stopIfTrue="1" operator="lessThan">
      <formula>0.5</formula>
    </cfRule>
    <cfRule type="cellIs" dxfId="1246" priority="1295" stopIfTrue="1" operator="between">
      <formula>0.5</formula>
      <formula>0.7</formula>
    </cfRule>
    <cfRule type="cellIs" dxfId="1245" priority="1296" stopIfTrue="1" operator="between">
      <formula>0.7</formula>
      <formula>1.2</formula>
    </cfRule>
    <cfRule type="cellIs" dxfId="1244" priority="1297" stopIfTrue="1" operator="greaterThanOrEqual">
      <formula>1.2</formula>
    </cfRule>
    <cfRule type="containsBlanks" dxfId="1243" priority="1298" stopIfTrue="1">
      <formula>LEN(TRIM(P13))=0</formula>
    </cfRule>
  </conditionalFormatting>
  <conditionalFormatting sqref="P13">
    <cfRule type="containsBlanks" dxfId="1242" priority="1292">
      <formula>LEN(TRIM(P13))=0</formula>
    </cfRule>
  </conditionalFormatting>
  <conditionalFormatting sqref="P14">
    <cfRule type="cellIs" dxfId="1241" priority="1279" stopIfTrue="1" operator="equal">
      <formula>"100%"</formula>
    </cfRule>
    <cfRule type="cellIs" dxfId="1240" priority="1280" stopIfTrue="1" operator="lessThan">
      <formula>0.5</formula>
    </cfRule>
    <cfRule type="cellIs" dxfId="1239" priority="1281" stopIfTrue="1" operator="between">
      <formula>0.5</formula>
      <formula>0.7</formula>
    </cfRule>
    <cfRule type="cellIs" dxfId="1238" priority="1282" stopIfTrue="1" operator="between">
      <formula>0.7</formula>
      <formula>1.2</formula>
    </cfRule>
    <cfRule type="cellIs" dxfId="1237" priority="1283" stopIfTrue="1" operator="greaterThanOrEqual">
      <formula>1.2</formula>
    </cfRule>
    <cfRule type="containsBlanks" dxfId="1236" priority="1284" stopIfTrue="1">
      <formula>LEN(TRIM(P14))=0</formula>
    </cfRule>
  </conditionalFormatting>
  <conditionalFormatting sqref="P14">
    <cfRule type="containsBlanks" dxfId="1235" priority="1278">
      <formula>LEN(TRIM(P14))=0</formula>
    </cfRule>
  </conditionalFormatting>
  <conditionalFormatting sqref="P15:S15 P16:Q162">
    <cfRule type="cellIs" dxfId="1234" priority="1265" stopIfTrue="1" operator="equal">
      <formula>"100%"</formula>
    </cfRule>
    <cfRule type="cellIs" dxfId="1233" priority="1266" stopIfTrue="1" operator="lessThan">
      <formula>0.5</formula>
    </cfRule>
    <cfRule type="cellIs" dxfId="1232" priority="1267" stopIfTrue="1" operator="between">
      <formula>0.5</formula>
      <formula>0.7</formula>
    </cfRule>
    <cfRule type="cellIs" dxfId="1231" priority="1268" stopIfTrue="1" operator="between">
      <formula>0.7</formula>
      <formula>1.2</formula>
    </cfRule>
    <cfRule type="cellIs" dxfId="1230" priority="1269" stopIfTrue="1" operator="greaterThanOrEqual">
      <formula>1.2</formula>
    </cfRule>
    <cfRule type="containsBlanks" dxfId="1229" priority="1270" stopIfTrue="1">
      <formula>LEN(TRIM(P15))=0</formula>
    </cfRule>
  </conditionalFormatting>
  <conditionalFormatting sqref="K182:N182">
    <cfRule type="containsBlanks" dxfId="1228" priority="1257">
      <formula>LEN(TRIM(K182))=0</formula>
    </cfRule>
  </conditionalFormatting>
  <conditionalFormatting sqref="G182:J182">
    <cfRule type="containsBlanks" dxfId="1227" priority="1256">
      <formula>LEN(TRIM(G182))=0</formula>
    </cfRule>
  </conditionalFormatting>
  <conditionalFormatting sqref="L28 N28:O28">
    <cfRule type="containsBlanks" dxfId="1226" priority="1242">
      <formula>LEN(TRIM(L28))=0</formula>
    </cfRule>
  </conditionalFormatting>
  <conditionalFormatting sqref="H28:K28">
    <cfRule type="containsBlanks" dxfId="1225" priority="1241">
      <formula>LEN(TRIM(H28))=0</formula>
    </cfRule>
  </conditionalFormatting>
  <conditionalFormatting sqref="U28:V28">
    <cfRule type="cellIs" dxfId="1224" priority="1235" stopIfTrue="1" operator="equal">
      <formula>"100%"</formula>
    </cfRule>
    <cfRule type="cellIs" dxfId="1223" priority="1236" stopIfTrue="1" operator="lessThan">
      <formula>0.5</formula>
    </cfRule>
    <cfRule type="cellIs" dxfId="1222" priority="1237" stopIfTrue="1" operator="between">
      <formula>0.5</formula>
      <formula>0.7</formula>
    </cfRule>
    <cfRule type="cellIs" dxfId="1221" priority="1238" stopIfTrue="1" operator="between">
      <formula>0.7</formula>
      <formula>1.2</formula>
    </cfRule>
    <cfRule type="cellIs" dxfId="1220" priority="1239" stopIfTrue="1" operator="greaterThanOrEqual">
      <formula>1.2</formula>
    </cfRule>
    <cfRule type="containsBlanks" dxfId="1219" priority="1240" stopIfTrue="1">
      <formula>LEN(TRIM(U28))=0</formula>
    </cfRule>
  </conditionalFormatting>
  <conditionalFormatting sqref="U28:V28">
    <cfRule type="containsBlanks" dxfId="1218" priority="1234">
      <formula>LEN(TRIM(U28))=0</formula>
    </cfRule>
  </conditionalFormatting>
  <conditionalFormatting sqref="L21 N21:O21">
    <cfRule type="containsBlanks" dxfId="1217" priority="1233">
      <formula>LEN(TRIM(L21))=0</formula>
    </cfRule>
  </conditionalFormatting>
  <conditionalFormatting sqref="H21:K21">
    <cfRule type="containsBlanks" dxfId="1216" priority="1232">
      <formula>LEN(TRIM(H21))=0</formula>
    </cfRule>
  </conditionalFormatting>
  <conditionalFormatting sqref="U21:V21">
    <cfRule type="cellIs" dxfId="1215" priority="1226" stopIfTrue="1" operator="equal">
      <formula>"100%"</formula>
    </cfRule>
    <cfRule type="cellIs" dxfId="1214" priority="1227" stopIfTrue="1" operator="lessThan">
      <formula>0.5</formula>
    </cfRule>
    <cfRule type="cellIs" dxfId="1213" priority="1228" stopIfTrue="1" operator="between">
      <formula>0.5</formula>
      <formula>0.7</formula>
    </cfRule>
    <cfRule type="cellIs" dxfId="1212" priority="1229" stopIfTrue="1" operator="between">
      <formula>0.7</formula>
      <formula>1.2</formula>
    </cfRule>
    <cfRule type="cellIs" dxfId="1211" priority="1230" stopIfTrue="1" operator="greaterThanOrEqual">
      <formula>1.2</formula>
    </cfRule>
    <cfRule type="containsBlanks" dxfId="1210" priority="1231" stopIfTrue="1">
      <formula>LEN(TRIM(U21))=0</formula>
    </cfRule>
  </conditionalFormatting>
  <conditionalFormatting sqref="U21:V21">
    <cfRule type="containsBlanks" dxfId="1209" priority="1225">
      <formula>LEN(TRIM(U21))=0</formula>
    </cfRule>
  </conditionalFormatting>
  <conditionalFormatting sqref="L27 N27:O27">
    <cfRule type="containsBlanks" dxfId="1208" priority="1224">
      <formula>LEN(TRIM(L27))=0</formula>
    </cfRule>
  </conditionalFormatting>
  <conditionalFormatting sqref="H27:K27">
    <cfRule type="containsBlanks" dxfId="1207" priority="1223">
      <formula>LEN(TRIM(H27))=0</formula>
    </cfRule>
  </conditionalFormatting>
  <conditionalFormatting sqref="U27:V27">
    <cfRule type="cellIs" dxfId="1206" priority="1217" stopIfTrue="1" operator="equal">
      <formula>"100%"</formula>
    </cfRule>
    <cfRule type="cellIs" dxfId="1205" priority="1218" stopIfTrue="1" operator="lessThan">
      <formula>0.5</formula>
    </cfRule>
    <cfRule type="cellIs" dxfId="1204" priority="1219" stopIfTrue="1" operator="between">
      <formula>0.5</formula>
      <formula>0.7</formula>
    </cfRule>
    <cfRule type="cellIs" dxfId="1203" priority="1220" stopIfTrue="1" operator="between">
      <formula>0.7</formula>
      <formula>1.2</formula>
    </cfRule>
    <cfRule type="cellIs" dxfId="1202" priority="1221" stopIfTrue="1" operator="greaterThanOrEqual">
      <formula>1.2</formula>
    </cfRule>
    <cfRule type="containsBlanks" dxfId="1201" priority="1222" stopIfTrue="1">
      <formula>LEN(TRIM(U27))=0</formula>
    </cfRule>
  </conditionalFormatting>
  <conditionalFormatting sqref="U27:V27">
    <cfRule type="containsBlanks" dxfId="1200" priority="1216">
      <formula>LEN(TRIM(U27))=0</formula>
    </cfRule>
  </conditionalFormatting>
  <conditionalFormatting sqref="L29 N29:O29">
    <cfRule type="containsBlanks" dxfId="1199" priority="1215">
      <formula>LEN(TRIM(L29))=0</formula>
    </cfRule>
  </conditionalFormatting>
  <conditionalFormatting sqref="H29:K29">
    <cfRule type="containsBlanks" dxfId="1198" priority="1214">
      <formula>LEN(TRIM(H29))=0</formula>
    </cfRule>
  </conditionalFormatting>
  <conditionalFormatting sqref="U29:V29">
    <cfRule type="cellIs" dxfId="1197" priority="1208" stopIfTrue="1" operator="equal">
      <formula>"100%"</formula>
    </cfRule>
    <cfRule type="cellIs" dxfId="1196" priority="1209" stopIfTrue="1" operator="lessThan">
      <formula>0.5</formula>
    </cfRule>
    <cfRule type="cellIs" dxfId="1195" priority="1210" stopIfTrue="1" operator="between">
      <formula>0.5</formula>
      <formula>0.7</formula>
    </cfRule>
    <cfRule type="cellIs" dxfId="1194" priority="1211" stopIfTrue="1" operator="between">
      <formula>0.7</formula>
      <formula>1.2</formula>
    </cfRule>
    <cfRule type="cellIs" dxfId="1193" priority="1212" stopIfTrue="1" operator="greaterThanOrEqual">
      <formula>1.2</formula>
    </cfRule>
    <cfRule type="containsBlanks" dxfId="1192" priority="1213" stopIfTrue="1">
      <formula>LEN(TRIM(U29))=0</formula>
    </cfRule>
  </conditionalFormatting>
  <conditionalFormatting sqref="U29:V29">
    <cfRule type="containsBlanks" dxfId="1191" priority="1207">
      <formula>LEN(TRIM(U29))=0</formula>
    </cfRule>
  </conditionalFormatting>
  <conditionalFormatting sqref="L31:L32 N31:O32">
    <cfRule type="containsBlanks" dxfId="1190" priority="1206">
      <formula>LEN(TRIM(L31))=0</formula>
    </cfRule>
  </conditionalFormatting>
  <conditionalFormatting sqref="H31:K32">
    <cfRule type="containsBlanks" dxfId="1189" priority="1205">
      <formula>LEN(TRIM(H31))=0</formula>
    </cfRule>
  </conditionalFormatting>
  <conditionalFormatting sqref="U31:V32">
    <cfRule type="cellIs" dxfId="1188" priority="1199" stopIfTrue="1" operator="equal">
      <formula>"100%"</formula>
    </cfRule>
    <cfRule type="cellIs" dxfId="1187" priority="1200" stopIfTrue="1" operator="lessThan">
      <formula>0.5</formula>
    </cfRule>
    <cfRule type="cellIs" dxfId="1186" priority="1201" stopIfTrue="1" operator="between">
      <formula>0.5</formula>
      <formula>0.7</formula>
    </cfRule>
    <cfRule type="cellIs" dxfId="1185" priority="1202" stopIfTrue="1" operator="between">
      <formula>0.7</formula>
      <formula>1.2</formula>
    </cfRule>
    <cfRule type="cellIs" dxfId="1184" priority="1203" stopIfTrue="1" operator="greaterThanOrEqual">
      <formula>1.2</formula>
    </cfRule>
    <cfRule type="containsBlanks" dxfId="1183" priority="1204" stopIfTrue="1">
      <formula>LEN(TRIM(U31))=0</formula>
    </cfRule>
  </conditionalFormatting>
  <conditionalFormatting sqref="U31:V32">
    <cfRule type="containsBlanks" dxfId="1182" priority="1198">
      <formula>LEN(TRIM(U31))=0</formula>
    </cfRule>
  </conditionalFormatting>
  <conditionalFormatting sqref="L48 N48:O48">
    <cfRule type="containsBlanks" dxfId="1181" priority="1197">
      <formula>LEN(TRIM(L48))=0</formula>
    </cfRule>
  </conditionalFormatting>
  <conditionalFormatting sqref="H48:K48">
    <cfRule type="containsBlanks" dxfId="1180" priority="1196">
      <formula>LEN(TRIM(H48))=0</formula>
    </cfRule>
  </conditionalFormatting>
  <conditionalFormatting sqref="U48:V48">
    <cfRule type="cellIs" dxfId="1179" priority="1190" stopIfTrue="1" operator="equal">
      <formula>"100%"</formula>
    </cfRule>
    <cfRule type="cellIs" dxfId="1178" priority="1191" stopIfTrue="1" operator="lessThan">
      <formula>0.5</formula>
    </cfRule>
    <cfRule type="cellIs" dxfId="1177" priority="1192" stopIfTrue="1" operator="between">
      <formula>0.5</formula>
      <formula>0.7</formula>
    </cfRule>
    <cfRule type="cellIs" dxfId="1176" priority="1193" stopIfTrue="1" operator="between">
      <formula>0.7</formula>
      <formula>1.2</formula>
    </cfRule>
    <cfRule type="cellIs" dxfId="1175" priority="1194" stopIfTrue="1" operator="greaterThanOrEqual">
      <formula>1.2</formula>
    </cfRule>
    <cfRule type="containsBlanks" dxfId="1174" priority="1195" stopIfTrue="1">
      <formula>LEN(TRIM(U48))=0</formula>
    </cfRule>
  </conditionalFormatting>
  <conditionalFormatting sqref="U48:V48">
    <cfRule type="containsBlanks" dxfId="1173" priority="1189">
      <formula>LEN(TRIM(U48))=0</formula>
    </cfRule>
  </conditionalFormatting>
  <conditionalFormatting sqref="L34 N34:O34">
    <cfRule type="containsBlanks" dxfId="1172" priority="1188">
      <formula>LEN(TRIM(L34))=0</formula>
    </cfRule>
  </conditionalFormatting>
  <conditionalFormatting sqref="H34:K34">
    <cfRule type="containsBlanks" dxfId="1171" priority="1187">
      <formula>LEN(TRIM(H34))=0</formula>
    </cfRule>
  </conditionalFormatting>
  <conditionalFormatting sqref="U34:V34">
    <cfRule type="cellIs" dxfId="1170" priority="1181" stopIfTrue="1" operator="equal">
      <formula>"100%"</formula>
    </cfRule>
    <cfRule type="cellIs" dxfId="1169" priority="1182" stopIfTrue="1" operator="lessThan">
      <formula>0.5</formula>
    </cfRule>
    <cfRule type="cellIs" dxfId="1168" priority="1183" stopIfTrue="1" operator="between">
      <formula>0.5</formula>
      <formula>0.7</formula>
    </cfRule>
    <cfRule type="cellIs" dxfId="1167" priority="1184" stopIfTrue="1" operator="between">
      <formula>0.7</formula>
      <formula>1.2</formula>
    </cfRule>
    <cfRule type="cellIs" dxfId="1166" priority="1185" stopIfTrue="1" operator="greaterThanOrEqual">
      <formula>1.2</formula>
    </cfRule>
    <cfRule type="containsBlanks" dxfId="1165" priority="1186" stopIfTrue="1">
      <formula>LEN(TRIM(U34))=0</formula>
    </cfRule>
  </conditionalFormatting>
  <conditionalFormatting sqref="U34:V34">
    <cfRule type="containsBlanks" dxfId="1164" priority="1180">
      <formula>LEN(TRIM(U34))=0</formula>
    </cfRule>
  </conditionalFormatting>
  <conditionalFormatting sqref="L35 L37 N37:O37 N35:O35">
    <cfRule type="containsBlanks" dxfId="1163" priority="1179">
      <formula>LEN(TRIM(L35))=0</formula>
    </cfRule>
  </conditionalFormatting>
  <conditionalFormatting sqref="H35:K35 H37:K37">
    <cfRule type="containsBlanks" dxfId="1162" priority="1178">
      <formula>LEN(TRIM(H35))=0</formula>
    </cfRule>
  </conditionalFormatting>
  <conditionalFormatting sqref="U35:V35 U37:V37">
    <cfRule type="cellIs" dxfId="1161" priority="1172" stopIfTrue="1" operator="equal">
      <formula>"100%"</formula>
    </cfRule>
    <cfRule type="cellIs" dxfId="1160" priority="1173" stopIfTrue="1" operator="lessThan">
      <formula>0.5</formula>
    </cfRule>
    <cfRule type="cellIs" dxfId="1159" priority="1174" stopIfTrue="1" operator="between">
      <formula>0.5</formula>
      <formula>0.7</formula>
    </cfRule>
    <cfRule type="cellIs" dxfId="1158" priority="1175" stopIfTrue="1" operator="between">
      <formula>0.7</formula>
      <formula>1.2</formula>
    </cfRule>
    <cfRule type="cellIs" dxfId="1157" priority="1176" stopIfTrue="1" operator="greaterThanOrEqual">
      <formula>1.2</formula>
    </cfRule>
    <cfRule type="containsBlanks" dxfId="1156" priority="1177" stopIfTrue="1">
      <formula>LEN(TRIM(U35))=0</formula>
    </cfRule>
  </conditionalFormatting>
  <conditionalFormatting sqref="U35:V35 U37:V37">
    <cfRule type="containsBlanks" dxfId="1155" priority="1171">
      <formula>LEN(TRIM(U35))=0</formula>
    </cfRule>
  </conditionalFormatting>
  <conditionalFormatting sqref="L38 N38:O38">
    <cfRule type="containsBlanks" dxfId="1154" priority="1170">
      <formula>LEN(TRIM(L38))=0</formula>
    </cfRule>
  </conditionalFormatting>
  <conditionalFormatting sqref="H38:K38">
    <cfRule type="containsBlanks" dxfId="1153" priority="1169">
      <formula>LEN(TRIM(H38))=0</formula>
    </cfRule>
  </conditionalFormatting>
  <conditionalFormatting sqref="U38:V38">
    <cfRule type="cellIs" dxfId="1152" priority="1163" stopIfTrue="1" operator="equal">
      <formula>"100%"</formula>
    </cfRule>
    <cfRule type="cellIs" dxfId="1151" priority="1164" stopIfTrue="1" operator="lessThan">
      <formula>0.5</formula>
    </cfRule>
    <cfRule type="cellIs" dxfId="1150" priority="1165" stopIfTrue="1" operator="between">
      <formula>0.5</formula>
      <formula>0.7</formula>
    </cfRule>
    <cfRule type="cellIs" dxfId="1149" priority="1166" stopIfTrue="1" operator="between">
      <formula>0.7</formula>
      <formula>1.2</formula>
    </cfRule>
    <cfRule type="cellIs" dxfId="1148" priority="1167" stopIfTrue="1" operator="greaterThanOrEqual">
      <formula>1.2</formula>
    </cfRule>
    <cfRule type="containsBlanks" dxfId="1147" priority="1168" stopIfTrue="1">
      <formula>LEN(TRIM(U38))=0</formula>
    </cfRule>
  </conditionalFormatting>
  <conditionalFormatting sqref="U38:V38">
    <cfRule type="containsBlanks" dxfId="1146" priority="1162">
      <formula>LEN(TRIM(U38))=0</formula>
    </cfRule>
  </conditionalFormatting>
  <conditionalFormatting sqref="L39 L41 N41:O41 N39:O39">
    <cfRule type="containsBlanks" dxfId="1145" priority="1161">
      <formula>LEN(TRIM(L39))=0</formula>
    </cfRule>
  </conditionalFormatting>
  <conditionalFormatting sqref="H39:K39 H41:K41">
    <cfRule type="containsBlanks" dxfId="1144" priority="1160">
      <formula>LEN(TRIM(H39))=0</formula>
    </cfRule>
  </conditionalFormatting>
  <conditionalFormatting sqref="U39:V39 U41:V41">
    <cfRule type="cellIs" dxfId="1143" priority="1154" stopIfTrue="1" operator="equal">
      <formula>"100%"</formula>
    </cfRule>
    <cfRule type="cellIs" dxfId="1142" priority="1155" stopIfTrue="1" operator="lessThan">
      <formula>0.5</formula>
    </cfRule>
    <cfRule type="cellIs" dxfId="1141" priority="1156" stopIfTrue="1" operator="between">
      <formula>0.5</formula>
      <formula>0.7</formula>
    </cfRule>
    <cfRule type="cellIs" dxfId="1140" priority="1157" stopIfTrue="1" operator="between">
      <formula>0.7</formula>
      <formula>1.2</formula>
    </cfRule>
    <cfRule type="cellIs" dxfId="1139" priority="1158" stopIfTrue="1" operator="greaterThanOrEqual">
      <formula>1.2</formula>
    </cfRule>
    <cfRule type="containsBlanks" dxfId="1138" priority="1159" stopIfTrue="1">
      <formula>LEN(TRIM(U39))=0</formula>
    </cfRule>
  </conditionalFormatting>
  <conditionalFormatting sqref="U39:V39 U41:V41">
    <cfRule type="containsBlanks" dxfId="1137" priority="1153">
      <formula>LEN(TRIM(U39))=0</formula>
    </cfRule>
  </conditionalFormatting>
  <conditionalFormatting sqref="L33 N33:O33">
    <cfRule type="containsBlanks" dxfId="1136" priority="1152">
      <formula>LEN(TRIM(L33))=0</formula>
    </cfRule>
  </conditionalFormatting>
  <conditionalFormatting sqref="H33:K33">
    <cfRule type="containsBlanks" dxfId="1135" priority="1151">
      <formula>LEN(TRIM(H33))=0</formula>
    </cfRule>
  </conditionalFormatting>
  <conditionalFormatting sqref="U33:V33">
    <cfRule type="cellIs" dxfId="1134" priority="1145" stopIfTrue="1" operator="equal">
      <formula>"100%"</formula>
    </cfRule>
    <cfRule type="cellIs" dxfId="1133" priority="1146" stopIfTrue="1" operator="lessThan">
      <formula>0.5</formula>
    </cfRule>
    <cfRule type="cellIs" dxfId="1132" priority="1147" stopIfTrue="1" operator="between">
      <formula>0.5</formula>
      <formula>0.7</formula>
    </cfRule>
    <cfRule type="cellIs" dxfId="1131" priority="1148" stopIfTrue="1" operator="between">
      <formula>0.7</formula>
      <formula>1.2</formula>
    </cfRule>
    <cfRule type="cellIs" dxfId="1130" priority="1149" stopIfTrue="1" operator="greaterThanOrEqual">
      <formula>1.2</formula>
    </cfRule>
    <cfRule type="containsBlanks" dxfId="1129" priority="1150" stopIfTrue="1">
      <formula>LEN(TRIM(U33))=0</formula>
    </cfRule>
  </conditionalFormatting>
  <conditionalFormatting sqref="U33:V33">
    <cfRule type="containsBlanks" dxfId="1128" priority="1144">
      <formula>LEN(TRIM(U33))=0</formula>
    </cfRule>
  </conditionalFormatting>
  <conditionalFormatting sqref="L42:L43 N42:O43">
    <cfRule type="containsBlanks" dxfId="1127" priority="1143">
      <formula>LEN(TRIM(L42))=0</formula>
    </cfRule>
  </conditionalFormatting>
  <conditionalFormatting sqref="H42:K43">
    <cfRule type="containsBlanks" dxfId="1126" priority="1142">
      <formula>LEN(TRIM(H42))=0</formula>
    </cfRule>
  </conditionalFormatting>
  <conditionalFormatting sqref="U42:V43">
    <cfRule type="cellIs" dxfId="1125" priority="1136" stopIfTrue="1" operator="equal">
      <formula>"100%"</formula>
    </cfRule>
    <cfRule type="cellIs" dxfId="1124" priority="1137" stopIfTrue="1" operator="lessThan">
      <formula>0.5</formula>
    </cfRule>
    <cfRule type="cellIs" dxfId="1123" priority="1138" stopIfTrue="1" operator="between">
      <formula>0.5</formula>
      <formula>0.7</formula>
    </cfRule>
    <cfRule type="cellIs" dxfId="1122" priority="1139" stopIfTrue="1" operator="between">
      <formula>0.7</formula>
      <formula>1.2</formula>
    </cfRule>
    <cfRule type="cellIs" dxfId="1121" priority="1140" stopIfTrue="1" operator="greaterThanOrEqual">
      <formula>1.2</formula>
    </cfRule>
    <cfRule type="containsBlanks" dxfId="1120" priority="1141" stopIfTrue="1">
      <formula>LEN(TRIM(U42))=0</formula>
    </cfRule>
  </conditionalFormatting>
  <conditionalFormatting sqref="U42:V43">
    <cfRule type="containsBlanks" dxfId="1119" priority="1135">
      <formula>LEN(TRIM(U42))=0</formula>
    </cfRule>
  </conditionalFormatting>
  <conditionalFormatting sqref="L44 N44:O44">
    <cfRule type="containsBlanks" dxfId="1118" priority="1134">
      <formula>LEN(TRIM(L44))=0</formula>
    </cfRule>
  </conditionalFormatting>
  <conditionalFormatting sqref="H44:K44">
    <cfRule type="containsBlanks" dxfId="1117" priority="1133">
      <formula>LEN(TRIM(H44))=0</formula>
    </cfRule>
  </conditionalFormatting>
  <conditionalFormatting sqref="U44:V44">
    <cfRule type="cellIs" dxfId="1116" priority="1127" stopIfTrue="1" operator="equal">
      <formula>"100%"</formula>
    </cfRule>
    <cfRule type="cellIs" dxfId="1115" priority="1128" stopIfTrue="1" operator="lessThan">
      <formula>0.5</formula>
    </cfRule>
    <cfRule type="cellIs" dxfId="1114" priority="1129" stopIfTrue="1" operator="between">
      <formula>0.5</formula>
      <formula>0.7</formula>
    </cfRule>
    <cfRule type="cellIs" dxfId="1113" priority="1130" stopIfTrue="1" operator="between">
      <formula>0.7</formula>
      <formula>1.2</formula>
    </cfRule>
    <cfRule type="cellIs" dxfId="1112" priority="1131" stopIfTrue="1" operator="greaterThanOrEqual">
      <formula>1.2</formula>
    </cfRule>
    <cfRule type="containsBlanks" dxfId="1111" priority="1132" stopIfTrue="1">
      <formula>LEN(TRIM(U44))=0</formula>
    </cfRule>
  </conditionalFormatting>
  <conditionalFormatting sqref="U44:V44">
    <cfRule type="containsBlanks" dxfId="1110" priority="1126">
      <formula>LEN(TRIM(U44))=0</formula>
    </cfRule>
  </conditionalFormatting>
  <conditionalFormatting sqref="L45 N45:O45">
    <cfRule type="containsBlanks" dxfId="1109" priority="1125">
      <formula>LEN(TRIM(L45))=0</formula>
    </cfRule>
  </conditionalFormatting>
  <conditionalFormatting sqref="H45:K45">
    <cfRule type="containsBlanks" dxfId="1108" priority="1124">
      <formula>LEN(TRIM(H45))=0</formula>
    </cfRule>
  </conditionalFormatting>
  <conditionalFormatting sqref="U45:V45">
    <cfRule type="cellIs" dxfId="1107" priority="1118" stopIfTrue="1" operator="equal">
      <formula>"100%"</formula>
    </cfRule>
    <cfRule type="cellIs" dxfId="1106" priority="1119" stopIfTrue="1" operator="lessThan">
      <formula>0.5</formula>
    </cfRule>
    <cfRule type="cellIs" dxfId="1105" priority="1120" stopIfTrue="1" operator="between">
      <formula>0.5</formula>
      <formula>0.7</formula>
    </cfRule>
    <cfRule type="cellIs" dxfId="1104" priority="1121" stopIfTrue="1" operator="between">
      <formula>0.7</formula>
      <formula>1.2</formula>
    </cfRule>
    <cfRule type="cellIs" dxfId="1103" priority="1122" stopIfTrue="1" operator="greaterThanOrEqual">
      <formula>1.2</formula>
    </cfRule>
    <cfRule type="containsBlanks" dxfId="1102" priority="1123" stopIfTrue="1">
      <formula>LEN(TRIM(U45))=0</formula>
    </cfRule>
  </conditionalFormatting>
  <conditionalFormatting sqref="U45:V45">
    <cfRule type="containsBlanks" dxfId="1101" priority="1117">
      <formula>LEN(TRIM(U45))=0</formula>
    </cfRule>
  </conditionalFormatting>
  <conditionalFormatting sqref="L36 N36:O36">
    <cfRule type="containsBlanks" dxfId="1100" priority="1116">
      <formula>LEN(TRIM(L36))=0</formula>
    </cfRule>
  </conditionalFormatting>
  <conditionalFormatting sqref="H36:K36">
    <cfRule type="containsBlanks" dxfId="1099" priority="1115">
      <formula>LEN(TRIM(H36))=0</formula>
    </cfRule>
  </conditionalFormatting>
  <conditionalFormatting sqref="U36:V36">
    <cfRule type="cellIs" dxfId="1098" priority="1109" stopIfTrue="1" operator="equal">
      <formula>"100%"</formula>
    </cfRule>
    <cfRule type="cellIs" dxfId="1097" priority="1110" stopIfTrue="1" operator="lessThan">
      <formula>0.5</formula>
    </cfRule>
    <cfRule type="cellIs" dxfId="1096" priority="1111" stopIfTrue="1" operator="between">
      <formula>0.5</formula>
      <formula>0.7</formula>
    </cfRule>
    <cfRule type="cellIs" dxfId="1095" priority="1112" stopIfTrue="1" operator="between">
      <formula>0.7</formula>
      <formula>1.2</formula>
    </cfRule>
    <cfRule type="cellIs" dxfId="1094" priority="1113" stopIfTrue="1" operator="greaterThanOrEqual">
      <formula>1.2</formula>
    </cfRule>
    <cfRule type="containsBlanks" dxfId="1093" priority="1114" stopIfTrue="1">
      <formula>LEN(TRIM(U36))=0</formula>
    </cfRule>
  </conditionalFormatting>
  <conditionalFormatting sqref="U36:V36">
    <cfRule type="containsBlanks" dxfId="1092" priority="1108">
      <formula>LEN(TRIM(U36))=0</formula>
    </cfRule>
  </conditionalFormatting>
  <conditionalFormatting sqref="L40 N40:O40">
    <cfRule type="containsBlanks" dxfId="1091" priority="1107">
      <formula>LEN(TRIM(L40))=0</formula>
    </cfRule>
  </conditionalFormatting>
  <conditionalFormatting sqref="H40:K40">
    <cfRule type="containsBlanks" dxfId="1090" priority="1106">
      <formula>LEN(TRIM(H40))=0</formula>
    </cfRule>
  </conditionalFormatting>
  <conditionalFormatting sqref="U40:V40">
    <cfRule type="cellIs" dxfId="1089" priority="1100" stopIfTrue="1" operator="equal">
      <formula>"100%"</formula>
    </cfRule>
    <cfRule type="cellIs" dxfId="1088" priority="1101" stopIfTrue="1" operator="lessThan">
      <formula>0.5</formula>
    </cfRule>
    <cfRule type="cellIs" dxfId="1087" priority="1102" stopIfTrue="1" operator="between">
      <formula>0.5</formula>
      <formula>0.7</formula>
    </cfRule>
    <cfRule type="cellIs" dxfId="1086" priority="1103" stopIfTrue="1" operator="between">
      <formula>0.7</formula>
      <formula>1.2</formula>
    </cfRule>
    <cfRule type="cellIs" dxfId="1085" priority="1104" stopIfTrue="1" operator="greaterThanOrEqual">
      <formula>1.2</formula>
    </cfRule>
    <cfRule type="containsBlanks" dxfId="1084" priority="1105" stopIfTrue="1">
      <formula>LEN(TRIM(U40))=0</formula>
    </cfRule>
  </conditionalFormatting>
  <conditionalFormatting sqref="U40:V40">
    <cfRule type="containsBlanks" dxfId="1083" priority="1099">
      <formula>LEN(TRIM(U40))=0</formula>
    </cfRule>
  </conditionalFormatting>
  <conditionalFormatting sqref="L46 N46:O46">
    <cfRule type="containsBlanks" dxfId="1082" priority="1098">
      <formula>LEN(TRIM(L46))=0</formula>
    </cfRule>
  </conditionalFormatting>
  <conditionalFormatting sqref="H46:K46">
    <cfRule type="containsBlanks" dxfId="1081" priority="1097">
      <formula>LEN(TRIM(H46))=0</formula>
    </cfRule>
  </conditionalFormatting>
  <conditionalFormatting sqref="U46:V46">
    <cfRule type="cellIs" dxfId="1080" priority="1091" stopIfTrue="1" operator="equal">
      <formula>"100%"</formula>
    </cfRule>
    <cfRule type="cellIs" dxfId="1079" priority="1092" stopIfTrue="1" operator="lessThan">
      <formula>0.5</formula>
    </cfRule>
    <cfRule type="cellIs" dxfId="1078" priority="1093" stopIfTrue="1" operator="between">
      <formula>0.5</formula>
      <formula>0.7</formula>
    </cfRule>
    <cfRule type="cellIs" dxfId="1077" priority="1094" stopIfTrue="1" operator="between">
      <formula>0.7</formula>
      <formula>1.2</formula>
    </cfRule>
    <cfRule type="cellIs" dxfId="1076" priority="1095" stopIfTrue="1" operator="greaterThanOrEqual">
      <formula>1.2</formula>
    </cfRule>
    <cfRule type="containsBlanks" dxfId="1075" priority="1096" stopIfTrue="1">
      <formula>LEN(TRIM(U46))=0</formula>
    </cfRule>
  </conditionalFormatting>
  <conditionalFormatting sqref="U46:V46">
    <cfRule type="containsBlanks" dxfId="1074" priority="1090">
      <formula>LEN(TRIM(U46))=0</formula>
    </cfRule>
  </conditionalFormatting>
  <conditionalFormatting sqref="L47 N47:O47">
    <cfRule type="containsBlanks" dxfId="1073" priority="1089">
      <formula>LEN(TRIM(L47))=0</formula>
    </cfRule>
  </conditionalFormatting>
  <conditionalFormatting sqref="H47:K47">
    <cfRule type="containsBlanks" dxfId="1072" priority="1088">
      <formula>LEN(TRIM(H47))=0</formula>
    </cfRule>
  </conditionalFormatting>
  <conditionalFormatting sqref="U47:V47">
    <cfRule type="cellIs" dxfId="1071" priority="1082" stopIfTrue="1" operator="equal">
      <formula>"100%"</formula>
    </cfRule>
    <cfRule type="cellIs" dxfId="1070" priority="1083" stopIfTrue="1" operator="lessThan">
      <formula>0.5</formula>
    </cfRule>
    <cfRule type="cellIs" dxfId="1069" priority="1084" stopIfTrue="1" operator="between">
      <formula>0.5</formula>
      <formula>0.7</formula>
    </cfRule>
    <cfRule type="cellIs" dxfId="1068" priority="1085" stopIfTrue="1" operator="between">
      <formula>0.7</formula>
      <formula>1.2</formula>
    </cfRule>
    <cfRule type="cellIs" dxfId="1067" priority="1086" stopIfTrue="1" operator="greaterThanOrEqual">
      <formula>1.2</formula>
    </cfRule>
    <cfRule type="containsBlanks" dxfId="1066" priority="1087" stopIfTrue="1">
      <formula>LEN(TRIM(U47))=0</formula>
    </cfRule>
  </conditionalFormatting>
  <conditionalFormatting sqref="U47:V47">
    <cfRule type="containsBlanks" dxfId="1065" priority="1081">
      <formula>LEN(TRIM(U47))=0</formula>
    </cfRule>
  </conditionalFormatting>
  <conditionalFormatting sqref="L49 L51 N51:O51 N49:O49">
    <cfRule type="containsBlanks" dxfId="1064" priority="1080">
      <formula>LEN(TRIM(L49))=0</formula>
    </cfRule>
  </conditionalFormatting>
  <conditionalFormatting sqref="H49:K49 H51:K51">
    <cfRule type="containsBlanks" dxfId="1063" priority="1079">
      <formula>LEN(TRIM(H49))=0</formula>
    </cfRule>
  </conditionalFormatting>
  <conditionalFormatting sqref="U49:V49 U51:V51">
    <cfRule type="cellIs" dxfId="1062" priority="1073" stopIfTrue="1" operator="equal">
      <formula>"100%"</formula>
    </cfRule>
    <cfRule type="cellIs" dxfId="1061" priority="1074" stopIfTrue="1" operator="lessThan">
      <formula>0.5</formula>
    </cfRule>
    <cfRule type="cellIs" dxfId="1060" priority="1075" stopIfTrue="1" operator="between">
      <formula>0.5</formula>
      <formula>0.7</formula>
    </cfRule>
    <cfRule type="cellIs" dxfId="1059" priority="1076" stopIfTrue="1" operator="between">
      <formula>0.7</formula>
      <formula>1.2</formula>
    </cfRule>
    <cfRule type="cellIs" dxfId="1058" priority="1077" stopIfTrue="1" operator="greaterThanOrEqual">
      <formula>1.2</formula>
    </cfRule>
    <cfRule type="containsBlanks" dxfId="1057" priority="1078" stopIfTrue="1">
      <formula>LEN(TRIM(U49))=0</formula>
    </cfRule>
  </conditionalFormatting>
  <conditionalFormatting sqref="U49:V49 U51:V51">
    <cfRule type="containsBlanks" dxfId="1056" priority="1072">
      <formula>LEN(TRIM(U49))=0</formula>
    </cfRule>
  </conditionalFormatting>
  <conditionalFormatting sqref="L52 N52:O52">
    <cfRule type="containsBlanks" dxfId="1055" priority="1071">
      <formula>LEN(TRIM(L52))=0</formula>
    </cfRule>
  </conditionalFormatting>
  <conditionalFormatting sqref="H52:K52">
    <cfRule type="containsBlanks" dxfId="1054" priority="1070">
      <formula>LEN(TRIM(H52))=0</formula>
    </cfRule>
  </conditionalFormatting>
  <conditionalFormatting sqref="U52:V52">
    <cfRule type="cellIs" dxfId="1053" priority="1064" stopIfTrue="1" operator="equal">
      <formula>"100%"</formula>
    </cfRule>
    <cfRule type="cellIs" dxfId="1052" priority="1065" stopIfTrue="1" operator="lessThan">
      <formula>0.5</formula>
    </cfRule>
    <cfRule type="cellIs" dxfId="1051" priority="1066" stopIfTrue="1" operator="between">
      <formula>0.5</formula>
      <formula>0.7</formula>
    </cfRule>
    <cfRule type="cellIs" dxfId="1050" priority="1067" stopIfTrue="1" operator="between">
      <formula>0.7</formula>
      <formula>1.2</formula>
    </cfRule>
    <cfRule type="cellIs" dxfId="1049" priority="1068" stopIfTrue="1" operator="greaterThanOrEqual">
      <formula>1.2</formula>
    </cfRule>
    <cfRule type="containsBlanks" dxfId="1048" priority="1069" stopIfTrue="1">
      <formula>LEN(TRIM(U52))=0</formula>
    </cfRule>
  </conditionalFormatting>
  <conditionalFormatting sqref="U52:V52">
    <cfRule type="containsBlanks" dxfId="1047" priority="1063">
      <formula>LEN(TRIM(U52))=0</formula>
    </cfRule>
  </conditionalFormatting>
  <conditionalFormatting sqref="L54 N54:O54">
    <cfRule type="containsBlanks" dxfId="1046" priority="1062">
      <formula>LEN(TRIM(L54))=0</formula>
    </cfRule>
  </conditionalFormatting>
  <conditionalFormatting sqref="H54:K54">
    <cfRule type="containsBlanks" dxfId="1045" priority="1061">
      <formula>LEN(TRIM(H54))=0</formula>
    </cfRule>
  </conditionalFormatting>
  <conditionalFormatting sqref="U54:V54">
    <cfRule type="cellIs" dxfId="1044" priority="1055" stopIfTrue="1" operator="equal">
      <formula>"100%"</formula>
    </cfRule>
    <cfRule type="cellIs" dxfId="1043" priority="1056" stopIfTrue="1" operator="lessThan">
      <formula>0.5</formula>
    </cfRule>
    <cfRule type="cellIs" dxfId="1042" priority="1057" stopIfTrue="1" operator="between">
      <formula>0.5</formula>
      <formula>0.7</formula>
    </cfRule>
    <cfRule type="cellIs" dxfId="1041" priority="1058" stopIfTrue="1" operator="between">
      <formula>0.7</formula>
      <formula>1.2</formula>
    </cfRule>
    <cfRule type="cellIs" dxfId="1040" priority="1059" stopIfTrue="1" operator="greaterThanOrEqual">
      <formula>1.2</formula>
    </cfRule>
    <cfRule type="containsBlanks" dxfId="1039" priority="1060" stopIfTrue="1">
      <formula>LEN(TRIM(U54))=0</formula>
    </cfRule>
  </conditionalFormatting>
  <conditionalFormatting sqref="U54:V54">
    <cfRule type="containsBlanks" dxfId="1038" priority="1054">
      <formula>LEN(TRIM(U54))=0</formula>
    </cfRule>
  </conditionalFormatting>
  <conditionalFormatting sqref="L55 N55:O55">
    <cfRule type="containsBlanks" dxfId="1037" priority="1053">
      <formula>LEN(TRIM(L55))=0</formula>
    </cfRule>
  </conditionalFormatting>
  <conditionalFormatting sqref="H55:K55">
    <cfRule type="containsBlanks" dxfId="1036" priority="1052">
      <formula>LEN(TRIM(H55))=0</formula>
    </cfRule>
  </conditionalFormatting>
  <conditionalFormatting sqref="U55:V55">
    <cfRule type="cellIs" dxfId="1035" priority="1046" stopIfTrue="1" operator="equal">
      <formula>"100%"</formula>
    </cfRule>
    <cfRule type="cellIs" dxfId="1034" priority="1047" stopIfTrue="1" operator="lessThan">
      <formula>0.5</formula>
    </cfRule>
    <cfRule type="cellIs" dxfId="1033" priority="1048" stopIfTrue="1" operator="between">
      <formula>0.5</formula>
      <formula>0.7</formula>
    </cfRule>
    <cfRule type="cellIs" dxfId="1032" priority="1049" stopIfTrue="1" operator="between">
      <formula>0.7</formula>
      <formula>1.2</formula>
    </cfRule>
    <cfRule type="cellIs" dxfId="1031" priority="1050" stopIfTrue="1" operator="greaterThanOrEqual">
      <formula>1.2</formula>
    </cfRule>
    <cfRule type="containsBlanks" dxfId="1030" priority="1051" stopIfTrue="1">
      <formula>LEN(TRIM(U55))=0</formula>
    </cfRule>
  </conditionalFormatting>
  <conditionalFormatting sqref="U55:V55">
    <cfRule type="containsBlanks" dxfId="1029" priority="1045">
      <formula>LEN(TRIM(U55))=0</formula>
    </cfRule>
  </conditionalFormatting>
  <conditionalFormatting sqref="L61 N61:O61">
    <cfRule type="containsBlanks" dxfId="1028" priority="1044">
      <formula>LEN(TRIM(L61))=0</formula>
    </cfRule>
  </conditionalFormatting>
  <conditionalFormatting sqref="H61:K61">
    <cfRule type="containsBlanks" dxfId="1027" priority="1043">
      <formula>LEN(TRIM(H61))=0</formula>
    </cfRule>
  </conditionalFormatting>
  <conditionalFormatting sqref="U61:V61">
    <cfRule type="cellIs" dxfId="1026" priority="1037" stopIfTrue="1" operator="equal">
      <formula>"100%"</formula>
    </cfRule>
    <cfRule type="cellIs" dxfId="1025" priority="1038" stopIfTrue="1" operator="lessThan">
      <formula>0.5</formula>
    </cfRule>
    <cfRule type="cellIs" dxfId="1024" priority="1039" stopIfTrue="1" operator="between">
      <formula>0.5</formula>
      <formula>0.7</formula>
    </cfRule>
    <cfRule type="cellIs" dxfId="1023" priority="1040" stopIfTrue="1" operator="between">
      <formula>0.7</formula>
      <formula>1.2</formula>
    </cfRule>
    <cfRule type="cellIs" dxfId="1022" priority="1041" stopIfTrue="1" operator="greaterThanOrEqual">
      <formula>1.2</formula>
    </cfRule>
    <cfRule type="containsBlanks" dxfId="1021" priority="1042" stopIfTrue="1">
      <formula>LEN(TRIM(U61))=0</formula>
    </cfRule>
  </conditionalFormatting>
  <conditionalFormatting sqref="U61:V61">
    <cfRule type="containsBlanks" dxfId="1020" priority="1036">
      <formula>LEN(TRIM(U61))=0</formula>
    </cfRule>
  </conditionalFormatting>
  <conditionalFormatting sqref="L50 N50:O50">
    <cfRule type="containsBlanks" dxfId="1019" priority="1035">
      <formula>LEN(TRIM(L50))=0</formula>
    </cfRule>
  </conditionalFormatting>
  <conditionalFormatting sqref="H50:K50">
    <cfRule type="containsBlanks" dxfId="1018" priority="1034">
      <formula>LEN(TRIM(H50))=0</formula>
    </cfRule>
  </conditionalFormatting>
  <conditionalFormatting sqref="U50:V50">
    <cfRule type="cellIs" dxfId="1017" priority="1028" stopIfTrue="1" operator="equal">
      <formula>"100%"</formula>
    </cfRule>
    <cfRule type="cellIs" dxfId="1016" priority="1029" stopIfTrue="1" operator="lessThan">
      <formula>0.5</formula>
    </cfRule>
    <cfRule type="cellIs" dxfId="1015" priority="1030" stopIfTrue="1" operator="between">
      <formula>0.5</formula>
      <formula>0.7</formula>
    </cfRule>
    <cfRule type="cellIs" dxfId="1014" priority="1031" stopIfTrue="1" operator="between">
      <formula>0.7</formula>
      <formula>1.2</formula>
    </cfRule>
    <cfRule type="cellIs" dxfId="1013" priority="1032" stopIfTrue="1" operator="greaterThanOrEqual">
      <formula>1.2</formula>
    </cfRule>
    <cfRule type="containsBlanks" dxfId="1012" priority="1033" stopIfTrue="1">
      <formula>LEN(TRIM(U50))=0</formula>
    </cfRule>
  </conditionalFormatting>
  <conditionalFormatting sqref="U50:V50">
    <cfRule type="containsBlanks" dxfId="1011" priority="1027">
      <formula>LEN(TRIM(U50))=0</formula>
    </cfRule>
  </conditionalFormatting>
  <conditionalFormatting sqref="L57 N57:O57">
    <cfRule type="containsBlanks" dxfId="1010" priority="1026">
      <formula>LEN(TRIM(L57))=0</formula>
    </cfRule>
  </conditionalFormatting>
  <conditionalFormatting sqref="H57:K57">
    <cfRule type="containsBlanks" dxfId="1009" priority="1025">
      <formula>LEN(TRIM(H57))=0</formula>
    </cfRule>
  </conditionalFormatting>
  <conditionalFormatting sqref="U57:V57">
    <cfRule type="cellIs" dxfId="1008" priority="1019" stopIfTrue="1" operator="equal">
      <formula>"100%"</formula>
    </cfRule>
    <cfRule type="cellIs" dxfId="1007" priority="1020" stopIfTrue="1" operator="lessThan">
      <formula>0.5</formula>
    </cfRule>
    <cfRule type="cellIs" dxfId="1006" priority="1021" stopIfTrue="1" operator="between">
      <formula>0.5</formula>
      <formula>0.7</formula>
    </cfRule>
    <cfRule type="cellIs" dxfId="1005" priority="1022" stopIfTrue="1" operator="between">
      <formula>0.7</formula>
      <formula>1.2</formula>
    </cfRule>
    <cfRule type="cellIs" dxfId="1004" priority="1023" stopIfTrue="1" operator="greaterThanOrEqual">
      <formula>1.2</formula>
    </cfRule>
    <cfRule type="containsBlanks" dxfId="1003" priority="1024" stopIfTrue="1">
      <formula>LEN(TRIM(U57))=0</formula>
    </cfRule>
  </conditionalFormatting>
  <conditionalFormatting sqref="U57:V57">
    <cfRule type="containsBlanks" dxfId="1002" priority="1018">
      <formula>LEN(TRIM(U57))=0</formula>
    </cfRule>
  </conditionalFormatting>
  <conditionalFormatting sqref="L58 N58:O58">
    <cfRule type="containsBlanks" dxfId="1001" priority="1017">
      <formula>LEN(TRIM(L58))=0</formula>
    </cfRule>
  </conditionalFormatting>
  <conditionalFormatting sqref="H58:K58">
    <cfRule type="containsBlanks" dxfId="1000" priority="1016">
      <formula>LEN(TRIM(H58))=0</formula>
    </cfRule>
  </conditionalFormatting>
  <conditionalFormatting sqref="U58:V58">
    <cfRule type="cellIs" dxfId="999" priority="1010" stopIfTrue="1" operator="equal">
      <formula>"100%"</formula>
    </cfRule>
    <cfRule type="cellIs" dxfId="998" priority="1011" stopIfTrue="1" operator="lessThan">
      <formula>0.5</formula>
    </cfRule>
    <cfRule type="cellIs" dxfId="997" priority="1012" stopIfTrue="1" operator="between">
      <formula>0.5</formula>
      <formula>0.7</formula>
    </cfRule>
    <cfRule type="cellIs" dxfId="996" priority="1013" stopIfTrue="1" operator="between">
      <formula>0.7</formula>
      <formula>1.2</formula>
    </cfRule>
    <cfRule type="cellIs" dxfId="995" priority="1014" stopIfTrue="1" operator="greaterThanOrEqual">
      <formula>1.2</formula>
    </cfRule>
    <cfRule type="containsBlanks" dxfId="994" priority="1015" stopIfTrue="1">
      <formula>LEN(TRIM(U58))=0</formula>
    </cfRule>
  </conditionalFormatting>
  <conditionalFormatting sqref="U58:V58">
    <cfRule type="containsBlanks" dxfId="993" priority="1009">
      <formula>LEN(TRIM(U58))=0</formula>
    </cfRule>
  </conditionalFormatting>
  <conditionalFormatting sqref="L59 N59:O59">
    <cfRule type="containsBlanks" dxfId="992" priority="1008">
      <formula>LEN(TRIM(L59))=0</formula>
    </cfRule>
  </conditionalFormatting>
  <conditionalFormatting sqref="H59:K59">
    <cfRule type="containsBlanks" dxfId="991" priority="1007">
      <formula>LEN(TRIM(H59))=0</formula>
    </cfRule>
  </conditionalFormatting>
  <conditionalFormatting sqref="U59:V59">
    <cfRule type="cellIs" dxfId="990" priority="1001" stopIfTrue="1" operator="equal">
      <formula>"100%"</formula>
    </cfRule>
    <cfRule type="cellIs" dxfId="989" priority="1002" stopIfTrue="1" operator="lessThan">
      <formula>0.5</formula>
    </cfRule>
    <cfRule type="cellIs" dxfId="988" priority="1003" stopIfTrue="1" operator="between">
      <formula>0.5</formula>
      <formula>0.7</formula>
    </cfRule>
    <cfRule type="cellIs" dxfId="987" priority="1004" stopIfTrue="1" operator="between">
      <formula>0.7</formula>
      <formula>1.2</formula>
    </cfRule>
    <cfRule type="cellIs" dxfId="986" priority="1005" stopIfTrue="1" operator="greaterThanOrEqual">
      <formula>1.2</formula>
    </cfRule>
    <cfRule type="containsBlanks" dxfId="985" priority="1006" stopIfTrue="1">
      <formula>LEN(TRIM(U59))=0</formula>
    </cfRule>
  </conditionalFormatting>
  <conditionalFormatting sqref="U59:V59">
    <cfRule type="containsBlanks" dxfId="984" priority="1000">
      <formula>LEN(TRIM(U59))=0</formula>
    </cfRule>
  </conditionalFormatting>
  <conditionalFormatting sqref="L53 N53:O53">
    <cfRule type="containsBlanks" dxfId="983" priority="999">
      <formula>LEN(TRIM(L53))=0</formula>
    </cfRule>
  </conditionalFormatting>
  <conditionalFormatting sqref="H53:K53">
    <cfRule type="containsBlanks" dxfId="982" priority="998">
      <formula>LEN(TRIM(H53))=0</formula>
    </cfRule>
  </conditionalFormatting>
  <conditionalFormatting sqref="U53:V53">
    <cfRule type="cellIs" dxfId="981" priority="992" stopIfTrue="1" operator="equal">
      <formula>"100%"</formula>
    </cfRule>
    <cfRule type="cellIs" dxfId="980" priority="993" stopIfTrue="1" operator="lessThan">
      <formula>0.5</formula>
    </cfRule>
    <cfRule type="cellIs" dxfId="979" priority="994" stopIfTrue="1" operator="between">
      <formula>0.5</formula>
      <formula>0.7</formula>
    </cfRule>
    <cfRule type="cellIs" dxfId="978" priority="995" stopIfTrue="1" operator="between">
      <formula>0.7</formula>
      <formula>1.2</formula>
    </cfRule>
    <cfRule type="cellIs" dxfId="977" priority="996" stopIfTrue="1" operator="greaterThanOrEqual">
      <formula>1.2</formula>
    </cfRule>
    <cfRule type="containsBlanks" dxfId="976" priority="997" stopIfTrue="1">
      <formula>LEN(TRIM(U53))=0</formula>
    </cfRule>
  </conditionalFormatting>
  <conditionalFormatting sqref="U53:V53">
    <cfRule type="containsBlanks" dxfId="975" priority="991">
      <formula>LEN(TRIM(U53))=0</formula>
    </cfRule>
  </conditionalFormatting>
  <conditionalFormatting sqref="L62 N62:O62">
    <cfRule type="containsBlanks" dxfId="974" priority="990">
      <formula>LEN(TRIM(L62))=0</formula>
    </cfRule>
  </conditionalFormatting>
  <conditionalFormatting sqref="H62:K62">
    <cfRule type="containsBlanks" dxfId="973" priority="989">
      <formula>LEN(TRIM(H62))=0</formula>
    </cfRule>
  </conditionalFormatting>
  <conditionalFormatting sqref="U62:V62">
    <cfRule type="cellIs" dxfId="972" priority="983" stopIfTrue="1" operator="equal">
      <formula>"100%"</formula>
    </cfRule>
    <cfRule type="cellIs" dxfId="971" priority="984" stopIfTrue="1" operator="lessThan">
      <formula>0.5</formula>
    </cfRule>
    <cfRule type="cellIs" dxfId="970" priority="985" stopIfTrue="1" operator="between">
      <formula>0.5</formula>
      <formula>0.7</formula>
    </cfRule>
    <cfRule type="cellIs" dxfId="969" priority="986" stopIfTrue="1" operator="between">
      <formula>0.7</formula>
      <formula>1.2</formula>
    </cfRule>
    <cfRule type="cellIs" dxfId="968" priority="987" stopIfTrue="1" operator="greaterThanOrEqual">
      <formula>1.2</formula>
    </cfRule>
    <cfRule type="containsBlanks" dxfId="967" priority="988" stopIfTrue="1">
      <formula>LEN(TRIM(U62))=0</formula>
    </cfRule>
  </conditionalFormatting>
  <conditionalFormatting sqref="U62:V62">
    <cfRule type="containsBlanks" dxfId="966" priority="982">
      <formula>LEN(TRIM(U62))=0</formula>
    </cfRule>
  </conditionalFormatting>
  <conditionalFormatting sqref="L63 N63:O63">
    <cfRule type="containsBlanks" dxfId="965" priority="981">
      <formula>LEN(TRIM(L63))=0</formula>
    </cfRule>
  </conditionalFormatting>
  <conditionalFormatting sqref="H63:K63">
    <cfRule type="containsBlanks" dxfId="964" priority="980">
      <formula>LEN(TRIM(H63))=0</formula>
    </cfRule>
  </conditionalFormatting>
  <conditionalFormatting sqref="U63:V63">
    <cfRule type="cellIs" dxfId="963" priority="974" stopIfTrue="1" operator="equal">
      <formula>"100%"</formula>
    </cfRule>
    <cfRule type="cellIs" dxfId="962" priority="975" stopIfTrue="1" operator="lessThan">
      <formula>0.5</formula>
    </cfRule>
    <cfRule type="cellIs" dxfId="961" priority="976" stopIfTrue="1" operator="between">
      <formula>0.5</formula>
      <formula>0.7</formula>
    </cfRule>
    <cfRule type="cellIs" dxfId="960" priority="977" stopIfTrue="1" operator="between">
      <formula>0.7</formula>
      <formula>1.2</formula>
    </cfRule>
    <cfRule type="cellIs" dxfId="959" priority="978" stopIfTrue="1" operator="greaterThanOrEqual">
      <formula>1.2</formula>
    </cfRule>
    <cfRule type="containsBlanks" dxfId="958" priority="979" stopIfTrue="1">
      <formula>LEN(TRIM(U63))=0</formula>
    </cfRule>
  </conditionalFormatting>
  <conditionalFormatting sqref="U63:V63">
    <cfRule type="containsBlanks" dxfId="957" priority="973">
      <formula>LEN(TRIM(U63))=0</formula>
    </cfRule>
  </conditionalFormatting>
  <conditionalFormatting sqref="L64 N64:O64">
    <cfRule type="containsBlanks" dxfId="956" priority="972">
      <formula>LEN(TRIM(L64))=0</formula>
    </cfRule>
  </conditionalFormatting>
  <conditionalFormatting sqref="H64:K64">
    <cfRule type="containsBlanks" dxfId="955" priority="971">
      <formula>LEN(TRIM(H64))=0</formula>
    </cfRule>
  </conditionalFormatting>
  <conditionalFormatting sqref="U64:V64">
    <cfRule type="cellIs" dxfId="954" priority="965" stopIfTrue="1" operator="equal">
      <formula>"100%"</formula>
    </cfRule>
    <cfRule type="cellIs" dxfId="953" priority="966" stopIfTrue="1" operator="lessThan">
      <formula>0.5</formula>
    </cfRule>
    <cfRule type="cellIs" dxfId="952" priority="967" stopIfTrue="1" operator="between">
      <formula>0.5</formula>
      <formula>0.7</formula>
    </cfRule>
    <cfRule type="cellIs" dxfId="951" priority="968" stopIfTrue="1" operator="between">
      <formula>0.7</formula>
      <formula>1.2</formula>
    </cfRule>
    <cfRule type="cellIs" dxfId="950" priority="969" stopIfTrue="1" operator="greaterThanOrEqual">
      <formula>1.2</formula>
    </cfRule>
    <cfRule type="containsBlanks" dxfId="949" priority="970" stopIfTrue="1">
      <formula>LEN(TRIM(U64))=0</formula>
    </cfRule>
  </conditionalFormatting>
  <conditionalFormatting sqref="U64:V64">
    <cfRule type="containsBlanks" dxfId="948" priority="964">
      <formula>LEN(TRIM(U64))=0</formula>
    </cfRule>
  </conditionalFormatting>
  <conditionalFormatting sqref="L66 N66:O66">
    <cfRule type="containsBlanks" dxfId="947" priority="963">
      <formula>LEN(TRIM(L66))=0</formula>
    </cfRule>
  </conditionalFormatting>
  <conditionalFormatting sqref="H66:K66">
    <cfRule type="containsBlanks" dxfId="946" priority="962">
      <formula>LEN(TRIM(H66))=0</formula>
    </cfRule>
  </conditionalFormatting>
  <conditionalFormatting sqref="U66:V66">
    <cfRule type="cellIs" dxfId="945" priority="956" stopIfTrue="1" operator="equal">
      <formula>"100%"</formula>
    </cfRule>
    <cfRule type="cellIs" dxfId="944" priority="957" stopIfTrue="1" operator="lessThan">
      <formula>0.5</formula>
    </cfRule>
    <cfRule type="cellIs" dxfId="943" priority="958" stopIfTrue="1" operator="between">
      <formula>0.5</formula>
      <formula>0.7</formula>
    </cfRule>
    <cfRule type="cellIs" dxfId="942" priority="959" stopIfTrue="1" operator="between">
      <formula>0.7</formula>
      <formula>1.2</formula>
    </cfRule>
    <cfRule type="cellIs" dxfId="941" priority="960" stopIfTrue="1" operator="greaterThanOrEqual">
      <formula>1.2</formula>
    </cfRule>
    <cfRule type="containsBlanks" dxfId="940" priority="961" stopIfTrue="1">
      <formula>LEN(TRIM(U66))=0</formula>
    </cfRule>
  </conditionalFormatting>
  <conditionalFormatting sqref="U66:V66">
    <cfRule type="containsBlanks" dxfId="939" priority="955">
      <formula>LEN(TRIM(U66))=0</formula>
    </cfRule>
  </conditionalFormatting>
  <conditionalFormatting sqref="L112 N112:O112">
    <cfRule type="containsBlanks" dxfId="938" priority="954">
      <formula>LEN(TRIM(L112))=0</formula>
    </cfRule>
  </conditionalFormatting>
  <conditionalFormatting sqref="H112:K112">
    <cfRule type="containsBlanks" dxfId="937" priority="953">
      <formula>LEN(TRIM(H112))=0</formula>
    </cfRule>
  </conditionalFormatting>
  <conditionalFormatting sqref="U112:V112">
    <cfRule type="cellIs" dxfId="936" priority="947" stopIfTrue="1" operator="equal">
      <formula>"100%"</formula>
    </cfRule>
    <cfRule type="cellIs" dxfId="935" priority="948" stopIfTrue="1" operator="lessThan">
      <formula>0.5</formula>
    </cfRule>
    <cfRule type="cellIs" dxfId="934" priority="949" stopIfTrue="1" operator="between">
      <formula>0.5</formula>
      <formula>0.7</formula>
    </cfRule>
    <cfRule type="cellIs" dxfId="933" priority="950" stopIfTrue="1" operator="between">
      <formula>0.7</formula>
      <formula>1.2</formula>
    </cfRule>
    <cfRule type="cellIs" dxfId="932" priority="951" stopIfTrue="1" operator="greaterThanOrEqual">
      <formula>1.2</formula>
    </cfRule>
    <cfRule type="containsBlanks" dxfId="931" priority="952" stopIfTrue="1">
      <formula>LEN(TRIM(U112))=0</formula>
    </cfRule>
  </conditionalFormatting>
  <conditionalFormatting sqref="U112:V112">
    <cfRule type="containsBlanks" dxfId="930" priority="946">
      <formula>LEN(TRIM(U112))=0</formula>
    </cfRule>
  </conditionalFormatting>
  <conditionalFormatting sqref="L56 N56:O56">
    <cfRule type="containsBlanks" dxfId="929" priority="945">
      <formula>LEN(TRIM(L56))=0</formula>
    </cfRule>
  </conditionalFormatting>
  <conditionalFormatting sqref="H56:K56">
    <cfRule type="containsBlanks" dxfId="928" priority="944">
      <formula>LEN(TRIM(H56))=0</formula>
    </cfRule>
  </conditionalFormatting>
  <conditionalFormatting sqref="U56:V56">
    <cfRule type="cellIs" dxfId="927" priority="938" stopIfTrue="1" operator="equal">
      <formula>"100%"</formula>
    </cfRule>
    <cfRule type="cellIs" dxfId="926" priority="939" stopIfTrue="1" operator="lessThan">
      <formula>0.5</formula>
    </cfRule>
    <cfRule type="cellIs" dxfId="925" priority="940" stopIfTrue="1" operator="between">
      <formula>0.5</formula>
      <formula>0.7</formula>
    </cfRule>
    <cfRule type="cellIs" dxfId="924" priority="941" stopIfTrue="1" operator="between">
      <formula>0.7</formula>
      <formula>1.2</formula>
    </cfRule>
    <cfRule type="cellIs" dxfId="923" priority="942" stopIfTrue="1" operator="greaterThanOrEqual">
      <formula>1.2</formula>
    </cfRule>
    <cfRule type="containsBlanks" dxfId="922" priority="943" stopIfTrue="1">
      <formula>LEN(TRIM(U56))=0</formula>
    </cfRule>
  </conditionalFormatting>
  <conditionalFormatting sqref="U56:V56">
    <cfRule type="containsBlanks" dxfId="921" priority="937">
      <formula>LEN(TRIM(U56))=0</formula>
    </cfRule>
  </conditionalFormatting>
  <conditionalFormatting sqref="L60 N60:O60">
    <cfRule type="containsBlanks" dxfId="920" priority="936">
      <formula>LEN(TRIM(L60))=0</formula>
    </cfRule>
  </conditionalFormatting>
  <conditionalFormatting sqref="H60:K60">
    <cfRule type="containsBlanks" dxfId="919" priority="935">
      <formula>LEN(TRIM(H60))=0</formula>
    </cfRule>
  </conditionalFormatting>
  <conditionalFormatting sqref="U60:V60">
    <cfRule type="cellIs" dxfId="918" priority="929" stopIfTrue="1" operator="equal">
      <formula>"100%"</formula>
    </cfRule>
    <cfRule type="cellIs" dxfId="917" priority="930" stopIfTrue="1" operator="lessThan">
      <formula>0.5</formula>
    </cfRule>
    <cfRule type="cellIs" dxfId="916" priority="931" stopIfTrue="1" operator="between">
      <formula>0.5</formula>
      <formula>0.7</formula>
    </cfRule>
    <cfRule type="cellIs" dxfId="915" priority="932" stopIfTrue="1" operator="between">
      <formula>0.7</formula>
      <formula>1.2</formula>
    </cfRule>
    <cfRule type="cellIs" dxfId="914" priority="933" stopIfTrue="1" operator="greaterThanOrEqual">
      <formula>1.2</formula>
    </cfRule>
    <cfRule type="containsBlanks" dxfId="913" priority="934" stopIfTrue="1">
      <formula>LEN(TRIM(U60))=0</formula>
    </cfRule>
  </conditionalFormatting>
  <conditionalFormatting sqref="U60:V60">
    <cfRule type="containsBlanks" dxfId="912" priority="928">
      <formula>LEN(TRIM(U60))=0</formula>
    </cfRule>
  </conditionalFormatting>
  <conditionalFormatting sqref="L67 N67:O67">
    <cfRule type="containsBlanks" dxfId="911" priority="927">
      <formula>LEN(TRIM(L67))=0</formula>
    </cfRule>
  </conditionalFormatting>
  <conditionalFormatting sqref="H67:K67">
    <cfRule type="containsBlanks" dxfId="910" priority="926">
      <formula>LEN(TRIM(H67))=0</formula>
    </cfRule>
  </conditionalFormatting>
  <conditionalFormatting sqref="U67:V67">
    <cfRule type="cellIs" dxfId="909" priority="920" stopIfTrue="1" operator="equal">
      <formula>"100%"</formula>
    </cfRule>
    <cfRule type="cellIs" dxfId="908" priority="921" stopIfTrue="1" operator="lessThan">
      <formula>0.5</formula>
    </cfRule>
    <cfRule type="cellIs" dxfId="907" priority="922" stopIfTrue="1" operator="between">
      <formula>0.5</formula>
      <formula>0.7</formula>
    </cfRule>
    <cfRule type="cellIs" dxfId="906" priority="923" stopIfTrue="1" operator="between">
      <formula>0.7</formula>
      <formula>1.2</formula>
    </cfRule>
    <cfRule type="cellIs" dxfId="905" priority="924" stopIfTrue="1" operator="greaterThanOrEqual">
      <formula>1.2</formula>
    </cfRule>
    <cfRule type="containsBlanks" dxfId="904" priority="925" stopIfTrue="1">
      <formula>LEN(TRIM(U67))=0</formula>
    </cfRule>
  </conditionalFormatting>
  <conditionalFormatting sqref="U67:V67">
    <cfRule type="containsBlanks" dxfId="903" priority="919">
      <formula>LEN(TRIM(U67))=0</formula>
    </cfRule>
  </conditionalFormatting>
  <conditionalFormatting sqref="L68 N68:O68">
    <cfRule type="containsBlanks" dxfId="902" priority="918">
      <formula>LEN(TRIM(L68))=0</formula>
    </cfRule>
  </conditionalFormatting>
  <conditionalFormatting sqref="H68:K68">
    <cfRule type="containsBlanks" dxfId="901" priority="917">
      <formula>LEN(TRIM(H68))=0</formula>
    </cfRule>
  </conditionalFormatting>
  <conditionalFormatting sqref="U68:V68">
    <cfRule type="cellIs" dxfId="900" priority="911" stopIfTrue="1" operator="equal">
      <formula>"100%"</formula>
    </cfRule>
    <cfRule type="cellIs" dxfId="899" priority="912" stopIfTrue="1" operator="lessThan">
      <formula>0.5</formula>
    </cfRule>
    <cfRule type="cellIs" dxfId="898" priority="913" stopIfTrue="1" operator="between">
      <formula>0.5</formula>
      <formula>0.7</formula>
    </cfRule>
    <cfRule type="cellIs" dxfId="897" priority="914" stopIfTrue="1" operator="between">
      <formula>0.7</formula>
      <formula>1.2</formula>
    </cfRule>
    <cfRule type="cellIs" dxfId="896" priority="915" stopIfTrue="1" operator="greaterThanOrEqual">
      <formula>1.2</formula>
    </cfRule>
    <cfRule type="containsBlanks" dxfId="895" priority="916" stopIfTrue="1">
      <formula>LEN(TRIM(U68))=0</formula>
    </cfRule>
  </conditionalFormatting>
  <conditionalFormatting sqref="U68:V68">
    <cfRule type="containsBlanks" dxfId="894" priority="910">
      <formula>LEN(TRIM(U68))=0</formula>
    </cfRule>
  </conditionalFormatting>
  <conditionalFormatting sqref="L70 N70:O70">
    <cfRule type="containsBlanks" dxfId="893" priority="909">
      <formula>LEN(TRIM(L70))=0</formula>
    </cfRule>
  </conditionalFormatting>
  <conditionalFormatting sqref="H70:K70">
    <cfRule type="containsBlanks" dxfId="892" priority="908">
      <formula>LEN(TRIM(H70))=0</formula>
    </cfRule>
  </conditionalFormatting>
  <conditionalFormatting sqref="U70:V70">
    <cfRule type="cellIs" dxfId="891" priority="902" stopIfTrue="1" operator="equal">
      <formula>"100%"</formula>
    </cfRule>
    <cfRule type="cellIs" dxfId="890" priority="903" stopIfTrue="1" operator="lessThan">
      <formula>0.5</formula>
    </cfRule>
    <cfRule type="cellIs" dxfId="889" priority="904" stopIfTrue="1" operator="between">
      <formula>0.5</formula>
      <formula>0.7</formula>
    </cfRule>
    <cfRule type="cellIs" dxfId="888" priority="905" stopIfTrue="1" operator="between">
      <formula>0.7</formula>
      <formula>1.2</formula>
    </cfRule>
    <cfRule type="cellIs" dxfId="887" priority="906" stopIfTrue="1" operator="greaterThanOrEqual">
      <formula>1.2</formula>
    </cfRule>
    <cfRule type="containsBlanks" dxfId="886" priority="907" stopIfTrue="1">
      <formula>LEN(TRIM(U70))=0</formula>
    </cfRule>
  </conditionalFormatting>
  <conditionalFormatting sqref="U70:V70">
    <cfRule type="containsBlanks" dxfId="885" priority="901">
      <formula>LEN(TRIM(U70))=0</formula>
    </cfRule>
  </conditionalFormatting>
  <conditionalFormatting sqref="L71 N71:O71">
    <cfRule type="containsBlanks" dxfId="884" priority="900">
      <formula>LEN(TRIM(L71))=0</formula>
    </cfRule>
  </conditionalFormatting>
  <conditionalFormatting sqref="H71:K71">
    <cfRule type="containsBlanks" dxfId="883" priority="899">
      <formula>LEN(TRIM(H71))=0</formula>
    </cfRule>
  </conditionalFormatting>
  <conditionalFormatting sqref="U71:V71">
    <cfRule type="cellIs" dxfId="882" priority="893" stopIfTrue="1" operator="equal">
      <formula>"100%"</formula>
    </cfRule>
    <cfRule type="cellIs" dxfId="881" priority="894" stopIfTrue="1" operator="lessThan">
      <formula>0.5</formula>
    </cfRule>
    <cfRule type="cellIs" dxfId="880" priority="895" stopIfTrue="1" operator="between">
      <formula>0.5</formula>
      <formula>0.7</formula>
    </cfRule>
    <cfRule type="cellIs" dxfId="879" priority="896" stopIfTrue="1" operator="between">
      <formula>0.7</formula>
      <formula>1.2</formula>
    </cfRule>
    <cfRule type="cellIs" dxfId="878" priority="897" stopIfTrue="1" operator="greaterThanOrEqual">
      <formula>1.2</formula>
    </cfRule>
    <cfRule type="containsBlanks" dxfId="877" priority="898" stopIfTrue="1">
      <formula>LEN(TRIM(U71))=0</formula>
    </cfRule>
  </conditionalFormatting>
  <conditionalFormatting sqref="U71:V71">
    <cfRule type="containsBlanks" dxfId="876" priority="892">
      <formula>LEN(TRIM(U71))=0</formula>
    </cfRule>
  </conditionalFormatting>
  <conditionalFormatting sqref="L72 N72:O72">
    <cfRule type="containsBlanks" dxfId="875" priority="891">
      <formula>LEN(TRIM(L72))=0</formula>
    </cfRule>
  </conditionalFormatting>
  <conditionalFormatting sqref="H72:K72">
    <cfRule type="containsBlanks" dxfId="874" priority="890">
      <formula>LEN(TRIM(H72))=0</formula>
    </cfRule>
  </conditionalFormatting>
  <conditionalFormatting sqref="U72:V72">
    <cfRule type="cellIs" dxfId="873" priority="884" stopIfTrue="1" operator="equal">
      <formula>"100%"</formula>
    </cfRule>
    <cfRule type="cellIs" dxfId="872" priority="885" stopIfTrue="1" operator="lessThan">
      <formula>0.5</formula>
    </cfRule>
    <cfRule type="cellIs" dxfId="871" priority="886" stopIfTrue="1" operator="between">
      <formula>0.5</formula>
      <formula>0.7</formula>
    </cfRule>
    <cfRule type="cellIs" dxfId="870" priority="887" stopIfTrue="1" operator="between">
      <formula>0.7</formula>
      <formula>1.2</formula>
    </cfRule>
    <cfRule type="cellIs" dxfId="869" priority="888" stopIfTrue="1" operator="greaterThanOrEqual">
      <formula>1.2</formula>
    </cfRule>
    <cfRule type="containsBlanks" dxfId="868" priority="889" stopIfTrue="1">
      <formula>LEN(TRIM(U72))=0</formula>
    </cfRule>
  </conditionalFormatting>
  <conditionalFormatting sqref="U72:V72">
    <cfRule type="containsBlanks" dxfId="867" priority="883">
      <formula>LEN(TRIM(U72))=0</formula>
    </cfRule>
  </conditionalFormatting>
  <conditionalFormatting sqref="L73 N73:O73">
    <cfRule type="containsBlanks" dxfId="866" priority="882">
      <formula>LEN(TRIM(L73))=0</formula>
    </cfRule>
  </conditionalFormatting>
  <conditionalFormatting sqref="H73:K73">
    <cfRule type="containsBlanks" dxfId="865" priority="881">
      <formula>LEN(TRIM(H73))=0</formula>
    </cfRule>
  </conditionalFormatting>
  <conditionalFormatting sqref="U73:V73">
    <cfRule type="cellIs" dxfId="864" priority="875" stopIfTrue="1" operator="equal">
      <formula>"100%"</formula>
    </cfRule>
    <cfRule type="cellIs" dxfId="863" priority="876" stopIfTrue="1" operator="lessThan">
      <formula>0.5</formula>
    </cfRule>
    <cfRule type="cellIs" dxfId="862" priority="877" stopIfTrue="1" operator="between">
      <formula>0.5</formula>
      <formula>0.7</formula>
    </cfRule>
    <cfRule type="cellIs" dxfId="861" priority="878" stopIfTrue="1" operator="between">
      <formula>0.7</formula>
      <formula>1.2</formula>
    </cfRule>
    <cfRule type="cellIs" dxfId="860" priority="879" stopIfTrue="1" operator="greaterThanOrEqual">
      <formula>1.2</formula>
    </cfRule>
    <cfRule type="containsBlanks" dxfId="859" priority="880" stopIfTrue="1">
      <formula>LEN(TRIM(U73))=0</formula>
    </cfRule>
  </conditionalFormatting>
  <conditionalFormatting sqref="U73:V73">
    <cfRule type="containsBlanks" dxfId="858" priority="874">
      <formula>LEN(TRIM(U73))=0</formula>
    </cfRule>
  </conditionalFormatting>
  <conditionalFormatting sqref="L75 N75:O75">
    <cfRule type="containsBlanks" dxfId="857" priority="873">
      <formula>LEN(TRIM(L75))=0</formula>
    </cfRule>
  </conditionalFormatting>
  <conditionalFormatting sqref="H75:K75">
    <cfRule type="containsBlanks" dxfId="856" priority="872">
      <formula>LEN(TRIM(H75))=0</formula>
    </cfRule>
  </conditionalFormatting>
  <conditionalFormatting sqref="U75:V75">
    <cfRule type="cellIs" dxfId="855" priority="866" stopIfTrue="1" operator="equal">
      <formula>"100%"</formula>
    </cfRule>
    <cfRule type="cellIs" dxfId="854" priority="867" stopIfTrue="1" operator="lessThan">
      <formula>0.5</formula>
    </cfRule>
    <cfRule type="cellIs" dxfId="853" priority="868" stopIfTrue="1" operator="between">
      <formula>0.5</formula>
      <formula>0.7</formula>
    </cfRule>
    <cfRule type="cellIs" dxfId="852" priority="869" stopIfTrue="1" operator="between">
      <formula>0.7</formula>
      <formula>1.2</formula>
    </cfRule>
    <cfRule type="cellIs" dxfId="851" priority="870" stopIfTrue="1" operator="greaterThanOrEqual">
      <formula>1.2</formula>
    </cfRule>
    <cfRule type="containsBlanks" dxfId="850" priority="871" stopIfTrue="1">
      <formula>LEN(TRIM(U75))=0</formula>
    </cfRule>
  </conditionalFormatting>
  <conditionalFormatting sqref="U75:V75">
    <cfRule type="containsBlanks" dxfId="849" priority="865">
      <formula>LEN(TRIM(U75))=0</formula>
    </cfRule>
  </conditionalFormatting>
  <conditionalFormatting sqref="L76 N76:O76">
    <cfRule type="containsBlanks" dxfId="848" priority="864">
      <formula>LEN(TRIM(L76))=0</formula>
    </cfRule>
  </conditionalFormatting>
  <conditionalFormatting sqref="H76:K76">
    <cfRule type="containsBlanks" dxfId="847" priority="863">
      <formula>LEN(TRIM(H76))=0</formula>
    </cfRule>
  </conditionalFormatting>
  <conditionalFormatting sqref="U76:V76">
    <cfRule type="cellIs" dxfId="846" priority="857" stopIfTrue="1" operator="equal">
      <formula>"100%"</formula>
    </cfRule>
    <cfRule type="cellIs" dxfId="845" priority="858" stopIfTrue="1" operator="lessThan">
      <formula>0.5</formula>
    </cfRule>
    <cfRule type="cellIs" dxfId="844" priority="859" stopIfTrue="1" operator="between">
      <formula>0.5</formula>
      <formula>0.7</formula>
    </cfRule>
    <cfRule type="cellIs" dxfId="843" priority="860" stopIfTrue="1" operator="between">
      <formula>0.7</formula>
      <formula>1.2</formula>
    </cfRule>
    <cfRule type="cellIs" dxfId="842" priority="861" stopIfTrue="1" operator="greaterThanOrEqual">
      <formula>1.2</formula>
    </cfRule>
    <cfRule type="containsBlanks" dxfId="841" priority="862" stopIfTrue="1">
      <formula>LEN(TRIM(U76))=0</formula>
    </cfRule>
  </conditionalFormatting>
  <conditionalFormatting sqref="U76:V76">
    <cfRule type="containsBlanks" dxfId="840" priority="856">
      <formula>LEN(TRIM(U76))=0</formula>
    </cfRule>
  </conditionalFormatting>
  <conditionalFormatting sqref="L77 N77:O77">
    <cfRule type="containsBlanks" dxfId="839" priority="855">
      <formula>LEN(TRIM(L77))=0</formula>
    </cfRule>
  </conditionalFormatting>
  <conditionalFormatting sqref="H77:K77">
    <cfRule type="containsBlanks" dxfId="838" priority="854">
      <formula>LEN(TRIM(H77))=0</formula>
    </cfRule>
  </conditionalFormatting>
  <conditionalFormatting sqref="U77:V77">
    <cfRule type="cellIs" dxfId="837" priority="848" stopIfTrue="1" operator="equal">
      <formula>"100%"</formula>
    </cfRule>
    <cfRule type="cellIs" dxfId="836" priority="849" stopIfTrue="1" operator="lessThan">
      <formula>0.5</formula>
    </cfRule>
    <cfRule type="cellIs" dxfId="835" priority="850" stopIfTrue="1" operator="between">
      <formula>0.5</formula>
      <formula>0.7</formula>
    </cfRule>
    <cfRule type="cellIs" dxfId="834" priority="851" stopIfTrue="1" operator="between">
      <formula>0.7</formula>
      <formula>1.2</formula>
    </cfRule>
    <cfRule type="cellIs" dxfId="833" priority="852" stopIfTrue="1" operator="greaterThanOrEqual">
      <formula>1.2</formula>
    </cfRule>
    <cfRule type="containsBlanks" dxfId="832" priority="853" stopIfTrue="1">
      <formula>LEN(TRIM(U77))=0</formula>
    </cfRule>
  </conditionalFormatting>
  <conditionalFormatting sqref="U77:V77">
    <cfRule type="containsBlanks" dxfId="831" priority="847">
      <formula>LEN(TRIM(U77))=0</formula>
    </cfRule>
  </conditionalFormatting>
  <conditionalFormatting sqref="L79 N79:O79">
    <cfRule type="containsBlanks" dxfId="830" priority="846">
      <formula>LEN(TRIM(L79))=0</formula>
    </cfRule>
  </conditionalFormatting>
  <conditionalFormatting sqref="H79:K79">
    <cfRule type="containsBlanks" dxfId="829" priority="845">
      <formula>LEN(TRIM(H79))=0</formula>
    </cfRule>
  </conditionalFormatting>
  <conditionalFormatting sqref="U79:V79">
    <cfRule type="cellIs" dxfId="828" priority="839" stopIfTrue="1" operator="equal">
      <formula>"100%"</formula>
    </cfRule>
    <cfRule type="cellIs" dxfId="827" priority="840" stopIfTrue="1" operator="lessThan">
      <formula>0.5</formula>
    </cfRule>
    <cfRule type="cellIs" dxfId="826" priority="841" stopIfTrue="1" operator="between">
      <formula>0.5</formula>
      <formula>0.7</formula>
    </cfRule>
    <cfRule type="cellIs" dxfId="825" priority="842" stopIfTrue="1" operator="between">
      <formula>0.7</formula>
      <formula>1.2</formula>
    </cfRule>
    <cfRule type="cellIs" dxfId="824" priority="843" stopIfTrue="1" operator="greaterThanOrEqual">
      <formula>1.2</formula>
    </cfRule>
    <cfRule type="containsBlanks" dxfId="823" priority="844" stopIfTrue="1">
      <formula>LEN(TRIM(U79))=0</formula>
    </cfRule>
  </conditionalFormatting>
  <conditionalFormatting sqref="U79:V79">
    <cfRule type="containsBlanks" dxfId="822" priority="838">
      <formula>LEN(TRIM(U79))=0</formula>
    </cfRule>
  </conditionalFormatting>
  <conditionalFormatting sqref="L80 N80:O80">
    <cfRule type="containsBlanks" dxfId="821" priority="837">
      <formula>LEN(TRIM(L80))=0</formula>
    </cfRule>
  </conditionalFormatting>
  <conditionalFormatting sqref="H80:K80">
    <cfRule type="containsBlanks" dxfId="820" priority="836">
      <formula>LEN(TRIM(H80))=0</formula>
    </cfRule>
  </conditionalFormatting>
  <conditionalFormatting sqref="U80:V80">
    <cfRule type="cellIs" dxfId="819" priority="830" stopIfTrue="1" operator="equal">
      <formula>"100%"</formula>
    </cfRule>
    <cfRule type="cellIs" dxfId="818" priority="831" stopIfTrue="1" operator="lessThan">
      <formula>0.5</formula>
    </cfRule>
    <cfRule type="cellIs" dxfId="817" priority="832" stopIfTrue="1" operator="between">
      <formula>0.5</formula>
      <formula>0.7</formula>
    </cfRule>
    <cfRule type="cellIs" dxfId="816" priority="833" stopIfTrue="1" operator="between">
      <formula>0.7</formula>
      <formula>1.2</formula>
    </cfRule>
    <cfRule type="cellIs" dxfId="815" priority="834" stopIfTrue="1" operator="greaterThanOrEqual">
      <formula>1.2</formula>
    </cfRule>
    <cfRule type="containsBlanks" dxfId="814" priority="835" stopIfTrue="1">
      <formula>LEN(TRIM(U80))=0</formula>
    </cfRule>
  </conditionalFormatting>
  <conditionalFormatting sqref="U80:V80">
    <cfRule type="containsBlanks" dxfId="813" priority="829">
      <formula>LEN(TRIM(U80))=0</formula>
    </cfRule>
  </conditionalFormatting>
  <conditionalFormatting sqref="L81 N81:O81">
    <cfRule type="containsBlanks" dxfId="812" priority="828">
      <formula>LEN(TRIM(L81))=0</formula>
    </cfRule>
  </conditionalFormatting>
  <conditionalFormatting sqref="H81:K81">
    <cfRule type="containsBlanks" dxfId="811" priority="827">
      <formula>LEN(TRIM(H81))=0</formula>
    </cfRule>
  </conditionalFormatting>
  <conditionalFormatting sqref="U81:V81">
    <cfRule type="cellIs" dxfId="810" priority="821" stopIfTrue="1" operator="equal">
      <formula>"100%"</formula>
    </cfRule>
    <cfRule type="cellIs" dxfId="809" priority="822" stopIfTrue="1" operator="lessThan">
      <formula>0.5</formula>
    </cfRule>
    <cfRule type="cellIs" dxfId="808" priority="823" stopIfTrue="1" operator="between">
      <formula>0.5</formula>
      <formula>0.7</formula>
    </cfRule>
    <cfRule type="cellIs" dxfId="807" priority="824" stopIfTrue="1" operator="between">
      <formula>0.7</formula>
      <formula>1.2</formula>
    </cfRule>
    <cfRule type="cellIs" dxfId="806" priority="825" stopIfTrue="1" operator="greaterThanOrEqual">
      <formula>1.2</formula>
    </cfRule>
    <cfRule type="containsBlanks" dxfId="805" priority="826" stopIfTrue="1">
      <formula>LEN(TRIM(U81))=0</formula>
    </cfRule>
  </conditionalFormatting>
  <conditionalFormatting sqref="U81:V81">
    <cfRule type="containsBlanks" dxfId="804" priority="820">
      <formula>LEN(TRIM(U81))=0</formula>
    </cfRule>
  </conditionalFormatting>
  <conditionalFormatting sqref="L82 N82:O82">
    <cfRule type="containsBlanks" dxfId="803" priority="819">
      <formula>LEN(TRIM(L82))=0</formula>
    </cfRule>
  </conditionalFormatting>
  <conditionalFormatting sqref="H82:K82">
    <cfRule type="containsBlanks" dxfId="802" priority="818">
      <formula>LEN(TRIM(H82))=0</formula>
    </cfRule>
  </conditionalFormatting>
  <conditionalFormatting sqref="U82:V82">
    <cfRule type="cellIs" dxfId="801" priority="812" stopIfTrue="1" operator="equal">
      <formula>"100%"</formula>
    </cfRule>
    <cfRule type="cellIs" dxfId="800" priority="813" stopIfTrue="1" operator="lessThan">
      <formula>0.5</formula>
    </cfRule>
    <cfRule type="cellIs" dxfId="799" priority="814" stopIfTrue="1" operator="between">
      <formula>0.5</formula>
      <formula>0.7</formula>
    </cfRule>
    <cfRule type="cellIs" dxfId="798" priority="815" stopIfTrue="1" operator="between">
      <formula>0.7</formula>
      <formula>1.2</formula>
    </cfRule>
    <cfRule type="cellIs" dxfId="797" priority="816" stopIfTrue="1" operator="greaterThanOrEqual">
      <formula>1.2</formula>
    </cfRule>
    <cfRule type="containsBlanks" dxfId="796" priority="817" stopIfTrue="1">
      <formula>LEN(TRIM(U82))=0</formula>
    </cfRule>
  </conditionalFormatting>
  <conditionalFormatting sqref="U82:V82">
    <cfRule type="containsBlanks" dxfId="795" priority="811">
      <formula>LEN(TRIM(U82))=0</formula>
    </cfRule>
  </conditionalFormatting>
  <conditionalFormatting sqref="L83 N83:O83">
    <cfRule type="containsBlanks" dxfId="794" priority="810">
      <formula>LEN(TRIM(L83))=0</formula>
    </cfRule>
  </conditionalFormatting>
  <conditionalFormatting sqref="H83:K83">
    <cfRule type="containsBlanks" dxfId="793" priority="809">
      <formula>LEN(TRIM(H83))=0</formula>
    </cfRule>
  </conditionalFormatting>
  <conditionalFormatting sqref="U83:V83">
    <cfRule type="cellIs" dxfId="792" priority="803" stopIfTrue="1" operator="equal">
      <formula>"100%"</formula>
    </cfRule>
    <cfRule type="cellIs" dxfId="791" priority="804" stopIfTrue="1" operator="lessThan">
      <formula>0.5</formula>
    </cfRule>
    <cfRule type="cellIs" dxfId="790" priority="805" stopIfTrue="1" operator="between">
      <formula>0.5</formula>
      <formula>0.7</formula>
    </cfRule>
    <cfRule type="cellIs" dxfId="789" priority="806" stopIfTrue="1" operator="between">
      <formula>0.7</formula>
      <formula>1.2</formula>
    </cfRule>
    <cfRule type="cellIs" dxfId="788" priority="807" stopIfTrue="1" operator="greaterThanOrEqual">
      <formula>1.2</formula>
    </cfRule>
    <cfRule type="containsBlanks" dxfId="787" priority="808" stopIfTrue="1">
      <formula>LEN(TRIM(U83))=0</formula>
    </cfRule>
  </conditionalFormatting>
  <conditionalFormatting sqref="U83:V83">
    <cfRule type="containsBlanks" dxfId="786" priority="802">
      <formula>LEN(TRIM(U83))=0</formula>
    </cfRule>
  </conditionalFormatting>
  <conditionalFormatting sqref="L84 N84:O84">
    <cfRule type="containsBlanks" dxfId="785" priority="801">
      <formula>LEN(TRIM(L84))=0</formula>
    </cfRule>
  </conditionalFormatting>
  <conditionalFormatting sqref="H84:K84">
    <cfRule type="containsBlanks" dxfId="784" priority="800">
      <formula>LEN(TRIM(H84))=0</formula>
    </cfRule>
  </conditionalFormatting>
  <conditionalFormatting sqref="U84:V84">
    <cfRule type="cellIs" dxfId="783" priority="794" stopIfTrue="1" operator="equal">
      <formula>"100%"</formula>
    </cfRule>
    <cfRule type="cellIs" dxfId="782" priority="795" stopIfTrue="1" operator="lessThan">
      <formula>0.5</formula>
    </cfRule>
    <cfRule type="cellIs" dxfId="781" priority="796" stopIfTrue="1" operator="between">
      <formula>0.5</formula>
      <formula>0.7</formula>
    </cfRule>
    <cfRule type="cellIs" dxfId="780" priority="797" stopIfTrue="1" operator="between">
      <formula>0.7</formula>
      <formula>1.2</formula>
    </cfRule>
    <cfRule type="cellIs" dxfId="779" priority="798" stopIfTrue="1" operator="greaterThanOrEqual">
      <formula>1.2</formula>
    </cfRule>
    <cfRule type="containsBlanks" dxfId="778" priority="799" stopIfTrue="1">
      <formula>LEN(TRIM(U84))=0</formula>
    </cfRule>
  </conditionalFormatting>
  <conditionalFormatting sqref="U84:V84">
    <cfRule type="containsBlanks" dxfId="777" priority="793">
      <formula>LEN(TRIM(U84))=0</formula>
    </cfRule>
  </conditionalFormatting>
  <conditionalFormatting sqref="L65 N65:O65">
    <cfRule type="containsBlanks" dxfId="776" priority="792">
      <formula>LEN(TRIM(L65))=0</formula>
    </cfRule>
  </conditionalFormatting>
  <conditionalFormatting sqref="H65:K65">
    <cfRule type="containsBlanks" dxfId="775" priority="791">
      <formula>LEN(TRIM(H65))=0</formula>
    </cfRule>
  </conditionalFormatting>
  <conditionalFormatting sqref="U65:V65">
    <cfRule type="cellIs" dxfId="774" priority="785" stopIfTrue="1" operator="equal">
      <formula>"100%"</formula>
    </cfRule>
    <cfRule type="cellIs" dxfId="773" priority="786" stopIfTrue="1" operator="lessThan">
      <formula>0.5</formula>
    </cfRule>
    <cfRule type="cellIs" dxfId="772" priority="787" stopIfTrue="1" operator="between">
      <formula>0.5</formula>
      <formula>0.7</formula>
    </cfRule>
    <cfRule type="cellIs" dxfId="771" priority="788" stopIfTrue="1" operator="between">
      <formula>0.7</formula>
      <formula>1.2</formula>
    </cfRule>
    <cfRule type="cellIs" dxfId="770" priority="789" stopIfTrue="1" operator="greaterThanOrEqual">
      <formula>1.2</formula>
    </cfRule>
    <cfRule type="containsBlanks" dxfId="769" priority="790" stopIfTrue="1">
      <formula>LEN(TRIM(U65))=0</formula>
    </cfRule>
  </conditionalFormatting>
  <conditionalFormatting sqref="U65:V65">
    <cfRule type="containsBlanks" dxfId="768" priority="784">
      <formula>LEN(TRIM(U65))=0</formula>
    </cfRule>
  </conditionalFormatting>
  <conditionalFormatting sqref="L69 N69:O69">
    <cfRule type="containsBlanks" dxfId="767" priority="783">
      <formula>LEN(TRIM(L69))=0</formula>
    </cfRule>
  </conditionalFormatting>
  <conditionalFormatting sqref="H69:K69">
    <cfRule type="containsBlanks" dxfId="766" priority="782">
      <formula>LEN(TRIM(H69))=0</formula>
    </cfRule>
  </conditionalFormatting>
  <conditionalFormatting sqref="U69:V69">
    <cfRule type="cellIs" dxfId="765" priority="776" stopIfTrue="1" operator="equal">
      <formula>"100%"</formula>
    </cfRule>
    <cfRule type="cellIs" dxfId="764" priority="777" stopIfTrue="1" operator="lessThan">
      <formula>0.5</formula>
    </cfRule>
    <cfRule type="cellIs" dxfId="763" priority="778" stopIfTrue="1" operator="between">
      <formula>0.5</formula>
      <formula>0.7</formula>
    </cfRule>
    <cfRule type="cellIs" dxfId="762" priority="779" stopIfTrue="1" operator="between">
      <formula>0.7</formula>
      <formula>1.2</formula>
    </cfRule>
    <cfRule type="cellIs" dxfId="761" priority="780" stopIfTrue="1" operator="greaterThanOrEqual">
      <formula>1.2</formula>
    </cfRule>
    <cfRule type="containsBlanks" dxfId="760" priority="781" stopIfTrue="1">
      <formula>LEN(TRIM(U69))=0</formula>
    </cfRule>
  </conditionalFormatting>
  <conditionalFormatting sqref="U69:V69">
    <cfRule type="containsBlanks" dxfId="759" priority="775">
      <formula>LEN(TRIM(U69))=0</formula>
    </cfRule>
  </conditionalFormatting>
  <conditionalFormatting sqref="L74 N74:O74">
    <cfRule type="containsBlanks" dxfId="758" priority="774">
      <formula>LEN(TRIM(L74))=0</formula>
    </cfRule>
  </conditionalFormatting>
  <conditionalFormatting sqref="H74:K74">
    <cfRule type="containsBlanks" dxfId="757" priority="773">
      <formula>LEN(TRIM(H74))=0</formula>
    </cfRule>
  </conditionalFormatting>
  <conditionalFormatting sqref="U74:V74">
    <cfRule type="cellIs" dxfId="756" priority="767" stopIfTrue="1" operator="equal">
      <formula>"100%"</formula>
    </cfRule>
    <cfRule type="cellIs" dxfId="755" priority="768" stopIfTrue="1" operator="lessThan">
      <formula>0.5</formula>
    </cfRule>
    <cfRule type="cellIs" dxfId="754" priority="769" stopIfTrue="1" operator="between">
      <formula>0.5</formula>
      <formula>0.7</formula>
    </cfRule>
    <cfRule type="cellIs" dxfId="753" priority="770" stopIfTrue="1" operator="between">
      <formula>0.7</formula>
      <formula>1.2</formula>
    </cfRule>
    <cfRule type="cellIs" dxfId="752" priority="771" stopIfTrue="1" operator="greaterThanOrEqual">
      <formula>1.2</formula>
    </cfRule>
    <cfRule type="containsBlanks" dxfId="751" priority="772" stopIfTrue="1">
      <formula>LEN(TRIM(U74))=0</formula>
    </cfRule>
  </conditionalFormatting>
  <conditionalFormatting sqref="U74:V74">
    <cfRule type="containsBlanks" dxfId="750" priority="766">
      <formula>LEN(TRIM(U74))=0</formula>
    </cfRule>
  </conditionalFormatting>
  <conditionalFormatting sqref="L85 N85:O85">
    <cfRule type="containsBlanks" dxfId="749" priority="765">
      <formula>LEN(TRIM(L85))=0</formula>
    </cfRule>
  </conditionalFormatting>
  <conditionalFormatting sqref="H85:K85">
    <cfRule type="containsBlanks" dxfId="748" priority="764">
      <formula>LEN(TRIM(H85))=0</formula>
    </cfRule>
  </conditionalFormatting>
  <conditionalFormatting sqref="U85:V85">
    <cfRule type="cellIs" dxfId="747" priority="758" stopIfTrue="1" operator="equal">
      <formula>"100%"</formula>
    </cfRule>
    <cfRule type="cellIs" dxfId="746" priority="759" stopIfTrue="1" operator="lessThan">
      <formula>0.5</formula>
    </cfRule>
    <cfRule type="cellIs" dxfId="745" priority="760" stopIfTrue="1" operator="between">
      <formula>0.5</formula>
      <formula>0.7</formula>
    </cfRule>
    <cfRule type="cellIs" dxfId="744" priority="761" stopIfTrue="1" operator="between">
      <formula>0.7</formula>
      <formula>1.2</formula>
    </cfRule>
    <cfRule type="cellIs" dxfId="743" priority="762" stopIfTrue="1" operator="greaterThanOrEqual">
      <formula>1.2</formula>
    </cfRule>
    <cfRule type="containsBlanks" dxfId="742" priority="763" stopIfTrue="1">
      <formula>LEN(TRIM(U85))=0</formula>
    </cfRule>
  </conditionalFormatting>
  <conditionalFormatting sqref="U85:V85">
    <cfRule type="containsBlanks" dxfId="741" priority="757">
      <formula>LEN(TRIM(U85))=0</formula>
    </cfRule>
  </conditionalFormatting>
  <conditionalFormatting sqref="L86 N86:O86">
    <cfRule type="containsBlanks" dxfId="740" priority="756">
      <formula>LEN(TRIM(L86))=0</formula>
    </cfRule>
  </conditionalFormatting>
  <conditionalFormatting sqref="H86:K86">
    <cfRule type="containsBlanks" dxfId="739" priority="755">
      <formula>LEN(TRIM(H86))=0</formula>
    </cfRule>
  </conditionalFormatting>
  <conditionalFormatting sqref="U86:V86">
    <cfRule type="cellIs" dxfId="738" priority="749" stopIfTrue="1" operator="equal">
      <formula>"100%"</formula>
    </cfRule>
    <cfRule type="cellIs" dxfId="737" priority="750" stopIfTrue="1" operator="lessThan">
      <formula>0.5</formula>
    </cfRule>
    <cfRule type="cellIs" dxfId="736" priority="751" stopIfTrue="1" operator="between">
      <formula>0.5</formula>
      <formula>0.7</formula>
    </cfRule>
    <cfRule type="cellIs" dxfId="735" priority="752" stopIfTrue="1" operator="between">
      <formula>0.7</formula>
      <formula>1.2</formula>
    </cfRule>
    <cfRule type="cellIs" dxfId="734" priority="753" stopIfTrue="1" operator="greaterThanOrEqual">
      <formula>1.2</formula>
    </cfRule>
    <cfRule type="containsBlanks" dxfId="733" priority="754" stopIfTrue="1">
      <formula>LEN(TRIM(U86))=0</formula>
    </cfRule>
  </conditionalFormatting>
  <conditionalFormatting sqref="U86:V86">
    <cfRule type="containsBlanks" dxfId="732" priority="748">
      <formula>LEN(TRIM(U86))=0</formula>
    </cfRule>
  </conditionalFormatting>
  <conditionalFormatting sqref="L88 N88:O88">
    <cfRule type="containsBlanks" dxfId="731" priority="747">
      <formula>LEN(TRIM(L88))=0</formula>
    </cfRule>
  </conditionalFormatting>
  <conditionalFormatting sqref="H88:K88">
    <cfRule type="containsBlanks" dxfId="730" priority="746">
      <formula>LEN(TRIM(H88))=0</formula>
    </cfRule>
  </conditionalFormatting>
  <conditionalFormatting sqref="U88:V88">
    <cfRule type="cellIs" dxfId="729" priority="740" stopIfTrue="1" operator="equal">
      <formula>"100%"</formula>
    </cfRule>
    <cfRule type="cellIs" dxfId="728" priority="741" stopIfTrue="1" operator="lessThan">
      <formula>0.5</formula>
    </cfRule>
    <cfRule type="cellIs" dxfId="727" priority="742" stopIfTrue="1" operator="between">
      <formula>0.5</formula>
      <formula>0.7</formula>
    </cfRule>
    <cfRule type="cellIs" dxfId="726" priority="743" stopIfTrue="1" operator="between">
      <formula>0.7</formula>
      <formula>1.2</formula>
    </cfRule>
    <cfRule type="cellIs" dxfId="725" priority="744" stopIfTrue="1" operator="greaterThanOrEqual">
      <formula>1.2</formula>
    </cfRule>
    <cfRule type="containsBlanks" dxfId="724" priority="745" stopIfTrue="1">
      <formula>LEN(TRIM(U88))=0</formula>
    </cfRule>
  </conditionalFormatting>
  <conditionalFormatting sqref="U88:V88">
    <cfRule type="containsBlanks" dxfId="723" priority="739">
      <formula>LEN(TRIM(U88))=0</formula>
    </cfRule>
  </conditionalFormatting>
  <conditionalFormatting sqref="L89 N89:O89">
    <cfRule type="containsBlanks" dxfId="722" priority="738">
      <formula>LEN(TRIM(L89))=0</formula>
    </cfRule>
  </conditionalFormatting>
  <conditionalFormatting sqref="H89:K89">
    <cfRule type="containsBlanks" dxfId="721" priority="737">
      <formula>LEN(TRIM(H89))=0</formula>
    </cfRule>
  </conditionalFormatting>
  <conditionalFormatting sqref="U89:V89">
    <cfRule type="cellIs" dxfId="720" priority="731" stopIfTrue="1" operator="equal">
      <formula>"100%"</formula>
    </cfRule>
    <cfRule type="cellIs" dxfId="719" priority="732" stopIfTrue="1" operator="lessThan">
      <formula>0.5</formula>
    </cfRule>
    <cfRule type="cellIs" dxfId="718" priority="733" stopIfTrue="1" operator="between">
      <formula>0.5</formula>
      <formula>0.7</formula>
    </cfRule>
    <cfRule type="cellIs" dxfId="717" priority="734" stopIfTrue="1" operator="between">
      <formula>0.7</formula>
      <formula>1.2</formula>
    </cfRule>
    <cfRule type="cellIs" dxfId="716" priority="735" stopIfTrue="1" operator="greaterThanOrEqual">
      <formula>1.2</formula>
    </cfRule>
    <cfRule type="containsBlanks" dxfId="715" priority="736" stopIfTrue="1">
      <formula>LEN(TRIM(U89))=0</formula>
    </cfRule>
  </conditionalFormatting>
  <conditionalFormatting sqref="U89:V89">
    <cfRule type="containsBlanks" dxfId="714" priority="730">
      <formula>LEN(TRIM(U89))=0</formula>
    </cfRule>
  </conditionalFormatting>
  <conditionalFormatting sqref="L90 N90:O90">
    <cfRule type="containsBlanks" dxfId="713" priority="729">
      <formula>LEN(TRIM(L90))=0</formula>
    </cfRule>
  </conditionalFormatting>
  <conditionalFormatting sqref="H90:K90">
    <cfRule type="containsBlanks" dxfId="712" priority="728">
      <formula>LEN(TRIM(H90))=0</formula>
    </cfRule>
  </conditionalFormatting>
  <conditionalFormatting sqref="U90:V90">
    <cfRule type="cellIs" dxfId="711" priority="722" stopIfTrue="1" operator="equal">
      <formula>"100%"</formula>
    </cfRule>
    <cfRule type="cellIs" dxfId="710" priority="723" stopIfTrue="1" operator="lessThan">
      <formula>0.5</formula>
    </cfRule>
    <cfRule type="cellIs" dxfId="709" priority="724" stopIfTrue="1" operator="between">
      <formula>0.5</formula>
      <formula>0.7</formula>
    </cfRule>
    <cfRule type="cellIs" dxfId="708" priority="725" stopIfTrue="1" operator="between">
      <formula>0.7</formula>
      <formula>1.2</formula>
    </cfRule>
    <cfRule type="cellIs" dxfId="707" priority="726" stopIfTrue="1" operator="greaterThanOrEqual">
      <formula>1.2</formula>
    </cfRule>
    <cfRule type="containsBlanks" dxfId="706" priority="727" stopIfTrue="1">
      <formula>LEN(TRIM(U90))=0</formula>
    </cfRule>
  </conditionalFormatting>
  <conditionalFormatting sqref="U90:V90">
    <cfRule type="containsBlanks" dxfId="705" priority="721">
      <formula>LEN(TRIM(U90))=0</formula>
    </cfRule>
  </conditionalFormatting>
  <conditionalFormatting sqref="L91 N91:O91">
    <cfRule type="containsBlanks" dxfId="704" priority="720">
      <formula>LEN(TRIM(L91))=0</formula>
    </cfRule>
  </conditionalFormatting>
  <conditionalFormatting sqref="H91:K91">
    <cfRule type="containsBlanks" dxfId="703" priority="719">
      <formula>LEN(TRIM(H91))=0</formula>
    </cfRule>
  </conditionalFormatting>
  <conditionalFormatting sqref="U91:V91">
    <cfRule type="cellIs" dxfId="702" priority="713" stopIfTrue="1" operator="equal">
      <formula>"100%"</formula>
    </cfRule>
    <cfRule type="cellIs" dxfId="701" priority="714" stopIfTrue="1" operator="lessThan">
      <formula>0.5</formula>
    </cfRule>
    <cfRule type="cellIs" dxfId="700" priority="715" stopIfTrue="1" operator="between">
      <formula>0.5</formula>
      <formula>0.7</formula>
    </cfRule>
    <cfRule type="cellIs" dxfId="699" priority="716" stopIfTrue="1" operator="between">
      <formula>0.7</formula>
      <formula>1.2</formula>
    </cfRule>
    <cfRule type="cellIs" dxfId="698" priority="717" stopIfTrue="1" operator="greaterThanOrEqual">
      <formula>1.2</formula>
    </cfRule>
    <cfRule type="containsBlanks" dxfId="697" priority="718" stopIfTrue="1">
      <formula>LEN(TRIM(U91))=0</formula>
    </cfRule>
  </conditionalFormatting>
  <conditionalFormatting sqref="U91:V91">
    <cfRule type="containsBlanks" dxfId="696" priority="712">
      <formula>LEN(TRIM(U91))=0</formula>
    </cfRule>
  </conditionalFormatting>
  <conditionalFormatting sqref="L92 N92:O92">
    <cfRule type="containsBlanks" dxfId="695" priority="711">
      <formula>LEN(TRIM(L92))=0</formula>
    </cfRule>
  </conditionalFormatting>
  <conditionalFormatting sqref="H92:K92">
    <cfRule type="containsBlanks" dxfId="694" priority="710">
      <formula>LEN(TRIM(H92))=0</formula>
    </cfRule>
  </conditionalFormatting>
  <conditionalFormatting sqref="U92:V92">
    <cfRule type="cellIs" dxfId="693" priority="704" stopIfTrue="1" operator="equal">
      <formula>"100%"</formula>
    </cfRule>
    <cfRule type="cellIs" dxfId="692" priority="705" stopIfTrue="1" operator="lessThan">
      <formula>0.5</formula>
    </cfRule>
    <cfRule type="cellIs" dxfId="691" priority="706" stopIfTrue="1" operator="between">
      <formula>0.5</formula>
      <formula>0.7</formula>
    </cfRule>
    <cfRule type="cellIs" dxfId="690" priority="707" stopIfTrue="1" operator="between">
      <formula>0.7</formula>
      <formula>1.2</formula>
    </cfRule>
    <cfRule type="cellIs" dxfId="689" priority="708" stopIfTrue="1" operator="greaterThanOrEqual">
      <formula>1.2</formula>
    </cfRule>
    <cfRule type="containsBlanks" dxfId="688" priority="709" stopIfTrue="1">
      <formula>LEN(TRIM(U92))=0</formula>
    </cfRule>
  </conditionalFormatting>
  <conditionalFormatting sqref="U92:V92">
    <cfRule type="containsBlanks" dxfId="687" priority="703">
      <formula>LEN(TRIM(U92))=0</formula>
    </cfRule>
  </conditionalFormatting>
  <conditionalFormatting sqref="L78 N78:O78">
    <cfRule type="containsBlanks" dxfId="686" priority="702">
      <formula>LEN(TRIM(L78))=0</formula>
    </cfRule>
  </conditionalFormatting>
  <conditionalFormatting sqref="H78:K78">
    <cfRule type="containsBlanks" dxfId="685" priority="701">
      <formula>LEN(TRIM(H78))=0</formula>
    </cfRule>
  </conditionalFormatting>
  <conditionalFormatting sqref="U78:V78">
    <cfRule type="cellIs" dxfId="684" priority="695" stopIfTrue="1" operator="equal">
      <formula>"100%"</formula>
    </cfRule>
    <cfRule type="cellIs" dxfId="683" priority="696" stopIfTrue="1" operator="lessThan">
      <formula>0.5</formula>
    </cfRule>
    <cfRule type="cellIs" dxfId="682" priority="697" stopIfTrue="1" operator="between">
      <formula>0.5</formula>
      <formula>0.7</formula>
    </cfRule>
    <cfRule type="cellIs" dxfId="681" priority="698" stopIfTrue="1" operator="between">
      <formula>0.7</formula>
      <formula>1.2</formula>
    </cfRule>
    <cfRule type="cellIs" dxfId="680" priority="699" stopIfTrue="1" operator="greaterThanOrEqual">
      <formula>1.2</formula>
    </cfRule>
    <cfRule type="containsBlanks" dxfId="679" priority="700" stopIfTrue="1">
      <formula>LEN(TRIM(U78))=0</formula>
    </cfRule>
  </conditionalFormatting>
  <conditionalFormatting sqref="U78:V78">
    <cfRule type="containsBlanks" dxfId="678" priority="694">
      <formula>LEN(TRIM(U78))=0</formula>
    </cfRule>
  </conditionalFormatting>
  <conditionalFormatting sqref="L87 N87:O87">
    <cfRule type="containsBlanks" dxfId="677" priority="693">
      <formula>LEN(TRIM(L87))=0</formula>
    </cfRule>
  </conditionalFormatting>
  <conditionalFormatting sqref="H87:K87">
    <cfRule type="containsBlanks" dxfId="676" priority="692">
      <formula>LEN(TRIM(H87))=0</formula>
    </cfRule>
  </conditionalFormatting>
  <conditionalFormatting sqref="U87:V87">
    <cfRule type="cellIs" dxfId="675" priority="686" stopIfTrue="1" operator="equal">
      <formula>"100%"</formula>
    </cfRule>
    <cfRule type="cellIs" dxfId="674" priority="687" stopIfTrue="1" operator="lessThan">
      <formula>0.5</formula>
    </cfRule>
    <cfRule type="cellIs" dxfId="673" priority="688" stopIfTrue="1" operator="between">
      <formula>0.5</formula>
      <formula>0.7</formula>
    </cfRule>
    <cfRule type="cellIs" dxfId="672" priority="689" stopIfTrue="1" operator="between">
      <formula>0.7</formula>
      <formula>1.2</formula>
    </cfRule>
    <cfRule type="cellIs" dxfId="671" priority="690" stopIfTrue="1" operator="greaterThanOrEqual">
      <formula>1.2</formula>
    </cfRule>
    <cfRule type="containsBlanks" dxfId="670" priority="691" stopIfTrue="1">
      <formula>LEN(TRIM(U87))=0</formula>
    </cfRule>
  </conditionalFormatting>
  <conditionalFormatting sqref="U87:V87">
    <cfRule type="containsBlanks" dxfId="669" priority="685">
      <formula>LEN(TRIM(U87))=0</formula>
    </cfRule>
  </conditionalFormatting>
  <conditionalFormatting sqref="L93 N93:O93">
    <cfRule type="containsBlanks" dxfId="668" priority="684">
      <formula>LEN(TRIM(L93))=0</formula>
    </cfRule>
  </conditionalFormatting>
  <conditionalFormatting sqref="H93:K93">
    <cfRule type="containsBlanks" dxfId="667" priority="683">
      <formula>LEN(TRIM(H93))=0</formula>
    </cfRule>
  </conditionalFormatting>
  <conditionalFormatting sqref="U93:V93">
    <cfRule type="cellIs" dxfId="666" priority="677" stopIfTrue="1" operator="equal">
      <formula>"100%"</formula>
    </cfRule>
    <cfRule type="cellIs" dxfId="665" priority="678" stopIfTrue="1" operator="lessThan">
      <formula>0.5</formula>
    </cfRule>
    <cfRule type="cellIs" dxfId="664" priority="679" stopIfTrue="1" operator="between">
      <formula>0.5</formula>
      <formula>0.7</formula>
    </cfRule>
    <cfRule type="cellIs" dxfId="663" priority="680" stopIfTrue="1" operator="between">
      <formula>0.7</formula>
      <formula>1.2</formula>
    </cfRule>
    <cfRule type="cellIs" dxfId="662" priority="681" stopIfTrue="1" operator="greaterThanOrEqual">
      <formula>1.2</formula>
    </cfRule>
    <cfRule type="containsBlanks" dxfId="661" priority="682" stopIfTrue="1">
      <formula>LEN(TRIM(U93))=0</formula>
    </cfRule>
  </conditionalFormatting>
  <conditionalFormatting sqref="U93:V93">
    <cfRule type="containsBlanks" dxfId="660" priority="676">
      <formula>LEN(TRIM(U93))=0</formula>
    </cfRule>
  </conditionalFormatting>
  <conditionalFormatting sqref="L95 N95:O95">
    <cfRule type="containsBlanks" dxfId="659" priority="675">
      <formula>LEN(TRIM(L95))=0</formula>
    </cfRule>
  </conditionalFormatting>
  <conditionalFormatting sqref="H95:K95">
    <cfRule type="containsBlanks" dxfId="658" priority="674">
      <formula>LEN(TRIM(H95))=0</formula>
    </cfRule>
  </conditionalFormatting>
  <conditionalFormatting sqref="U95:V95">
    <cfRule type="cellIs" dxfId="657" priority="668" stopIfTrue="1" operator="equal">
      <formula>"100%"</formula>
    </cfRule>
    <cfRule type="cellIs" dxfId="656" priority="669" stopIfTrue="1" operator="lessThan">
      <formula>0.5</formula>
    </cfRule>
    <cfRule type="cellIs" dxfId="655" priority="670" stopIfTrue="1" operator="between">
      <formula>0.5</formula>
      <formula>0.7</formula>
    </cfRule>
    <cfRule type="cellIs" dxfId="654" priority="671" stopIfTrue="1" operator="between">
      <formula>0.7</formula>
      <formula>1.2</formula>
    </cfRule>
    <cfRule type="cellIs" dxfId="653" priority="672" stopIfTrue="1" operator="greaterThanOrEqual">
      <formula>1.2</formula>
    </cfRule>
    <cfRule type="containsBlanks" dxfId="652" priority="673" stopIfTrue="1">
      <formula>LEN(TRIM(U95))=0</formula>
    </cfRule>
  </conditionalFormatting>
  <conditionalFormatting sqref="U95:V95">
    <cfRule type="containsBlanks" dxfId="651" priority="667">
      <formula>LEN(TRIM(U95))=0</formula>
    </cfRule>
  </conditionalFormatting>
  <conditionalFormatting sqref="L96 N96:O96">
    <cfRule type="containsBlanks" dxfId="650" priority="666">
      <formula>LEN(TRIM(L96))=0</formula>
    </cfRule>
  </conditionalFormatting>
  <conditionalFormatting sqref="H96:K96">
    <cfRule type="containsBlanks" dxfId="649" priority="665">
      <formula>LEN(TRIM(H96))=0</formula>
    </cfRule>
  </conditionalFormatting>
  <conditionalFormatting sqref="U96:V96">
    <cfRule type="cellIs" dxfId="648" priority="659" stopIfTrue="1" operator="equal">
      <formula>"100%"</formula>
    </cfRule>
    <cfRule type="cellIs" dxfId="647" priority="660" stopIfTrue="1" operator="lessThan">
      <formula>0.5</formula>
    </cfRule>
    <cfRule type="cellIs" dxfId="646" priority="661" stopIfTrue="1" operator="between">
      <formula>0.5</formula>
      <formula>0.7</formula>
    </cfRule>
    <cfRule type="cellIs" dxfId="645" priority="662" stopIfTrue="1" operator="between">
      <formula>0.7</formula>
      <formula>1.2</formula>
    </cfRule>
    <cfRule type="cellIs" dxfId="644" priority="663" stopIfTrue="1" operator="greaterThanOrEqual">
      <formula>1.2</formula>
    </cfRule>
    <cfRule type="containsBlanks" dxfId="643" priority="664" stopIfTrue="1">
      <formula>LEN(TRIM(U96))=0</formula>
    </cfRule>
  </conditionalFormatting>
  <conditionalFormatting sqref="U96:V96">
    <cfRule type="containsBlanks" dxfId="642" priority="658">
      <formula>LEN(TRIM(U96))=0</formula>
    </cfRule>
  </conditionalFormatting>
  <conditionalFormatting sqref="L97 N97:O97">
    <cfRule type="containsBlanks" dxfId="641" priority="657">
      <formula>LEN(TRIM(L97))=0</formula>
    </cfRule>
  </conditionalFormatting>
  <conditionalFormatting sqref="H97:K97">
    <cfRule type="containsBlanks" dxfId="640" priority="656">
      <formula>LEN(TRIM(H97))=0</formula>
    </cfRule>
  </conditionalFormatting>
  <conditionalFormatting sqref="U97:V97">
    <cfRule type="cellIs" dxfId="639" priority="650" stopIfTrue="1" operator="equal">
      <formula>"100%"</formula>
    </cfRule>
    <cfRule type="cellIs" dxfId="638" priority="651" stopIfTrue="1" operator="lessThan">
      <formula>0.5</formula>
    </cfRule>
    <cfRule type="cellIs" dxfId="637" priority="652" stopIfTrue="1" operator="between">
      <formula>0.5</formula>
      <formula>0.7</formula>
    </cfRule>
    <cfRule type="cellIs" dxfId="636" priority="653" stopIfTrue="1" operator="between">
      <formula>0.7</formula>
      <formula>1.2</formula>
    </cfRule>
    <cfRule type="cellIs" dxfId="635" priority="654" stopIfTrue="1" operator="greaterThanOrEqual">
      <formula>1.2</formula>
    </cfRule>
    <cfRule type="containsBlanks" dxfId="634" priority="655" stopIfTrue="1">
      <formula>LEN(TRIM(U97))=0</formula>
    </cfRule>
  </conditionalFormatting>
  <conditionalFormatting sqref="U97:V97">
    <cfRule type="containsBlanks" dxfId="633" priority="649">
      <formula>LEN(TRIM(U97))=0</formula>
    </cfRule>
  </conditionalFormatting>
  <conditionalFormatting sqref="L98 N98:O98">
    <cfRule type="containsBlanks" dxfId="632" priority="648">
      <formula>LEN(TRIM(L98))=0</formula>
    </cfRule>
  </conditionalFormatting>
  <conditionalFormatting sqref="H98:K98">
    <cfRule type="containsBlanks" dxfId="631" priority="647">
      <formula>LEN(TRIM(H98))=0</formula>
    </cfRule>
  </conditionalFormatting>
  <conditionalFormatting sqref="U98:V98">
    <cfRule type="cellIs" dxfId="630" priority="641" stopIfTrue="1" operator="equal">
      <formula>"100%"</formula>
    </cfRule>
    <cfRule type="cellIs" dxfId="629" priority="642" stopIfTrue="1" operator="lessThan">
      <formula>0.5</formula>
    </cfRule>
    <cfRule type="cellIs" dxfId="628" priority="643" stopIfTrue="1" operator="between">
      <formula>0.5</formula>
      <formula>0.7</formula>
    </cfRule>
    <cfRule type="cellIs" dxfId="627" priority="644" stopIfTrue="1" operator="between">
      <formula>0.7</formula>
      <formula>1.2</formula>
    </cfRule>
    <cfRule type="cellIs" dxfId="626" priority="645" stopIfTrue="1" operator="greaterThanOrEqual">
      <formula>1.2</formula>
    </cfRule>
    <cfRule type="containsBlanks" dxfId="625" priority="646" stopIfTrue="1">
      <formula>LEN(TRIM(U98))=0</formula>
    </cfRule>
  </conditionalFormatting>
  <conditionalFormatting sqref="U98:V98">
    <cfRule type="containsBlanks" dxfId="624" priority="640">
      <formula>LEN(TRIM(U98))=0</formula>
    </cfRule>
  </conditionalFormatting>
  <conditionalFormatting sqref="L99 N99:O99">
    <cfRule type="containsBlanks" dxfId="623" priority="639">
      <formula>LEN(TRIM(L99))=0</formula>
    </cfRule>
  </conditionalFormatting>
  <conditionalFormatting sqref="H99:K99">
    <cfRule type="containsBlanks" dxfId="622" priority="638">
      <formula>LEN(TRIM(H99))=0</formula>
    </cfRule>
  </conditionalFormatting>
  <conditionalFormatting sqref="U99:V99">
    <cfRule type="cellIs" dxfId="621" priority="632" stopIfTrue="1" operator="equal">
      <formula>"100%"</formula>
    </cfRule>
    <cfRule type="cellIs" dxfId="620" priority="633" stopIfTrue="1" operator="lessThan">
      <formula>0.5</formula>
    </cfRule>
    <cfRule type="cellIs" dxfId="619" priority="634" stopIfTrue="1" operator="between">
      <formula>0.5</formula>
      <formula>0.7</formula>
    </cfRule>
    <cfRule type="cellIs" dxfId="618" priority="635" stopIfTrue="1" operator="between">
      <formula>0.7</formula>
      <formula>1.2</formula>
    </cfRule>
    <cfRule type="cellIs" dxfId="617" priority="636" stopIfTrue="1" operator="greaterThanOrEqual">
      <formula>1.2</formula>
    </cfRule>
    <cfRule type="containsBlanks" dxfId="616" priority="637" stopIfTrue="1">
      <formula>LEN(TRIM(U99))=0</formula>
    </cfRule>
  </conditionalFormatting>
  <conditionalFormatting sqref="U99:V99">
    <cfRule type="containsBlanks" dxfId="615" priority="631">
      <formula>LEN(TRIM(U99))=0</formula>
    </cfRule>
  </conditionalFormatting>
  <conditionalFormatting sqref="L101 N101:O101">
    <cfRule type="containsBlanks" dxfId="614" priority="630">
      <formula>LEN(TRIM(L101))=0</formula>
    </cfRule>
  </conditionalFormatting>
  <conditionalFormatting sqref="H101:K101">
    <cfRule type="containsBlanks" dxfId="613" priority="629">
      <formula>LEN(TRIM(H101))=0</formula>
    </cfRule>
  </conditionalFormatting>
  <conditionalFormatting sqref="U101:V101">
    <cfRule type="cellIs" dxfId="612" priority="623" stopIfTrue="1" operator="equal">
      <formula>"100%"</formula>
    </cfRule>
    <cfRule type="cellIs" dxfId="611" priority="624" stopIfTrue="1" operator="lessThan">
      <formula>0.5</formula>
    </cfRule>
    <cfRule type="cellIs" dxfId="610" priority="625" stopIfTrue="1" operator="between">
      <formula>0.5</formula>
      <formula>0.7</formula>
    </cfRule>
    <cfRule type="cellIs" dxfId="609" priority="626" stopIfTrue="1" operator="between">
      <formula>0.7</formula>
      <formula>1.2</formula>
    </cfRule>
    <cfRule type="cellIs" dxfId="608" priority="627" stopIfTrue="1" operator="greaterThanOrEqual">
      <formula>1.2</formula>
    </cfRule>
    <cfRule type="containsBlanks" dxfId="607" priority="628" stopIfTrue="1">
      <formula>LEN(TRIM(U101))=0</formula>
    </cfRule>
  </conditionalFormatting>
  <conditionalFormatting sqref="U101:V101">
    <cfRule type="containsBlanks" dxfId="606" priority="622">
      <formula>LEN(TRIM(U101))=0</formula>
    </cfRule>
  </conditionalFormatting>
  <conditionalFormatting sqref="L102 N102:O102">
    <cfRule type="containsBlanks" dxfId="605" priority="621">
      <formula>LEN(TRIM(L102))=0</formula>
    </cfRule>
  </conditionalFormatting>
  <conditionalFormatting sqref="H102:K102">
    <cfRule type="containsBlanks" dxfId="604" priority="620">
      <formula>LEN(TRIM(H102))=0</formula>
    </cfRule>
  </conditionalFormatting>
  <conditionalFormatting sqref="U102:V102">
    <cfRule type="cellIs" dxfId="603" priority="614" stopIfTrue="1" operator="equal">
      <formula>"100%"</formula>
    </cfRule>
    <cfRule type="cellIs" dxfId="602" priority="615" stopIfTrue="1" operator="lessThan">
      <formula>0.5</formula>
    </cfRule>
    <cfRule type="cellIs" dxfId="601" priority="616" stopIfTrue="1" operator="between">
      <formula>0.5</formula>
      <formula>0.7</formula>
    </cfRule>
    <cfRule type="cellIs" dxfId="600" priority="617" stopIfTrue="1" operator="between">
      <formula>0.7</formula>
      <formula>1.2</formula>
    </cfRule>
    <cfRule type="cellIs" dxfId="599" priority="618" stopIfTrue="1" operator="greaterThanOrEqual">
      <formula>1.2</formula>
    </cfRule>
    <cfRule type="containsBlanks" dxfId="598" priority="619" stopIfTrue="1">
      <formula>LEN(TRIM(U102))=0</formula>
    </cfRule>
  </conditionalFormatting>
  <conditionalFormatting sqref="U102:V102">
    <cfRule type="containsBlanks" dxfId="597" priority="613">
      <formula>LEN(TRIM(U102))=0</formula>
    </cfRule>
  </conditionalFormatting>
  <conditionalFormatting sqref="L103 N103:O103">
    <cfRule type="containsBlanks" dxfId="596" priority="612">
      <formula>LEN(TRIM(L103))=0</formula>
    </cfRule>
  </conditionalFormatting>
  <conditionalFormatting sqref="H103:K103">
    <cfRule type="containsBlanks" dxfId="595" priority="611">
      <formula>LEN(TRIM(H103))=0</formula>
    </cfRule>
  </conditionalFormatting>
  <conditionalFormatting sqref="U103:V103">
    <cfRule type="cellIs" dxfId="594" priority="605" stopIfTrue="1" operator="equal">
      <formula>"100%"</formula>
    </cfRule>
    <cfRule type="cellIs" dxfId="593" priority="606" stopIfTrue="1" operator="lessThan">
      <formula>0.5</formula>
    </cfRule>
    <cfRule type="cellIs" dxfId="592" priority="607" stopIfTrue="1" operator="between">
      <formula>0.5</formula>
      <formula>0.7</formula>
    </cfRule>
    <cfRule type="cellIs" dxfId="591" priority="608" stopIfTrue="1" operator="between">
      <formula>0.7</formula>
      <formula>1.2</formula>
    </cfRule>
    <cfRule type="cellIs" dxfId="590" priority="609" stopIfTrue="1" operator="greaterThanOrEqual">
      <formula>1.2</formula>
    </cfRule>
    <cfRule type="containsBlanks" dxfId="589" priority="610" stopIfTrue="1">
      <formula>LEN(TRIM(U103))=0</formula>
    </cfRule>
  </conditionalFormatting>
  <conditionalFormatting sqref="U103:V103">
    <cfRule type="containsBlanks" dxfId="588" priority="604">
      <formula>LEN(TRIM(U103))=0</formula>
    </cfRule>
  </conditionalFormatting>
  <conditionalFormatting sqref="L105 N105:O105">
    <cfRule type="containsBlanks" dxfId="587" priority="603">
      <formula>LEN(TRIM(L105))=0</formula>
    </cfRule>
  </conditionalFormatting>
  <conditionalFormatting sqref="H105:K105">
    <cfRule type="containsBlanks" dxfId="586" priority="602">
      <formula>LEN(TRIM(H105))=0</formula>
    </cfRule>
  </conditionalFormatting>
  <conditionalFormatting sqref="U105:V105">
    <cfRule type="cellIs" dxfId="585" priority="596" stopIfTrue="1" operator="equal">
      <formula>"100%"</formula>
    </cfRule>
    <cfRule type="cellIs" dxfId="584" priority="597" stopIfTrue="1" operator="lessThan">
      <formula>0.5</formula>
    </cfRule>
    <cfRule type="cellIs" dxfId="583" priority="598" stopIfTrue="1" operator="between">
      <formula>0.5</formula>
      <formula>0.7</formula>
    </cfRule>
    <cfRule type="cellIs" dxfId="582" priority="599" stopIfTrue="1" operator="between">
      <formula>0.7</formula>
      <formula>1.2</formula>
    </cfRule>
    <cfRule type="cellIs" dxfId="581" priority="600" stopIfTrue="1" operator="greaterThanOrEqual">
      <formula>1.2</formula>
    </cfRule>
    <cfRule type="containsBlanks" dxfId="580" priority="601" stopIfTrue="1">
      <formula>LEN(TRIM(U105))=0</formula>
    </cfRule>
  </conditionalFormatting>
  <conditionalFormatting sqref="U105:V105">
    <cfRule type="containsBlanks" dxfId="579" priority="595">
      <formula>LEN(TRIM(U105))=0</formula>
    </cfRule>
  </conditionalFormatting>
  <conditionalFormatting sqref="L107 N107:O107">
    <cfRule type="containsBlanks" dxfId="578" priority="594">
      <formula>LEN(TRIM(L107))=0</formula>
    </cfRule>
  </conditionalFormatting>
  <conditionalFormatting sqref="H107:K107">
    <cfRule type="containsBlanks" dxfId="577" priority="593">
      <formula>LEN(TRIM(H107))=0</formula>
    </cfRule>
  </conditionalFormatting>
  <conditionalFormatting sqref="U107:V107">
    <cfRule type="cellIs" dxfId="576" priority="587" stopIfTrue="1" operator="equal">
      <formula>"100%"</formula>
    </cfRule>
    <cfRule type="cellIs" dxfId="575" priority="588" stopIfTrue="1" operator="lessThan">
      <formula>0.5</formula>
    </cfRule>
    <cfRule type="cellIs" dxfId="574" priority="589" stopIfTrue="1" operator="between">
      <formula>0.5</formula>
      <formula>0.7</formula>
    </cfRule>
    <cfRule type="cellIs" dxfId="573" priority="590" stopIfTrue="1" operator="between">
      <formula>0.7</formula>
      <formula>1.2</formula>
    </cfRule>
    <cfRule type="cellIs" dxfId="572" priority="591" stopIfTrue="1" operator="greaterThanOrEqual">
      <formula>1.2</formula>
    </cfRule>
    <cfRule type="containsBlanks" dxfId="571" priority="592" stopIfTrue="1">
      <formula>LEN(TRIM(U107))=0</formula>
    </cfRule>
  </conditionalFormatting>
  <conditionalFormatting sqref="U107:V107">
    <cfRule type="containsBlanks" dxfId="570" priority="586">
      <formula>LEN(TRIM(U107))=0</formula>
    </cfRule>
  </conditionalFormatting>
  <conditionalFormatting sqref="L108 N108:O108">
    <cfRule type="containsBlanks" dxfId="569" priority="585">
      <formula>LEN(TRIM(L108))=0</formula>
    </cfRule>
  </conditionalFormatting>
  <conditionalFormatting sqref="H108:K108">
    <cfRule type="containsBlanks" dxfId="568" priority="584">
      <formula>LEN(TRIM(H108))=0</formula>
    </cfRule>
  </conditionalFormatting>
  <conditionalFormatting sqref="U108:V108">
    <cfRule type="cellIs" dxfId="567" priority="578" stopIfTrue="1" operator="equal">
      <formula>"100%"</formula>
    </cfRule>
    <cfRule type="cellIs" dxfId="566" priority="579" stopIfTrue="1" operator="lessThan">
      <formula>0.5</formula>
    </cfRule>
    <cfRule type="cellIs" dxfId="565" priority="580" stopIfTrue="1" operator="between">
      <formula>0.5</formula>
      <formula>0.7</formula>
    </cfRule>
    <cfRule type="cellIs" dxfId="564" priority="581" stopIfTrue="1" operator="between">
      <formula>0.7</formula>
      <formula>1.2</formula>
    </cfRule>
    <cfRule type="cellIs" dxfId="563" priority="582" stopIfTrue="1" operator="greaterThanOrEqual">
      <formula>1.2</formula>
    </cfRule>
    <cfRule type="containsBlanks" dxfId="562" priority="583" stopIfTrue="1">
      <formula>LEN(TRIM(U108))=0</formula>
    </cfRule>
  </conditionalFormatting>
  <conditionalFormatting sqref="U108:V108">
    <cfRule type="containsBlanks" dxfId="561" priority="577">
      <formula>LEN(TRIM(U108))=0</formula>
    </cfRule>
  </conditionalFormatting>
  <conditionalFormatting sqref="L109 N109:O109">
    <cfRule type="containsBlanks" dxfId="560" priority="576">
      <formula>LEN(TRIM(L109))=0</formula>
    </cfRule>
  </conditionalFormatting>
  <conditionalFormatting sqref="H109:K109">
    <cfRule type="containsBlanks" dxfId="559" priority="575">
      <formula>LEN(TRIM(H109))=0</formula>
    </cfRule>
  </conditionalFormatting>
  <conditionalFormatting sqref="U109:V109">
    <cfRule type="cellIs" dxfId="558" priority="569" stopIfTrue="1" operator="equal">
      <formula>"100%"</formula>
    </cfRule>
    <cfRule type="cellIs" dxfId="557" priority="570" stopIfTrue="1" operator="lessThan">
      <formula>0.5</formula>
    </cfRule>
    <cfRule type="cellIs" dxfId="556" priority="571" stopIfTrue="1" operator="between">
      <formula>0.5</formula>
      <formula>0.7</formula>
    </cfRule>
    <cfRule type="cellIs" dxfId="555" priority="572" stopIfTrue="1" operator="between">
      <formula>0.7</formula>
      <formula>1.2</formula>
    </cfRule>
    <cfRule type="cellIs" dxfId="554" priority="573" stopIfTrue="1" operator="greaterThanOrEqual">
      <formula>1.2</formula>
    </cfRule>
    <cfRule type="containsBlanks" dxfId="553" priority="574" stopIfTrue="1">
      <formula>LEN(TRIM(U109))=0</formula>
    </cfRule>
  </conditionalFormatting>
  <conditionalFormatting sqref="U109:V109">
    <cfRule type="containsBlanks" dxfId="552" priority="568">
      <formula>LEN(TRIM(U109))=0</formula>
    </cfRule>
  </conditionalFormatting>
  <conditionalFormatting sqref="L110 N110:O110">
    <cfRule type="containsBlanks" dxfId="551" priority="567">
      <formula>LEN(TRIM(L110))=0</formula>
    </cfRule>
  </conditionalFormatting>
  <conditionalFormatting sqref="H110:K110">
    <cfRule type="containsBlanks" dxfId="550" priority="566">
      <formula>LEN(TRIM(H110))=0</formula>
    </cfRule>
  </conditionalFormatting>
  <conditionalFormatting sqref="U110:V110">
    <cfRule type="cellIs" dxfId="549" priority="560" stopIfTrue="1" operator="equal">
      <formula>"100%"</formula>
    </cfRule>
    <cfRule type="cellIs" dxfId="548" priority="561" stopIfTrue="1" operator="lessThan">
      <formula>0.5</formula>
    </cfRule>
    <cfRule type="cellIs" dxfId="547" priority="562" stopIfTrue="1" operator="between">
      <formula>0.5</formula>
      <formula>0.7</formula>
    </cfRule>
    <cfRule type="cellIs" dxfId="546" priority="563" stopIfTrue="1" operator="between">
      <formula>0.7</formula>
      <formula>1.2</formula>
    </cfRule>
    <cfRule type="cellIs" dxfId="545" priority="564" stopIfTrue="1" operator="greaterThanOrEqual">
      <formula>1.2</formula>
    </cfRule>
    <cfRule type="containsBlanks" dxfId="544" priority="565" stopIfTrue="1">
      <formula>LEN(TRIM(U110))=0</formula>
    </cfRule>
  </conditionalFormatting>
  <conditionalFormatting sqref="U110:V110">
    <cfRule type="containsBlanks" dxfId="543" priority="559">
      <formula>LEN(TRIM(U110))=0</formula>
    </cfRule>
  </conditionalFormatting>
  <conditionalFormatting sqref="L94 N94:O94">
    <cfRule type="containsBlanks" dxfId="542" priority="558">
      <formula>LEN(TRIM(L94))=0</formula>
    </cfRule>
  </conditionalFormatting>
  <conditionalFormatting sqref="H94:K94">
    <cfRule type="containsBlanks" dxfId="541" priority="557">
      <formula>LEN(TRIM(H94))=0</formula>
    </cfRule>
  </conditionalFormatting>
  <conditionalFormatting sqref="U94:V94">
    <cfRule type="cellIs" dxfId="540" priority="551" stopIfTrue="1" operator="equal">
      <formula>"100%"</formula>
    </cfRule>
    <cfRule type="cellIs" dxfId="539" priority="552" stopIfTrue="1" operator="lessThan">
      <formula>0.5</formula>
    </cfRule>
    <cfRule type="cellIs" dxfId="538" priority="553" stopIfTrue="1" operator="between">
      <formula>0.5</formula>
      <formula>0.7</formula>
    </cfRule>
    <cfRule type="cellIs" dxfId="537" priority="554" stopIfTrue="1" operator="between">
      <formula>0.7</formula>
      <formula>1.2</formula>
    </cfRule>
    <cfRule type="cellIs" dxfId="536" priority="555" stopIfTrue="1" operator="greaterThanOrEqual">
      <formula>1.2</formula>
    </cfRule>
    <cfRule type="containsBlanks" dxfId="535" priority="556" stopIfTrue="1">
      <formula>LEN(TRIM(U94))=0</formula>
    </cfRule>
  </conditionalFormatting>
  <conditionalFormatting sqref="U94:V94">
    <cfRule type="containsBlanks" dxfId="534" priority="550">
      <formula>LEN(TRIM(U94))=0</formula>
    </cfRule>
  </conditionalFormatting>
  <conditionalFormatting sqref="L100 N100:O100">
    <cfRule type="containsBlanks" dxfId="533" priority="549">
      <formula>LEN(TRIM(L100))=0</formula>
    </cfRule>
  </conditionalFormatting>
  <conditionalFormatting sqref="H100:K100">
    <cfRule type="containsBlanks" dxfId="532" priority="548">
      <formula>LEN(TRIM(H100))=0</formula>
    </cfRule>
  </conditionalFormatting>
  <conditionalFormatting sqref="U100:V100">
    <cfRule type="cellIs" dxfId="531" priority="542" stopIfTrue="1" operator="equal">
      <formula>"100%"</formula>
    </cfRule>
    <cfRule type="cellIs" dxfId="530" priority="543" stopIfTrue="1" operator="lessThan">
      <formula>0.5</formula>
    </cfRule>
    <cfRule type="cellIs" dxfId="529" priority="544" stopIfTrue="1" operator="between">
      <formula>0.5</formula>
      <formula>0.7</formula>
    </cfRule>
    <cfRule type="cellIs" dxfId="528" priority="545" stopIfTrue="1" operator="between">
      <formula>0.7</formula>
      <formula>1.2</formula>
    </cfRule>
    <cfRule type="cellIs" dxfId="527" priority="546" stopIfTrue="1" operator="greaterThanOrEqual">
      <formula>1.2</formula>
    </cfRule>
    <cfRule type="containsBlanks" dxfId="526" priority="547" stopIfTrue="1">
      <formula>LEN(TRIM(U100))=0</formula>
    </cfRule>
  </conditionalFormatting>
  <conditionalFormatting sqref="U100:V100">
    <cfRule type="containsBlanks" dxfId="525" priority="541">
      <formula>LEN(TRIM(U100))=0</formula>
    </cfRule>
  </conditionalFormatting>
  <conditionalFormatting sqref="L104 N104:O104">
    <cfRule type="containsBlanks" dxfId="524" priority="540">
      <formula>LEN(TRIM(L104))=0</formula>
    </cfRule>
  </conditionalFormatting>
  <conditionalFormatting sqref="H104:K104">
    <cfRule type="containsBlanks" dxfId="523" priority="539">
      <formula>LEN(TRIM(H104))=0</formula>
    </cfRule>
  </conditionalFormatting>
  <conditionalFormatting sqref="U104:V104">
    <cfRule type="cellIs" dxfId="522" priority="533" stopIfTrue="1" operator="equal">
      <formula>"100%"</formula>
    </cfRule>
    <cfRule type="cellIs" dxfId="521" priority="534" stopIfTrue="1" operator="lessThan">
      <formula>0.5</formula>
    </cfRule>
    <cfRule type="cellIs" dxfId="520" priority="535" stopIfTrue="1" operator="between">
      <formula>0.5</formula>
      <formula>0.7</formula>
    </cfRule>
    <cfRule type="cellIs" dxfId="519" priority="536" stopIfTrue="1" operator="between">
      <formula>0.7</formula>
      <formula>1.2</formula>
    </cfRule>
    <cfRule type="cellIs" dxfId="518" priority="537" stopIfTrue="1" operator="greaterThanOrEqual">
      <formula>1.2</formula>
    </cfRule>
    <cfRule type="containsBlanks" dxfId="517" priority="538" stopIfTrue="1">
      <formula>LEN(TRIM(U104))=0</formula>
    </cfRule>
  </conditionalFormatting>
  <conditionalFormatting sqref="U104:V104">
    <cfRule type="containsBlanks" dxfId="516" priority="532">
      <formula>LEN(TRIM(U104))=0</formula>
    </cfRule>
  </conditionalFormatting>
  <conditionalFormatting sqref="L113 N113:O113">
    <cfRule type="containsBlanks" dxfId="515" priority="531">
      <formula>LEN(TRIM(L113))=0</formula>
    </cfRule>
  </conditionalFormatting>
  <conditionalFormatting sqref="H113:K113">
    <cfRule type="containsBlanks" dxfId="514" priority="530">
      <formula>LEN(TRIM(H113))=0</formula>
    </cfRule>
  </conditionalFormatting>
  <conditionalFormatting sqref="U113:V113">
    <cfRule type="cellIs" dxfId="513" priority="524" stopIfTrue="1" operator="equal">
      <formula>"100%"</formula>
    </cfRule>
    <cfRule type="cellIs" dxfId="512" priority="525" stopIfTrue="1" operator="lessThan">
      <formula>0.5</formula>
    </cfRule>
    <cfRule type="cellIs" dxfId="511" priority="526" stopIfTrue="1" operator="between">
      <formula>0.5</formula>
      <formula>0.7</formula>
    </cfRule>
    <cfRule type="cellIs" dxfId="510" priority="527" stopIfTrue="1" operator="between">
      <formula>0.7</formula>
      <formula>1.2</formula>
    </cfRule>
    <cfRule type="cellIs" dxfId="509" priority="528" stopIfTrue="1" operator="greaterThanOrEqual">
      <formula>1.2</formula>
    </cfRule>
    <cfRule type="containsBlanks" dxfId="508" priority="529" stopIfTrue="1">
      <formula>LEN(TRIM(U113))=0</formula>
    </cfRule>
  </conditionalFormatting>
  <conditionalFormatting sqref="U113:V113">
    <cfRule type="containsBlanks" dxfId="507" priority="523">
      <formula>LEN(TRIM(U113))=0</formula>
    </cfRule>
  </conditionalFormatting>
  <conditionalFormatting sqref="L114 N114:O114">
    <cfRule type="containsBlanks" dxfId="506" priority="522">
      <formula>LEN(TRIM(L114))=0</formula>
    </cfRule>
  </conditionalFormatting>
  <conditionalFormatting sqref="H114:K114">
    <cfRule type="containsBlanks" dxfId="505" priority="521">
      <formula>LEN(TRIM(H114))=0</formula>
    </cfRule>
  </conditionalFormatting>
  <conditionalFormatting sqref="U114:V114">
    <cfRule type="cellIs" dxfId="504" priority="515" stopIfTrue="1" operator="equal">
      <formula>"100%"</formula>
    </cfRule>
    <cfRule type="cellIs" dxfId="503" priority="516" stopIfTrue="1" operator="lessThan">
      <formula>0.5</formula>
    </cfRule>
    <cfRule type="cellIs" dxfId="502" priority="517" stopIfTrue="1" operator="between">
      <formula>0.5</formula>
      <formula>0.7</formula>
    </cfRule>
    <cfRule type="cellIs" dxfId="501" priority="518" stopIfTrue="1" operator="between">
      <formula>0.7</formula>
      <formula>1.2</formula>
    </cfRule>
    <cfRule type="cellIs" dxfId="500" priority="519" stopIfTrue="1" operator="greaterThanOrEqual">
      <formula>1.2</formula>
    </cfRule>
    <cfRule type="containsBlanks" dxfId="499" priority="520" stopIfTrue="1">
      <formula>LEN(TRIM(U114))=0</formula>
    </cfRule>
  </conditionalFormatting>
  <conditionalFormatting sqref="U114:V114">
    <cfRule type="containsBlanks" dxfId="498" priority="514">
      <formula>LEN(TRIM(U114))=0</formula>
    </cfRule>
  </conditionalFormatting>
  <conditionalFormatting sqref="L116 N116:O116">
    <cfRule type="containsBlanks" dxfId="497" priority="513">
      <formula>LEN(TRIM(L116))=0</formula>
    </cfRule>
  </conditionalFormatting>
  <conditionalFormatting sqref="H116:K116">
    <cfRule type="containsBlanks" dxfId="496" priority="512">
      <formula>LEN(TRIM(H116))=0</formula>
    </cfRule>
  </conditionalFormatting>
  <conditionalFormatting sqref="U116:V116">
    <cfRule type="cellIs" dxfId="495" priority="506" stopIfTrue="1" operator="equal">
      <formula>"100%"</formula>
    </cfRule>
    <cfRule type="cellIs" dxfId="494" priority="507" stopIfTrue="1" operator="lessThan">
      <formula>0.5</formula>
    </cfRule>
    <cfRule type="cellIs" dxfId="493" priority="508" stopIfTrue="1" operator="between">
      <formula>0.5</formula>
      <formula>0.7</formula>
    </cfRule>
    <cfRule type="cellIs" dxfId="492" priority="509" stopIfTrue="1" operator="between">
      <formula>0.7</formula>
      <formula>1.2</formula>
    </cfRule>
    <cfRule type="cellIs" dxfId="491" priority="510" stopIfTrue="1" operator="greaterThanOrEqual">
      <formula>1.2</formula>
    </cfRule>
    <cfRule type="containsBlanks" dxfId="490" priority="511" stopIfTrue="1">
      <formula>LEN(TRIM(U116))=0</formula>
    </cfRule>
  </conditionalFormatting>
  <conditionalFormatting sqref="U116:V116">
    <cfRule type="containsBlanks" dxfId="489" priority="505">
      <formula>LEN(TRIM(U116))=0</formula>
    </cfRule>
  </conditionalFormatting>
  <conditionalFormatting sqref="L117 N117:O117">
    <cfRule type="containsBlanks" dxfId="488" priority="504">
      <formula>LEN(TRIM(L117))=0</formula>
    </cfRule>
  </conditionalFormatting>
  <conditionalFormatting sqref="H117:K117">
    <cfRule type="containsBlanks" dxfId="487" priority="503">
      <formula>LEN(TRIM(H117))=0</formula>
    </cfRule>
  </conditionalFormatting>
  <conditionalFormatting sqref="U117:V117">
    <cfRule type="cellIs" dxfId="486" priority="497" stopIfTrue="1" operator="equal">
      <formula>"100%"</formula>
    </cfRule>
    <cfRule type="cellIs" dxfId="485" priority="498" stopIfTrue="1" operator="lessThan">
      <formula>0.5</formula>
    </cfRule>
    <cfRule type="cellIs" dxfId="484" priority="499" stopIfTrue="1" operator="between">
      <formula>0.5</formula>
      <formula>0.7</formula>
    </cfRule>
    <cfRule type="cellIs" dxfId="483" priority="500" stopIfTrue="1" operator="between">
      <formula>0.7</formula>
      <formula>1.2</formula>
    </cfRule>
    <cfRule type="cellIs" dxfId="482" priority="501" stopIfTrue="1" operator="greaterThanOrEqual">
      <formula>1.2</formula>
    </cfRule>
    <cfRule type="containsBlanks" dxfId="481" priority="502" stopIfTrue="1">
      <formula>LEN(TRIM(U117))=0</formula>
    </cfRule>
  </conditionalFormatting>
  <conditionalFormatting sqref="U117:V117">
    <cfRule type="containsBlanks" dxfId="480" priority="496">
      <formula>LEN(TRIM(U117))=0</formula>
    </cfRule>
  </conditionalFormatting>
  <conditionalFormatting sqref="L118 N118:O118">
    <cfRule type="containsBlanks" dxfId="479" priority="495">
      <formula>LEN(TRIM(L118))=0</formula>
    </cfRule>
  </conditionalFormatting>
  <conditionalFormatting sqref="H118:K118">
    <cfRule type="containsBlanks" dxfId="478" priority="494">
      <formula>LEN(TRIM(H118))=0</formula>
    </cfRule>
  </conditionalFormatting>
  <conditionalFormatting sqref="U118:V118">
    <cfRule type="cellIs" dxfId="477" priority="488" stopIfTrue="1" operator="equal">
      <formula>"100%"</formula>
    </cfRule>
    <cfRule type="cellIs" dxfId="476" priority="489" stopIfTrue="1" operator="lessThan">
      <formula>0.5</formula>
    </cfRule>
    <cfRule type="cellIs" dxfId="475" priority="490" stopIfTrue="1" operator="between">
      <formula>0.5</formula>
      <formula>0.7</formula>
    </cfRule>
    <cfRule type="cellIs" dxfId="474" priority="491" stopIfTrue="1" operator="between">
      <formula>0.7</formula>
      <formula>1.2</formula>
    </cfRule>
    <cfRule type="cellIs" dxfId="473" priority="492" stopIfTrue="1" operator="greaterThanOrEqual">
      <formula>1.2</formula>
    </cfRule>
    <cfRule type="containsBlanks" dxfId="472" priority="493" stopIfTrue="1">
      <formula>LEN(TRIM(U118))=0</formula>
    </cfRule>
  </conditionalFormatting>
  <conditionalFormatting sqref="U118:V118">
    <cfRule type="containsBlanks" dxfId="471" priority="487">
      <formula>LEN(TRIM(U118))=0</formula>
    </cfRule>
  </conditionalFormatting>
  <conditionalFormatting sqref="L106 N106:O106">
    <cfRule type="containsBlanks" dxfId="470" priority="486">
      <formula>LEN(TRIM(L106))=0</formula>
    </cfRule>
  </conditionalFormatting>
  <conditionalFormatting sqref="H106:K106">
    <cfRule type="containsBlanks" dxfId="469" priority="485">
      <formula>LEN(TRIM(H106))=0</formula>
    </cfRule>
  </conditionalFormatting>
  <conditionalFormatting sqref="U106:V106">
    <cfRule type="cellIs" dxfId="468" priority="479" stopIfTrue="1" operator="equal">
      <formula>"100%"</formula>
    </cfRule>
    <cfRule type="cellIs" dxfId="467" priority="480" stopIfTrue="1" operator="lessThan">
      <formula>0.5</formula>
    </cfRule>
    <cfRule type="cellIs" dxfId="466" priority="481" stopIfTrue="1" operator="between">
      <formula>0.5</formula>
      <formula>0.7</formula>
    </cfRule>
    <cfRule type="cellIs" dxfId="465" priority="482" stopIfTrue="1" operator="between">
      <formula>0.7</formula>
      <formula>1.2</formula>
    </cfRule>
    <cfRule type="cellIs" dxfId="464" priority="483" stopIfTrue="1" operator="greaterThanOrEqual">
      <formula>1.2</formula>
    </cfRule>
    <cfRule type="containsBlanks" dxfId="463" priority="484" stopIfTrue="1">
      <formula>LEN(TRIM(U106))=0</formula>
    </cfRule>
  </conditionalFormatting>
  <conditionalFormatting sqref="U106:V106">
    <cfRule type="containsBlanks" dxfId="462" priority="478">
      <formula>LEN(TRIM(U106))=0</formula>
    </cfRule>
  </conditionalFormatting>
  <conditionalFormatting sqref="L111 N111:O111">
    <cfRule type="containsBlanks" dxfId="461" priority="477">
      <formula>LEN(TRIM(L111))=0</formula>
    </cfRule>
  </conditionalFormatting>
  <conditionalFormatting sqref="H111:K111">
    <cfRule type="containsBlanks" dxfId="460" priority="476">
      <formula>LEN(TRIM(H111))=0</formula>
    </cfRule>
  </conditionalFormatting>
  <conditionalFormatting sqref="U111:V111">
    <cfRule type="cellIs" dxfId="459" priority="470" stopIfTrue="1" operator="equal">
      <formula>"100%"</formula>
    </cfRule>
    <cfRule type="cellIs" dxfId="458" priority="471" stopIfTrue="1" operator="lessThan">
      <formula>0.5</formula>
    </cfRule>
    <cfRule type="cellIs" dxfId="457" priority="472" stopIfTrue="1" operator="between">
      <formula>0.5</formula>
      <formula>0.7</formula>
    </cfRule>
    <cfRule type="cellIs" dxfId="456" priority="473" stopIfTrue="1" operator="between">
      <formula>0.7</formula>
      <formula>1.2</formula>
    </cfRule>
    <cfRule type="cellIs" dxfId="455" priority="474" stopIfTrue="1" operator="greaterThanOrEqual">
      <formula>1.2</formula>
    </cfRule>
    <cfRule type="containsBlanks" dxfId="454" priority="475" stopIfTrue="1">
      <formula>LEN(TRIM(U111))=0</formula>
    </cfRule>
  </conditionalFormatting>
  <conditionalFormatting sqref="U111:V111">
    <cfRule type="containsBlanks" dxfId="453" priority="469">
      <formula>LEN(TRIM(U111))=0</formula>
    </cfRule>
  </conditionalFormatting>
  <conditionalFormatting sqref="L119 N119:O119">
    <cfRule type="containsBlanks" dxfId="452" priority="468">
      <formula>LEN(TRIM(L119))=0</formula>
    </cfRule>
  </conditionalFormatting>
  <conditionalFormatting sqref="H119:K119">
    <cfRule type="containsBlanks" dxfId="451" priority="467">
      <formula>LEN(TRIM(H119))=0</formula>
    </cfRule>
  </conditionalFormatting>
  <conditionalFormatting sqref="U119:V119">
    <cfRule type="cellIs" dxfId="450" priority="461" stopIfTrue="1" operator="equal">
      <formula>"100%"</formula>
    </cfRule>
    <cfRule type="cellIs" dxfId="449" priority="462" stopIfTrue="1" operator="lessThan">
      <formula>0.5</formula>
    </cfRule>
    <cfRule type="cellIs" dxfId="448" priority="463" stopIfTrue="1" operator="between">
      <formula>0.5</formula>
      <formula>0.7</formula>
    </cfRule>
    <cfRule type="cellIs" dxfId="447" priority="464" stopIfTrue="1" operator="between">
      <formula>0.7</formula>
      <formula>1.2</formula>
    </cfRule>
    <cfRule type="cellIs" dxfId="446" priority="465" stopIfTrue="1" operator="greaterThanOrEqual">
      <formula>1.2</formula>
    </cfRule>
    <cfRule type="containsBlanks" dxfId="445" priority="466" stopIfTrue="1">
      <formula>LEN(TRIM(U119))=0</formula>
    </cfRule>
  </conditionalFormatting>
  <conditionalFormatting sqref="U119:V119">
    <cfRule type="containsBlanks" dxfId="444" priority="460">
      <formula>LEN(TRIM(U119))=0</formula>
    </cfRule>
  </conditionalFormatting>
  <conditionalFormatting sqref="L121 N121:O121">
    <cfRule type="containsBlanks" dxfId="443" priority="459">
      <formula>LEN(TRIM(L121))=0</formula>
    </cfRule>
  </conditionalFormatting>
  <conditionalFormatting sqref="H121:K121">
    <cfRule type="containsBlanks" dxfId="442" priority="458">
      <formula>LEN(TRIM(H121))=0</formula>
    </cfRule>
  </conditionalFormatting>
  <conditionalFormatting sqref="U121:V121">
    <cfRule type="cellIs" dxfId="441" priority="452" stopIfTrue="1" operator="equal">
      <formula>"100%"</formula>
    </cfRule>
    <cfRule type="cellIs" dxfId="440" priority="453" stopIfTrue="1" operator="lessThan">
      <formula>0.5</formula>
    </cfRule>
    <cfRule type="cellIs" dxfId="439" priority="454" stopIfTrue="1" operator="between">
      <formula>0.5</formula>
      <formula>0.7</formula>
    </cfRule>
    <cfRule type="cellIs" dxfId="438" priority="455" stopIfTrue="1" operator="between">
      <formula>0.7</formula>
      <formula>1.2</formula>
    </cfRule>
    <cfRule type="cellIs" dxfId="437" priority="456" stopIfTrue="1" operator="greaterThanOrEqual">
      <formula>1.2</formula>
    </cfRule>
    <cfRule type="containsBlanks" dxfId="436" priority="457" stopIfTrue="1">
      <formula>LEN(TRIM(U121))=0</formula>
    </cfRule>
  </conditionalFormatting>
  <conditionalFormatting sqref="U121:V121">
    <cfRule type="containsBlanks" dxfId="435" priority="451">
      <formula>LEN(TRIM(U121))=0</formula>
    </cfRule>
  </conditionalFormatting>
  <conditionalFormatting sqref="L122 N122:O122">
    <cfRule type="containsBlanks" dxfId="434" priority="450">
      <formula>LEN(TRIM(L122))=0</formula>
    </cfRule>
  </conditionalFormatting>
  <conditionalFormatting sqref="H122:K122">
    <cfRule type="containsBlanks" dxfId="433" priority="449">
      <formula>LEN(TRIM(H122))=0</formula>
    </cfRule>
  </conditionalFormatting>
  <conditionalFormatting sqref="U122:V122">
    <cfRule type="cellIs" dxfId="432" priority="443" stopIfTrue="1" operator="equal">
      <formula>"100%"</formula>
    </cfRule>
    <cfRule type="cellIs" dxfId="431" priority="444" stopIfTrue="1" operator="lessThan">
      <formula>0.5</formula>
    </cfRule>
    <cfRule type="cellIs" dxfId="430" priority="445" stopIfTrue="1" operator="between">
      <formula>0.5</formula>
      <formula>0.7</formula>
    </cfRule>
    <cfRule type="cellIs" dxfId="429" priority="446" stopIfTrue="1" operator="between">
      <formula>0.7</formula>
      <formula>1.2</formula>
    </cfRule>
    <cfRule type="cellIs" dxfId="428" priority="447" stopIfTrue="1" operator="greaterThanOrEqual">
      <formula>1.2</formula>
    </cfRule>
    <cfRule type="containsBlanks" dxfId="427" priority="448" stopIfTrue="1">
      <formula>LEN(TRIM(U122))=0</formula>
    </cfRule>
  </conditionalFormatting>
  <conditionalFormatting sqref="U122:V122">
    <cfRule type="containsBlanks" dxfId="426" priority="442">
      <formula>LEN(TRIM(U122))=0</formula>
    </cfRule>
  </conditionalFormatting>
  <conditionalFormatting sqref="L123 N123:O123">
    <cfRule type="containsBlanks" dxfId="425" priority="441">
      <formula>LEN(TRIM(L123))=0</formula>
    </cfRule>
  </conditionalFormatting>
  <conditionalFormatting sqref="H123:K123">
    <cfRule type="containsBlanks" dxfId="424" priority="440">
      <formula>LEN(TRIM(H123))=0</formula>
    </cfRule>
  </conditionalFormatting>
  <conditionalFormatting sqref="U123:V123">
    <cfRule type="cellIs" dxfId="423" priority="434" stopIfTrue="1" operator="equal">
      <formula>"100%"</formula>
    </cfRule>
    <cfRule type="cellIs" dxfId="422" priority="435" stopIfTrue="1" operator="lessThan">
      <formula>0.5</formula>
    </cfRule>
    <cfRule type="cellIs" dxfId="421" priority="436" stopIfTrue="1" operator="between">
      <formula>0.5</formula>
      <formula>0.7</formula>
    </cfRule>
    <cfRule type="cellIs" dxfId="420" priority="437" stopIfTrue="1" operator="between">
      <formula>0.7</formula>
      <formula>1.2</formula>
    </cfRule>
    <cfRule type="cellIs" dxfId="419" priority="438" stopIfTrue="1" operator="greaterThanOrEqual">
      <formula>1.2</formula>
    </cfRule>
    <cfRule type="containsBlanks" dxfId="418" priority="439" stopIfTrue="1">
      <formula>LEN(TRIM(U123))=0</formula>
    </cfRule>
  </conditionalFormatting>
  <conditionalFormatting sqref="U123:V123">
    <cfRule type="containsBlanks" dxfId="417" priority="433">
      <formula>LEN(TRIM(U123))=0</formula>
    </cfRule>
  </conditionalFormatting>
  <conditionalFormatting sqref="L124 N124:O124">
    <cfRule type="containsBlanks" dxfId="416" priority="432">
      <formula>LEN(TRIM(L124))=0</formula>
    </cfRule>
  </conditionalFormatting>
  <conditionalFormatting sqref="H124:K124">
    <cfRule type="containsBlanks" dxfId="415" priority="431">
      <formula>LEN(TRIM(H124))=0</formula>
    </cfRule>
  </conditionalFormatting>
  <conditionalFormatting sqref="U124:V124">
    <cfRule type="cellIs" dxfId="414" priority="425" stopIfTrue="1" operator="equal">
      <formula>"100%"</formula>
    </cfRule>
    <cfRule type="cellIs" dxfId="413" priority="426" stopIfTrue="1" operator="lessThan">
      <formula>0.5</formula>
    </cfRule>
    <cfRule type="cellIs" dxfId="412" priority="427" stopIfTrue="1" operator="between">
      <formula>0.5</formula>
      <formula>0.7</formula>
    </cfRule>
    <cfRule type="cellIs" dxfId="411" priority="428" stopIfTrue="1" operator="between">
      <formula>0.7</formula>
      <formula>1.2</formula>
    </cfRule>
    <cfRule type="cellIs" dxfId="410" priority="429" stopIfTrue="1" operator="greaterThanOrEqual">
      <formula>1.2</formula>
    </cfRule>
    <cfRule type="containsBlanks" dxfId="409" priority="430" stopIfTrue="1">
      <formula>LEN(TRIM(U124))=0</formula>
    </cfRule>
  </conditionalFormatting>
  <conditionalFormatting sqref="U124:V124">
    <cfRule type="containsBlanks" dxfId="408" priority="424">
      <formula>LEN(TRIM(U124))=0</formula>
    </cfRule>
  </conditionalFormatting>
  <conditionalFormatting sqref="L126 N126:O126">
    <cfRule type="containsBlanks" dxfId="407" priority="423">
      <formula>LEN(TRIM(L126))=0</formula>
    </cfRule>
  </conditionalFormatting>
  <conditionalFormatting sqref="H126:K126">
    <cfRule type="containsBlanks" dxfId="406" priority="422">
      <formula>LEN(TRIM(H126))=0</formula>
    </cfRule>
  </conditionalFormatting>
  <conditionalFormatting sqref="U126:V126">
    <cfRule type="cellIs" dxfId="405" priority="416" stopIfTrue="1" operator="equal">
      <formula>"100%"</formula>
    </cfRule>
    <cfRule type="cellIs" dxfId="404" priority="417" stopIfTrue="1" operator="lessThan">
      <formula>0.5</formula>
    </cfRule>
    <cfRule type="cellIs" dxfId="403" priority="418" stopIfTrue="1" operator="between">
      <formula>0.5</formula>
      <formula>0.7</formula>
    </cfRule>
    <cfRule type="cellIs" dxfId="402" priority="419" stopIfTrue="1" operator="between">
      <formula>0.7</formula>
      <formula>1.2</formula>
    </cfRule>
    <cfRule type="cellIs" dxfId="401" priority="420" stopIfTrue="1" operator="greaterThanOrEqual">
      <formula>1.2</formula>
    </cfRule>
    <cfRule type="containsBlanks" dxfId="400" priority="421" stopIfTrue="1">
      <formula>LEN(TRIM(U126))=0</formula>
    </cfRule>
  </conditionalFormatting>
  <conditionalFormatting sqref="U126:V126">
    <cfRule type="containsBlanks" dxfId="399" priority="415">
      <formula>LEN(TRIM(U126))=0</formula>
    </cfRule>
  </conditionalFormatting>
  <conditionalFormatting sqref="L115 N115:O115">
    <cfRule type="containsBlanks" dxfId="398" priority="414">
      <formula>LEN(TRIM(L115))=0</formula>
    </cfRule>
  </conditionalFormatting>
  <conditionalFormatting sqref="H115:K115">
    <cfRule type="containsBlanks" dxfId="397" priority="413">
      <formula>LEN(TRIM(H115))=0</formula>
    </cfRule>
  </conditionalFormatting>
  <conditionalFormatting sqref="U115:V115">
    <cfRule type="cellIs" dxfId="396" priority="407" stopIfTrue="1" operator="equal">
      <formula>"100%"</formula>
    </cfRule>
    <cfRule type="cellIs" dxfId="395" priority="408" stopIfTrue="1" operator="lessThan">
      <formula>0.5</formula>
    </cfRule>
    <cfRule type="cellIs" dxfId="394" priority="409" stopIfTrue="1" operator="between">
      <formula>0.5</formula>
      <formula>0.7</formula>
    </cfRule>
    <cfRule type="cellIs" dxfId="393" priority="410" stopIfTrue="1" operator="between">
      <formula>0.7</formula>
      <formula>1.2</formula>
    </cfRule>
    <cfRule type="cellIs" dxfId="392" priority="411" stopIfTrue="1" operator="greaterThanOrEqual">
      <formula>1.2</formula>
    </cfRule>
    <cfRule type="containsBlanks" dxfId="391" priority="412" stopIfTrue="1">
      <formula>LEN(TRIM(U115))=0</formula>
    </cfRule>
  </conditionalFormatting>
  <conditionalFormatting sqref="U115:V115">
    <cfRule type="containsBlanks" dxfId="390" priority="406">
      <formula>LEN(TRIM(U115))=0</formula>
    </cfRule>
  </conditionalFormatting>
  <conditionalFormatting sqref="L127 N127:O127">
    <cfRule type="containsBlanks" dxfId="389" priority="405">
      <formula>LEN(TRIM(L127))=0</formula>
    </cfRule>
  </conditionalFormatting>
  <conditionalFormatting sqref="H127:K127">
    <cfRule type="containsBlanks" dxfId="388" priority="404">
      <formula>LEN(TRIM(H127))=0</formula>
    </cfRule>
  </conditionalFormatting>
  <conditionalFormatting sqref="U127:V127">
    <cfRule type="cellIs" dxfId="387" priority="398" stopIfTrue="1" operator="equal">
      <formula>"100%"</formula>
    </cfRule>
    <cfRule type="cellIs" dxfId="386" priority="399" stopIfTrue="1" operator="lessThan">
      <formula>0.5</formula>
    </cfRule>
    <cfRule type="cellIs" dxfId="385" priority="400" stopIfTrue="1" operator="between">
      <formula>0.5</formula>
      <formula>0.7</formula>
    </cfRule>
    <cfRule type="cellIs" dxfId="384" priority="401" stopIfTrue="1" operator="between">
      <formula>0.7</formula>
      <formula>1.2</formula>
    </cfRule>
    <cfRule type="cellIs" dxfId="383" priority="402" stopIfTrue="1" operator="greaterThanOrEqual">
      <formula>1.2</formula>
    </cfRule>
    <cfRule type="containsBlanks" dxfId="382" priority="403" stopIfTrue="1">
      <formula>LEN(TRIM(U127))=0</formula>
    </cfRule>
  </conditionalFormatting>
  <conditionalFormatting sqref="U127:V127">
    <cfRule type="containsBlanks" dxfId="381" priority="397">
      <formula>LEN(TRIM(U127))=0</formula>
    </cfRule>
  </conditionalFormatting>
  <conditionalFormatting sqref="L129 N129:O129">
    <cfRule type="containsBlanks" dxfId="380" priority="396">
      <formula>LEN(TRIM(L129))=0</formula>
    </cfRule>
  </conditionalFormatting>
  <conditionalFormatting sqref="H129:K129">
    <cfRule type="containsBlanks" dxfId="379" priority="395">
      <formula>LEN(TRIM(H129))=0</formula>
    </cfRule>
  </conditionalFormatting>
  <conditionalFormatting sqref="U129:V129">
    <cfRule type="cellIs" dxfId="378" priority="389" stopIfTrue="1" operator="equal">
      <formula>"100%"</formula>
    </cfRule>
    <cfRule type="cellIs" dxfId="377" priority="390" stopIfTrue="1" operator="lessThan">
      <formula>0.5</formula>
    </cfRule>
    <cfRule type="cellIs" dxfId="376" priority="391" stopIfTrue="1" operator="between">
      <formula>0.5</formula>
      <formula>0.7</formula>
    </cfRule>
    <cfRule type="cellIs" dxfId="375" priority="392" stopIfTrue="1" operator="between">
      <formula>0.7</formula>
      <formula>1.2</formula>
    </cfRule>
    <cfRule type="cellIs" dxfId="374" priority="393" stopIfTrue="1" operator="greaterThanOrEqual">
      <formula>1.2</formula>
    </cfRule>
    <cfRule type="containsBlanks" dxfId="373" priority="394" stopIfTrue="1">
      <formula>LEN(TRIM(U129))=0</formula>
    </cfRule>
  </conditionalFormatting>
  <conditionalFormatting sqref="U129:V129">
    <cfRule type="containsBlanks" dxfId="372" priority="388">
      <formula>LEN(TRIM(U129))=0</formula>
    </cfRule>
  </conditionalFormatting>
  <conditionalFormatting sqref="L131 N131:O131">
    <cfRule type="containsBlanks" dxfId="371" priority="387">
      <formula>LEN(TRIM(L131))=0</formula>
    </cfRule>
  </conditionalFormatting>
  <conditionalFormatting sqref="H131:K131">
    <cfRule type="containsBlanks" dxfId="370" priority="386">
      <formula>LEN(TRIM(H131))=0</formula>
    </cfRule>
  </conditionalFormatting>
  <conditionalFormatting sqref="U131:V131">
    <cfRule type="cellIs" dxfId="369" priority="380" stopIfTrue="1" operator="equal">
      <formula>"100%"</formula>
    </cfRule>
    <cfRule type="cellIs" dxfId="368" priority="381" stopIfTrue="1" operator="lessThan">
      <formula>0.5</formula>
    </cfRule>
    <cfRule type="cellIs" dxfId="367" priority="382" stopIfTrue="1" operator="between">
      <formula>0.5</formula>
      <formula>0.7</formula>
    </cfRule>
    <cfRule type="cellIs" dxfId="366" priority="383" stopIfTrue="1" operator="between">
      <formula>0.7</formula>
      <formula>1.2</formula>
    </cfRule>
    <cfRule type="cellIs" dxfId="365" priority="384" stopIfTrue="1" operator="greaterThanOrEqual">
      <formula>1.2</formula>
    </cfRule>
    <cfRule type="containsBlanks" dxfId="364" priority="385" stopIfTrue="1">
      <formula>LEN(TRIM(U131))=0</formula>
    </cfRule>
  </conditionalFormatting>
  <conditionalFormatting sqref="U131:V131">
    <cfRule type="containsBlanks" dxfId="363" priority="379">
      <formula>LEN(TRIM(U131))=0</formula>
    </cfRule>
  </conditionalFormatting>
  <conditionalFormatting sqref="L132 N132:O132">
    <cfRule type="containsBlanks" dxfId="362" priority="378">
      <formula>LEN(TRIM(L132))=0</formula>
    </cfRule>
  </conditionalFormatting>
  <conditionalFormatting sqref="H132:K132">
    <cfRule type="containsBlanks" dxfId="361" priority="377">
      <formula>LEN(TRIM(H132))=0</formula>
    </cfRule>
  </conditionalFormatting>
  <conditionalFormatting sqref="U132:V132">
    <cfRule type="cellIs" dxfId="360" priority="371" stopIfTrue="1" operator="equal">
      <formula>"100%"</formula>
    </cfRule>
    <cfRule type="cellIs" dxfId="359" priority="372" stopIfTrue="1" operator="lessThan">
      <formula>0.5</formula>
    </cfRule>
    <cfRule type="cellIs" dxfId="358" priority="373" stopIfTrue="1" operator="between">
      <formula>0.5</formula>
      <formula>0.7</formula>
    </cfRule>
    <cfRule type="cellIs" dxfId="357" priority="374" stopIfTrue="1" operator="between">
      <formula>0.7</formula>
      <formula>1.2</formula>
    </cfRule>
    <cfRule type="cellIs" dxfId="356" priority="375" stopIfTrue="1" operator="greaterThanOrEqual">
      <formula>1.2</formula>
    </cfRule>
    <cfRule type="containsBlanks" dxfId="355" priority="376" stopIfTrue="1">
      <formula>LEN(TRIM(U132))=0</formula>
    </cfRule>
  </conditionalFormatting>
  <conditionalFormatting sqref="U132:V132">
    <cfRule type="containsBlanks" dxfId="354" priority="370">
      <formula>LEN(TRIM(U132))=0</formula>
    </cfRule>
  </conditionalFormatting>
  <conditionalFormatting sqref="L133 N133:O133">
    <cfRule type="containsBlanks" dxfId="353" priority="369">
      <formula>LEN(TRIM(L133))=0</formula>
    </cfRule>
  </conditionalFormatting>
  <conditionalFormatting sqref="H133:K133">
    <cfRule type="containsBlanks" dxfId="352" priority="368">
      <formula>LEN(TRIM(H133))=0</formula>
    </cfRule>
  </conditionalFormatting>
  <conditionalFormatting sqref="U133:V133">
    <cfRule type="cellIs" dxfId="351" priority="362" stopIfTrue="1" operator="equal">
      <formula>"100%"</formula>
    </cfRule>
    <cfRule type="cellIs" dxfId="350" priority="363" stopIfTrue="1" operator="lessThan">
      <formula>0.5</formula>
    </cfRule>
    <cfRule type="cellIs" dxfId="349" priority="364" stopIfTrue="1" operator="between">
      <formula>0.5</formula>
      <formula>0.7</formula>
    </cfRule>
    <cfRule type="cellIs" dxfId="348" priority="365" stopIfTrue="1" operator="between">
      <formula>0.7</formula>
      <formula>1.2</formula>
    </cfRule>
    <cfRule type="cellIs" dxfId="347" priority="366" stopIfTrue="1" operator="greaterThanOrEqual">
      <formula>1.2</formula>
    </cfRule>
    <cfRule type="containsBlanks" dxfId="346" priority="367" stopIfTrue="1">
      <formula>LEN(TRIM(U133))=0</formula>
    </cfRule>
  </conditionalFormatting>
  <conditionalFormatting sqref="U133:V133">
    <cfRule type="containsBlanks" dxfId="345" priority="361">
      <formula>LEN(TRIM(U133))=0</formula>
    </cfRule>
  </conditionalFormatting>
  <conditionalFormatting sqref="L148 N148:O148">
    <cfRule type="containsBlanks" dxfId="344" priority="360">
      <formula>LEN(TRIM(L148))=0</formula>
    </cfRule>
  </conditionalFormatting>
  <conditionalFormatting sqref="H148:K148">
    <cfRule type="containsBlanks" dxfId="343" priority="359">
      <formula>LEN(TRIM(H148))=0</formula>
    </cfRule>
  </conditionalFormatting>
  <conditionalFormatting sqref="U148:V148">
    <cfRule type="cellIs" dxfId="342" priority="353" stopIfTrue="1" operator="equal">
      <formula>"100%"</formula>
    </cfRule>
    <cfRule type="cellIs" dxfId="341" priority="354" stopIfTrue="1" operator="lessThan">
      <formula>0.5</formula>
    </cfRule>
    <cfRule type="cellIs" dxfId="340" priority="355" stopIfTrue="1" operator="between">
      <formula>0.5</formula>
      <formula>0.7</formula>
    </cfRule>
    <cfRule type="cellIs" dxfId="339" priority="356" stopIfTrue="1" operator="between">
      <formula>0.7</formula>
      <formula>1.2</formula>
    </cfRule>
    <cfRule type="cellIs" dxfId="338" priority="357" stopIfTrue="1" operator="greaterThanOrEqual">
      <formula>1.2</formula>
    </cfRule>
    <cfRule type="containsBlanks" dxfId="337" priority="358" stopIfTrue="1">
      <formula>LEN(TRIM(U148))=0</formula>
    </cfRule>
  </conditionalFormatting>
  <conditionalFormatting sqref="U148:V148">
    <cfRule type="containsBlanks" dxfId="336" priority="352">
      <formula>LEN(TRIM(U148))=0</formula>
    </cfRule>
  </conditionalFormatting>
  <conditionalFormatting sqref="L149 N149:O149">
    <cfRule type="containsBlanks" dxfId="335" priority="351">
      <formula>LEN(TRIM(L149))=0</formula>
    </cfRule>
  </conditionalFormatting>
  <conditionalFormatting sqref="H149:K149">
    <cfRule type="containsBlanks" dxfId="334" priority="350">
      <formula>LEN(TRIM(H149))=0</formula>
    </cfRule>
  </conditionalFormatting>
  <conditionalFormatting sqref="U149:V149">
    <cfRule type="cellIs" dxfId="333" priority="344" stopIfTrue="1" operator="equal">
      <formula>"100%"</formula>
    </cfRule>
    <cfRule type="cellIs" dxfId="332" priority="345" stopIfTrue="1" operator="lessThan">
      <formula>0.5</formula>
    </cfRule>
    <cfRule type="cellIs" dxfId="331" priority="346" stopIfTrue="1" operator="between">
      <formula>0.5</formula>
      <formula>0.7</formula>
    </cfRule>
    <cfRule type="cellIs" dxfId="330" priority="347" stopIfTrue="1" operator="between">
      <formula>0.7</formula>
      <formula>1.2</formula>
    </cfRule>
    <cfRule type="cellIs" dxfId="329" priority="348" stopIfTrue="1" operator="greaterThanOrEqual">
      <formula>1.2</formula>
    </cfRule>
    <cfRule type="containsBlanks" dxfId="328" priority="349" stopIfTrue="1">
      <formula>LEN(TRIM(U149))=0</formula>
    </cfRule>
  </conditionalFormatting>
  <conditionalFormatting sqref="U149:V149">
    <cfRule type="containsBlanks" dxfId="327" priority="343">
      <formula>LEN(TRIM(U149))=0</formula>
    </cfRule>
  </conditionalFormatting>
  <conditionalFormatting sqref="L162 N162:O162">
    <cfRule type="containsBlanks" dxfId="326" priority="342">
      <formula>LEN(TRIM(L162))=0</formula>
    </cfRule>
  </conditionalFormatting>
  <conditionalFormatting sqref="H162:K162">
    <cfRule type="containsBlanks" dxfId="325" priority="341">
      <formula>LEN(TRIM(H162))=0</formula>
    </cfRule>
  </conditionalFormatting>
  <conditionalFormatting sqref="U162:V162">
    <cfRule type="cellIs" dxfId="324" priority="335" stopIfTrue="1" operator="equal">
      <formula>"100%"</formula>
    </cfRule>
    <cfRule type="cellIs" dxfId="323" priority="336" stopIfTrue="1" operator="lessThan">
      <formula>0.5</formula>
    </cfRule>
    <cfRule type="cellIs" dxfId="322" priority="337" stopIfTrue="1" operator="between">
      <formula>0.5</formula>
      <formula>0.7</formula>
    </cfRule>
    <cfRule type="cellIs" dxfId="321" priority="338" stopIfTrue="1" operator="between">
      <formula>0.7</formula>
      <formula>1.2</formula>
    </cfRule>
    <cfRule type="cellIs" dxfId="320" priority="339" stopIfTrue="1" operator="greaterThanOrEqual">
      <formula>1.2</formula>
    </cfRule>
    <cfRule type="containsBlanks" dxfId="319" priority="340" stopIfTrue="1">
      <formula>LEN(TRIM(U162))=0</formula>
    </cfRule>
  </conditionalFormatting>
  <conditionalFormatting sqref="U162:V162">
    <cfRule type="containsBlanks" dxfId="318" priority="334">
      <formula>LEN(TRIM(U162))=0</formula>
    </cfRule>
  </conditionalFormatting>
  <conditionalFormatting sqref="L135 N135:O135">
    <cfRule type="containsBlanks" dxfId="317" priority="333">
      <formula>LEN(TRIM(L135))=0</formula>
    </cfRule>
  </conditionalFormatting>
  <conditionalFormatting sqref="H135:K135">
    <cfRule type="containsBlanks" dxfId="316" priority="332">
      <formula>LEN(TRIM(H135))=0</formula>
    </cfRule>
  </conditionalFormatting>
  <conditionalFormatting sqref="U135:V135">
    <cfRule type="cellIs" dxfId="315" priority="326" stopIfTrue="1" operator="equal">
      <formula>"100%"</formula>
    </cfRule>
    <cfRule type="cellIs" dxfId="314" priority="327" stopIfTrue="1" operator="lessThan">
      <formula>0.5</formula>
    </cfRule>
    <cfRule type="cellIs" dxfId="313" priority="328" stopIfTrue="1" operator="between">
      <formula>0.5</formula>
      <formula>0.7</formula>
    </cfRule>
    <cfRule type="cellIs" dxfId="312" priority="329" stopIfTrue="1" operator="between">
      <formula>0.7</formula>
      <formula>1.2</formula>
    </cfRule>
    <cfRule type="cellIs" dxfId="311" priority="330" stopIfTrue="1" operator="greaterThanOrEqual">
      <formula>1.2</formula>
    </cfRule>
    <cfRule type="containsBlanks" dxfId="310" priority="331" stopIfTrue="1">
      <formula>LEN(TRIM(U135))=0</formula>
    </cfRule>
  </conditionalFormatting>
  <conditionalFormatting sqref="U135:V135">
    <cfRule type="containsBlanks" dxfId="309" priority="325">
      <formula>LEN(TRIM(U135))=0</formula>
    </cfRule>
  </conditionalFormatting>
  <conditionalFormatting sqref="L136 N136:O136">
    <cfRule type="containsBlanks" dxfId="308" priority="324">
      <formula>LEN(TRIM(L136))=0</formula>
    </cfRule>
  </conditionalFormatting>
  <conditionalFormatting sqref="H136:K136">
    <cfRule type="containsBlanks" dxfId="307" priority="323">
      <formula>LEN(TRIM(H136))=0</formula>
    </cfRule>
  </conditionalFormatting>
  <conditionalFormatting sqref="U136:V136">
    <cfRule type="cellIs" dxfId="306" priority="317" stopIfTrue="1" operator="equal">
      <formula>"100%"</formula>
    </cfRule>
    <cfRule type="cellIs" dxfId="305" priority="318" stopIfTrue="1" operator="lessThan">
      <formula>0.5</formula>
    </cfRule>
    <cfRule type="cellIs" dxfId="304" priority="319" stopIfTrue="1" operator="between">
      <formula>0.5</formula>
      <formula>0.7</formula>
    </cfRule>
    <cfRule type="cellIs" dxfId="303" priority="320" stopIfTrue="1" operator="between">
      <formula>0.7</formula>
      <formula>1.2</formula>
    </cfRule>
    <cfRule type="cellIs" dxfId="302" priority="321" stopIfTrue="1" operator="greaterThanOrEqual">
      <formula>1.2</formula>
    </cfRule>
    <cfRule type="containsBlanks" dxfId="301" priority="322" stopIfTrue="1">
      <formula>LEN(TRIM(U136))=0</formula>
    </cfRule>
  </conditionalFormatting>
  <conditionalFormatting sqref="U136:V136">
    <cfRule type="containsBlanks" dxfId="300" priority="316">
      <formula>LEN(TRIM(U136))=0</formula>
    </cfRule>
  </conditionalFormatting>
  <conditionalFormatting sqref="L138 N138:O138">
    <cfRule type="containsBlanks" dxfId="299" priority="315">
      <formula>LEN(TRIM(L138))=0</formula>
    </cfRule>
  </conditionalFormatting>
  <conditionalFormatting sqref="H138:K138">
    <cfRule type="containsBlanks" dxfId="298" priority="314">
      <formula>LEN(TRIM(H138))=0</formula>
    </cfRule>
  </conditionalFormatting>
  <conditionalFormatting sqref="U138:V138">
    <cfRule type="cellIs" dxfId="297" priority="308" stopIfTrue="1" operator="equal">
      <formula>"100%"</formula>
    </cfRule>
    <cfRule type="cellIs" dxfId="296" priority="309" stopIfTrue="1" operator="lessThan">
      <formula>0.5</formula>
    </cfRule>
    <cfRule type="cellIs" dxfId="295" priority="310" stopIfTrue="1" operator="between">
      <formula>0.5</formula>
      <formula>0.7</formula>
    </cfRule>
    <cfRule type="cellIs" dxfId="294" priority="311" stopIfTrue="1" operator="between">
      <formula>0.7</formula>
      <formula>1.2</formula>
    </cfRule>
    <cfRule type="cellIs" dxfId="293" priority="312" stopIfTrue="1" operator="greaterThanOrEqual">
      <formula>1.2</formula>
    </cfRule>
    <cfRule type="containsBlanks" dxfId="292" priority="313" stopIfTrue="1">
      <formula>LEN(TRIM(U138))=0</formula>
    </cfRule>
  </conditionalFormatting>
  <conditionalFormatting sqref="U138:V138">
    <cfRule type="containsBlanks" dxfId="291" priority="307">
      <formula>LEN(TRIM(U138))=0</formula>
    </cfRule>
  </conditionalFormatting>
  <conditionalFormatting sqref="L139 N139:O139">
    <cfRule type="containsBlanks" dxfId="290" priority="306">
      <formula>LEN(TRIM(L139))=0</formula>
    </cfRule>
  </conditionalFormatting>
  <conditionalFormatting sqref="H139:K139">
    <cfRule type="containsBlanks" dxfId="289" priority="305">
      <formula>LEN(TRIM(H139))=0</formula>
    </cfRule>
  </conditionalFormatting>
  <conditionalFormatting sqref="U139:V139">
    <cfRule type="cellIs" dxfId="288" priority="299" stopIfTrue="1" operator="equal">
      <formula>"100%"</formula>
    </cfRule>
    <cfRule type="cellIs" dxfId="287" priority="300" stopIfTrue="1" operator="lessThan">
      <formula>0.5</formula>
    </cfRule>
    <cfRule type="cellIs" dxfId="286" priority="301" stopIfTrue="1" operator="between">
      <formula>0.5</formula>
      <formula>0.7</formula>
    </cfRule>
    <cfRule type="cellIs" dxfId="285" priority="302" stopIfTrue="1" operator="between">
      <formula>0.7</formula>
      <formula>1.2</formula>
    </cfRule>
    <cfRule type="cellIs" dxfId="284" priority="303" stopIfTrue="1" operator="greaterThanOrEqual">
      <formula>1.2</formula>
    </cfRule>
    <cfRule type="containsBlanks" dxfId="283" priority="304" stopIfTrue="1">
      <formula>LEN(TRIM(U139))=0</formula>
    </cfRule>
  </conditionalFormatting>
  <conditionalFormatting sqref="U139:V139">
    <cfRule type="containsBlanks" dxfId="282" priority="298">
      <formula>LEN(TRIM(U139))=0</formula>
    </cfRule>
  </conditionalFormatting>
  <conditionalFormatting sqref="L140 N140:O140">
    <cfRule type="containsBlanks" dxfId="281" priority="297">
      <formula>LEN(TRIM(L140))=0</formula>
    </cfRule>
  </conditionalFormatting>
  <conditionalFormatting sqref="H140:K140">
    <cfRule type="containsBlanks" dxfId="280" priority="296">
      <formula>LEN(TRIM(H140))=0</formula>
    </cfRule>
  </conditionalFormatting>
  <conditionalFormatting sqref="U140:V140">
    <cfRule type="cellIs" dxfId="279" priority="290" stopIfTrue="1" operator="equal">
      <formula>"100%"</formula>
    </cfRule>
    <cfRule type="cellIs" dxfId="278" priority="291" stopIfTrue="1" operator="lessThan">
      <formula>0.5</formula>
    </cfRule>
    <cfRule type="cellIs" dxfId="277" priority="292" stopIfTrue="1" operator="between">
      <formula>0.5</formula>
      <formula>0.7</formula>
    </cfRule>
    <cfRule type="cellIs" dxfId="276" priority="293" stopIfTrue="1" operator="between">
      <formula>0.7</formula>
      <formula>1.2</formula>
    </cfRule>
    <cfRule type="cellIs" dxfId="275" priority="294" stopIfTrue="1" operator="greaterThanOrEqual">
      <formula>1.2</formula>
    </cfRule>
    <cfRule type="containsBlanks" dxfId="274" priority="295" stopIfTrue="1">
      <formula>LEN(TRIM(U140))=0</formula>
    </cfRule>
  </conditionalFormatting>
  <conditionalFormatting sqref="U140:V140">
    <cfRule type="containsBlanks" dxfId="273" priority="289">
      <formula>LEN(TRIM(U140))=0</formula>
    </cfRule>
  </conditionalFormatting>
  <conditionalFormatting sqref="L142 N142:O142">
    <cfRule type="containsBlanks" dxfId="272" priority="288">
      <formula>LEN(TRIM(L142))=0</formula>
    </cfRule>
  </conditionalFormatting>
  <conditionalFormatting sqref="H142:K142">
    <cfRule type="containsBlanks" dxfId="271" priority="287">
      <formula>LEN(TRIM(H142))=0</formula>
    </cfRule>
  </conditionalFormatting>
  <conditionalFormatting sqref="U142:V142">
    <cfRule type="cellIs" dxfId="270" priority="281" stopIfTrue="1" operator="equal">
      <formula>"100%"</formula>
    </cfRule>
    <cfRule type="cellIs" dxfId="269" priority="282" stopIfTrue="1" operator="lessThan">
      <formula>0.5</formula>
    </cfRule>
    <cfRule type="cellIs" dxfId="268" priority="283" stopIfTrue="1" operator="between">
      <formula>0.5</formula>
      <formula>0.7</formula>
    </cfRule>
    <cfRule type="cellIs" dxfId="267" priority="284" stopIfTrue="1" operator="between">
      <formula>0.7</formula>
      <formula>1.2</formula>
    </cfRule>
    <cfRule type="cellIs" dxfId="266" priority="285" stopIfTrue="1" operator="greaterThanOrEqual">
      <formula>1.2</formula>
    </cfRule>
    <cfRule type="containsBlanks" dxfId="265" priority="286" stopIfTrue="1">
      <formula>LEN(TRIM(U142))=0</formula>
    </cfRule>
  </conditionalFormatting>
  <conditionalFormatting sqref="U142:V142">
    <cfRule type="containsBlanks" dxfId="264" priority="280">
      <formula>LEN(TRIM(U142))=0</formula>
    </cfRule>
  </conditionalFormatting>
  <conditionalFormatting sqref="L143 N143:O143">
    <cfRule type="containsBlanks" dxfId="263" priority="279">
      <formula>LEN(TRIM(L143))=0</formula>
    </cfRule>
  </conditionalFormatting>
  <conditionalFormatting sqref="H143:K143">
    <cfRule type="containsBlanks" dxfId="262" priority="278">
      <formula>LEN(TRIM(H143))=0</formula>
    </cfRule>
  </conditionalFormatting>
  <conditionalFormatting sqref="U143:V143">
    <cfRule type="cellIs" dxfId="261" priority="272" stopIfTrue="1" operator="equal">
      <formula>"100%"</formula>
    </cfRule>
    <cfRule type="cellIs" dxfId="260" priority="273" stopIfTrue="1" operator="lessThan">
      <formula>0.5</formula>
    </cfRule>
    <cfRule type="cellIs" dxfId="259" priority="274" stopIfTrue="1" operator="between">
      <formula>0.5</formula>
      <formula>0.7</formula>
    </cfRule>
    <cfRule type="cellIs" dxfId="258" priority="275" stopIfTrue="1" operator="between">
      <formula>0.7</formula>
      <formula>1.2</formula>
    </cfRule>
    <cfRule type="cellIs" dxfId="257" priority="276" stopIfTrue="1" operator="greaterThanOrEqual">
      <formula>1.2</formula>
    </cfRule>
    <cfRule type="containsBlanks" dxfId="256" priority="277" stopIfTrue="1">
      <formula>LEN(TRIM(U143))=0</formula>
    </cfRule>
  </conditionalFormatting>
  <conditionalFormatting sqref="U143:V143">
    <cfRule type="containsBlanks" dxfId="255" priority="271">
      <formula>LEN(TRIM(U143))=0</formula>
    </cfRule>
  </conditionalFormatting>
  <conditionalFormatting sqref="L144 N144:O144">
    <cfRule type="containsBlanks" dxfId="254" priority="270">
      <formula>LEN(TRIM(L144))=0</formula>
    </cfRule>
  </conditionalFormatting>
  <conditionalFormatting sqref="H144:K144">
    <cfRule type="containsBlanks" dxfId="253" priority="269">
      <formula>LEN(TRIM(H144))=0</formula>
    </cfRule>
  </conditionalFormatting>
  <conditionalFormatting sqref="U144:V144">
    <cfRule type="cellIs" dxfId="252" priority="263" stopIfTrue="1" operator="equal">
      <formula>"100%"</formula>
    </cfRule>
    <cfRule type="cellIs" dxfId="251" priority="264" stopIfTrue="1" operator="lessThan">
      <formula>0.5</formula>
    </cfRule>
    <cfRule type="cellIs" dxfId="250" priority="265" stopIfTrue="1" operator="between">
      <formula>0.5</formula>
      <formula>0.7</formula>
    </cfRule>
    <cfRule type="cellIs" dxfId="249" priority="266" stopIfTrue="1" operator="between">
      <formula>0.7</formula>
      <formula>1.2</formula>
    </cfRule>
    <cfRule type="cellIs" dxfId="248" priority="267" stopIfTrue="1" operator="greaterThanOrEqual">
      <formula>1.2</formula>
    </cfRule>
    <cfRule type="containsBlanks" dxfId="247" priority="268" stopIfTrue="1">
      <formula>LEN(TRIM(U144))=0</formula>
    </cfRule>
  </conditionalFormatting>
  <conditionalFormatting sqref="U144:V144">
    <cfRule type="containsBlanks" dxfId="246" priority="262">
      <formula>LEN(TRIM(U144))=0</formula>
    </cfRule>
  </conditionalFormatting>
  <conditionalFormatting sqref="L145 N145:O145">
    <cfRule type="containsBlanks" dxfId="245" priority="261">
      <formula>LEN(TRIM(L145))=0</formula>
    </cfRule>
  </conditionalFormatting>
  <conditionalFormatting sqref="H145:K145">
    <cfRule type="containsBlanks" dxfId="244" priority="260">
      <formula>LEN(TRIM(H145))=0</formula>
    </cfRule>
  </conditionalFormatting>
  <conditionalFormatting sqref="U145:V145">
    <cfRule type="cellIs" dxfId="243" priority="254" stopIfTrue="1" operator="equal">
      <formula>"100%"</formula>
    </cfRule>
    <cfRule type="cellIs" dxfId="242" priority="255" stopIfTrue="1" operator="lessThan">
      <formula>0.5</formula>
    </cfRule>
    <cfRule type="cellIs" dxfId="241" priority="256" stopIfTrue="1" operator="between">
      <formula>0.5</formula>
      <formula>0.7</formula>
    </cfRule>
    <cfRule type="cellIs" dxfId="240" priority="257" stopIfTrue="1" operator="between">
      <formula>0.7</formula>
      <formula>1.2</formula>
    </cfRule>
    <cfRule type="cellIs" dxfId="239" priority="258" stopIfTrue="1" operator="greaterThanOrEqual">
      <formula>1.2</formula>
    </cfRule>
    <cfRule type="containsBlanks" dxfId="238" priority="259" stopIfTrue="1">
      <formula>LEN(TRIM(U145))=0</formula>
    </cfRule>
  </conditionalFormatting>
  <conditionalFormatting sqref="U145:V145">
    <cfRule type="containsBlanks" dxfId="237" priority="253">
      <formula>LEN(TRIM(U145))=0</formula>
    </cfRule>
  </conditionalFormatting>
  <conditionalFormatting sqref="L147 N147:O147">
    <cfRule type="containsBlanks" dxfId="236" priority="252">
      <formula>LEN(TRIM(L147))=0</formula>
    </cfRule>
  </conditionalFormatting>
  <conditionalFormatting sqref="H147:K147">
    <cfRule type="containsBlanks" dxfId="235" priority="251">
      <formula>LEN(TRIM(H147))=0</formula>
    </cfRule>
  </conditionalFormatting>
  <conditionalFormatting sqref="U147:V147">
    <cfRule type="cellIs" dxfId="234" priority="245" stopIfTrue="1" operator="equal">
      <formula>"100%"</formula>
    </cfRule>
    <cfRule type="cellIs" dxfId="233" priority="246" stopIfTrue="1" operator="lessThan">
      <formula>0.5</formula>
    </cfRule>
    <cfRule type="cellIs" dxfId="232" priority="247" stopIfTrue="1" operator="between">
      <formula>0.5</formula>
      <formula>0.7</formula>
    </cfRule>
    <cfRule type="cellIs" dxfId="231" priority="248" stopIfTrue="1" operator="between">
      <formula>0.7</formula>
      <formula>1.2</formula>
    </cfRule>
    <cfRule type="cellIs" dxfId="230" priority="249" stopIfTrue="1" operator="greaterThanOrEqual">
      <formula>1.2</formula>
    </cfRule>
    <cfRule type="containsBlanks" dxfId="229" priority="250" stopIfTrue="1">
      <formula>LEN(TRIM(U147))=0</formula>
    </cfRule>
  </conditionalFormatting>
  <conditionalFormatting sqref="U147:V147">
    <cfRule type="containsBlanks" dxfId="228" priority="244">
      <formula>LEN(TRIM(U147))=0</formula>
    </cfRule>
  </conditionalFormatting>
  <conditionalFormatting sqref="L120 N120:O120">
    <cfRule type="containsBlanks" dxfId="227" priority="243">
      <formula>LEN(TRIM(L120))=0</formula>
    </cfRule>
  </conditionalFormatting>
  <conditionalFormatting sqref="H120:K120">
    <cfRule type="containsBlanks" dxfId="226" priority="242">
      <formula>LEN(TRIM(H120))=0</formula>
    </cfRule>
  </conditionalFormatting>
  <conditionalFormatting sqref="U120:V120">
    <cfRule type="cellIs" dxfId="225" priority="236" stopIfTrue="1" operator="equal">
      <formula>"100%"</formula>
    </cfRule>
    <cfRule type="cellIs" dxfId="224" priority="237" stopIfTrue="1" operator="lessThan">
      <formula>0.5</formula>
    </cfRule>
    <cfRule type="cellIs" dxfId="223" priority="238" stopIfTrue="1" operator="between">
      <formula>0.5</formula>
      <formula>0.7</formula>
    </cfRule>
    <cfRule type="cellIs" dxfId="222" priority="239" stopIfTrue="1" operator="between">
      <formula>0.7</formula>
      <formula>1.2</formula>
    </cfRule>
    <cfRule type="cellIs" dxfId="221" priority="240" stopIfTrue="1" operator="greaterThanOrEqual">
      <formula>1.2</formula>
    </cfRule>
    <cfRule type="containsBlanks" dxfId="220" priority="241" stopIfTrue="1">
      <formula>LEN(TRIM(U120))=0</formula>
    </cfRule>
  </conditionalFormatting>
  <conditionalFormatting sqref="U120:V120">
    <cfRule type="containsBlanks" dxfId="219" priority="235">
      <formula>LEN(TRIM(U120))=0</formula>
    </cfRule>
  </conditionalFormatting>
  <conditionalFormatting sqref="L125 N125:O125">
    <cfRule type="containsBlanks" dxfId="218" priority="234">
      <formula>LEN(TRIM(L125))=0</formula>
    </cfRule>
  </conditionalFormatting>
  <conditionalFormatting sqref="H125:K125">
    <cfRule type="containsBlanks" dxfId="217" priority="233">
      <formula>LEN(TRIM(H125))=0</formula>
    </cfRule>
  </conditionalFormatting>
  <conditionalFormatting sqref="U125:V125">
    <cfRule type="cellIs" dxfId="216" priority="227" stopIfTrue="1" operator="equal">
      <formula>"100%"</formula>
    </cfRule>
    <cfRule type="cellIs" dxfId="215" priority="228" stopIfTrue="1" operator="lessThan">
      <formula>0.5</formula>
    </cfRule>
    <cfRule type="cellIs" dxfId="214" priority="229" stopIfTrue="1" operator="between">
      <formula>0.5</formula>
      <formula>0.7</formula>
    </cfRule>
    <cfRule type="cellIs" dxfId="213" priority="230" stopIfTrue="1" operator="between">
      <formula>0.7</formula>
      <formula>1.2</formula>
    </cfRule>
    <cfRule type="cellIs" dxfId="212" priority="231" stopIfTrue="1" operator="greaterThanOrEqual">
      <formula>1.2</formula>
    </cfRule>
    <cfRule type="containsBlanks" dxfId="211" priority="232" stopIfTrue="1">
      <formula>LEN(TRIM(U125))=0</formula>
    </cfRule>
  </conditionalFormatting>
  <conditionalFormatting sqref="U125:V125">
    <cfRule type="containsBlanks" dxfId="210" priority="226">
      <formula>LEN(TRIM(U125))=0</formula>
    </cfRule>
  </conditionalFormatting>
  <conditionalFormatting sqref="L128 N128:O128">
    <cfRule type="containsBlanks" dxfId="209" priority="225">
      <formula>LEN(TRIM(L128))=0</formula>
    </cfRule>
  </conditionalFormatting>
  <conditionalFormatting sqref="H128:K128">
    <cfRule type="containsBlanks" dxfId="208" priority="224">
      <formula>LEN(TRIM(H128))=0</formula>
    </cfRule>
  </conditionalFormatting>
  <conditionalFormatting sqref="U128:V128">
    <cfRule type="cellIs" dxfId="207" priority="218" stopIfTrue="1" operator="equal">
      <formula>"100%"</formula>
    </cfRule>
    <cfRule type="cellIs" dxfId="206" priority="219" stopIfTrue="1" operator="lessThan">
      <formula>0.5</formula>
    </cfRule>
    <cfRule type="cellIs" dxfId="205" priority="220" stopIfTrue="1" operator="between">
      <formula>0.5</formula>
      <formula>0.7</formula>
    </cfRule>
    <cfRule type="cellIs" dxfId="204" priority="221" stopIfTrue="1" operator="between">
      <formula>0.7</formula>
      <formula>1.2</formula>
    </cfRule>
    <cfRule type="cellIs" dxfId="203" priority="222" stopIfTrue="1" operator="greaterThanOrEqual">
      <formula>1.2</formula>
    </cfRule>
    <cfRule type="containsBlanks" dxfId="202" priority="223" stopIfTrue="1">
      <formula>LEN(TRIM(U128))=0</formula>
    </cfRule>
  </conditionalFormatting>
  <conditionalFormatting sqref="U128:V128">
    <cfRule type="containsBlanks" dxfId="201" priority="217">
      <formula>LEN(TRIM(U128))=0</formula>
    </cfRule>
  </conditionalFormatting>
  <conditionalFormatting sqref="L130 N130:O130">
    <cfRule type="containsBlanks" dxfId="200" priority="216">
      <formula>LEN(TRIM(L130))=0</formula>
    </cfRule>
  </conditionalFormatting>
  <conditionalFormatting sqref="H130:K130">
    <cfRule type="containsBlanks" dxfId="199" priority="215">
      <formula>LEN(TRIM(H130))=0</formula>
    </cfRule>
  </conditionalFormatting>
  <conditionalFormatting sqref="U130:V130">
    <cfRule type="cellIs" dxfId="198" priority="209" stopIfTrue="1" operator="equal">
      <formula>"100%"</formula>
    </cfRule>
    <cfRule type="cellIs" dxfId="197" priority="210" stopIfTrue="1" operator="lessThan">
      <formula>0.5</formula>
    </cfRule>
    <cfRule type="cellIs" dxfId="196" priority="211" stopIfTrue="1" operator="between">
      <formula>0.5</formula>
      <formula>0.7</formula>
    </cfRule>
    <cfRule type="cellIs" dxfId="195" priority="212" stopIfTrue="1" operator="between">
      <formula>0.7</formula>
      <formula>1.2</formula>
    </cfRule>
    <cfRule type="cellIs" dxfId="194" priority="213" stopIfTrue="1" operator="greaterThanOrEqual">
      <formula>1.2</formula>
    </cfRule>
    <cfRule type="containsBlanks" dxfId="193" priority="214" stopIfTrue="1">
      <formula>LEN(TRIM(U130))=0</formula>
    </cfRule>
  </conditionalFormatting>
  <conditionalFormatting sqref="U130:V130">
    <cfRule type="containsBlanks" dxfId="192" priority="208">
      <formula>LEN(TRIM(U130))=0</formula>
    </cfRule>
  </conditionalFormatting>
  <conditionalFormatting sqref="L134 N134:O134">
    <cfRule type="containsBlanks" dxfId="191" priority="207">
      <formula>LEN(TRIM(L134))=0</formula>
    </cfRule>
  </conditionalFormatting>
  <conditionalFormatting sqref="H134:K134">
    <cfRule type="containsBlanks" dxfId="190" priority="206">
      <formula>LEN(TRIM(H134))=0</formula>
    </cfRule>
  </conditionalFormatting>
  <conditionalFormatting sqref="U134:V134">
    <cfRule type="cellIs" dxfId="189" priority="200" stopIfTrue="1" operator="equal">
      <formula>"100%"</formula>
    </cfRule>
    <cfRule type="cellIs" dxfId="188" priority="201" stopIfTrue="1" operator="lessThan">
      <formula>0.5</formula>
    </cfRule>
    <cfRule type="cellIs" dxfId="187" priority="202" stopIfTrue="1" operator="between">
      <formula>0.5</formula>
      <formula>0.7</formula>
    </cfRule>
    <cfRule type="cellIs" dxfId="186" priority="203" stopIfTrue="1" operator="between">
      <formula>0.7</formula>
      <formula>1.2</formula>
    </cfRule>
    <cfRule type="cellIs" dxfId="185" priority="204" stopIfTrue="1" operator="greaterThanOrEqual">
      <formula>1.2</formula>
    </cfRule>
    <cfRule type="containsBlanks" dxfId="184" priority="205" stopIfTrue="1">
      <formula>LEN(TRIM(U134))=0</formula>
    </cfRule>
  </conditionalFormatting>
  <conditionalFormatting sqref="U134:V134">
    <cfRule type="containsBlanks" dxfId="183" priority="199">
      <formula>LEN(TRIM(U134))=0</formula>
    </cfRule>
  </conditionalFormatting>
  <conditionalFormatting sqref="L137 N137:O137">
    <cfRule type="containsBlanks" dxfId="182" priority="198">
      <formula>LEN(TRIM(L137))=0</formula>
    </cfRule>
  </conditionalFormatting>
  <conditionalFormatting sqref="H137:K137">
    <cfRule type="containsBlanks" dxfId="181" priority="197">
      <formula>LEN(TRIM(H137))=0</formula>
    </cfRule>
  </conditionalFormatting>
  <conditionalFormatting sqref="U137:V137">
    <cfRule type="cellIs" dxfId="180" priority="191" stopIfTrue="1" operator="equal">
      <formula>"100%"</formula>
    </cfRule>
    <cfRule type="cellIs" dxfId="179" priority="192" stopIfTrue="1" operator="lessThan">
      <formula>0.5</formula>
    </cfRule>
    <cfRule type="cellIs" dxfId="178" priority="193" stopIfTrue="1" operator="between">
      <formula>0.5</formula>
      <formula>0.7</formula>
    </cfRule>
    <cfRule type="cellIs" dxfId="177" priority="194" stopIfTrue="1" operator="between">
      <formula>0.7</formula>
      <formula>1.2</formula>
    </cfRule>
    <cfRule type="cellIs" dxfId="176" priority="195" stopIfTrue="1" operator="greaterThanOrEqual">
      <formula>1.2</formula>
    </cfRule>
    <cfRule type="containsBlanks" dxfId="175" priority="196" stopIfTrue="1">
      <formula>LEN(TRIM(U137))=0</formula>
    </cfRule>
  </conditionalFormatting>
  <conditionalFormatting sqref="U137:V137">
    <cfRule type="containsBlanks" dxfId="174" priority="190">
      <formula>LEN(TRIM(U137))=0</formula>
    </cfRule>
  </conditionalFormatting>
  <conditionalFormatting sqref="L141 N141:O141">
    <cfRule type="containsBlanks" dxfId="173" priority="189">
      <formula>LEN(TRIM(L141))=0</formula>
    </cfRule>
  </conditionalFormatting>
  <conditionalFormatting sqref="H141:K141">
    <cfRule type="containsBlanks" dxfId="172" priority="188">
      <formula>LEN(TRIM(H141))=0</formula>
    </cfRule>
  </conditionalFormatting>
  <conditionalFormatting sqref="U141:V141">
    <cfRule type="cellIs" dxfId="171" priority="182" stopIfTrue="1" operator="equal">
      <formula>"100%"</formula>
    </cfRule>
    <cfRule type="cellIs" dxfId="170" priority="183" stopIfTrue="1" operator="lessThan">
      <formula>0.5</formula>
    </cfRule>
    <cfRule type="cellIs" dxfId="169" priority="184" stopIfTrue="1" operator="between">
      <formula>0.5</formula>
      <formula>0.7</formula>
    </cfRule>
    <cfRule type="cellIs" dxfId="168" priority="185" stopIfTrue="1" operator="between">
      <formula>0.7</formula>
      <formula>1.2</formula>
    </cfRule>
    <cfRule type="cellIs" dxfId="167" priority="186" stopIfTrue="1" operator="greaterThanOrEqual">
      <formula>1.2</formula>
    </cfRule>
    <cfRule type="containsBlanks" dxfId="166" priority="187" stopIfTrue="1">
      <formula>LEN(TRIM(U141))=0</formula>
    </cfRule>
  </conditionalFormatting>
  <conditionalFormatting sqref="U141:V141">
    <cfRule type="containsBlanks" dxfId="165" priority="181">
      <formula>LEN(TRIM(U141))=0</formula>
    </cfRule>
  </conditionalFormatting>
  <conditionalFormatting sqref="L146 N146:O146">
    <cfRule type="containsBlanks" dxfId="164" priority="180">
      <formula>LEN(TRIM(L146))=0</formula>
    </cfRule>
  </conditionalFormatting>
  <conditionalFormatting sqref="H146:K146">
    <cfRule type="containsBlanks" dxfId="163" priority="179">
      <formula>LEN(TRIM(H146))=0</formula>
    </cfRule>
  </conditionalFormatting>
  <conditionalFormatting sqref="U146:V146">
    <cfRule type="cellIs" dxfId="162" priority="173" stopIfTrue="1" operator="equal">
      <formula>"100%"</formula>
    </cfRule>
    <cfRule type="cellIs" dxfId="161" priority="174" stopIfTrue="1" operator="lessThan">
      <formula>0.5</formula>
    </cfRule>
    <cfRule type="cellIs" dxfId="160" priority="175" stopIfTrue="1" operator="between">
      <formula>0.5</formula>
      <formula>0.7</formula>
    </cfRule>
    <cfRule type="cellIs" dxfId="159" priority="176" stopIfTrue="1" operator="between">
      <formula>0.7</formula>
      <formula>1.2</formula>
    </cfRule>
    <cfRule type="cellIs" dxfId="158" priority="177" stopIfTrue="1" operator="greaterThanOrEqual">
      <formula>1.2</formula>
    </cfRule>
    <cfRule type="containsBlanks" dxfId="157" priority="178" stopIfTrue="1">
      <formula>LEN(TRIM(U146))=0</formula>
    </cfRule>
  </conditionalFormatting>
  <conditionalFormatting sqref="U146:V146">
    <cfRule type="containsBlanks" dxfId="156" priority="172">
      <formula>LEN(TRIM(U146))=0</formula>
    </cfRule>
  </conditionalFormatting>
  <conditionalFormatting sqref="L151 N151:O151">
    <cfRule type="containsBlanks" dxfId="155" priority="171">
      <formula>LEN(TRIM(L151))=0</formula>
    </cfRule>
  </conditionalFormatting>
  <conditionalFormatting sqref="H151:K151">
    <cfRule type="containsBlanks" dxfId="154" priority="170">
      <formula>LEN(TRIM(H151))=0</formula>
    </cfRule>
  </conditionalFormatting>
  <conditionalFormatting sqref="U151:V151">
    <cfRule type="cellIs" dxfId="153" priority="164" stopIfTrue="1" operator="equal">
      <formula>"100%"</formula>
    </cfRule>
    <cfRule type="cellIs" dxfId="152" priority="165" stopIfTrue="1" operator="lessThan">
      <formula>0.5</formula>
    </cfRule>
    <cfRule type="cellIs" dxfId="151" priority="166" stopIfTrue="1" operator="between">
      <formula>0.5</formula>
      <formula>0.7</formula>
    </cfRule>
    <cfRule type="cellIs" dxfId="150" priority="167" stopIfTrue="1" operator="between">
      <formula>0.7</formula>
      <formula>1.2</formula>
    </cfRule>
    <cfRule type="cellIs" dxfId="149" priority="168" stopIfTrue="1" operator="greaterThanOrEqual">
      <formula>1.2</formula>
    </cfRule>
    <cfRule type="containsBlanks" dxfId="148" priority="169" stopIfTrue="1">
      <formula>LEN(TRIM(U151))=0</formula>
    </cfRule>
  </conditionalFormatting>
  <conditionalFormatting sqref="U151:V151">
    <cfRule type="containsBlanks" dxfId="147" priority="163">
      <formula>LEN(TRIM(U151))=0</formula>
    </cfRule>
  </conditionalFormatting>
  <conditionalFormatting sqref="L153 N153:O153">
    <cfRule type="containsBlanks" dxfId="146" priority="162">
      <formula>LEN(TRIM(L153))=0</formula>
    </cfRule>
  </conditionalFormatting>
  <conditionalFormatting sqref="H153:K153">
    <cfRule type="containsBlanks" dxfId="145" priority="161">
      <formula>LEN(TRIM(H153))=0</formula>
    </cfRule>
  </conditionalFormatting>
  <conditionalFormatting sqref="U153:V153">
    <cfRule type="cellIs" dxfId="144" priority="155" stopIfTrue="1" operator="equal">
      <formula>"100%"</formula>
    </cfRule>
    <cfRule type="cellIs" dxfId="143" priority="156" stopIfTrue="1" operator="lessThan">
      <formula>0.5</formula>
    </cfRule>
    <cfRule type="cellIs" dxfId="142" priority="157" stopIfTrue="1" operator="between">
      <formula>0.5</formula>
      <formula>0.7</formula>
    </cfRule>
    <cfRule type="cellIs" dxfId="141" priority="158" stopIfTrue="1" operator="between">
      <formula>0.7</formula>
      <formula>1.2</formula>
    </cfRule>
    <cfRule type="cellIs" dxfId="140" priority="159" stopIfTrue="1" operator="greaterThanOrEqual">
      <formula>1.2</formula>
    </cfRule>
    <cfRule type="containsBlanks" dxfId="139" priority="160" stopIfTrue="1">
      <formula>LEN(TRIM(U153))=0</formula>
    </cfRule>
  </conditionalFormatting>
  <conditionalFormatting sqref="U153:V153">
    <cfRule type="containsBlanks" dxfId="138" priority="154">
      <formula>LEN(TRIM(U153))=0</formula>
    </cfRule>
  </conditionalFormatting>
  <conditionalFormatting sqref="L150 N150:O150">
    <cfRule type="containsBlanks" dxfId="137" priority="153">
      <formula>LEN(TRIM(L150))=0</formula>
    </cfRule>
  </conditionalFormatting>
  <conditionalFormatting sqref="H150:K150">
    <cfRule type="containsBlanks" dxfId="136" priority="152">
      <formula>LEN(TRIM(H150))=0</formula>
    </cfRule>
  </conditionalFormatting>
  <conditionalFormatting sqref="U150:V150">
    <cfRule type="cellIs" dxfId="135" priority="146" stopIfTrue="1" operator="equal">
      <formula>"100%"</formula>
    </cfRule>
    <cfRule type="cellIs" dxfId="134" priority="147" stopIfTrue="1" operator="lessThan">
      <formula>0.5</formula>
    </cfRule>
    <cfRule type="cellIs" dxfId="133" priority="148" stopIfTrue="1" operator="between">
      <formula>0.5</formula>
      <formula>0.7</formula>
    </cfRule>
    <cfRule type="cellIs" dxfId="132" priority="149" stopIfTrue="1" operator="between">
      <formula>0.7</formula>
      <formula>1.2</formula>
    </cfRule>
    <cfRule type="cellIs" dxfId="131" priority="150" stopIfTrue="1" operator="greaterThanOrEqual">
      <formula>1.2</formula>
    </cfRule>
    <cfRule type="containsBlanks" dxfId="130" priority="151" stopIfTrue="1">
      <formula>LEN(TRIM(U150))=0</formula>
    </cfRule>
  </conditionalFormatting>
  <conditionalFormatting sqref="U150:V150">
    <cfRule type="containsBlanks" dxfId="129" priority="145">
      <formula>LEN(TRIM(U150))=0</formula>
    </cfRule>
  </conditionalFormatting>
  <conditionalFormatting sqref="L155 N155:O155">
    <cfRule type="containsBlanks" dxfId="128" priority="144">
      <formula>LEN(TRIM(L155))=0</formula>
    </cfRule>
  </conditionalFormatting>
  <conditionalFormatting sqref="H155:K155">
    <cfRule type="containsBlanks" dxfId="127" priority="143">
      <formula>LEN(TRIM(H155))=0</formula>
    </cfRule>
  </conditionalFormatting>
  <conditionalFormatting sqref="U155:V155">
    <cfRule type="cellIs" dxfId="126" priority="137" stopIfTrue="1" operator="equal">
      <formula>"100%"</formula>
    </cfRule>
    <cfRule type="cellIs" dxfId="125" priority="138" stopIfTrue="1" operator="lessThan">
      <formula>0.5</formula>
    </cfRule>
    <cfRule type="cellIs" dxfId="124" priority="139" stopIfTrue="1" operator="between">
      <formula>0.5</formula>
      <formula>0.7</formula>
    </cfRule>
    <cfRule type="cellIs" dxfId="123" priority="140" stopIfTrue="1" operator="between">
      <formula>0.7</formula>
      <formula>1.2</formula>
    </cfRule>
    <cfRule type="cellIs" dxfId="122" priority="141" stopIfTrue="1" operator="greaterThanOrEqual">
      <formula>1.2</formula>
    </cfRule>
    <cfRule type="containsBlanks" dxfId="121" priority="142" stopIfTrue="1">
      <formula>LEN(TRIM(U155))=0</formula>
    </cfRule>
  </conditionalFormatting>
  <conditionalFormatting sqref="U155:V155">
    <cfRule type="containsBlanks" dxfId="120" priority="136">
      <formula>LEN(TRIM(U155))=0</formula>
    </cfRule>
  </conditionalFormatting>
  <conditionalFormatting sqref="L156 N156:O156">
    <cfRule type="containsBlanks" dxfId="119" priority="135">
      <formula>LEN(TRIM(L156))=0</formula>
    </cfRule>
  </conditionalFormatting>
  <conditionalFormatting sqref="H156:K156">
    <cfRule type="containsBlanks" dxfId="118" priority="134">
      <formula>LEN(TRIM(H156))=0</formula>
    </cfRule>
  </conditionalFormatting>
  <conditionalFormatting sqref="U156:V156">
    <cfRule type="cellIs" dxfId="117" priority="128" stopIfTrue="1" operator="equal">
      <formula>"100%"</formula>
    </cfRule>
    <cfRule type="cellIs" dxfId="116" priority="129" stopIfTrue="1" operator="lessThan">
      <formula>0.5</formula>
    </cfRule>
    <cfRule type="cellIs" dxfId="115" priority="130" stopIfTrue="1" operator="between">
      <formula>0.5</formula>
      <formula>0.7</formula>
    </cfRule>
    <cfRule type="cellIs" dxfId="114" priority="131" stopIfTrue="1" operator="between">
      <formula>0.7</formula>
      <formula>1.2</formula>
    </cfRule>
    <cfRule type="cellIs" dxfId="113" priority="132" stopIfTrue="1" operator="greaterThanOrEqual">
      <formula>1.2</formula>
    </cfRule>
    <cfRule type="containsBlanks" dxfId="112" priority="133" stopIfTrue="1">
      <formula>LEN(TRIM(U156))=0</formula>
    </cfRule>
  </conditionalFormatting>
  <conditionalFormatting sqref="U156:V156">
    <cfRule type="containsBlanks" dxfId="111" priority="127">
      <formula>LEN(TRIM(U156))=0</formula>
    </cfRule>
  </conditionalFormatting>
  <conditionalFormatting sqref="L154 N154:O154">
    <cfRule type="containsBlanks" dxfId="110" priority="126">
      <formula>LEN(TRIM(L154))=0</formula>
    </cfRule>
  </conditionalFormatting>
  <conditionalFormatting sqref="H154:K154">
    <cfRule type="containsBlanks" dxfId="109" priority="125">
      <formula>LEN(TRIM(H154))=0</formula>
    </cfRule>
  </conditionalFormatting>
  <conditionalFormatting sqref="U154:V154">
    <cfRule type="cellIs" dxfId="108" priority="119" stopIfTrue="1" operator="equal">
      <formula>"100%"</formula>
    </cfRule>
    <cfRule type="cellIs" dxfId="107" priority="120" stopIfTrue="1" operator="lessThan">
      <formula>0.5</formula>
    </cfRule>
    <cfRule type="cellIs" dxfId="106" priority="121" stopIfTrue="1" operator="between">
      <formula>0.5</formula>
      <formula>0.7</formula>
    </cfRule>
    <cfRule type="cellIs" dxfId="105" priority="122" stopIfTrue="1" operator="between">
      <formula>0.7</formula>
      <formula>1.2</formula>
    </cfRule>
    <cfRule type="cellIs" dxfId="104" priority="123" stopIfTrue="1" operator="greaterThanOrEqual">
      <formula>1.2</formula>
    </cfRule>
    <cfRule type="containsBlanks" dxfId="103" priority="124" stopIfTrue="1">
      <formula>LEN(TRIM(U154))=0</formula>
    </cfRule>
  </conditionalFormatting>
  <conditionalFormatting sqref="U154:V154">
    <cfRule type="containsBlanks" dxfId="102" priority="118">
      <formula>LEN(TRIM(U154))=0</formula>
    </cfRule>
  </conditionalFormatting>
  <conditionalFormatting sqref="L152 N152:O152">
    <cfRule type="containsBlanks" dxfId="101" priority="117">
      <formula>LEN(TRIM(L152))=0</formula>
    </cfRule>
  </conditionalFormatting>
  <conditionalFormatting sqref="H152:K152">
    <cfRule type="containsBlanks" dxfId="100" priority="116">
      <formula>LEN(TRIM(H152))=0</formula>
    </cfRule>
  </conditionalFormatting>
  <conditionalFormatting sqref="U152:V152">
    <cfRule type="cellIs" dxfId="99" priority="110" stopIfTrue="1" operator="equal">
      <formula>"100%"</formula>
    </cfRule>
    <cfRule type="cellIs" dxfId="98" priority="111" stopIfTrue="1" operator="lessThan">
      <formula>0.5</formula>
    </cfRule>
    <cfRule type="cellIs" dxfId="97" priority="112" stopIfTrue="1" operator="between">
      <formula>0.5</formula>
      <formula>0.7</formula>
    </cfRule>
    <cfRule type="cellIs" dxfId="96" priority="113" stopIfTrue="1" operator="between">
      <formula>0.7</formula>
      <formula>1.2</formula>
    </cfRule>
    <cfRule type="cellIs" dxfId="95" priority="114" stopIfTrue="1" operator="greaterThanOrEqual">
      <formula>1.2</formula>
    </cfRule>
    <cfRule type="containsBlanks" dxfId="94" priority="115" stopIfTrue="1">
      <formula>LEN(TRIM(U152))=0</formula>
    </cfRule>
  </conditionalFormatting>
  <conditionalFormatting sqref="U152:V152">
    <cfRule type="containsBlanks" dxfId="93" priority="109">
      <formula>LEN(TRIM(U152))=0</formula>
    </cfRule>
  </conditionalFormatting>
  <conditionalFormatting sqref="L157 N157:O157">
    <cfRule type="containsBlanks" dxfId="92" priority="108">
      <formula>LEN(TRIM(L157))=0</formula>
    </cfRule>
  </conditionalFormatting>
  <conditionalFormatting sqref="H157:K157">
    <cfRule type="containsBlanks" dxfId="91" priority="107">
      <formula>LEN(TRIM(H157))=0</formula>
    </cfRule>
  </conditionalFormatting>
  <conditionalFormatting sqref="U157:V157">
    <cfRule type="cellIs" dxfId="90" priority="101" stopIfTrue="1" operator="equal">
      <formula>"100%"</formula>
    </cfRule>
    <cfRule type="cellIs" dxfId="89" priority="102" stopIfTrue="1" operator="lessThan">
      <formula>0.5</formula>
    </cfRule>
    <cfRule type="cellIs" dxfId="88" priority="103" stopIfTrue="1" operator="between">
      <formula>0.5</formula>
      <formula>0.7</formula>
    </cfRule>
    <cfRule type="cellIs" dxfId="87" priority="104" stopIfTrue="1" operator="between">
      <formula>0.7</formula>
      <formula>1.2</formula>
    </cfRule>
    <cfRule type="cellIs" dxfId="86" priority="105" stopIfTrue="1" operator="greaterThanOrEqual">
      <formula>1.2</formula>
    </cfRule>
    <cfRule type="containsBlanks" dxfId="85" priority="106" stopIfTrue="1">
      <formula>LEN(TRIM(U157))=0</formula>
    </cfRule>
  </conditionalFormatting>
  <conditionalFormatting sqref="U157:V157">
    <cfRule type="containsBlanks" dxfId="84" priority="100">
      <formula>LEN(TRIM(U157))=0</formula>
    </cfRule>
  </conditionalFormatting>
  <conditionalFormatting sqref="L160 N160:O160">
    <cfRule type="containsBlanks" dxfId="83" priority="99">
      <formula>LEN(TRIM(L160))=0</formula>
    </cfRule>
  </conditionalFormatting>
  <conditionalFormatting sqref="H160:K160">
    <cfRule type="containsBlanks" dxfId="82" priority="98">
      <formula>LEN(TRIM(H160))=0</formula>
    </cfRule>
  </conditionalFormatting>
  <conditionalFormatting sqref="U160:V160">
    <cfRule type="cellIs" dxfId="81" priority="92" stopIfTrue="1" operator="equal">
      <formula>"100%"</formula>
    </cfRule>
    <cfRule type="cellIs" dxfId="80" priority="93" stopIfTrue="1" operator="lessThan">
      <formula>0.5</formula>
    </cfRule>
    <cfRule type="cellIs" dxfId="79" priority="94" stopIfTrue="1" operator="between">
      <formula>0.5</formula>
      <formula>0.7</formula>
    </cfRule>
    <cfRule type="cellIs" dxfId="78" priority="95" stopIfTrue="1" operator="between">
      <formula>0.7</formula>
      <formula>1.2</formula>
    </cfRule>
    <cfRule type="cellIs" dxfId="77" priority="96" stopIfTrue="1" operator="greaterThanOrEqual">
      <formula>1.2</formula>
    </cfRule>
    <cfRule type="containsBlanks" dxfId="76" priority="97" stopIfTrue="1">
      <formula>LEN(TRIM(U160))=0</formula>
    </cfRule>
  </conditionalFormatting>
  <conditionalFormatting sqref="U160:V160">
    <cfRule type="containsBlanks" dxfId="75" priority="91">
      <formula>LEN(TRIM(U160))=0</formula>
    </cfRule>
  </conditionalFormatting>
  <conditionalFormatting sqref="L161 N161:O161">
    <cfRule type="containsBlanks" dxfId="74" priority="90">
      <formula>LEN(TRIM(L161))=0</formula>
    </cfRule>
  </conditionalFormatting>
  <conditionalFormatting sqref="H161:K161">
    <cfRule type="containsBlanks" dxfId="73" priority="89">
      <formula>LEN(TRIM(H161))=0</formula>
    </cfRule>
  </conditionalFormatting>
  <conditionalFormatting sqref="U161:V161">
    <cfRule type="cellIs" dxfId="72" priority="83" stopIfTrue="1" operator="equal">
      <formula>"100%"</formula>
    </cfRule>
    <cfRule type="cellIs" dxfId="71" priority="84" stopIfTrue="1" operator="lessThan">
      <formula>0.5</formula>
    </cfRule>
    <cfRule type="cellIs" dxfId="70" priority="85" stopIfTrue="1" operator="between">
      <formula>0.5</formula>
      <formula>0.7</formula>
    </cfRule>
    <cfRule type="cellIs" dxfId="69" priority="86" stopIfTrue="1" operator="between">
      <formula>0.7</formula>
      <formula>1.2</formula>
    </cfRule>
    <cfRule type="cellIs" dxfId="68" priority="87" stopIfTrue="1" operator="greaterThanOrEqual">
      <formula>1.2</formula>
    </cfRule>
    <cfRule type="containsBlanks" dxfId="67" priority="88" stopIfTrue="1">
      <formula>LEN(TRIM(U161))=0</formula>
    </cfRule>
  </conditionalFormatting>
  <conditionalFormatting sqref="U161:V161">
    <cfRule type="containsBlanks" dxfId="66" priority="82">
      <formula>LEN(TRIM(U161))=0</formula>
    </cfRule>
  </conditionalFormatting>
  <conditionalFormatting sqref="L158 N158:O158">
    <cfRule type="containsBlanks" dxfId="65" priority="81">
      <formula>LEN(TRIM(L158))=0</formula>
    </cfRule>
  </conditionalFormatting>
  <conditionalFormatting sqref="H158:K158">
    <cfRule type="containsBlanks" dxfId="64" priority="80">
      <formula>LEN(TRIM(H158))=0</formula>
    </cfRule>
  </conditionalFormatting>
  <conditionalFormatting sqref="U158:V158">
    <cfRule type="cellIs" dxfId="63" priority="74" stopIfTrue="1" operator="equal">
      <formula>"100%"</formula>
    </cfRule>
    <cfRule type="cellIs" dxfId="62" priority="75" stopIfTrue="1" operator="lessThan">
      <formula>0.5</formula>
    </cfRule>
    <cfRule type="cellIs" dxfId="61" priority="76" stopIfTrue="1" operator="between">
      <formula>0.5</formula>
      <formula>0.7</formula>
    </cfRule>
    <cfRule type="cellIs" dxfId="60" priority="77" stopIfTrue="1" operator="between">
      <formula>0.7</formula>
      <formula>1.2</formula>
    </cfRule>
    <cfRule type="cellIs" dxfId="59" priority="78" stopIfTrue="1" operator="greaterThanOrEqual">
      <formula>1.2</formula>
    </cfRule>
    <cfRule type="containsBlanks" dxfId="58" priority="79" stopIfTrue="1">
      <formula>LEN(TRIM(U158))=0</formula>
    </cfRule>
  </conditionalFormatting>
  <conditionalFormatting sqref="U158:V158">
    <cfRule type="containsBlanks" dxfId="57" priority="73">
      <formula>LEN(TRIM(U158))=0</formula>
    </cfRule>
  </conditionalFormatting>
  <conditionalFormatting sqref="L159 N159:O159">
    <cfRule type="containsBlanks" dxfId="56" priority="72">
      <formula>LEN(TRIM(L159))=0</formula>
    </cfRule>
  </conditionalFormatting>
  <conditionalFormatting sqref="H159:K159">
    <cfRule type="containsBlanks" dxfId="55" priority="71">
      <formula>LEN(TRIM(H159))=0</formula>
    </cfRule>
  </conditionalFormatting>
  <conditionalFormatting sqref="U159:V159">
    <cfRule type="cellIs" dxfId="54" priority="65" stopIfTrue="1" operator="equal">
      <formula>"100%"</formula>
    </cfRule>
    <cfRule type="cellIs" dxfId="53" priority="66" stopIfTrue="1" operator="lessThan">
      <formula>0.5</formula>
    </cfRule>
    <cfRule type="cellIs" dxfId="52" priority="67" stopIfTrue="1" operator="between">
      <formula>0.5</formula>
      <formula>0.7</formula>
    </cfRule>
    <cfRule type="cellIs" dxfId="51" priority="68" stopIfTrue="1" operator="between">
      <formula>0.7</formula>
      <formula>1.2</formula>
    </cfRule>
    <cfRule type="cellIs" dxfId="50" priority="69" stopIfTrue="1" operator="greaterThanOrEqual">
      <formula>1.2</formula>
    </cfRule>
    <cfRule type="containsBlanks" dxfId="49" priority="70" stopIfTrue="1">
      <formula>LEN(TRIM(U159))=0</formula>
    </cfRule>
  </conditionalFormatting>
  <conditionalFormatting sqref="U159:V159">
    <cfRule type="containsBlanks" dxfId="48" priority="64">
      <formula>LEN(TRIM(U159))=0</formula>
    </cfRule>
  </conditionalFormatting>
  <conditionalFormatting sqref="L16">
    <cfRule type="containsBlanks" dxfId="47" priority="63">
      <formula>LEN(TRIM(L16))=0</formula>
    </cfRule>
  </conditionalFormatting>
  <conditionalFormatting sqref="H16:K16">
    <cfRule type="containsBlanks" dxfId="46" priority="62">
      <formula>LEN(TRIM(H16))=0</formula>
    </cfRule>
  </conditionalFormatting>
  <conditionalFormatting sqref="O182:O224">
    <cfRule type="cellIs" dxfId="45" priority="56" stopIfTrue="1" operator="equal">
      <formula>"100%"</formula>
    </cfRule>
    <cfRule type="cellIs" dxfId="44" priority="57" stopIfTrue="1" operator="lessThan">
      <formula>0.5</formula>
    </cfRule>
    <cfRule type="cellIs" dxfId="43" priority="58" stopIfTrue="1" operator="between">
      <formula>0.5</formula>
      <formula>0.7</formula>
    </cfRule>
    <cfRule type="cellIs" dxfId="42" priority="59" stopIfTrue="1" operator="between">
      <formula>0.7</formula>
      <formula>1.2</formula>
    </cfRule>
    <cfRule type="cellIs" dxfId="41" priority="60" stopIfTrue="1" operator="greaterThanOrEqual">
      <formula>1.2</formula>
    </cfRule>
    <cfRule type="containsBlanks" dxfId="40" priority="61" stopIfTrue="1">
      <formula>LEN(TRIM(O182))=0</formula>
    </cfRule>
  </conditionalFormatting>
  <conditionalFormatting sqref="F183:J224">
    <cfRule type="containsBlanks" dxfId="39" priority="55">
      <formula>LEN(TRIM(F183))=0</formula>
    </cfRule>
  </conditionalFormatting>
  <conditionalFormatting sqref="K183:K224">
    <cfRule type="containsBlanks" dxfId="38" priority="54">
      <formula>LEN(TRIM(K183))=0</formula>
    </cfRule>
  </conditionalFormatting>
  <conditionalFormatting sqref="M186:N224">
    <cfRule type="containsBlanks" dxfId="37" priority="53">
      <formula>LEN(TRIM(M186))=0</formula>
    </cfRule>
  </conditionalFormatting>
  <conditionalFormatting sqref="Q186:R224 U186:V224">
    <cfRule type="containsBlanks" dxfId="36" priority="52">
      <formula>LEN(TRIM(Q186))=0</formula>
    </cfRule>
  </conditionalFormatting>
  <conditionalFormatting sqref="P182:R182 P183:P224">
    <cfRule type="cellIs" dxfId="35" priority="46" stopIfTrue="1" operator="equal">
      <formula>"100%"</formula>
    </cfRule>
    <cfRule type="cellIs" dxfId="34" priority="47" stopIfTrue="1" operator="lessThan">
      <formula>0.5</formula>
    </cfRule>
    <cfRule type="cellIs" dxfId="33" priority="48" stopIfTrue="1" operator="between">
      <formula>0.5</formula>
      <formula>0.7</formula>
    </cfRule>
    <cfRule type="cellIs" dxfId="32" priority="49" stopIfTrue="1" operator="between">
      <formula>0.7</formula>
      <formula>1.2</formula>
    </cfRule>
    <cfRule type="cellIs" dxfId="31" priority="50" stopIfTrue="1" operator="greaterThanOrEqual">
      <formula>1.2</formula>
    </cfRule>
    <cfRule type="containsBlanks" dxfId="30" priority="51" stopIfTrue="1">
      <formula>LEN(TRIM(P182))=0</formula>
    </cfRule>
  </conditionalFormatting>
  <conditionalFormatting sqref="T182:V182 T183:T224">
    <cfRule type="cellIs" dxfId="29" priority="33" stopIfTrue="1" operator="equal">
      <formula>"100%"</formula>
    </cfRule>
    <cfRule type="cellIs" dxfId="28" priority="34" stopIfTrue="1" operator="lessThan">
      <formula>0.5</formula>
    </cfRule>
    <cfRule type="cellIs" dxfId="27" priority="35" stopIfTrue="1" operator="between">
      <formula>0.5</formula>
      <formula>0.7</formula>
    </cfRule>
    <cfRule type="cellIs" dxfId="26" priority="36" stopIfTrue="1" operator="between">
      <formula>0.7</formula>
      <formula>1.2</formula>
    </cfRule>
    <cfRule type="cellIs" dxfId="25" priority="37" stopIfTrue="1" operator="greaterThanOrEqual">
      <formula>1.2</formula>
    </cfRule>
    <cfRule type="containsBlanks" dxfId="24" priority="38" stopIfTrue="1">
      <formula>LEN(TRIM(T182))=0</formula>
    </cfRule>
  </conditionalFormatting>
  <conditionalFormatting sqref="T182:V182 T183:T224">
    <cfRule type="containsBlanks" dxfId="23" priority="32">
      <formula>LEN(TRIM(T182))=0</formula>
    </cfRule>
  </conditionalFormatting>
  <conditionalFormatting sqref="S182:S224">
    <cfRule type="cellIs" dxfId="22" priority="20" stopIfTrue="1" operator="equal">
      <formula>"100%"</formula>
    </cfRule>
    <cfRule type="cellIs" dxfId="21" priority="21" stopIfTrue="1" operator="lessThan">
      <formula>0.5</formula>
    </cfRule>
    <cfRule type="cellIs" dxfId="20" priority="22" stopIfTrue="1" operator="between">
      <formula>0.5</formula>
      <formula>0.7</formula>
    </cfRule>
    <cfRule type="cellIs" dxfId="19" priority="23" stopIfTrue="1" operator="between">
      <formula>0.7</formula>
      <formula>1.2</formula>
    </cfRule>
    <cfRule type="cellIs" dxfId="18" priority="24" stopIfTrue="1" operator="greaterThanOrEqual">
      <formula>1.2</formula>
    </cfRule>
    <cfRule type="containsBlanks" dxfId="17" priority="25" stopIfTrue="1">
      <formula>LEN(TRIM(S182))=0</formula>
    </cfRule>
  </conditionalFormatting>
  <conditionalFormatting sqref="M16:M17">
    <cfRule type="containsBlanks" dxfId="16" priority="17">
      <formula>LEN(TRIM(M16))=0</formula>
    </cfRule>
  </conditionalFormatting>
  <conditionalFormatting sqref="M18:M162">
    <cfRule type="containsBlanks" dxfId="15" priority="16">
      <formula>LEN(TRIM(M18))=0</formula>
    </cfRule>
  </conditionalFormatting>
  <conditionalFormatting sqref="T13:V15 T16:T162">
    <cfRule type="containsBlanks" dxfId="14" priority="9">
      <formula>LEN(TRIM(T13))=0</formula>
    </cfRule>
    <cfRule type="cellIs" dxfId="13" priority="10" stopIfTrue="1" operator="equal">
      <formula>"100%"</formula>
    </cfRule>
    <cfRule type="cellIs" dxfId="12" priority="11" stopIfTrue="1" operator="lessThan">
      <formula>0.5</formula>
    </cfRule>
    <cfRule type="cellIs" dxfId="11" priority="12" stopIfTrue="1" operator="between">
      <formula>0.5</formula>
      <formula>0.7</formula>
    </cfRule>
    <cfRule type="cellIs" dxfId="10" priority="13" stopIfTrue="1" operator="between">
      <formula>0.7</formula>
      <formula>1.2</formula>
    </cfRule>
    <cfRule type="cellIs" dxfId="9" priority="14" stopIfTrue="1" operator="greaterThanOrEqual">
      <formula>1.2</formula>
    </cfRule>
    <cfRule type="containsBlanks" dxfId="8" priority="15" stopIfTrue="1">
      <formula>LEN(TRIM(T13))=0</formula>
    </cfRule>
  </conditionalFormatting>
  <conditionalFormatting sqref="Q13:Q14">
    <cfRule type="cellIs" dxfId="7" priority="3" stopIfTrue="1" operator="equal">
      <formula>"100%"</formula>
    </cfRule>
    <cfRule type="cellIs" dxfId="6" priority="4" stopIfTrue="1" operator="lessThan">
      <formula>0.5</formula>
    </cfRule>
    <cfRule type="cellIs" dxfId="5" priority="5" stopIfTrue="1" operator="between">
      <formula>0.5</formula>
      <formula>0.7</formula>
    </cfRule>
    <cfRule type="cellIs" dxfId="4" priority="6" stopIfTrue="1" operator="between">
      <formula>0.7</formula>
      <formula>1.2</formula>
    </cfRule>
    <cfRule type="cellIs" dxfId="3" priority="7" stopIfTrue="1" operator="greaterThanOrEqual">
      <formula>1.2</formula>
    </cfRule>
    <cfRule type="containsBlanks" dxfId="2" priority="8" stopIfTrue="1">
      <formula>LEN(TRIM(Q13))=0</formula>
    </cfRule>
  </conditionalFormatting>
  <conditionalFormatting sqref="L183:L185">
    <cfRule type="containsBlanks" dxfId="1" priority="2">
      <formula>LEN(TRIM(L183))=0</formula>
    </cfRule>
  </conditionalFormatting>
  <conditionalFormatting sqref="L186:L224">
    <cfRule type="containsBlanks" dxfId="0" priority="1">
      <formula>LEN(TRIM(L186))=0</formula>
    </cfRule>
  </conditionalFormatting>
  <pageMargins left="0.19685039370078741" right="0.70866141732283472" top="0.35433070866141736" bottom="0.39370078740157483" header="0.31496062992125984" footer="0.31496062992125984"/>
  <pageSetup paperSize="5" scale="3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E14" sqref="E14"/>
    </sheetView>
  </sheetViews>
  <sheetFormatPr baseColWidth="10" defaultRowHeight="15" x14ac:dyDescent="0.25"/>
  <cols>
    <col min="1" max="1" width="20.28515625" customWidth="1"/>
    <col min="2" max="2" width="34.7109375" customWidth="1"/>
  </cols>
  <sheetData>
    <row r="1" spans="1:2" x14ac:dyDescent="0.25">
      <c r="A1" s="36" t="s">
        <v>35</v>
      </c>
    </row>
    <row r="3" spans="1:2" ht="120" customHeight="1" x14ac:dyDescent="0.25">
      <c r="A3" s="330" t="s">
        <v>36</v>
      </c>
      <c r="B3" s="330"/>
    </row>
    <row r="5" spans="1:2" ht="45" x14ac:dyDescent="0.25">
      <c r="A5" s="37"/>
      <c r="B5" s="38" t="s">
        <v>37</v>
      </c>
    </row>
    <row r="6" spans="1:2" ht="60" x14ac:dyDescent="0.25">
      <c r="A6" s="39"/>
      <c r="B6" s="38" t="s">
        <v>38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SEGUIMIENTO EJE 2 2023</vt:lpstr>
      <vt:lpstr>Instrucciones</vt:lpstr>
      <vt:lpstr>'SEGUIMIENTO EJE 2 2023'!Área_de_impresión</vt:lpstr>
      <vt:lpstr>'SEGUIMIENTO EJE 2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UEVALUACION5</cp:lastModifiedBy>
  <cp:lastPrinted>2023-07-12T21:15:55Z</cp:lastPrinted>
  <dcterms:created xsi:type="dcterms:W3CDTF">2021-02-22T21:43:21Z</dcterms:created>
  <dcterms:modified xsi:type="dcterms:W3CDTF">2023-07-17T21:03:07Z</dcterms:modified>
</cp:coreProperties>
</file>