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2 Trimestre 2023\"/>
    </mc:Choice>
  </mc:AlternateContent>
  <xr:revisionPtr revIDLastSave="0" documentId="13_ncr:1_{7961B35A-BDF5-4D24-AA9F-E51BFC2631B8}" xr6:coauthVersionLast="47" xr6:coauthVersionMax="47" xr10:uidLastSave="{00000000-0000-0000-0000-000000000000}"/>
  <bookViews>
    <workbookView xWindow="-120" yWindow="-120" windowWidth="20730" windowHeight="11040" xr2:uid="{00000000-000D-0000-FFFF-FFFF00000000}"/>
  </bookViews>
  <sheets>
    <sheet name="SEGUIMIENTO 1Tr23" sheetId="3" r:id="rId1"/>
    <sheet name="Instrucciones" sheetId="4" r:id="rId2"/>
  </sheets>
  <definedNames>
    <definedName name="ADFASDF">#REF!</definedName>
    <definedName name="_xlnm.Print_Area" localSheetId="0">'SEGUIMIENTO 1Tr23'!$A$1:$W$119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3" l="1"/>
  <c r="T100"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1" i="3"/>
  <c r="T102" i="3"/>
  <c r="T103" i="3"/>
  <c r="T104" i="3"/>
  <c r="T105" i="3"/>
  <c r="T106" i="3"/>
  <c r="T107" i="3"/>
  <c r="T13" i="3"/>
  <c r="P14" i="3" l="1"/>
  <c r="P39" i="3"/>
  <c r="Q39" i="3"/>
  <c r="P17" i="3"/>
  <c r="P18" i="3"/>
  <c r="Q18" i="3"/>
  <c r="P19" i="3"/>
  <c r="Q19" i="3"/>
  <c r="Q108" i="3" s="1"/>
  <c r="P20" i="3"/>
  <c r="Q20" i="3"/>
  <c r="P21" i="3"/>
  <c r="Q21" i="3"/>
  <c r="P22" i="3"/>
  <c r="Q22" i="3"/>
  <c r="P23" i="3"/>
  <c r="Q23" i="3"/>
  <c r="P24" i="3"/>
  <c r="Q24" i="3"/>
  <c r="P25" i="3"/>
  <c r="Q25" i="3"/>
  <c r="P26" i="3"/>
  <c r="Q26" i="3"/>
  <c r="P27" i="3"/>
  <c r="Q27" i="3"/>
  <c r="P28" i="3"/>
  <c r="Q28" i="3"/>
  <c r="P29" i="3"/>
  <c r="Q29" i="3"/>
  <c r="P30" i="3"/>
  <c r="Q30" i="3"/>
  <c r="P31" i="3"/>
  <c r="Q31" i="3"/>
  <c r="P32" i="3"/>
  <c r="Q32" i="3"/>
  <c r="P33" i="3"/>
  <c r="Q33" i="3"/>
  <c r="P34" i="3"/>
  <c r="Q34" i="3"/>
  <c r="P35" i="3"/>
  <c r="Q35" i="3"/>
  <c r="P36" i="3"/>
  <c r="Q36" i="3"/>
  <c r="P37" i="3"/>
  <c r="Q37" i="3"/>
  <c r="P38" i="3"/>
  <c r="Q38" i="3"/>
  <c r="P40" i="3"/>
  <c r="Q40" i="3"/>
  <c r="P41" i="3"/>
  <c r="Q41" i="3"/>
  <c r="P42" i="3"/>
  <c r="Q42" i="3"/>
  <c r="P43" i="3"/>
  <c r="Q43" i="3"/>
  <c r="P44" i="3"/>
  <c r="Q44" i="3"/>
  <c r="P45" i="3"/>
  <c r="Q45" i="3"/>
  <c r="P46" i="3"/>
  <c r="Q46" i="3"/>
  <c r="P47" i="3"/>
  <c r="Q47" i="3"/>
  <c r="P48" i="3"/>
  <c r="Q48" i="3"/>
  <c r="P49" i="3"/>
  <c r="Q49" i="3"/>
  <c r="P50" i="3"/>
  <c r="Q50" i="3"/>
  <c r="P51" i="3"/>
  <c r="Q51" i="3"/>
  <c r="P52" i="3"/>
  <c r="Q52" i="3"/>
  <c r="P53" i="3"/>
  <c r="Q53" i="3"/>
  <c r="P54" i="3"/>
  <c r="Q54" i="3"/>
  <c r="P55" i="3"/>
  <c r="Q55" i="3"/>
  <c r="P56" i="3"/>
  <c r="Q56" i="3"/>
  <c r="P57" i="3"/>
  <c r="Q57" i="3"/>
  <c r="P58" i="3"/>
  <c r="Q58" i="3"/>
  <c r="P59" i="3"/>
  <c r="Q59" i="3"/>
  <c r="P60" i="3"/>
  <c r="Q60" i="3"/>
  <c r="P61" i="3"/>
  <c r="Q61" i="3"/>
  <c r="P62" i="3"/>
  <c r="Q62" i="3"/>
  <c r="P63" i="3"/>
  <c r="Q63" i="3"/>
  <c r="P64" i="3"/>
  <c r="Q64" i="3"/>
  <c r="P65" i="3"/>
  <c r="Q65" i="3"/>
  <c r="P66" i="3"/>
  <c r="Q66" i="3"/>
  <c r="P67" i="3"/>
  <c r="Q67" i="3"/>
  <c r="P68" i="3"/>
  <c r="Q68" i="3"/>
  <c r="P69" i="3"/>
  <c r="Q69" i="3"/>
  <c r="P70" i="3"/>
  <c r="Q70" i="3"/>
  <c r="P71" i="3"/>
  <c r="Q71" i="3"/>
  <c r="P72" i="3"/>
  <c r="Q72" i="3"/>
  <c r="P73" i="3"/>
  <c r="Q73" i="3"/>
  <c r="P74" i="3"/>
  <c r="Q74" i="3"/>
  <c r="P75" i="3"/>
  <c r="Q75" i="3"/>
  <c r="P76" i="3"/>
  <c r="Q76" i="3"/>
  <c r="P77" i="3"/>
  <c r="Q77" i="3"/>
  <c r="P78" i="3"/>
  <c r="Q78" i="3"/>
  <c r="P79" i="3"/>
  <c r="Q79" i="3"/>
  <c r="P80" i="3"/>
  <c r="Q80" i="3"/>
  <c r="P81" i="3"/>
  <c r="Q81" i="3"/>
  <c r="P82" i="3"/>
  <c r="Q82" i="3"/>
  <c r="P83" i="3"/>
  <c r="Q83" i="3"/>
  <c r="P84" i="3"/>
  <c r="Q84" i="3"/>
  <c r="P85" i="3"/>
  <c r="Q85" i="3"/>
  <c r="P86" i="3"/>
  <c r="Q86" i="3"/>
  <c r="P87" i="3"/>
  <c r="Q87" i="3"/>
  <c r="P88" i="3"/>
  <c r="Q88" i="3"/>
  <c r="P89" i="3"/>
  <c r="Q89" i="3"/>
  <c r="P90" i="3"/>
  <c r="Q90" i="3"/>
  <c r="P91" i="3"/>
  <c r="Q91" i="3"/>
  <c r="P92" i="3"/>
  <c r="Q92" i="3"/>
  <c r="P93" i="3"/>
  <c r="Q93" i="3"/>
  <c r="P94" i="3"/>
  <c r="Q94" i="3"/>
  <c r="P95" i="3"/>
  <c r="Q95" i="3"/>
  <c r="P96" i="3"/>
  <c r="Q96" i="3"/>
  <c r="P97" i="3"/>
  <c r="Q97" i="3"/>
  <c r="P98" i="3"/>
  <c r="Q98" i="3"/>
  <c r="P99" i="3"/>
  <c r="Q99" i="3"/>
  <c r="P100" i="3"/>
  <c r="Q100" i="3"/>
  <c r="P101" i="3"/>
  <c r="Q101" i="3"/>
  <c r="P102" i="3"/>
  <c r="Q102" i="3"/>
  <c r="P103" i="3"/>
  <c r="Q103" i="3"/>
  <c r="P104" i="3"/>
  <c r="Q104" i="3"/>
  <c r="P105" i="3"/>
  <c r="Q105" i="3"/>
  <c r="P106" i="3"/>
  <c r="Q106" i="3"/>
  <c r="P107" i="3"/>
  <c r="Q107" i="3"/>
  <c r="R108" i="3"/>
  <c r="S108" i="3"/>
  <c r="U108" i="3"/>
  <c r="V108" i="3"/>
  <c r="O124" i="3"/>
  <c r="P124" i="3"/>
  <c r="Q124" i="3"/>
  <c r="R124" i="3"/>
  <c r="S124" i="3"/>
  <c r="T124" i="3"/>
  <c r="U124" i="3"/>
  <c r="V124" i="3"/>
  <c r="O128" i="3"/>
  <c r="S128" i="3"/>
  <c r="O131" i="3"/>
  <c r="S131" i="3"/>
  <c r="T108" i="3" l="1"/>
  <c r="P108" i="3"/>
  <c r="Q13" i="3" l="1"/>
  <c r="Q15" i="3" l="1"/>
  <c r="P15" i="3"/>
  <c r="Q14" i="3"/>
  <c r="P13" i="3"/>
  <c r="P16" i="3" l="1"/>
  <c r="U16" i="3" l="1"/>
  <c r="V16" i="3"/>
  <c r="Q16" i="3"/>
  <c r="R16" i="3"/>
  <c r="S16" i="3"/>
</calcChain>
</file>

<file path=xl/sharedStrings.xml><?xml version="1.0" encoding="utf-8"?>
<sst xmlns="http://schemas.openxmlformats.org/spreadsheetml/2006/main" count="624" uniqueCount="432">
  <si>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</si>
  <si>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</si>
  <si>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</si>
  <si>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</si>
  <si>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</si>
  <si>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</si>
  <si>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</si>
  <si>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</si>
  <si>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</si>
  <si>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</si>
  <si>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</si>
  <si>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</si>
  <si>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</si>
  <si>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</si>
  <si>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</si>
  <si>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</si>
  <si>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</si>
  <si>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</si>
  <si>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</si>
  <si>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</si>
  <si>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</si>
  <si>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</si>
  <si>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</si>
  <si>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</si>
  <si>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</si>
  <si>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</si>
  <si>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</si>
  <si>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</si>
  <si>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</si>
  <si>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</si>
  <si>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</si>
  <si>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</si>
  <si>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</si>
  <si>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</si>
  <si>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</si>
  <si>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</si>
  <si>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</si>
  <si>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</si>
  <si>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</si>
  <si>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</si>
  <si>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</si>
  <si>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</si>
  <si>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</si>
  <si>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</si>
  <si>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</si>
  <si>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</si>
  <si>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</si>
  <si>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</si>
  <si>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 Oficina de la Secretaría General)</t>
  </si>
  <si>
    <r>
      <rPr>
        <b/>
        <sz val="11"/>
        <color theme="1"/>
        <rFont val="Arial"/>
        <family val="2"/>
      </rPr>
      <t xml:space="preserve">1.02.1.1  </t>
    </r>
    <r>
      <rPr>
        <sz val="11"/>
        <color theme="1"/>
        <rFont val="Arial"/>
        <family val="2"/>
      </rPr>
      <t xml:space="preserve">Las dependencias municipales  de la Secretaria General atienden a las y los ciudadanos del municipio de Benito Juárez respecto a sus necesidades  y demandas con base en los servicios. </t>
    </r>
  </si>
  <si>
    <r>
      <rPr>
        <b/>
        <sz val="11"/>
        <color theme="1"/>
        <rFont val="Arial"/>
        <family val="2"/>
      </rPr>
      <t>PCIA</t>
    </r>
    <r>
      <rPr>
        <sz val="11"/>
        <color theme="1"/>
        <rFont val="Arial"/>
        <family val="2"/>
      </rPr>
      <t xml:space="preserve">: Porcentaje de ciudadanas(os) atendidas(os). </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</si>
  <si>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</si>
  <si>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Ciudadanas(os)</t>
    </r>
  </si>
  <si>
    <t xml:space="preserve">Componente
(Oficina de la secretaría General)                    </t>
  </si>
  <si>
    <r>
      <t xml:space="preserve">1.02.1.1.1 </t>
    </r>
    <r>
      <rPr>
        <sz val="11"/>
        <color theme="1"/>
        <rFont val="Arial"/>
        <family val="2"/>
      </rPr>
      <t>Resoluciones de las demandas ciudadanas por la Secretaría General emitidas.</t>
    </r>
  </si>
  <si>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</si>
  <si>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Unidad de Mesida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Resoluciones de las demandas ciudadanas.</t>
    </r>
  </si>
  <si>
    <r>
      <t xml:space="preserve">1.02.1.1.1.1 </t>
    </r>
    <r>
      <rPr>
        <sz val="11"/>
        <color theme="1"/>
        <rFont val="Arial"/>
        <family val="2"/>
      </rPr>
      <t>Otorgamiento de apoyos administrativos y financieros brindados a la ciudadanía.</t>
    </r>
  </si>
  <si>
    <r>
      <rPr>
        <b/>
        <sz val="11"/>
        <color theme="1"/>
        <rFont val="Arial"/>
        <family val="2"/>
      </rPr>
      <t>PAOC:</t>
    </r>
    <r>
      <rPr>
        <sz val="11"/>
        <color theme="1"/>
        <rFont val="Arial"/>
        <family val="2"/>
      </rPr>
      <t xml:space="preserve"> Porcentaje de apoyos administrativos y financieros otorgados. </t>
    </r>
  </si>
  <si>
    <r>
      <t xml:space="preserve">Unidda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Apoyos administrativos y financieros.</t>
    </r>
  </si>
  <si>
    <r>
      <t xml:space="preserve">1.02.1.1.1.2 </t>
    </r>
    <r>
      <rPr>
        <sz val="11"/>
        <color theme="1"/>
        <rFont val="Arial"/>
        <family val="2"/>
      </rPr>
      <t>Distribución de canje de armas por las y los habitantes del municipio.</t>
    </r>
  </si>
  <si>
    <r>
      <rPr>
        <b/>
        <sz val="11"/>
        <color theme="1"/>
        <rFont val="Arial"/>
        <family val="2"/>
      </rPr>
      <t>PCAD:</t>
    </r>
    <r>
      <rPr>
        <sz val="11"/>
        <color theme="1"/>
        <rFont val="Arial"/>
        <family val="2"/>
      </rPr>
      <t xml:space="preserve"> Porcentaje de canjes de armas distribuidos.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</si>
  <si>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Canjes de armas.</t>
    </r>
  </si>
  <si>
    <r>
      <t xml:space="preserve">1.02.1.1.1.3 </t>
    </r>
    <r>
      <rPr>
        <sz val="11"/>
        <color theme="1"/>
        <rFont val="Arial"/>
        <family val="2"/>
      </rPr>
      <t>Asesoramiento jurídico otorgados a las y los servidores públicos.</t>
    </r>
  </si>
  <si>
    <r>
      <rPr>
        <b/>
        <sz val="11"/>
        <color theme="1"/>
        <rFont val="Arial"/>
        <family val="2"/>
      </rPr>
      <t>PASP:</t>
    </r>
    <r>
      <rPr>
        <sz val="11"/>
        <color theme="1"/>
        <rFont val="Arial"/>
        <family val="2"/>
      </rPr>
      <t xml:space="preserve"> Porcentaje de asesorías a servidoras(es) públicas(os) otorgadas.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</si>
  <si>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Asesorías a servidoras(es) públicas(os)</t>
    </r>
  </si>
  <si>
    <r>
      <t xml:space="preserve">1.02.1.1.1.4 </t>
    </r>
    <r>
      <rPr>
        <sz val="11"/>
        <color theme="1"/>
        <rFont val="Arial"/>
        <family val="2"/>
      </rPr>
      <t xml:space="preserve">Atención a las solicitudes de información presentadas por el Cabildo Municipal. </t>
    </r>
  </si>
  <si>
    <r>
      <rPr>
        <b/>
        <sz val="11"/>
        <color theme="1"/>
        <rFont val="Arial"/>
        <family val="2"/>
      </rPr>
      <t xml:space="preserve">PSCA: </t>
    </r>
    <r>
      <rPr>
        <sz val="11"/>
        <color theme="1"/>
        <rFont val="Arial"/>
        <family val="2"/>
      </rPr>
      <t>Porcentaje de solicitudes de información de Cabildo atendidas.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</si>
  <si>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Solicitudes de información de Cabildo.</t>
    </r>
  </si>
  <si>
    <t>Componente
( subsecretaria General)</t>
  </si>
  <si>
    <r>
      <t xml:space="preserve">1.02.1.1.1.2 </t>
    </r>
    <r>
      <rPr>
        <sz val="11"/>
        <color theme="1"/>
        <rFont val="Arial"/>
        <family val="2"/>
      </rPr>
      <t>Gestiones entre el Gobierno Municipal, las Organizaciones de la Sociedad Civil y la ciudadanía realizadas</t>
    </r>
    <r>
      <rPr>
        <b/>
        <sz val="11"/>
        <color theme="1"/>
        <rFont val="Arial"/>
        <family val="2"/>
      </rPr>
      <t>.</t>
    </r>
  </si>
  <si>
    <r>
      <rPr>
        <b/>
        <sz val="11"/>
        <color theme="1"/>
        <rFont val="Arial"/>
        <family val="2"/>
      </rPr>
      <t>Unidad de Medida del Indiccador:</t>
    </r>
    <r>
      <rPr>
        <sz val="11"/>
        <color theme="1"/>
        <rFont val="Arial"/>
        <family val="2"/>
      </rPr>
      <t xml:space="preserve">
Porcentaje.</t>
    </r>
    <r>
      <rPr>
        <b/>
        <sz val="11"/>
        <color theme="1"/>
        <rFont val="Arial"/>
        <family val="2"/>
      </rPr>
      <t xml:space="preserve">
Unidad de Medida de las Variables:
</t>
    </r>
    <r>
      <rPr>
        <sz val="11"/>
        <color theme="1"/>
        <rFont val="Arial"/>
        <family val="2"/>
      </rPr>
      <t>Gestiones de sociedad y ciudadanía.</t>
    </r>
  </si>
  <si>
    <r>
      <t xml:space="preserve">1.02.1.1.2.2 </t>
    </r>
    <r>
      <rPr>
        <sz val="11"/>
        <color theme="1"/>
        <rFont val="Arial"/>
        <family val="2"/>
      </rPr>
      <t>Representación de invitaciones en eventos y reuniones realizados por la ciudadanía y organizaciones de la sociedad cívil.</t>
    </r>
  </si>
  <si>
    <r>
      <rPr>
        <b/>
        <sz val="11"/>
        <color theme="1"/>
        <rFont val="Arial"/>
        <family val="2"/>
      </rPr>
      <t>PRCO:</t>
    </r>
    <r>
      <rPr>
        <sz val="11"/>
        <color theme="1"/>
        <rFont val="Arial"/>
        <family val="2"/>
      </rPr>
      <t xml:space="preserve"> Porcentaje de invitaciones ciudadanas y sociedad civil representadas.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</si>
  <si>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Invitaciones ciudadanas y sociedad civil.</t>
    </r>
  </si>
  <si>
    <r>
      <t xml:space="preserve">1.02.1.1.1.2.3 </t>
    </r>
    <r>
      <rPr>
        <sz val="11"/>
        <color theme="1"/>
        <rFont val="Arial"/>
        <family val="2"/>
      </rPr>
      <t>Realización de reuniones con la Ciudadanía y Organizaciones de la Sociedad Civil.</t>
    </r>
  </si>
  <si>
    <r>
      <rPr>
        <b/>
        <sz val="11"/>
        <color theme="1"/>
        <rFont val="Arial"/>
        <family val="2"/>
      </rPr>
      <t xml:space="preserve">PCSR: </t>
    </r>
    <r>
      <rPr>
        <sz val="11"/>
        <color theme="1"/>
        <rFont val="Arial"/>
        <family val="2"/>
      </rPr>
      <t>Porcentaje de reuniones ciudadanas y sociedad civil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</si>
  <si>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ciudadanas y sociedad civil.</t>
    </r>
  </si>
  <si>
    <r>
      <t xml:space="preserve">1.02.1.1.2.4 </t>
    </r>
    <r>
      <rPr>
        <sz val="11"/>
        <color theme="1"/>
        <rFont val="Arial"/>
        <family val="2"/>
      </rPr>
      <t>Realización de una Caminata Familiar del Municipio de Benito Juárez.</t>
    </r>
  </si>
  <si>
    <r>
      <rPr>
        <b/>
        <sz val="11"/>
        <color theme="1"/>
        <rFont val="Arial"/>
        <family val="2"/>
      </rPr>
      <t xml:space="preserve">PCFP: </t>
    </r>
    <r>
      <rPr>
        <sz val="11"/>
        <color theme="1"/>
        <rFont val="Arial"/>
        <family val="2"/>
      </rPr>
      <t>Porcentaje de Caminatas Familiares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</si>
  <si>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Caminatas Familiares.</t>
    </r>
  </si>
  <si>
    <r>
      <t xml:space="preserve">1.02.1.1.2.5 </t>
    </r>
    <r>
      <rPr>
        <sz val="11"/>
        <color theme="1"/>
        <rFont val="Arial"/>
        <family val="2"/>
      </rPr>
      <t>Organización de Concursos Intersecundarias nivel Municipal.</t>
    </r>
  </si>
  <si>
    <r>
      <rPr>
        <b/>
        <sz val="11"/>
        <color theme="1"/>
        <rFont val="Arial"/>
        <family val="2"/>
      </rPr>
      <t xml:space="preserve">PCIO: </t>
    </r>
    <r>
      <rPr>
        <sz val="11"/>
        <color theme="1"/>
        <rFont val="Arial"/>
        <family val="2"/>
      </rPr>
      <t xml:space="preserve">Porcentaje de concursos intersecundarias organizados.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</si>
  <si>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Concursos intersecundarias.</t>
    </r>
  </si>
  <si>
    <t>Componente
(Dirección General del Honorable Cuerpo de Bomberos)</t>
  </si>
  <si>
    <r>
      <t xml:space="preserve">1.02.1.1.3 </t>
    </r>
    <r>
      <rPr>
        <sz val="11"/>
        <color theme="1"/>
        <rFont val="Arial"/>
        <family val="2"/>
      </rPr>
      <t>Comités ciudadanos de prevención y actuación en contingencias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</si>
  <si>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Personas integradas en Cómites. </t>
    </r>
  </si>
  <si>
    <r>
      <t xml:space="preserve">1.02.1.1.3.1 </t>
    </r>
    <r>
      <rPr>
        <sz val="11"/>
        <color theme="1"/>
        <rFont val="Arial"/>
        <family val="2"/>
      </rPr>
      <t>Capacitación en prevención de riesgos al personal organizaciones del sector público y privado.</t>
    </r>
  </si>
  <si>
    <r>
      <rPr>
        <b/>
        <sz val="11"/>
        <color theme="1"/>
        <rFont val="Arial"/>
        <family val="2"/>
      </rPr>
      <t xml:space="preserve">POPC: </t>
    </r>
    <r>
      <rPr>
        <sz val="11"/>
        <color theme="1"/>
        <rFont val="Arial"/>
        <family val="2"/>
      </rPr>
      <t>Porcentaje de personal de organizaciones públicas y privadas capacitadas.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</si>
  <si>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 Organizaciones públicas y privadas.</t>
    </r>
  </si>
  <si>
    <r>
      <t xml:space="preserve">1.02.1.1.3.2 </t>
    </r>
    <r>
      <rPr>
        <sz val="11"/>
        <color theme="1"/>
        <rFont val="Arial"/>
        <family val="2"/>
      </rPr>
      <t xml:space="preserve">Verificación de las medidas de seguridad en eventos masivos. </t>
    </r>
  </si>
  <si>
    <r>
      <rPr>
        <b/>
        <sz val="11"/>
        <color theme="1"/>
        <rFont val="Arial"/>
        <family val="2"/>
      </rPr>
      <t>PEMV:</t>
    </r>
    <r>
      <rPr>
        <sz val="11"/>
        <color theme="1"/>
        <rFont val="Arial"/>
        <family val="2"/>
      </rPr>
      <t xml:space="preserve"> Porcentaje de eventos masivos con medidas de seguridad verificadas.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</si>
  <si>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Eventos másivos.</t>
    </r>
  </si>
  <si>
    <r>
      <t xml:space="preserve">1.02.1.1.3.3 </t>
    </r>
    <r>
      <rPr>
        <sz val="11"/>
        <color theme="1"/>
        <rFont val="Arial"/>
        <family val="2"/>
      </rPr>
      <t>Capacitación de niñas y niños sobre las medidas de prevención de riesgos.</t>
    </r>
  </si>
  <si>
    <r>
      <rPr>
        <b/>
        <sz val="11"/>
        <color theme="1"/>
        <rFont val="Arial"/>
        <family val="2"/>
      </rPr>
      <t>PNNC:</t>
    </r>
    <r>
      <rPr>
        <sz val="11"/>
        <color theme="1"/>
        <rFont val="Arial"/>
        <family val="2"/>
      </rPr>
      <t xml:space="preserve"> Porcentaje de niñas y niños capacitados.</t>
    </r>
  </si>
  <si>
    <r>
      <t xml:space="preserve">Unidad de Medida del Indicador:
</t>
    </r>
    <r>
      <rPr>
        <sz val="11"/>
        <color theme="1"/>
        <rFont val="Arial"/>
        <family val="2"/>
      </rPr>
      <t>Porcentaje</t>
    </r>
    <r>
      <rPr>
        <b/>
        <sz val="11"/>
        <color theme="1"/>
        <rFont val="Arial"/>
        <family val="2"/>
      </rPr>
      <t xml:space="preserve">
Unidad de Medida de la Variable :
</t>
    </r>
    <r>
      <rPr>
        <sz val="11"/>
        <color theme="1"/>
        <rFont val="Arial"/>
        <family val="2"/>
      </rPr>
      <t>Niñas y niños.</t>
    </r>
  </si>
  <si>
    <r>
      <t xml:space="preserve">1.02.1.1.3.4 </t>
    </r>
    <r>
      <rPr>
        <sz val="11"/>
        <color theme="1"/>
        <rFont val="Arial"/>
        <family val="2"/>
      </rPr>
      <t>Revisión de los riesgos potenciales en establecimientos hoteleros, restauranteros y comerciales.</t>
    </r>
  </si>
  <si>
    <r>
      <rPr>
        <b/>
        <sz val="11"/>
        <color theme="1"/>
        <rFont val="Arial"/>
        <family val="2"/>
      </rPr>
      <t>PEMS:</t>
    </r>
    <r>
      <rPr>
        <sz val="11"/>
        <color theme="1"/>
        <rFont val="Arial"/>
        <family val="2"/>
      </rPr>
      <t xml:space="preserve"> Porcentaje de establecimientos con medidas de seguridad revisados.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</si>
  <si>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Establecimientos.</t>
    </r>
  </si>
  <si>
    <r>
      <t>1.02.1.1.3.5</t>
    </r>
    <r>
      <rPr>
        <sz val="11"/>
        <color theme="1"/>
        <rFont val="Arial"/>
        <family val="2"/>
      </rPr>
      <t xml:space="preserve"> Atención de llamadas de auxilios para prevenir riesgos potenciales. </t>
    </r>
  </si>
  <si>
    <t xml:space="preserve">PLLA: Porcentaje de llamadas de auxilio atendidas. </t>
  </si>
  <si>
    <r>
      <t xml:space="preserve">Unidad de Medida del Indicador:                       
Porcentaje.
Unidaad de Medida de la Variable:                     
</t>
    </r>
    <r>
      <rPr>
        <sz val="11"/>
        <color theme="1"/>
        <rFont val="Arial"/>
        <family val="2"/>
      </rPr>
      <t xml:space="preserve">Llamadas de auxilio. </t>
    </r>
  </si>
  <si>
    <r>
      <t xml:space="preserve">1.02.1.1.1.3.6 </t>
    </r>
    <r>
      <rPr>
        <sz val="11"/>
        <color theme="1"/>
        <rFont val="Arial"/>
        <family val="2"/>
      </rPr>
      <t>Capacitación a elementos del Honorable Cuerpo de Bomberos.</t>
    </r>
  </si>
  <si>
    <r>
      <rPr>
        <b/>
        <sz val="11"/>
        <color theme="1"/>
        <rFont val="Arial"/>
        <family val="2"/>
      </rPr>
      <t>PHBC:</t>
    </r>
    <r>
      <rPr>
        <sz val="11"/>
        <color theme="1"/>
        <rFont val="Arial"/>
        <family val="2"/>
      </rPr>
      <t xml:space="preserve"> Porcentaje de elementos del Honorable Cuerpo de Bomberos capacitados.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</si>
  <si>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Elementos del Honorable Cuerpo de Bomberos.</t>
    </r>
  </si>
  <si>
    <r>
      <t xml:space="preserve">1.02.1.1.3.7 </t>
    </r>
    <r>
      <rPr>
        <sz val="11"/>
        <color theme="1"/>
        <rFont val="Arial"/>
        <family val="2"/>
      </rPr>
      <t xml:space="preserve">Incremento de equipos de protección corporal para elementos del Honorable Cuerpo de Bomberos. </t>
    </r>
  </si>
  <si>
    <r>
      <rPr>
        <b/>
        <sz val="11"/>
        <color theme="1"/>
        <rFont val="Arial"/>
        <family val="2"/>
      </rPr>
      <t>PEQI:</t>
    </r>
    <r>
      <rPr>
        <sz val="11"/>
        <color theme="1"/>
        <rFont val="Arial"/>
        <family val="2"/>
      </rPr>
      <t xml:space="preserve"> Porcentaje de equipos de protección corporal incrementado.</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</si>
  <si>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Equipos de protección corporal</t>
    </r>
  </si>
  <si>
    <t xml:space="preserve">Componente (Dirección General de Transporte y Vialidad) </t>
  </si>
  <si>
    <r>
      <t xml:space="preserve">1.02.1.1.4 </t>
    </r>
    <r>
      <rPr>
        <sz val="11"/>
        <color theme="1"/>
        <rFont val="Arial"/>
        <family val="2"/>
      </rPr>
      <t>Estrategias de mejoramiento de Transporte y vialidad pública implementadas.</t>
    </r>
  </si>
  <si>
    <r>
      <rPr>
        <b/>
        <sz val="11"/>
        <color theme="1"/>
        <rFont val="Arial"/>
        <family val="2"/>
      </rPr>
      <t>PEMVI:</t>
    </r>
    <r>
      <rPr>
        <sz val="11"/>
        <color theme="1"/>
        <rFont val="Arial"/>
        <family val="2"/>
      </rPr>
      <t xml:space="preserve"> Porcentaje de estrategias de mejoramiento transporte y vialidad implementadas.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</si>
  <si>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Estrategias de mejoramiento  de transporte y vialidad.</t>
    </r>
  </si>
  <si>
    <r>
      <t xml:space="preserve">1.02.1.1.4.1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</si>
  <si>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</si>
  <si>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Verificaciones de normatividad.</t>
    </r>
  </si>
  <si>
    <r>
      <t>1.02.1.1.4.2</t>
    </r>
    <r>
      <rPr>
        <sz val="11"/>
        <color theme="1"/>
        <rFont val="Arial"/>
        <family val="2"/>
      </rPr>
      <t>. Elaboración de propuestas de Seguridad Vial y  de Movilidad Urbana Sostenible.</t>
    </r>
  </si>
  <si>
    <r>
      <rPr>
        <b/>
        <sz val="11"/>
        <color theme="1"/>
        <rFont val="Arial"/>
        <family val="2"/>
      </rPr>
      <t>PVMU:</t>
    </r>
    <r>
      <rPr>
        <sz val="11"/>
        <color theme="1"/>
        <rFont val="Arial"/>
        <family val="2"/>
      </rPr>
      <t xml:space="preserve"> Porcentaje de propuestas de Seguridad Vial y  de Movilidad Urbana elaboradas.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</si>
  <si>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Propuestas de Seguridad Vial y  de Movilidad Urbana.</t>
    </r>
  </si>
  <si>
    <r>
      <t>1.02.1.1.4.3.</t>
    </r>
    <r>
      <rPr>
        <sz val="11"/>
        <color theme="1"/>
        <rFont val="Arial"/>
        <family val="2"/>
      </rPr>
      <t xml:space="preserve"> Elaboración de proyectos integrales de transporte</t>
    </r>
  </si>
  <si>
    <r>
      <rPr>
        <b/>
        <sz val="11"/>
        <color theme="1"/>
        <rFont val="Arial"/>
        <family val="2"/>
      </rPr>
      <t>PPITE:</t>
    </r>
    <r>
      <rPr>
        <sz val="11"/>
        <color theme="1"/>
        <rFont val="Arial"/>
        <family val="2"/>
      </rPr>
      <t xml:space="preserve"> Porcentaje de proyectos integrales de transporte elaborados.</t>
    </r>
  </si>
  <si>
    <r>
      <t xml:space="preserve">Unidd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Proyectos integrales de transporte.</t>
    </r>
  </si>
  <si>
    <r>
      <t xml:space="preserve">1.02.1.1.4.4 </t>
    </r>
    <r>
      <rPr>
        <sz val="11"/>
        <color theme="1"/>
        <rFont val="Arial"/>
        <family val="2"/>
      </rPr>
      <t>Autorización de análisis técnico para el establecimiento de rutas de transporte basadas en las necesidades de la población.</t>
    </r>
  </si>
  <si>
    <r>
      <rPr>
        <b/>
        <sz val="11"/>
        <color theme="1"/>
        <rFont val="Arial"/>
        <family val="2"/>
      </rPr>
      <t xml:space="preserve">PAAT: </t>
    </r>
    <r>
      <rPr>
        <sz val="11"/>
        <color theme="1"/>
        <rFont val="Arial"/>
        <family val="2"/>
      </rPr>
      <t>Porcentaje de establecimiento de rutas autorizadas.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</si>
  <si>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Establecimiento de rutas.</t>
    </r>
  </si>
  <si>
    <r>
      <t xml:space="preserve">1.02.1.1.4.5 </t>
    </r>
    <r>
      <rPr>
        <sz val="11"/>
        <color theme="1"/>
        <rFont val="Arial"/>
        <family val="2"/>
      </rPr>
      <t xml:space="preserve">Elaboración de proyectos de estructuración vial. </t>
    </r>
  </si>
  <si>
    <r>
      <rPr>
        <b/>
        <sz val="11"/>
        <color theme="1"/>
        <rFont val="Arial"/>
        <family val="2"/>
      </rPr>
      <t>PPEV:</t>
    </r>
    <r>
      <rPr>
        <sz val="11"/>
        <color theme="1"/>
        <rFont val="Arial"/>
        <family val="2"/>
      </rPr>
      <t xml:space="preserve"> Porcentaje de proyectos de estructuración vial elaborados.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</si>
  <si>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Proyectos de estructuración vial.</t>
    </r>
  </si>
  <si>
    <t>Componente (Protección Civil)</t>
  </si>
  <si>
    <r>
      <t xml:space="preserve">1.02.1.1.5 </t>
    </r>
    <r>
      <rPr>
        <sz val="11"/>
        <color theme="1"/>
        <rFont val="Arial"/>
        <family val="2"/>
      </rPr>
      <t>Inspecciones a los establecimientos comerciales, para que cumplan con las medidas de seguridad idóneas realizadas.</t>
    </r>
  </si>
  <si>
    <r>
      <rPr>
        <b/>
        <sz val="11"/>
        <color theme="1"/>
        <rFont val="Arial"/>
        <family val="2"/>
      </rPr>
      <t>PECI:</t>
    </r>
    <r>
      <rPr>
        <sz val="11"/>
        <color theme="1"/>
        <rFont val="Arial"/>
        <family val="2"/>
      </rPr>
      <t xml:space="preserve"> Porcentaje de inspecciones de establecimientos comerciales realizados.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</si>
  <si>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Inspecciones de establecimientos.      
</t>
    </r>
  </si>
  <si>
    <r>
      <t xml:space="preserve">1.02.1.1.1.5.1 </t>
    </r>
    <r>
      <rPr>
        <sz val="11"/>
        <color theme="1"/>
        <rFont val="Arial"/>
        <family val="2"/>
      </rPr>
      <t>Difusión de spots en los medios de comunicación para prevención de siniestros.</t>
    </r>
  </si>
  <si>
    <r>
      <rPr>
        <b/>
        <sz val="11"/>
        <color theme="1"/>
        <rFont val="Arial"/>
        <family val="2"/>
      </rPr>
      <t>PSPD</t>
    </r>
    <r>
      <rPr>
        <sz val="11"/>
        <color theme="1"/>
        <rFont val="Arial"/>
        <family val="2"/>
      </rPr>
      <t xml:space="preserve">: Porcentaje de spots difundidos.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</si>
  <si>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</si>
  <si>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t xml:space="preserve">1.02.1.1.5.2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</si>
  <si>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</si>
  <si>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Personas capacitadas</t>
    </r>
  </si>
  <si>
    <r>
      <t>1.02.1.1.5.3</t>
    </r>
    <r>
      <rPr>
        <sz val="11"/>
        <color theme="1"/>
        <rFont val="Arial"/>
        <family val="2"/>
      </rPr>
      <t xml:space="preserve"> Atención a reportes de diversas incidencias en materia de protección civil. </t>
    </r>
  </si>
  <si>
    <r>
      <rPr>
        <b/>
        <sz val="11"/>
        <color theme="1"/>
        <rFont val="Arial"/>
        <family val="2"/>
      </rPr>
      <t>PAR:</t>
    </r>
    <r>
      <rPr>
        <sz val="11"/>
        <color theme="1"/>
        <rFont val="Arial"/>
        <family val="2"/>
      </rPr>
      <t xml:space="preserve"> Porcentaje de reportes de emergencia atendidos.</t>
    </r>
  </si>
  <si>
    <r>
      <t>Unidad deMedida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</si>
  <si>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t xml:space="preserve">1.02.1.1.5.4 </t>
    </r>
    <r>
      <rPr>
        <sz val="11"/>
        <color theme="1"/>
        <rFont val="Arial"/>
        <family val="2"/>
      </rPr>
      <t>Elaboración de inspecciones a comercios de mediano y alto riesgo.</t>
    </r>
  </si>
  <si>
    <r>
      <rPr>
        <b/>
        <sz val="11"/>
        <color theme="1"/>
        <rFont val="Arial"/>
        <family val="2"/>
      </rPr>
      <t xml:space="preserve">PIMAR: </t>
    </r>
    <r>
      <rPr>
        <sz val="11"/>
        <color theme="1"/>
        <rFont val="Arial"/>
        <family val="2"/>
      </rPr>
      <t>Porcentaje de inspecciones de mediano y alto riesgo realizados.</t>
    </r>
  </si>
  <si>
    <r>
      <t>Unidad de Medida del Indicador:</t>
    </r>
    <r>
      <rPr>
        <sz val="11"/>
        <color theme="1"/>
        <rFont val="Arial"/>
        <family val="2"/>
      </rPr>
      <t xml:space="preserve">
Porcentaje.
</t>
    </r>
    <r>
      <rPr>
        <b/>
        <sz val="11"/>
        <color theme="1"/>
        <rFont val="Arial"/>
        <family val="2"/>
      </rPr>
      <t>Unidad de Meida de la Variable:</t>
    </r>
    <r>
      <rPr>
        <sz val="11"/>
        <color theme="1"/>
        <rFont val="Arial"/>
        <family val="2"/>
      </rPr>
      <t xml:space="preserve">
Inspecciones de mediano y alto riesgo.</t>
    </r>
  </si>
  <si>
    <r>
      <t>1.02.1.1.5.5</t>
    </r>
    <r>
      <rPr>
        <sz val="11"/>
        <color theme="1"/>
        <rFont val="Arial"/>
        <family val="2"/>
      </rPr>
      <t xml:space="preserve"> Supervisión  y atención a eventos públicos y privado de cualquier índole.</t>
    </r>
  </si>
  <si>
    <r>
      <rPr>
        <b/>
        <sz val="11"/>
        <color theme="1"/>
        <rFont val="Arial"/>
        <family val="2"/>
      </rPr>
      <t>PEPPS:</t>
    </r>
    <r>
      <rPr>
        <sz val="11"/>
        <color theme="1"/>
        <rFont val="Arial"/>
        <family val="2"/>
      </rPr>
      <t xml:space="preserve"> Porcentaje de eventos públicos y privados supervisados.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</si>
  <si>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</si>
  <si>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t xml:space="preserve">1.02.1.1.5.6 </t>
    </r>
    <r>
      <rPr>
        <sz val="11"/>
        <color theme="1"/>
        <rFont val="Arial"/>
        <family val="2"/>
      </rPr>
      <t>Elaboración de Dictámenes Aprobatorios (anuencias) a comercios de bajo, mediano y alto riesgo.</t>
    </r>
  </si>
  <si>
    <r>
      <rPr>
        <b/>
        <sz val="11"/>
        <color theme="1"/>
        <rFont val="Arial"/>
        <family val="2"/>
      </rPr>
      <t>PDAE</t>
    </r>
    <r>
      <rPr>
        <sz val="11"/>
        <color theme="1"/>
        <rFont val="Arial"/>
        <family val="2"/>
      </rPr>
      <t>: Porcentaje de dictámenes aprobatorios entregados.</t>
    </r>
  </si>
  <si>
    <r>
      <t>Unidad de Medida del Indicador:</t>
    </r>
    <r>
      <rPr>
        <sz val="11"/>
        <color theme="1"/>
        <rFont val="Arial"/>
        <family val="2"/>
      </rPr>
      <t xml:space="preserve">
Porcentaje.
</t>
    </r>
    <r>
      <rPr>
        <b/>
        <sz val="11"/>
        <color theme="1"/>
        <rFont val="Arial"/>
        <family val="2"/>
      </rPr>
      <t>Unidad de Medida de la Variable :</t>
    </r>
    <r>
      <rPr>
        <sz val="11"/>
        <color theme="1"/>
        <rFont val="Arial"/>
        <family val="2"/>
      </rPr>
      <t xml:space="preserve">
Dictámenes aprobatorios</t>
    </r>
  </si>
  <si>
    <r>
      <t xml:space="preserve">1.02.1.1.5.7 </t>
    </r>
    <r>
      <rPr>
        <sz val="11"/>
        <color theme="1"/>
        <rFont val="Arial"/>
        <family val="2"/>
      </rPr>
      <t>Evaluación de simulacros en ámbito privado y público.</t>
    </r>
  </si>
  <si>
    <t>PSEV: Porcentaje de simulacros evaluados.</t>
  </si>
  <si>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</si>
  <si>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t xml:space="preserve">1.02.1.1.5.8 </t>
    </r>
    <r>
      <rPr>
        <sz val="11"/>
        <color theme="1"/>
        <rFont val="Arial"/>
        <family val="2"/>
      </rPr>
      <t>Evaluación de Programas Internos de Protección Civil.</t>
    </r>
  </si>
  <si>
    <r>
      <rPr>
        <b/>
        <sz val="11"/>
        <color theme="1"/>
        <rFont val="Arial"/>
        <family val="2"/>
      </rPr>
      <t>PPIE:</t>
    </r>
    <r>
      <rPr>
        <sz val="11"/>
        <color theme="1"/>
        <rFont val="Arial"/>
        <family val="2"/>
      </rPr>
      <t xml:space="preserve"> Porcentaje de programas internos evaluados.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</si>
  <si>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</si>
  <si>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t xml:space="preserve">1.02.1.1.5.9 </t>
    </r>
    <r>
      <rPr>
        <sz val="11"/>
        <color theme="1"/>
        <rFont val="Arial"/>
        <family val="2"/>
      </rPr>
      <t>Verificación de refugios temporales con motivo a la temporada de Fenómenos Hidrometeorológicos.</t>
    </r>
  </si>
  <si>
    <r>
      <rPr>
        <b/>
        <sz val="11"/>
        <color theme="1"/>
        <rFont val="Arial"/>
        <family val="2"/>
      </rPr>
      <t>PRTV:</t>
    </r>
    <r>
      <rPr>
        <sz val="11"/>
        <color theme="1"/>
        <rFont val="Arial"/>
        <family val="2"/>
      </rPr>
      <t xml:space="preserve"> Porcentaje  de refugios temporales verificados</t>
    </r>
  </si>
  <si>
    <r>
      <t>Unidad de Medida del Indicdor: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</si>
  <si>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t xml:space="preserve">1.02.1.1.5.10 </t>
    </r>
    <r>
      <rPr>
        <sz val="11"/>
        <color theme="1"/>
        <rFont val="Arial"/>
        <family val="2"/>
      </rPr>
      <t>Implementación de salvamentos, rescates y primeros auxilios en playas, cenotes y lagunas del municipio.</t>
    </r>
  </si>
  <si>
    <r>
      <rPr>
        <b/>
        <sz val="11"/>
        <color theme="1"/>
        <rFont val="Arial"/>
        <family val="2"/>
      </rPr>
      <t>PASYPA:</t>
    </r>
    <r>
      <rPr>
        <sz val="11"/>
        <color theme="1"/>
        <rFont val="Arial"/>
        <family val="2"/>
      </rPr>
      <t xml:space="preserve"> Porcentaje de salvamentos, rescates y primeros auxilios en las playas implementados. </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</si>
  <si>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</si>
  <si>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t>1.02.1.1.5.11</t>
    </r>
    <r>
      <rPr>
        <sz val="11"/>
        <color theme="1"/>
        <rFont val="Arial"/>
        <family val="2"/>
      </rPr>
      <t xml:space="preserve"> Implementación de operativos con motivo a los diversos fenómenos en materia de protección civil.</t>
    </r>
  </si>
  <si>
    <r>
      <rPr>
        <b/>
        <sz val="11"/>
        <color theme="1"/>
        <rFont val="Arial"/>
        <family val="2"/>
      </rPr>
      <t>POR:</t>
    </r>
    <r>
      <rPr>
        <sz val="11"/>
        <color theme="1"/>
        <rFont val="Arial"/>
        <family val="2"/>
      </rPr>
      <t xml:space="preserve"> Porcentaje de operativos implementados.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</si>
  <si>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</si>
  <si>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t xml:space="preserve">1.02.1.1.5.12 </t>
    </r>
    <r>
      <rPr>
        <sz val="11"/>
        <color theme="1"/>
        <rFont val="Arial"/>
        <family val="2"/>
      </rPr>
      <t>Atención a quejas ciudadanas en materia de protección civil.</t>
    </r>
  </si>
  <si>
    <r>
      <rPr>
        <b/>
        <sz val="11"/>
        <color theme="1"/>
        <rFont val="Arial"/>
        <family val="2"/>
      </rPr>
      <t>PQCA:</t>
    </r>
    <r>
      <rPr>
        <sz val="11"/>
        <color theme="1"/>
        <rFont val="Arial"/>
        <family val="2"/>
      </rPr>
      <t xml:space="preserve"> Porcentaje de quejas ciudadanas atendidas.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</si>
  <si>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</si>
  <si>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t xml:space="preserve">1.02.1.1.1.5.13 </t>
    </r>
    <r>
      <rPr>
        <sz val="11"/>
        <color theme="1"/>
        <rFont val="Arial"/>
        <family val="2"/>
      </rPr>
      <t xml:space="preserve">Ejecución de acciones preventivas y de guardavidas en las playas. </t>
    </r>
  </si>
  <si>
    <r>
      <rPr>
        <b/>
        <sz val="11"/>
        <color theme="1"/>
        <rFont val="Arial"/>
        <family val="2"/>
      </rPr>
      <t>PAPG</t>
    </r>
    <r>
      <rPr>
        <sz val="11"/>
        <color theme="1"/>
        <rFont val="Arial"/>
        <family val="2"/>
      </rPr>
      <t>: Porcentaje de acciones preventivas y guardavidas ejecutadas.</t>
    </r>
  </si>
  <si>
    <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</si>
  <si>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t>1.02.1.1.5.14</t>
    </r>
    <r>
      <rPr>
        <sz val="11"/>
        <color theme="1"/>
        <rFont val="Arial"/>
        <family val="2"/>
      </rPr>
      <t xml:space="preserve"> Integración de los diversos Comités Operativos Especializados en Materia de Protección Civil.</t>
    </r>
  </si>
  <si>
    <t>PDCI: Porcentaje de los diversos comités integrados</t>
  </si>
  <si>
    <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</si>
  <si>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t>Componente (Unidad Técnica Jurídica y Documental)</t>
  </si>
  <si>
    <r>
      <t xml:space="preserve">1.02.1.1.6 </t>
    </r>
    <r>
      <rPr>
        <sz val="11"/>
        <color theme="1"/>
        <rFont val="Arial"/>
        <family val="2"/>
      </rPr>
      <t>Sesiones de cabildo para la aprobación de los temas y resoluciones del Ayuntamiento celebradas.</t>
    </r>
  </si>
  <si>
    <r>
      <rPr>
        <b/>
        <sz val="11"/>
        <color theme="1"/>
        <rFont val="Arial"/>
        <family val="2"/>
      </rPr>
      <t xml:space="preserve">PSCC: </t>
    </r>
    <r>
      <rPr>
        <sz val="11"/>
        <color theme="1"/>
        <rFont val="Arial"/>
        <family val="2"/>
      </rPr>
      <t>Porcentaje de sesiones de cabildo celebradas.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</si>
  <si>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cabildo.</t>
    </r>
  </si>
  <si>
    <r>
      <t xml:space="preserve">1.02.1.1.1.6.1 </t>
    </r>
    <r>
      <rPr>
        <sz val="11"/>
        <color theme="1"/>
        <rFont val="Arial"/>
        <family val="2"/>
      </rPr>
      <t>Verificación de la asistencia de quienes presiden las Regidurias del H. Ayuntamiento de Benito Juárez.</t>
    </r>
  </si>
  <si>
    <r>
      <rPr>
        <b/>
        <sz val="11"/>
        <color theme="1"/>
        <rFont val="Arial"/>
        <family val="2"/>
      </rPr>
      <t>PRAS</t>
    </r>
    <r>
      <rPr>
        <sz val="11"/>
        <color theme="1"/>
        <rFont val="Arial"/>
        <family val="2"/>
      </rPr>
      <t xml:space="preserve">: Porcentaje de asistencias a sesiones verificadas.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</si>
  <si>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Asistencia a sesiones de cabildo.</t>
    </r>
  </si>
  <si>
    <r>
      <t xml:space="preserve">1.02.1.1.6.2 </t>
    </r>
    <r>
      <rPr>
        <sz val="11"/>
        <color theme="1"/>
        <rFont val="Arial"/>
        <family val="2"/>
      </rPr>
      <t>Elaboración y encuadernación de las actas de cabildo.</t>
    </r>
  </si>
  <si>
    <r>
      <rPr>
        <b/>
        <sz val="11"/>
        <color theme="1"/>
        <rFont val="Arial"/>
        <family val="2"/>
      </rPr>
      <t>PACE:</t>
    </r>
    <r>
      <rPr>
        <sz val="11"/>
        <color theme="1"/>
        <rFont val="Arial"/>
        <family val="2"/>
      </rPr>
      <t xml:space="preserve"> Porcentaje de actas de cabildo encuadernadas.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</si>
  <si>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Actas de cabildo. </t>
    </r>
  </si>
  <si>
    <r>
      <t xml:space="preserve">1.02.1.1.6.3 </t>
    </r>
    <r>
      <rPr>
        <sz val="11"/>
        <color theme="1"/>
        <rFont val="Arial"/>
        <family val="2"/>
      </rPr>
      <t>Publicación de los acuerdos en la Gaceta del ayuntamiento y en el Periódico Oficial del Estado.</t>
    </r>
  </si>
  <si>
    <r>
      <rPr>
        <b/>
        <sz val="11"/>
        <color theme="1"/>
        <rFont val="Arial"/>
        <family val="2"/>
      </rPr>
      <t>PAP:</t>
    </r>
    <r>
      <rPr>
        <sz val="11"/>
        <color theme="1"/>
        <rFont val="Arial"/>
        <family val="2"/>
      </rPr>
      <t xml:space="preserve"> Porcentaje de Acuerdos de Cabildo publicados.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</si>
  <si>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de Cabildo.</t>
    </r>
  </si>
  <si>
    <r>
      <t xml:space="preserve">1.02.1.1.1.6.4 </t>
    </r>
    <r>
      <rPr>
        <sz val="11"/>
        <color theme="1"/>
        <rFont val="Arial"/>
        <family val="2"/>
      </rPr>
      <t xml:space="preserve">Realización de Precabildeos para dar a conocer los temas más relevantes según el Cabildo. </t>
    </r>
  </si>
  <si>
    <r>
      <rPr>
        <b/>
        <sz val="11"/>
        <color theme="1"/>
        <rFont val="Arial"/>
        <family val="2"/>
      </rPr>
      <t xml:space="preserve">PPR: </t>
    </r>
    <r>
      <rPr>
        <sz val="11"/>
        <color theme="1"/>
        <rFont val="Arial"/>
        <family val="2"/>
      </rPr>
      <t xml:space="preserve">Porcentaje de precabildeos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</si>
  <si>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Precabildeos.</t>
    </r>
  </si>
  <si>
    <r>
      <t xml:space="preserve">1.02.1.1.6.5 </t>
    </r>
    <r>
      <rPr>
        <sz val="11"/>
        <color theme="1"/>
        <rFont val="Arial"/>
        <family val="2"/>
      </rPr>
      <t>Aprobación de los proyectos de acuerdos en las sesiones de Cabildo</t>
    </r>
  </si>
  <si>
    <r>
      <rPr>
        <b/>
        <sz val="11"/>
        <color theme="1"/>
        <rFont val="Arial"/>
        <family val="2"/>
      </rPr>
      <t xml:space="preserve">PAA: </t>
    </r>
    <r>
      <rPr>
        <sz val="11"/>
        <color theme="1"/>
        <rFont val="Arial"/>
        <family val="2"/>
      </rPr>
      <t xml:space="preserve">Porcentaje de proyectos de acuerdos aprobados.   </t>
    </r>
  </si>
  <si>
    <r>
      <t xml:space="preserve">Unidad de Medida del Indidcador: 
</t>
    </r>
    <r>
      <rPr>
        <sz val="11"/>
        <color theme="1"/>
        <rFont val="Arial"/>
        <family val="2"/>
      </rPr>
      <t>Porcentaje.</t>
    </r>
    <r>
      <rPr>
        <b/>
        <sz val="11"/>
        <color theme="1"/>
        <rFont val="Arial"/>
        <family val="2"/>
      </rPr>
      <t xml:space="preserve">
Unidad de Medida de Las Variables:
</t>
    </r>
    <r>
      <rPr>
        <sz val="11"/>
        <color theme="1"/>
        <rFont val="Arial"/>
        <family val="2"/>
      </rPr>
      <t>Proyectos de acuerdos.</t>
    </r>
  </si>
  <si>
    <t>Componente (Dirección General de la Coordinación General Administrativa)</t>
  </si>
  <si>
    <r>
      <t xml:space="preserve">1.02.1.1.7 </t>
    </r>
    <r>
      <rPr>
        <sz val="11"/>
        <color theme="1"/>
        <rFont val="Arial"/>
        <family val="2"/>
      </rPr>
      <t>Solicitudes administrativas de las Direcciones adscritas a la Secretaría General emitidas.</t>
    </r>
  </si>
  <si>
    <r>
      <rPr>
        <b/>
        <sz val="11"/>
        <color theme="1"/>
        <rFont val="Arial"/>
        <family val="2"/>
      </rPr>
      <t>PSAE:</t>
    </r>
    <r>
      <rPr>
        <sz val="11"/>
        <color theme="1"/>
        <rFont val="Arial"/>
        <family val="2"/>
      </rPr>
      <t xml:space="preserve"> Porcentaje de solicitudes administrativas emitidas.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</si>
  <si>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administrativas</t>
    </r>
    <r>
      <rPr>
        <b/>
        <sz val="11"/>
        <color theme="1"/>
        <rFont val="Arial"/>
        <family val="2"/>
      </rPr>
      <t>.</t>
    </r>
  </si>
  <si>
    <r>
      <t xml:space="preserve">1.02.1.1.7.1 </t>
    </r>
    <r>
      <rPr>
        <sz val="11"/>
        <color theme="1"/>
        <rFont val="Arial"/>
        <family val="2"/>
      </rPr>
      <t xml:space="preserve">Gestión en la documentación de los movimientos de personal de la Oficina de la Secretaría General. </t>
    </r>
  </si>
  <si>
    <r>
      <rPr>
        <b/>
        <sz val="11"/>
        <color theme="1"/>
        <rFont val="Arial"/>
        <family val="2"/>
      </rPr>
      <t xml:space="preserve">DGMP: </t>
    </r>
    <r>
      <rPr>
        <sz val="11"/>
        <color theme="1"/>
        <rFont val="Arial"/>
        <family val="2"/>
      </rPr>
      <t xml:space="preserve"> Porcentaje de Documentos de movimientos de personal gestionados.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</si>
  <si>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Documentos de movimientos de personal.</t>
    </r>
  </si>
  <si>
    <r>
      <t xml:space="preserve">1.02.1.1.7.2 </t>
    </r>
    <r>
      <rPr>
        <sz val="11"/>
        <color theme="1"/>
        <rFont val="Arial"/>
        <family val="2"/>
      </rPr>
      <t>Realización de gestiones técnicas para la operación de las Direcciones Adscritas a la Oficina de la Secretaría General.</t>
    </r>
  </si>
  <si>
    <r>
      <rPr>
        <b/>
        <sz val="11"/>
        <color theme="1"/>
        <rFont val="Arial"/>
        <family val="2"/>
      </rPr>
      <t xml:space="preserve">PGTR: </t>
    </r>
    <r>
      <rPr>
        <sz val="11"/>
        <color theme="1"/>
        <rFont val="Arial"/>
        <family val="2"/>
      </rPr>
      <t>Porcentaje de Gestiones Técnicas realizadas.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</si>
  <si>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Gestiones Técnicas.</t>
    </r>
  </si>
  <si>
    <r>
      <t xml:space="preserve">1.02.1.1.7.3 </t>
    </r>
    <r>
      <rPr>
        <sz val="11"/>
        <color theme="1"/>
        <rFont val="Arial"/>
        <family val="2"/>
      </rPr>
      <t>Gestión de las solicitudes de   recursos materiales para abastecer a la Secretaría General y sus Direcciones Adscritas.</t>
    </r>
  </si>
  <si>
    <r>
      <rPr>
        <b/>
        <sz val="11"/>
        <color theme="1"/>
        <rFont val="Arial"/>
        <family val="2"/>
      </rPr>
      <t xml:space="preserve">PRMG: </t>
    </r>
    <r>
      <rPr>
        <sz val="11"/>
        <color theme="1"/>
        <rFont val="Arial"/>
        <family val="2"/>
      </rPr>
      <t>Porcentaje de solicitudes de recursos materiales gestionados.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</si>
  <si>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Solicitudes de Recursos Materiales. </t>
    </r>
  </si>
  <si>
    <r>
      <t xml:space="preserve">1.02.1.1.7.4 </t>
    </r>
    <r>
      <rPr>
        <sz val="11"/>
        <color theme="1"/>
        <rFont val="Arial"/>
        <family val="2"/>
      </rPr>
      <t>Gestión de solicitudes formuladas por la ciudadanía.</t>
    </r>
  </si>
  <si>
    <r>
      <rPr>
        <b/>
        <sz val="11"/>
        <color theme="1"/>
        <rFont val="Arial"/>
        <family val="2"/>
      </rPr>
      <t xml:space="preserve">PSCG: </t>
    </r>
    <r>
      <rPr>
        <sz val="11"/>
        <color theme="1"/>
        <rFont val="Arial"/>
        <family val="2"/>
      </rPr>
      <t>Porcentaje de Solicitudes Ciudadanas gestionadas.</t>
    </r>
  </si>
  <si>
    <r>
      <t xml:space="preserve">Unidad de Medida del Indidcador:
</t>
    </r>
    <r>
      <rPr>
        <sz val="11"/>
        <color theme="1"/>
        <rFont val="Arial"/>
        <family val="2"/>
      </rPr>
      <t xml:space="preserve">Porcentaje. </t>
    </r>
    <r>
      <rPr>
        <b/>
        <sz val="11"/>
        <color theme="1"/>
        <rFont val="Arial"/>
        <family val="2"/>
      </rPr>
      <t xml:space="preserve">
Unidad de Medida de La Variable:
</t>
    </r>
    <r>
      <rPr>
        <sz val="11"/>
        <color theme="1"/>
        <rFont val="Arial"/>
        <family val="2"/>
      </rPr>
      <t>Solicitudes Ciudadanas.</t>
    </r>
  </si>
  <si>
    <t>Componente
( Dirección General del Centro de Retenciones y Sanciones Administrativas)</t>
  </si>
  <si>
    <r>
      <t xml:space="preserve"> 1.2.1.1.8 </t>
    </r>
    <r>
      <rPr>
        <sz val="11"/>
        <color theme="1"/>
        <rFont val="Arial"/>
        <family val="2"/>
      </rPr>
      <t xml:space="preserve">Retenciones que infriguen el Reglamento de Justicia Cívica. </t>
    </r>
  </si>
  <si>
    <r>
      <rPr>
        <b/>
        <sz val="11"/>
        <color theme="1"/>
        <rFont val="Arial"/>
        <family val="2"/>
      </rPr>
      <t>PRA:</t>
    </r>
    <r>
      <rPr>
        <sz val="11"/>
        <color theme="1"/>
        <rFont val="Arial"/>
        <family val="2"/>
      </rPr>
      <t xml:space="preserve"> Porcentaje de retenciones aplicadas.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</si>
  <si>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Retenciones.</t>
    </r>
  </si>
  <si>
    <r>
      <t xml:space="preserve">1.02.1.1.1.8.1 </t>
    </r>
    <r>
      <rPr>
        <sz val="11"/>
        <color theme="1"/>
        <rFont val="Arial"/>
        <family val="2"/>
      </rPr>
      <t>Supervisión de la integridad de los infractores</t>
    </r>
  </si>
  <si>
    <r>
      <rPr>
        <b/>
        <sz val="11"/>
        <color theme="1"/>
        <rFont val="Arial"/>
        <family val="2"/>
      </rPr>
      <t>PIA:</t>
    </r>
    <r>
      <rPr>
        <sz val="11"/>
        <color theme="1"/>
        <rFont val="Arial"/>
        <family val="2"/>
      </rPr>
      <t xml:space="preserve"> Porcentaje de Incidencias Atendidas.</t>
    </r>
  </si>
  <si>
    <r>
      <t xml:space="preserve">Unidad de Medida del Indidcador:   
</t>
    </r>
    <r>
      <rPr>
        <sz val="11"/>
        <color theme="1"/>
        <rFont val="Arial"/>
        <family val="2"/>
      </rPr>
      <t>Porcentaje.</t>
    </r>
    <r>
      <rPr>
        <b/>
        <sz val="11"/>
        <color theme="1"/>
        <rFont val="Arial"/>
        <family val="2"/>
      </rPr>
      <t xml:space="preserve">
Unidad de Medida de la Variable:
</t>
    </r>
    <r>
      <rPr>
        <sz val="11"/>
        <color theme="1"/>
        <rFont val="Arial"/>
        <family val="2"/>
      </rPr>
      <t xml:space="preserve">Incidencias. </t>
    </r>
  </si>
  <si>
    <r>
      <t xml:space="preserve">1.02.1.1.8.2 </t>
    </r>
    <r>
      <rPr>
        <sz val="11"/>
        <color theme="1"/>
        <rFont val="Arial"/>
        <family val="2"/>
      </rPr>
      <t>Conservación y mantenimiento de equipos del Centro Retencion.</t>
    </r>
  </si>
  <si>
    <r>
      <rPr>
        <b/>
        <sz val="11"/>
        <color theme="1"/>
        <rFont val="Arial"/>
        <family val="2"/>
      </rPr>
      <t xml:space="preserve">PEC: </t>
    </r>
    <r>
      <rPr>
        <sz val="11"/>
        <color theme="1"/>
        <rFont val="Arial"/>
        <family val="2"/>
      </rPr>
      <t>Porcentaje de Equipo Conservado.</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</si>
  <si>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t>
    </r>
  </si>
  <si>
    <r>
      <t xml:space="preserve">1.2.1.1.8.3 </t>
    </r>
    <r>
      <rPr>
        <sz val="11"/>
        <color theme="1"/>
        <rFont val="Arial"/>
        <family val="2"/>
      </rPr>
      <t>Otorgamiento de alimentos  a infractores retenidos y personal Institucional</t>
    </r>
  </si>
  <si>
    <r>
      <rPr>
        <b/>
        <sz val="11"/>
        <color theme="1"/>
        <rFont val="Arial"/>
        <family val="2"/>
      </rPr>
      <t>POAO</t>
    </r>
    <r>
      <rPr>
        <sz val="11"/>
        <color theme="1"/>
        <rFont val="Arial"/>
        <family val="2"/>
      </rPr>
      <t>: Porcentaje de Órdenes de Alimentos Otorgados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</si>
  <si>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Órdenes de Alimentos.</t>
    </r>
  </si>
  <si>
    <t>Componente (Juzgados Cívicos)</t>
  </si>
  <si>
    <r>
      <rPr>
        <b/>
        <sz val="11"/>
        <color theme="1"/>
        <rFont val="Arial"/>
        <family val="2"/>
      </rPr>
      <t>1.02.1.1.9</t>
    </r>
    <r>
      <rPr>
        <sz val="11"/>
        <color theme="1"/>
        <rFont val="Arial"/>
        <family val="2"/>
      </rPr>
      <t xml:space="preserve"> Sanciones de la ciudanía que realiza u omite actos que alteran la paz pública aplicadas.</t>
    </r>
  </si>
  <si>
    <r>
      <rPr>
        <b/>
        <sz val="11"/>
        <color theme="1"/>
        <rFont val="Arial"/>
        <family val="2"/>
      </rPr>
      <t>PSA:</t>
    </r>
    <r>
      <rPr>
        <sz val="11"/>
        <color theme="1"/>
        <rFont val="Arial"/>
        <family val="2"/>
      </rPr>
      <t xml:space="preserve"> Porcentaje de sanciones aplicadas.</t>
    </r>
  </si>
  <si>
    <r>
      <t xml:space="preserve">Unidad de Medida del Indicador:
</t>
    </r>
    <r>
      <rPr>
        <sz val="11"/>
        <color theme="1"/>
        <rFont val="Arial"/>
        <family val="2"/>
      </rPr>
      <t>Porcentaje.</t>
    </r>
    <r>
      <rPr>
        <b/>
        <sz val="11"/>
        <color theme="1"/>
        <rFont val="Arial"/>
        <family val="2"/>
      </rPr>
      <t xml:space="preserve">
Unidad de Medidaa de la Variable:
</t>
    </r>
    <r>
      <rPr>
        <sz val="11"/>
        <color theme="1"/>
        <rFont val="Arial"/>
        <family val="2"/>
      </rPr>
      <t xml:space="preserve">Sanciones. </t>
    </r>
  </si>
  <si>
    <r>
      <t xml:space="preserve">1.02.1.1.9.1 </t>
    </r>
    <r>
      <rPr>
        <sz val="11"/>
        <color theme="1"/>
        <rFont val="Arial"/>
        <family val="2"/>
      </rPr>
      <t>Celebración de convenios a través de audiencias conciliatorias.</t>
    </r>
  </si>
  <si>
    <r>
      <rPr>
        <b/>
        <sz val="11"/>
        <color theme="1"/>
        <rFont val="Arial"/>
        <family val="2"/>
      </rPr>
      <t>PCCC:</t>
    </r>
    <r>
      <rPr>
        <sz val="11"/>
        <color theme="1"/>
        <rFont val="Arial"/>
        <family val="2"/>
      </rPr>
      <t xml:space="preserve"> Porcentaje de convenios conciliatorios celebrados.               </t>
    </r>
  </si>
  <si>
    <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Convenios conciliatorios.</t>
    </r>
  </si>
  <si>
    <r>
      <t xml:space="preserve">1.02.1.1.9.2 </t>
    </r>
    <r>
      <rPr>
        <sz val="11"/>
        <color theme="1"/>
        <rFont val="Arial"/>
        <family val="2"/>
      </rPr>
      <t>Otorgamiento de asesorías psicológicas a menores infractores y sus familias.</t>
    </r>
  </si>
  <si>
    <r>
      <rPr>
        <b/>
        <sz val="11"/>
        <color theme="1"/>
        <rFont val="Arial"/>
        <family val="2"/>
      </rPr>
      <t xml:space="preserve">PAPO: </t>
    </r>
    <r>
      <rPr>
        <sz val="11"/>
        <color theme="1"/>
        <rFont val="Arial"/>
        <family val="2"/>
      </rPr>
      <t xml:space="preserve">Porcentaje de asesorías psicológicas otorgadas.   </t>
    </r>
  </si>
  <si>
    <r>
      <t xml:space="preserve">Unidad de Medida del Indivador:                       
</t>
    </r>
    <r>
      <rPr>
        <sz val="11"/>
        <color theme="1"/>
        <rFont val="Arial"/>
        <family val="2"/>
      </rPr>
      <t xml:space="preserve">Porcentaje. 
        </t>
    </r>
    <r>
      <rPr>
        <b/>
        <sz val="11"/>
        <color theme="1"/>
        <rFont val="Arial"/>
        <family val="2"/>
      </rPr>
      <t xml:space="preserve">
Unidad de Medida de la  Variable:                       
</t>
    </r>
    <r>
      <rPr>
        <sz val="11"/>
        <color theme="1"/>
        <rFont val="Arial"/>
        <family val="2"/>
      </rPr>
      <t>Asesorías psicológicas.</t>
    </r>
  </si>
  <si>
    <r>
      <t xml:space="preserve">1.02.1.1.9.3 </t>
    </r>
    <r>
      <rPr>
        <sz val="11"/>
        <color theme="1"/>
        <rFont val="Arial"/>
        <family val="2"/>
      </rPr>
      <t>Impartición de cursos de capacitación para el personal de la Dirección.</t>
    </r>
  </si>
  <si>
    <r>
      <rPr>
        <b/>
        <sz val="11"/>
        <color theme="1"/>
        <rFont val="Arial"/>
        <family val="2"/>
      </rPr>
      <t xml:space="preserve">PACI: </t>
    </r>
    <r>
      <rPr>
        <sz val="11"/>
        <color theme="1"/>
        <rFont val="Arial"/>
        <family val="2"/>
      </rPr>
      <t xml:space="preserve">Porcentaje de cursos de capacitación impartidos.          </t>
    </r>
  </si>
  <si>
    <r>
      <t xml:space="preserve">Unidad de Medida del Indicador:                       
</t>
    </r>
    <r>
      <rPr>
        <sz val="11"/>
        <color theme="1"/>
        <rFont val="Arial"/>
        <family val="2"/>
      </rPr>
      <t xml:space="preserve"> Porcentaje.</t>
    </r>
    <r>
      <rPr>
        <b/>
        <sz val="11"/>
        <color theme="1"/>
        <rFont val="Arial"/>
        <family val="2"/>
      </rPr>
      <t xml:space="preserve">
Unidad de Medida de la Vaiable:                       
</t>
    </r>
    <r>
      <rPr>
        <sz val="11"/>
        <color theme="1"/>
        <rFont val="Arial"/>
        <family val="2"/>
      </rPr>
      <t>Cursos de capacitación.</t>
    </r>
  </si>
  <si>
    <r>
      <t xml:space="preserve">1.02.1.1.9.4 </t>
    </r>
    <r>
      <rPr>
        <sz val="11"/>
        <color theme="1"/>
        <rFont val="Arial"/>
        <family val="2"/>
      </rPr>
      <t>Realización de Talleres para familias de menores infractores.</t>
    </r>
  </si>
  <si>
    <r>
      <rPr>
        <b/>
        <sz val="11"/>
        <color theme="1"/>
        <rFont val="Arial"/>
        <family val="2"/>
      </rPr>
      <t xml:space="preserve">PTFR: </t>
    </r>
    <r>
      <rPr>
        <sz val="11"/>
        <color theme="1"/>
        <rFont val="Arial"/>
        <family val="2"/>
      </rPr>
      <t xml:space="preserve">Porcentaje de Talleres para familias realizados.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</si>
  <si>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Talleres para familias.</t>
    </r>
  </si>
  <si>
    <t>Componente
(Dirección de Gobierno)</t>
  </si>
  <si>
    <r>
      <t xml:space="preserve">1.02.1.1.10.1 </t>
    </r>
    <r>
      <rPr>
        <sz val="11"/>
        <color theme="1"/>
        <rFont val="Arial"/>
        <family val="2"/>
      </rPr>
      <t>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</si>
  <si>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</si>
  <si>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Cartillas militares entregadas.</t>
    </r>
  </si>
  <si>
    <r>
      <t xml:space="preserve">1.02.1.1.10.2 </t>
    </r>
    <r>
      <rPr>
        <sz val="11"/>
        <color theme="1"/>
        <rFont val="Arial"/>
        <family val="2"/>
      </rPr>
      <t>Participación en las Sesiones del COESPO referente a los temas representativos de la población y resoluciones del H. Ayuntamiento.</t>
    </r>
  </si>
  <si>
    <r>
      <rPr>
        <b/>
        <sz val="11"/>
        <color theme="1"/>
        <rFont val="Arial"/>
        <family val="2"/>
      </rPr>
      <t>PCSC:</t>
    </r>
    <r>
      <rPr>
        <sz val="11"/>
        <color theme="1"/>
        <rFont val="Arial"/>
        <family val="2"/>
      </rPr>
      <t xml:space="preserve"> Porcentaje de Sesiones de COESPO participadas.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</si>
  <si>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Sesiones de COESPO.</t>
    </r>
  </si>
  <si>
    <r>
      <t xml:space="preserve">1.02.1.1.10.3 </t>
    </r>
    <r>
      <rPr>
        <sz val="11"/>
        <color theme="1"/>
        <rFont val="Arial"/>
        <family val="2"/>
      </rPr>
      <t>Realización de reuniones mensuales con la Delegación de Alfredo V. Bonfil y la Subdelegación de Puerto Juárez.</t>
    </r>
  </si>
  <si>
    <r>
      <rPr>
        <b/>
        <sz val="11"/>
        <color theme="1"/>
        <rFont val="Arial"/>
        <family val="2"/>
      </rPr>
      <t>PRDS:</t>
    </r>
    <r>
      <rPr>
        <sz val="11"/>
        <color theme="1"/>
        <rFont val="Arial"/>
        <family val="2"/>
      </rPr>
      <t xml:space="preserve"> Porcentaje de reuniones con DAVB y SbPJ realizadas.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</si>
  <si>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Reuniones mensuales con DAVB y SbPJ.</t>
    </r>
  </si>
  <si>
    <t>Componente (Dirección de Asuntos Religiosos)</t>
  </si>
  <si>
    <r>
      <rPr>
        <b/>
        <sz val="11"/>
        <color theme="1"/>
        <rFont val="Arial"/>
        <family val="2"/>
      </rPr>
      <t>1.02.1.1.11</t>
    </r>
    <r>
      <rPr>
        <sz val="11"/>
        <color theme="1"/>
        <rFont val="Arial"/>
        <family val="2"/>
      </rPr>
      <t xml:space="preserve"> Atenciones en asuntos religiosos brindadas.</t>
    </r>
  </si>
  <si>
    <r>
      <rPr>
        <b/>
        <sz val="11"/>
        <color theme="1"/>
        <rFont val="Arial"/>
        <family val="2"/>
      </rPr>
      <t xml:space="preserve">PARB: </t>
    </r>
    <r>
      <rPr>
        <sz val="11"/>
        <color theme="1"/>
        <rFont val="Arial"/>
        <family val="2"/>
      </rPr>
      <t xml:space="preserve">Porcentaje de Atenciones en Asuntos Religiosos brindadas.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</si>
  <si>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Atenciones en asuntos religiosos.</t>
    </r>
  </si>
  <si>
    <r>
      <t xml:space="preserve">1.02.1.1.11.1  </t>
    </r>
    <r>
      <rPr>
        <sz val="11"/>
        <color theme="1"/>
        <rFont val="Arial"/>
        <family val="2"/>
      </rPr>
      <t xml:space="preserve">Realización de actividades comunitarias con apoyo de grupos religiosos. </t>
    </r>
  </si>
  <si>
    <r>
      <rPr>
        <b/>
        <sz val="11"/>
        <color theme="1"/>
        <rFont val="Arial"/>
        <family val="2"/>
      </rPr>
      <t>PAGR:</t>
    </r>
    <r>
      <rPr>
        <sz val="11"/>
        <color theme="1"/>
        <rFont val="Arial"/>
        <family val="2"/>
      </rPr>
      <t xml:space="preserve"> Porcentaje de actividades comunitarias con apoyo de Grupos Religiosos realizadas.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</si>
  <si>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Actividades comunitarias.</t>
    </r>
  </si>
  <si>
    <r>
      <t xml:space="preserve">1.02.1.1.11.2 </t>
    </r>
    <r>
      <rPr>
        <sz val="11"/>
        <color theme="1"/>
        <rFont val="Arial"/>
        <family val="2"/>
      </rPr>
      <t>Capacitación en materia religiosa que fortalezcan la laicidad del municipio.</t>
    </r>
  </si>
  <si>
    <r>
      <rPr>
        <b/>
        <sz val="11"/>
        <color theme="1"/>
        <rFont val="Arial"/>
        <family val="2"/>
      </rPr>
      <t xml:space="preserve">PCMR: </t>
    </r>
    <r>
      <rPr>
        <sz val="11"/>
        <color theme="1"/>
        <rFont val="Arial"/>
        <family val="2"/>
      </rPr>
      <t>Porcentaje de participantes en materia religiosa capacitados(as).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</si>
  <si>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Participantes capacitados(as).</t>
    </r>
  </si>
  <si>
    <r>
      <t xml:space="preserve">1.02.1.1.11.3 </t>
    </r>
    <r>
      <rPr>
        <sz val="11"/>
        <color theme="1"/>
        <rFont val="Arial"/>
        <family val="2"/>
      </rPr>
      <t>Actualización del Padrón Municipal de Templos (PMT).</t>
    </r>
  </si>
  <si>
    <r>
      <rPr>
        <b/>
        <sz val="11"/>
        <color theme="1"/>
        <rFont val="Arial"/>
        <family val="2"/>
      </rPr>
      <t xml:space="preserve">PAEX: </t>
    </r>
    <r>
      <rPr>
        <sz val="11"/>
        <color theme="1"/>
        <rFont val="Arial"/>
        <family val="2"/>
      </rPr>
      <t>Porcentaje de expedientes del Padrón Municipal de Templos actualizados.</t>
    </r>
  </si>
  <si>
    <r>
      <t xml:space="preserve">Unidad de medida del Indicador: </t>
    </r>
    <r>
      <rPr>
        <sz val="11"/>
        <color theme="1"/>
        <rFont val="Arial"/>
        <family val="2"/>
      </rPr>
      <t xml:space="preserve">
Porcentaje.</t>
    </r>
    <r>
      <rPr>
        <b/>
        <sz val="11"/>
        <color theme="1"/>
        <rFont val="Arial"/>
        <family val="2"/>
      </rPr>
      <t xml:space="preserve">
Unidad de Medida de la Variable:
</t>
    </r>
    <r>
      <rPr>
        <sz val="11"/>
        <color theme="1"/>
        <rFont val="Arial"/>
        <family val="2"/>
      </rPr>
      <t>Expedientes del Padrón Municipal de Templos.</t>
    </r>
  </si>
  <si>
    <r>
      <t xml:space="preserve">1.02.1.1.11.4 </t>
    </r>
    <r>
      <rPr>
        <sz val="11"/>
        <color theme="1"/>
        <rFont val="Arial"/>
        <family val="2"/>
      </rPr>
      <t>Verificación de la normativa municipal aplicable al sector religioso.</t>
    </r>
  </si>
  <si>
    <r>
      <rPr>
        <b/>
        <sz val="11"/>
        <color theme="1"/>
        <rFont val="Arial"/>
        <family val="2"/>
      </rPr>
      <t xml:space="preserve">PVAR: </t>
    </r>
    <r>
      <rPr>
        <sz val="11"/>
        <color theme="1"/>
        <rFont val="Arial"/>
        <family val="2"/>
      </rPr>
      <t>Porcentaje de  normativa municipal del sector religioso verificada.</t>
    </r>
  </si>
  <si>
    <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Verificaciones normativas</t>
    </r>
    <r>
      <rPr>
        <b/>
        <sz val="11"/>
        <color theme="1"/>
        <rFont val="Arial"/>
        <family val="2"/>
      </rPr>
      <t>.</t>
    </r>
  </si>
  <si>
    <r>
      <t xml:space="preserve">1.02.1.1.11.5 </t>
    </r>
    <r>
      <rPr>
        <sz val="11"/>
        <color theme="1"/>
        <rFont val="Arial"/>
        <family val="2"/>
      </rPr>
      <t>Realización de actividades enfocadas a la reconstruccion del tejido social.</t>
    </r>
  </si>
  <si>
    <r>
      <rPr>
        <b/>
        <sz val="11"/>
        <color theme="1"/>
        <rFont val="Arial"/>
        <family val="2"/>
      </rPr>
      <t>PRTS:</t>
    </r>
    <r>
      <rPr>
        <sz val="11"/>
        <color theme="1"/>
        <rFont val="Arial"/>
        <family val="2"/>
      </rPr>
      <t xml:space="preserve"> Porcentaje de participantes en actividades de reconstrucción del Tejido Social. </t>
    </r>
  </si>
  <si>
    <r>
      <t xml:space="preserve">Unidad de Medida del Inndicador: 
</t>
    </r>
    <r>
      <rPr>
        <sz val="11"/>
        <color theme="1"/>
        <rFont val="Arial"/>
        <family val="2"/>
      </rPr>
      <t>Porcentaje.</t>
    </r>
    <r>
      <rPr>
        <b/>
        <sz val="11"/>
        <color theme="1"/>
        <rFont val="Arial"/>
        <family val="2"/>
      </rPr>
      <t xml:space="preserve">
Unidad de Medidaa de la Variable: 
</t>
    </r>
    <r>
      <rPr>
        <sz val="11"/>
        <color theme="1"/>
        <rFont val="Arial"/>
        <family val="2"/>
      </rPr>
      <t>Participantes de actividades de reconstrucción del Tejido Social.</t>
    </r>
  </si>
  <si>
    <r>
      <t xml:space="preserve">1.02.1.11.6 </t>
    </r>
    <r>
      <rPr>
        <sz val="11"/>
        <color theme="1"/>
        <rFont val="Arial"/>
        <family val="2"/>
      </rPr>
      <t>Realización de los trámites solicitados por las asociaciones y agrupaciones religiosas.</t>
    </r>
  </si>
  <si>
    <r>
      <rPr>
        <b/>
        <sz val="11"/>
        <color theme="1"/>
        <rFont val="Arial"/>
        <family val="2"/>
      </rPr>
      <t xml:space="preserve">PTSR: </t>
    </r>
    <r>
      <rPr>
        <sz val="11"/>
        <color theme="1"/>
        <rFont val="Arial"/>
        <family val="2"/>
      </rPr>
      <t>Porcentaje de trámites del sector religioso realizados.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</si>
  <si>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Trámites del sector religioso.</t>
    </r>
  </si>
  <si>
    <r>
      <t xml:space="preserve">1.02.1.1.11.7 </t>
    </r>
    <r>
      <rPr>
        <sz val="11"/>
        <color theme="1"/>
        <rFont val="Arial"/>
        <family val="2"/>
      </rPr>
      <t>Asesoramiento jurídico y de registro de las agrupaciones religiosas.</t>
    </r>
  </si>
  <si>
    <r>
      <rPr>
        <b/>
        <sz val="11"/>
        <color theme="1"/>
        <rFont val="Arial"/>
        <family val="2"/>
      </rPr>
      <t>PAAC:</t>
    </r>
    <r>
      <rPr>
        <sz val="11"/>
        <color theme="1"/>
        <rFont val="Arial"/>
        <family val="2"/>
      </rPr>
      <t xml:space="preserve"> Porcentaje de asesorías jurídicas hacia asociaciones y agrupaciones religiosas.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</si>
  <si>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Asesorías jurídicas.</t>
    </r>
  </si>
  <si>
    <r>
      <t xml:space="preserve">1.02.1.1.11.8 </t>
    </r>
    <r>
      <rPr>
        <sz val="11"/>
        <color theme="1"/>
        <rFont val="Arial"/>
        <family val="2"/>
      </rPr>
      <t>Realización de actividad enfocada a la conmemoración del Día de la Libertad Religiosa</t>
    </r>
  </si>
  <si>
    <r>
      <rPr>
        <b/>
        <sz val="11"/>
        <color theme="1"/>
        <rFont val="Arial"/>
        <family val="2"/>
      </rPr>
      <t xml:space="preserve">PPDLR: </t>
    </r>
    <r>
      <rPr>
        <sz val="11"/>
        <color theme="1"/>
        <rFont val="Arial"/>
        <family val="2"/>
      </rPr>
      <t>Porcentaje de participantes en actividad del día de la libertad religiosa.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</si>
  <si>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Participantes de la actividad del Día  de la Libertad Religiosa</t>
    </r>
  </si>
  <si>
    <r>
      <rPr>
        <b/>
        <sz val="11"/>
        <color theme="1"/>
        <rFont val="Arial"/>
        <family val="2"/>
      </rPr>
      <t>Componente (Dirección del Archivo Municipal</t>
    </r>
    <r>
      <rPr>
        <sz val="11"/>
        <color theme="1"/>
        <rFont val="Arial"/>
        <family val="2"/>
      </rPr>
      <t>)</t>
    </r>
  </si>
  <si>
    <r>
      <rPr>
        <b/>
        <sz val="11"/>
        <color theme="1"/>
        <rFont val="Arial"/>
        <family val="2"/>
      </rPr>
      <t>1.02.1.1.12</t>
    </r>
    <r>
      <rPr>
        <sz val="11"/>
        <color theme="1"/>
        <rFont val="Arial"/>
        <family val="2"/>
      </rPr>
      <t xml:space="preserve"> Archivos municipales de las Unidades Administrativas conservados.</t>
    </r>
  </si>
  <si>
    <r>
      <t xml:space="preserve">PAMC: </t>
    </r>
    <r>
      <rPr>
        <sz val="11"/>
        <color theme="1"/>
        <rFont val="Arial"/>
        <family val="2"/>
      </rPr>
      <t>Porcentaje de Archivos Municipales conservados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</si>
  <si>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</si>
  <si>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1.02.1.1.12.1 </t>
    </r>
    <r>
      <rPr>
        <sz val="11"/>
        <color theme="1"/>
        <rFont val="Arial"/>
        <family val="2"/>
      </rPr>
      <t>Atención a las solicitudes de las Unidades Administrativas para bajas documentales de Archivo de Concentración.</t>
    </r>
  </si>
  <si>
    <r>
      <rPr>
        <b/>
        <sz val="11"/>
        <color theme="1"/>
        <rFont val="Arial"/>
        <family val="2"/>
      </rPr>
      <t xml:space="preserve">PSBD: </t>
    </r>
    <r>
      <rPr>
        <sz val="11"/>
        <color theme="1"/>
        <rFont val="Arial"/>
        <family val="2"/>
      </rPr>
      <t xml:space="preserve">Porcentaje de solicitudes de bajas documentales atendidas.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</si>
  <si>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bajas documentales.</t>
    </r>
  </si>
  <si>
    <r>
      <t xml:space="preserve">1.02.1.1.12.2 </t>
    </r>
    <r>
      <rPr>
        <sz val="11"/>
        <color theme="1"/>
        <rFont val="Arial"/>
        <family val="2"/>
      </rPr>
      <t>Aprobación para Transferencias Primarias de los expedientes de las Unidades Administrativas del municipio de Benito Juárez.</t>
    </r>
  </si>
  <si>
    <r>
      <rPr>
        <b/>
        <sz val="11"/>
        <color theme="1"/>
        <rFont val="Arial"/>
        <family val="2"/>
      </rPr>
      <t>PTPA:</t>
    </r>
    <r>
      <rPr>
        <sz val="11"/>
        <color theme="1"/>
        <rFont val="Arial"/>
        <family val="2"/>
      </rPr>
      <t xml:space="preserve"> Porcentaje de Transferencias Primarias aprobadas.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</si>
  <si>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Transferencias primarias.</t>
    </r>
  </si>
  <si>
    <r>
      <t xml:space="preserve">1.02.1.1.12.3 </t>
    </r>
    <r>
      <rPr>
        <sz val="11"/>
        <color theme="1"/>
        <rFont val="Arial"/>
        <family val="2"/>
      </rPr>
      <t>Elaboración de los Instrumentos para control y consulta del Archivo Municipal.</t>
    </r>
  </si>
  <si>
    <r>
      <rPr>
        <b/>
        <sz val="11"/>
        <color theme="1"/>
        <rFont val="Arial"/>
        <family val="2"/>
      </rPr>
      <t>PICCE:</t>
    </r>
    <r>
      <rPr>
        <sz val="11"/>
        <color theme="1"/>
        <rFont val="Arial"/>
        <family val="2"/>
      </rPr>
      <t xml:space="preserve"> Porcentaje de instrumentos de control y consulta elaborados.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</si>
  <si>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Instrumento de Control y consultas.</t>
    </r>
  </si>
  <si>
    <r>
      <t xml:space="preserve">1.02.1.1.12.4 </t>
    </r>
    <r>
      <rPr>
        <sz val="11"/>
        <color theme="1"/>
        <rFont val="Arial"/>
        <family val="2"/>
      </rPr>
      <t>Realización de material audiovisual sobre Cancún y su historia para compartir a traves de medios físicos y digitales.</t>
    </r>
  </si>
  <si>
    <r>
      <rPr>
        <b/>
        <sz val="11"/>
        <color theme="1"/>
        <rFont val="Arial"/>
        <family val="2"/>
      </rPr>
      <t xml:space="preserve">PMAR: </t>
    </r>
    <r>
      <rPr>
        <sz val="11"/>
        <color theme="1"/>
        <rFont val="Arial"/>
        <family val="2"/>
      </rPr>
      <t>Porcentaje de Material Audiovisual realizado</t>
    </r>
  </si>
  <si>
    <r>
      <t xml:space="preserve">Unidad de Medida del ]ndicado:         
</t>
    </r>
    <r>
      <rPr>
        <sz val="11"/>
        <color theme="1"/>
        <rFont val="Arial"/>
        <family val="2"/>
      </rPr>
      <t xml:space="preserve">Porcentaje.
</t>
    </r>
    <r>
      <rPr>
        <b/>
        <sz val="11"/>
        <color theme="1"/>
        <rFont val="Arial"/>
        <family val="2"/>
      </rPr>
      <t xml:space="preserve">
      Unidad de Medida de la Variable
</t>
    </r>
    <r>
      <rPr>
        <sz val="11"/>
        <color theme="1"/>
        <rFont val="Arial"/>
        <family val="2"/>
      </rPr>
      <t>Material Audiovisual.</t>
    </r>
  </si>
  <si>
    <r>
      <t>1.02.1.1.12.5</t>
    </r>
    <r>
      <rPr>
        <sz val="11"/>
        <color theme="1"/>
        <rFont val="Arial"/>
        <family val="2"/>
      </rPr>
      <t xml:space="preserve"> Impartición de capacitaciones a las Unidades Administrativas en materia de Archivo.</t>
    </r>
  </si>
  <si>
    <r>
      <rPr>
        <b/>
        <sz val="11"/>
        <color theme="1"/>
        <rFont val="Arial"/>
        <family val="2"/>
      </rPr>
      <t xml:space="preserve">PCAI: </t>
    </r>
    <r>
      <rPr>
        <sz val="11"/>
        <color theme="1"/>
        <rFont val="Arial"/>
        <family val="2"/>
      </rPr>
      <t xml:space="preserve">Porcentaje de las capacitaciones en materia de archivo impartidas. </t>
    </r>
  </si>
  <si>
    <r>
      <t xml:space="preserve">Unidad de Medida del ]ndicado: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archivo.</t>
    </r>
  </si>
  <si>
    <r>
      <t xml:space="preserve">1.02.1.1.12.6 </t>
    </r>
    <r>
      <rPr>
        <sz val="11"/>
        <color theme="1"/>
        <rFont val="Arial"/>
        <family val="2"/>
      </rPr>
      <t>Adquisición de equipos de cómputo para la Sala de Digitalización.</t>
    </r>
  </si>
  <si>
    <r>
      <rPr>
        <b/>
        <sz val="11"/>
        <color theme="1"/>
        <rFont val="Arial"/>
        <family val="2"/>
      </rPr>
      <t>PTAR</t>
    </r>
    <r>
      <rPr>
        <sz val="11"/>
        <color theme="1"/>
        <rFont val="Arial"/>
        <family val="2"/>
      </rPr>
      <t>: Porcentaje de equipos de cómputo adquiridos.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</si>
  <si>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Equipo de Computo.</t>
    </r>
  </si>
  <si>
    <t>Componente
(Componente
(Coordinación del Registro Civil)</t>
  </si>
  <si>
    <r>
      <rPr>
        <b/>
        <sz val="11"/>
        <color theme="1"/>
        <rFont val="Arial"/>
        <family val="2"/>
      </rPr>
      <t>1.02.1.1.13</t>
    </r>
    <r>
      <rPr>
        <sz val="11"/>
        <color theme="1"/>
        <rFont val="Arial"/>
        <family val="2"/>
      </rPr>
      <t xml:space="preserve"> Actos registrales constitutivos o modificativos del Estado Civil de la población benitojuarense, garantizando el derecho a la igualdad entre mujeres y hombres inscritos.</t>
    </r>
  </si>
  <si>
    <r>
      <rPr>
        <b/>
        <sz val="11"/>
        <color theme="1"/>
        <rFont val="Arial"/>
        <family val="2"/>
      </rPr>
      <t>PARI:</t>
    </r>
    <r>
      <rPr>
        <sz val="11"/>
        <color theme="1"/>
        <rFont val="Arial"/>
        <family val="2"/>
      </rPr>
      <t xml:space="preserve"> Porcentaje de actos registrales inscritos</t>
    </r>
  </si>
  <si>
    <r>
      <t xml:space="preserve">1.02.1.1.13.1 </t>
    </r>
    <r>
      <rPr>
        <sz val="11"/>
        <color theme="1"/>
        <rFont val="Arial"/>
        <family val="2"/>
      </rPr>
      <t>Adquisición de herramientas tecnológicas del Registro Civil.</t>
    </r>
  </si>
  <si>
    <r>
      <rPr>
        <b/>
        <sz val="11"/>
        <color theme="1"/>
        <rFont val="Arial"/>
        <family val="2"/>
      </rPr>
      <t>PAECE:</t>
    </r>
    <r>
      <rPr>
        <sz val="11"/>
        <color theme="1"/>
        <rFont val="Arial"/>
        <family val="2"/>
      </rPr>
      <t xml:space="preserve"> Porcentaje de adquisición de equipos de cómputo y electrónicos.      </t>
    </r>
  </si>
  <si>
    <r>
      <t xml:space="preserve">Unidad de Medida del ]ndicador: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Equipos de cómputo y electrónicos.</t>
    </r>
  </si>
  <si>
    <r>
      <t xml:space="preserve">1.02.1.1.13.2 </t>
    </r>
    <r>
      <rPr>
        <sz val="11"/>
        <color theme="1"/>
        <rFont val="Arial"/>
        <family val="2"/>
      </rPr>
      <t>Incremento en la adquisición de formatos valorados Adquiridos.</t>
    </r>
  </si>
  <si>
    <r>
      <rPr>
        <b/>
        <sz val="11"/>
        <color theme="1"/>
        <rFont val="Arial"/>
        <family val="2"/>
      </rPr>
      <t>PFVA:</t>
    </r>
    <r>
      <rPr>
        <sz val="11"/>
        <color theme="1"/>
        <rFont val="Arial"/>
        <family val="2"/>
      </rPr>
      <t xml:space="preserve"> Porcentaje de formatos valoradas  adquiridas. </t>
    </r>
  </si>
  <si>
    <r>
      <t xml:space="preserve">Unidad de Medida del ]ndicador:
</t>
    </r>
    <r>
      <rPr>
        <sz val="11"/>
        <color theme="1"/>
        <rFont val="Arial"/>
        <family val="2"/>
      </rPr>
      <t xml:space="preserve">Porcentaje.
</t>
    </r>
    <r>
      <rPr>
        <b/>
        <sz val="11"/>
        <color theme="1"/>
        <rFont val="Arial"/>
        <family val="2"/>
      </rPr>
      <t>Unidad de Medida de la Variable</t>
    </r>
    <r>
      <rPr>
        <sz val="11"/>
        <color theme="1"/>
        <rFont val="Arial"/>
        <family val="2"/>
      </rPr>
      <t>:</t>
    </r>
    <r>
      <rPr>
        <b/>
        <sz val="11"/>
        <color theme="1"/>
        <rFont val="Arial"/>
        <family val="2"/>
      </rPr>
      <t xml:space="preserve">
</t>
    </r>
    <r>
      <rPr>
        <sz val="11"/>
        <color theme="1"/>
        <rFont val="Arial"/>
        <family val="2"/>
      </rPr>
      <t>Formatos valorados.</t>
    </r>
  </si>
  <si>
    <r>
      <t xml:space="preserve">1.02.1.1.13.3 </t>
    </r>
    <r>
      <rPr>
        <sz val="11"/>
        <color theme="1"/>
        <rFont val="Arial"/>
        <family val="2"/>
      </rPr>
      <t>Capacitación al personal del Registro Civil.</t>
    </r>
  </si>
  <si>
    <r>
      <rPr>
        <b/>
        <sz val="11"/>
        <color theme="1"/>
        <rFont val="Arial"/>
        <family val="2"/>
      </rPr>
      <t xml:space="preserve">PPC: </t>
    </r>
    <r>
      <rPr>
        <sz val="11"/>
        <color theme="1"/>
        <rFont val="Arial"/>
        <family val="2"/>
      </rPr>
      <t xml:space="preserve">Porcentaje de personal del Registro Civil capacitado.             </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</si>
  <si>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Personal del Registro Civil capacitado</t>
    </r>
  </si>
  <si>
    <r>
      <t xml:space="preserve">1.02.1.1.13.4 </t>
    </r>
    <r>
      <rPr>
        <sz val="11"/>
        <color theme="1"/>
        <rFont val="Arial"/>
        <family val="2"/>
      </rPr>
      <t>Mejoramiento de las instalaciones del Registro Civil.</t>
    </r>
  </si>
  <si>
    <r>
      <rPr>
        <b/>
        <sz val="11"/>
        <color theme="1"/>
        <rFont val="Arial"/>
        <family val="2"/>
      </rPr>
      <t xml:space="preserve">PIRM: </t>
    </r>
    <r>
      <rPr>
        <sz val="11"/>
        <color theme="1"/>
        <rFont val="Arial"/>
        <family val="2"/>
      </rPr>
      <t xml:space="preserve">Porcentaje de instalaciones del Registro Civil mejoradas.                  </t>
    </r>
  </si>
  <si>
    <r>
      <t xml:space="preserve">Unidad de Medida del ]ndicador:
</t>
    </r>
    <r>
      <rPr>
        <sz val="11"/>
        <color theme="1"/>
        <rFont val="Arial"/>
        <family val="2"/>
      </rPr>
      <t>Porcentaje.</t>
    </r>
    <r>
      <rPr>
        <b/>
        <sz val="11"/>
        <color theme="1"/>
        <rFont val="Arial"/>
        <family val="2"/>
      </rPr>
      <t xml:space="preserve">
Unidad de Medida de la Variable:
</t>
    </r>
    <r>
      <rPr>
        <sz val="11"/>
        <color theme="1"/>
        <rFont val="Arial"/>
        <family val="2"/>
      </rPr>
      <t>Instalaciones del Registro Civil.</t>
    </r>
  </si>
  <si>
    <t>Componente (Sistema de Protección Integral de Protección Integral a las Niñas, Niños y Adolescentes)</t>
  </si>
  <si>
    <r>
      <rPr>
        <b/>
        <sz val="11"/>
        <color theme="1"/>
        <rFont val="Arial"/>
        <family val="2"/>
      </rPr>
      <t xml:space="preserve">1.02.1.1.14 </t>
    </r>
    <r>
      <rPr>
        <sz val="11"/>
        <color theme="1"/>
        <rFont val="Arial"/>
        <family val="2"/>
      </rPr>
      <t>Canalizaciones en temas de restitución de derechos de niñas, niños y adolescentes del municipio brindadas.</t>
    </r>
  </si>
  <si>
    <r>
      <rPr>
        <b/>
        <sz val="11"/>
        <color theme="1"/>
        <rFont val="Arial"/>
        <family val="2"/>
      </rPr>
      <t>PCDN:</t>
    </r>
    <r>
      <rPr>
        <sz val="11"/>
        <color theme="1"/>
        <rFont val="Arial"/>
        <family val="2"/>
      </rPr>
      <t xml:space="preserve"> Porcentaje de canalizaciones de derechos de niñas, niños y adolescentes brindadas.</t>
    </r>
  </si>
  <si>
    <r>
      <t xml:space="preserve">1.02.1.1.14.1 </t>
    </r>
    <r>
      <rPr>
        <sz val="11"/>
        <color theme="1"/>
        <rFont val="Arial"/>
        <family val="2"/>
      </rPr>
      <t>Impartición sobre la erradicación del trabajo infantil.</t>
    </r>
  </si>
  <si>
    <r>
      <rPr>
        <b/>
        <sz val="11"/>
        <color theme="1"/>
        <rFont val="Arial"/>
        <family val="2"/>
      </rPr>
      <t xml:space="preserve">PCTI: </t>
    </r>
    <r>
      <rPr>
        <sz val="11"/>
        <color theme="1"/>
        <rFont val="Arial"/>
        <family val="2"/>
      </rPr>
      <t>Porcentaje de capacitaciones para la erradicación del Trabajo Infantil impartidas.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</si>
  <si>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Capacitaciones para la erradicación del Trabajo Infantil.</t>
    </r>
  </si>
  <si>
    <r>
      <t xml:space="preserve">1.02.1.1.14.2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</si>
  <si>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</si>
  <si>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t xml:space="preserve">Unnidad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Actividades de prevención del embarazo</t>
    </r>
    <r>
      <rPr>
        <b/>
        <sz val="11"/>
        <color theme="1"/>
        <rFont val="Arial"/>
        <family val="2"/>
      </rPr>
      <t>.</t>
    </r>
  </si>
  <si>
    <r>
      <t xml:space="preserve">1.02.1.1.14.3 </t>
    </r>
    <r>
      <rPr>
        <sz val="11"/>
        <color theme="1"/>
        <rFont val="Arial"/>
        <family val="2"/>
      </rPr>
      <t>Sensibilización sobre los derechos humanos de la niñez y la adolescencia dentro de escuelas.</t>
    </r>
  </si>
  <si>
    <r>
      <rPr>
        <b/>
        <sz val="11"/>
        <color theme="1"/>
        <rFont val="Arial"/>
        <family val="2"/>
      </rPr>
      <t>PDNA:</t>
    </r>
    <r>
      <rPr>
        <sz val="11"/>
        <color theme="1"/>
        <rFont val="Arial"/>
        <family val="2"/>
      </rPr>
      <t xml:space="preserve"> Porcentaje de personas en actividades sobre los DH sensibilizadas.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</si>
  <si>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 en actividades sobre los derechos humanos.</t>
    </r>
  </si>
  <si>
    <r>
      <t xml:space="preserve">1.02.1.1.14.4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</si>
  <si>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</si>
  <si>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Campañas masivas sobre los derechos de la niñez y la adolescencia.</t>
    </r>
  </si>
  <si>
    <r>
      <rPr>
        <b/>
        <sz val="11"/>
        <color theme="1"/>
        <rFont val="Arial"/>
        <family val="2"/>
      </rPr>
      <t>Unidad de Medida del Indicado:</t>
    </r>
    <r>
      <rPr>
        <sz val="11"/>
        <color theme="1"/>
        <rFont val="Arial"/>
        <family val="2"/>
      </rPr>
      <t xml:space="preserve">
Porcentaje.
</t>
    </r>
    <r>
      <rPr>
        <b/>
        <sz val="11"/>
        <color theme="1"/>
        <rFont val="Arial"/>
        <family val="2"/>
      </rPr>
      <t>Unidad de Medida de la Variable</t>
    </r>
    <r>
      <rPr>
        <sz val="11"/>
        <color theme="1"/>
        <rFont val="Arial"/>
        <family val="2"/>
      </rPr>
      <t xml:space="preserve">
Actos Registrales.</t>
    </r>
  </si>
  <si>
    <r>
      <rPr>
        <b/>
        <sz val="11"/>
        <color theme="1"/>
        <rFont val="Arial"/>
        <family val="2"/>
      </rPr>
      <t>Unidad de Medida del Indidcador:</t>
    </r>
    <r>
      <rPr>
        <sz val="11"/>
        <color theme="1"/>
        <rFont val="Arial"/>
        <family val="2"/>
      </rPr>
      <t xml:space="preserve">
Porcentaje.   </t>
    </r>
    <r>
      <rPr>
        <b/>
        <sz val="11"/>
        <color theme="1"/>
        <rFont val="Arial"/>
        <family val="2"/>
      </rPr>
      <t xml:space="preserve">
Unidad de Medida de la Variable:
</t>
    </r>
    <r>
      <rPr>
        <sz val="11"/>
        <color theme="1"/>
        <rFont val="Arial"/>
        <family val="2"/>
      </rPr>
      <t>Canalizaciones de niñas, niños y adolescentes.</t>
    </r>
  </si>
  <si>
    <r>
      <t xml:space="preserve">1.02.1.1.2.1 </t>
    </r>
    <r>
      <rPr>
        <sz val="11"/>
        <color theme="1"/>
        <rFont val="Arial"/>
        <family val="2"/>
      </rPr>
      <t xml:space="preserve">Realización de actividades sociales dirigidas a las juventudes benitojuarenses. </t>
    </r>
  </si>
  <si>
    <r>
      <t xml:space="preserve">PASR: </t>
    </r>
    <r>
      <rPr>
        <sz val="11"/>
        <color theme="1"/>
        <rFont val="Arial"/>
        <family val="2"/>
      </rPr>
      <t>Porcentaje de actividades sociales con juventudes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</si>
  <si>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Actividades sociales con juventudes.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</si>
  <si>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</si>
  <si>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t xml:space="preserve">PADS: </t>
    </r>
    <r>
      <rPr>
        <sz val="11"/>
        <color theme="1"/>
        <rFont val="Arial"/>
        <family val="2"/>
      </rPr>
      <t>Porcentaje de Atención de las Demandas Sociales</t>
    </r>
  </si>
  <si>
    <r>
      <rPr>
        <b/>
        <sz val="11"/>
        <color theme="1"/>
        <rFont val="Arial"/>
        <family val="2"/>
      </rPr>
      <t>1.02.1.1.10</t>
    </r>
    <r>
      <rPr>
        <sz val="11"/>
        <color theme="1"/>
        <rFont val="Arial"/>
        <family val="2"/>
      </rPr>
      <t xml:space="preserve"> Acciones de las políticas poblaciónales y demandas Sociales atendidas. </t>
    </r>
  </si>
  <si>
    <t>SECRETARÍA GENERAL</t>
  </si>
  <si>
    <t>CLAVE Y NOMBRE DEL PPA:O-PPA 1.02 PROGRAMA DE ATENCIÓN Y APOYO A LAS 
DEMANDAS DE LA CIUDADANÍA Y ORGANISMOS NO GUBERNAMENTALES.</t>
  </si>
  <si>
    <r>
      <t xml:space="preserve">1.02.1 </t>
    </r>
    <r>
      <rPr>
        <sz val="11"/>
        <color theme="1"/>
        <rFont val="Arial"/>
        <family val="2"/>
      </rPr>
      <t xml:space="preserve">Contribuir a la renovación de los mecanismos de gestión flexibilizando nuestras estructuras y procedimientos administrativos con calidad, innovación tecnológica y combate a la corrupción </t>
    </r>
    <r>
      <rPr>
        <b/>
        <sz val="11"/>
        <color theme="1"/>
        <rFont val="Arial"/>
        <family val="2"/>
      </rPr>
      <t>mediant</t>
    </r>
    <r>
      <rPr>
        <sz val="11"/>
        <color theme="1"/>
        <rFont val="Arial"/>
        <family val="2"/>
      </rPr>
      <t xml:space="preserve">e el apoyo recibido por parte de las dependencias municipales en respuesta a sus demandas y solicitudes de servicios. </t>
    </r>
  </si>
  <si>
    <t>ELABORÓ
Ana Ines Bello Villalva
Enlace de la MIR Secretaria General</t>
  </si>
  <si>
    <r>
      <rPr>
        <b/>
        <sz val="11"/>
        <rFont val="Arial"/>
        <family val="2"/>
      </rPr>
      <t xml:space="preserve">Justificación Trimestral: </t>
    </r>
    <r>
      <rPr>
        <sz val="11"/>
        <rFont val="Arial"/>
        <family val="2"/>
      </rPr>
      <t>Se obtuvo  el cumplimiento de esta actividad al 100% gracias a la buena coordinación de las dependencia municipales, para dar la pronta respuestas a las diferentes gestiones solicitadas</t>
    </r>
  </si>
  <si>
    <r>
      <rPr>
        <b/>
        <sz val="11"/>
        <color theme="1"/>
        <rFont val="Arial"/>
        <family val="2"/>
      </rPr>
      <t>Justificación Trimestral:</t>
    </r>
    <r>
      <rPr>
        <sz val="11"/>
        <color theme="1"/>
        <rFont val="Arial"/>
        <family val="2"/>
      </rPr>
      <t xml:space="preserve"> Justificación Trimestral: Se obtuvo  un 91.80% en el cumplimiento de esta actividad, gracias a la buena coordinación de la Secretaría General en las resoluciones de las demandas presentadas por la ciudadanía</t>
    </r>
  </si>
  <si>
    <r>
      <rPr>
        <b/>
        <sz val="11"/>
        <color theme="1"/>
        <rFont val="Arial"/>
        <family val="2"/>
      </rPr>
      <t>Justificación Trimestral:</t>
    </r>
    <r>
      <rPr>
        <sz val="11"/>
        <color theme="1"/>
        <rFont val="Arial"/>
        <family val="2"/>
      </rPr>
      <t xml:space="preserve">  Se obtuvo un 168% en el cumplimiento de esta actividad, gracias a la  respuesta rápida y oportuna a la ciudadanía, que solicito los apoyos administrativos y financieros </t>
    </r>
  </si>
  <si>
    <r>
      <rPr>
        <b/>
        <sz val="11"/>
        <color theme="1"/>
        <rFont val="Arial"/>
        <family val="2"/>
      </rPr>
      <t>Justificación Trimestral:</t>
    </r>
    <r>
      <rPr>
        <sz val="11"/>
        <color theme="1"/>
        <rFont val="Arial"/>
        <family val="2"/>
      </rPr>
      <t xml:space="preserve"> No se realizo ningún canje de armas ya que la CEDENA no a solicitados los recursos a Secretaría General para llevar acabo el programa de canje de armas.</t>
    </r>
  </si>
  <si>
    <r>
      <rPr>
        <b/>
        <sz val="11"/>
        <color theme="1"/>
        <rFont val="Arial"/>
        <family val="2"/>
      </rPr>
      <t>Justificación Trimestral:</t>
    </r>
    <r>
      <rPr>
        <sz val="11"/>
        <color theme="1"/>
        <rFont val="Arial"/>
        <family val="2"/>
      </rPr>
      <t xml:space="preserve">  Se obtuvo un 38% en el cumplimiento de esta actividad por motivo de cambio de  secretario y renuncia del asesor jurídico</t>
    </r>
  </si>
  <si>
    <r>
      <rPr>
        <b/>
        <sz val="11"/>
        <color theme="1"/>
        <rFont val="Arial"/>
        <family val="2"/>
      </rPr>
      <t>Justificación Trimestral:</t>
    </r>
    <r>
      <rPr>
        <sz val="11"/>
        <color theme="1"/>
        <rFont val="Arial"/>
        <family val="2"/>
      </rPr>
      <t xml:space="preserve"> Se obtuvo un 16% en el cumplimiento de esta actividad ya que este trimestre, los tramites de solicitud  de información de cabildo Fueron muy pocos </t>
    </r>
  </si>
  <si>
    <r>
      <rPr>
        <b/>
        <sz val="11"/>
        <color theme="1"/>
        <rFont val="Arial"/>
        <family val="2"/>
      </rPr>
      <t xml:space="preserve">Justificación Trimestral: </t>
    </r>
    <r>
      <rPr>
        <sz val="11"/>
        <color theme="1"/>
        <rFont val="Arial"/>
        <family val="2"/>
      </rPr>
      <t>Se obtuvo un 130.00% en el cumplimiento de esta actividad ya que fueron varias solicitudes de intervención y gestión ante la dirección por parte de la ciudadanía a problemas con predial y desarrollo urbano.</t>
    </r>
  </si>
  <si>
    <r>
      <rPr>
        <b/>
        <sz val="11"/>
        <color theme="1"/>
        <rFont val="Arial"/>
        <family val="2"/>
      </rPr>
      <t>Justificación Trimestral:</t>
    </r>
    <r>
      <rPr>
        <sz val="11"/>
        <color theme="1"/>
        <rFont val="Arial"/>
        <family val="2"/>
      </rPr>
      <t xml:space="preserve"> Se obtuvo el 104% en las representaciones de invitaciones a eventos  por parte de la Presidenta Municipal, eventos de cultura e inclusión.</t>
    </r>
  </si>
  <si>
    <r>
      <rPr>
        <b/>
        <sz val="11"/>
        <color theme="1"/>
        <rFont val="Arial"/>
        <family val="2"/>
      </rPr>
      <t xml:space="preserve">Justificación Trimestral: </t>
    </r>
    <r>
      <rPr>
        <sz val="11"/>
        <color theme="1"/>
        <rFont val="Arial"/>
        <family val="2"/>
      </rPr>
      <t>se obtuvo el 100%  ya que se llevó a cabo una reunión de Seguimiento de Gestiones, con ciudadanos y ciudadanas de diferentes Colonias del Municipio de Benito Juárez.</t>
    </r>
  </si>
  <si>
    <t>Justificación Trimestral: No se ha podido realizar la Caminata Familiar porque aún no se cuenta con autorización de presupuesto</t>
  </si>
  <si>
    <r>
      <rPr>
        <b/>
        <sz val="11"/>
        <color theme="1"/>
        <rFont val="Arial"/>
        <family val="2"/>
      </rPr>
      <t>Justificación Trimestral:</t>
    </r>
    <r>
      <rPr>
        <sz val="11"/>
        <color theme="1"/>
        <rFont val="Arial"/>
        <family val="2"/>
      </rPr>
      <t xml:space="preserve"> Se obtiene el 100% ya que  Se llevó a cabo el Concurso Municipal de Escoltas, nivel Secundaria. En este evento participaron 15 Escoltas, contando con la participación de 160 alumnos. 
 Se promueve la sana convivencia, en la cual participan maestros, alumnos, padres de familia, directivos, invitados y autoridades, de igual manera se fortalece la educación integra de nuestros jóvenes.</t>
    </r>
  </si>
  <si>
    <r>
      <rPr>
        <b/>
        <sz val="11"/>
        <color theme="1"/>
        <rFont val="Arial"/>
        <family val="2"/>
      </rPr>
      <t>Justificación Trimestral:</t>
    </r>
    <r>
      <rPr>
        <sz val="11"/>
        <color theme="1"/>
        <rFont val="Arial"/>
        <family val="2"/>
      </rPr>
      <t xml:space="preserve"> Se obtuvo el 55.04%  Promover ante el personal que conforman los comités una cultura de prevención y actuación en caso de contingencias de origen ambiental o humano, presentado. Se atendieron cada uno de los comités ciudadanos que se reúnen en domos deportivos así como en centros de Desarrollo comunitarios, Regiones 100,101, 102,103, 2333,235,227,237,240 y 247 de la ciudad proporcionándoles conocimiento en materia de prevención de incendios y riesgos de accidentes en el hogar</t>
    </r>
  </si>
  <si>
    <r>
      <rPr>
        <b/>
        <sz val="11"/>
        <color theme="1"/>
        <rFont val="Arial"/>
        <family val="2"/>
      </rPr>
      <t>Justificación Trimestral:</t>
    </r>
    <r>
      <rPr>
        <sz val="11"/>
        <color theme="1"/>
        <rFont val="Arial"/>
        <family val="2"/>
      </rPr>
      <t xml:space="preserve"> Se obtuvo el 109.87% Capacitación al sector público y privado con el fin de promover los conocimientos necesarios para tomar las medidas de prevención y autoprotección. se realizaron diferentes cursos y talleres en materia de prevención de incendios y manejo de extinguidores y primeros auxilios a la industria hotelera y público en general logrando atender a número de trabajadores que solicitaron dicha capacitación.</t>
    </r>
  </si>
  <si>
    <r>
      <rPr>
        <b/>
        <sz val="11"/>
        <color theme="1"/>
        <rFont val="Arial"/>
        <family val="2"/>
      </rPr>
      <t>Justificación Trimestral</t>
    </r>
    <r>
      <rPr>
        <sz val="11"/>
        <color theme="1"/>
        <rFont val="Arial"/>
        <family val="2"/>
      </rPr>
      <t>:  Se obtuvo 39.60%Revisión de las medidas de seguridad en eventos de concentración masiva, se realizaron las supervisiones de instalaciones eléctricas y escenarios de eventos masivos como;  plaza de toros, Estadio Beto Ávila, Andrés Quintana Roo, así como eventos privados en salones realizados en el municipio.</t>
    </r>
  </si>
  <si>
    <r>
      <rPr>
        <b/>
        <sz val="11"/>
        <color theme="1"/>
        <rFont val="Arial"/>
        <family val="2"/>
      </rPr>
      <t>Justificación Trimestral:</t>
    </r>
    <r>
      <rPr>
        <sz val="11"/>
        <color theme="1"/>
        <rFont val="Arial"/>
        <family val="2"/>
      </rPr>
      <t xml:space="preserve"> Se obtiene el 40.95% Difusión de las medidas de prevención de riesgos por medio de enseñanzas dinámicas a la población infantil, se atendió cada una de las visitas a la estación de bomberos y estancias educativas de la población infantil, solicitados por las primarias y jardines de niños en el Municipio de Benito Juárez</t>
    </r>
  </si>
  <si>
    <t>Justificación Trimestral: Se obtiene el 122.00% de avance en coordinación con protección civil se revisaron riesgos potenciales en establecimientos de alto riesgo como medida de prevención a huéspedes y empleados  .</t>
  </si>
  <si>
    <r>
      <rPr>
        <b/>
        <sz val="11"/>
        <color theme="1"/>
        <rFont val="Arial"/>
        <family val="2"/>
      </rPr>
      <t>Justificación Trimestral:</t>
    </r>
    <r>
      <rPr>
        <sz val="11"/>
        <color theme="1"/>
        <rFont val="Arial"/>
        <family val="2"/>
      </rPr>
      <t xml:space="preserve"> Justificación Trimestral: Se obtiene el 67.48% en la  atención de  cada uno de los reportes a través de la línea 911m que realizo la ciudadanía en diferentes punto de la ciudad así como la delegación de Bonfil y Zona Continental de isla mujeres</t>
    </r>
  </si>
  <si>
    <r>
      <rPr>
        <b/>
        <sz val="11"/>
        <color theme="1"/>
        <rFont val="Arial"/>
        <family val="2"/>
      </rPr>
      <t>Justificación Trimestral:</t>
    </r>
    <r>
      <rPr>
        <sz val="11"/>
        <color theme="1"/>
        <rFont val="Arial"/>
        <family val="2"/>
      </rPr>
      <t xml:space="preserve"> Se obtiene el 100% meta alcanzada debido a la colaboración de apoyo de instructores de la dependencia e iniciativa privada</t>
    </r>
  </si>
  <si>
    <r>
      <rPr>
        <b/>
        <sz val="11"/>
        <color theme="1"/>
        <rFont val="Arial"/>
        <family val="2"/>
      </rPr>
      <t>Justificación Trimestral:</t>
    </r>
    <r>
      <rPr>
        <sz val="11"/>
        <color theme="1"/>
        <rFont val="Arial"/>
        <family val="2"/>
      </rPr>
      <t xml:space="preserve">  No se alcanzo la meta por apertura de presupuesto</t>
    </r>
  </si>
  <si>
    <r>
      <rPr>
        <b/>
        <sz val="11"/>
        <color theme="1"/>
        <rFont val="Arial"/>
        <family val="2"/>
      </rPr>
      <t>Justificación Trimestral:</t>
    </r>
    <r>
      <rPr>
        <sz val="11"/>
        <color theme="1"/>
        <rFont val="Arial"/>
        <family val="2"/>
      </rPr>
      <t xml:space="preserve"> Justificación Trimestral: Se obtiene el 162.50% de avance ya que se le brindo la respuesta oportuna a los diversos reportes de fallas de semáforos, como falta de energía en calles y desconfiguración de semáforos en la diferentes avenidas de Benito Juárez</t>
    </r>
  </si>
  <si>
    <r>
      <rPr>
        <b/>
        <sz val="11"/>
        <color theme="1"/>
        <rFont val="Arial"/>
        <family val="2"/>
      </rPr>
      <t>Justificación Trimestral:</t>
    </r>
    <r>
      <rPr>
        <sz val="11"/>
        <color theme="1"/>
        <rFont val="Arial"/>
        <family val="2"/>
      </rPr>
      <t xml:space="preserve"> Justificación Trimestral: Se obtiene el 1563.75% de avance ya que se  realizaron 425 operativos al transporte público de concesionarias municipales, los cuales tienen el objetivo de observar el cumplimiento de la normatividad aplicable en materia de transporte público y vialidades de la ciudad</t>
    </r>
  </si>
  <si>
    <r>
      <rPr>
        <b/>
        <sz val="11"/>
        <color theme="1"/>
        <rFont val="Arial"/>
        <family val="2"/>
      </rPr>
      <t>Justificación Trimestral</t>
    </r>
    <r>
      <rPr>
        <sz val="11"/>
        <color theme="1"/>
        <rFont val="Arial"/>
        <family val="2"/>
      </rPr>
      <t>: se obtiene el 685.71% de avance ya que se atendieron las peticiones de la ciudadanía en temas de pasos peatonales, reductores de velocidad, en diferentes puntos de la ciudad</t>
    </r>
  </si>
  <si>
    <r>
      <rPr>
        <b/>
        <sz val="11"/>
        <color theme="1"/>
        <rFont val="Arial"/>
        <family val="2"/>
      </rPr>
      <t xml:space="preserve">Justificación Trimestral: </t>
    </r>
    <r>
      <rPr>
        <sz val="11"/>
        <color theme="1"/>
        <rFont val="Arial"/>
        <family val="2"/>
      </rPr>
      <t>No se obtuvo ningún proyecto  en este trimestre</t>
    </r>
  </si>
  <si>
    <r>
      <rPr>
        <b/>
        <sz val="11"/>
        <color theme="1"/>
        <rFont val="Arial"/>
        <family val="2"/>
      </rPr>
      <t>Justificación Trimestral:</t>
    </r>
    <r>
      <rPr>
        <sz val="11"/>
        <color theme="1"/>
        <rFont val="Arial"/>
        <family val="2"/>
      </rPr>
      <t xml:space="preserve">  se obtiene el 150% de avance ya que se  atendieron 2 solicitudes ciudadanas una en la rg.102 donde se pide la  el retiro de un tope mal colocado y grupo sados para proyecto de canalización de 451 ml. De calle</t>
    </r>
  </si>
  <si>
    <r>
      <rPr>
        <b/>
        <sz val="11"/>
        <color theme="1"/>
        <rFont val="Arial"/>
        <family val="2"/>
      </rPr>
      <t xml:space="preserve">Justificación Trimestral: </t>
    </r>
    <r>
      <rPr>
        <sz val="11"/>
        <color theme="1"/>
        <rFont val="Arial"/>
        <family val="2"/>
      </rPr>
      <t xml:space="preserve"> Se obtiene el 61% de esta actividad ya que las inspecciones se realizan mediante los vencimientos de sus permisos o aperturas de negocios</t>
    </r>
  </si>
  <si>
    <r>
      <rPr>
        <b/>
        <sz val="11"/>
        <color theme="1"/>
        <rFont val="Arial"/>
        <family val="2"/>
      </rPr>
      <t>Justificación Trimestral:</t>
    </r>
    <r>
      <rPr>
        <sz val="11"/>
        <color theme="1"/>
        <rFont val="Arial"/>
        <family val="2"/>
      </rPr>
      <t xml:space="preserve"> Se obtiene  el 220.87%  ya que de manera diaria se realizan los monitoreos de los boletines hidrometeorológicos los cuales son publicados cada que son actualizados con el fin de mantener a la ciudadanía siempre informados y tomen precauciones; del mismo modo se publican recomendaciones preventivas para que la ciudadanía sepa que hacer en caso de una emergencia.</t>
    </r>
  </si>
  <si>
    <r>
      <rPr>
        <b/>
        <sz val="11"/>
        <color theme="1"/>
        <rFont val="Arial"/>
        <family val="2"/>
      </rPr>
      <t xml:space="preserve">Justificación Trimestral: </t>
    </r>
    <r>
      <rPr>
        <sz val="11"/>
        <color theme="1"/>
        <rFont val="Arial"/>
        <family val="2"/>
      </rPr>
      <t>Se obtiene un 49.80% con la  realización de capacitaciones en materia de Protección Civil, como son Uso  y manejo de extintores, Procedimientos de evacuación, Primeros auxilios básicos, como parte de los requisitos para los diversos trámites y servicios requeridos.</t>
    </r>
  </si>
  <si>
    <r>
      <rPr>
        <b/>
        <sz val="11"/>
        <color theme="1"/>
        <rFont val="Arial"/>
        <family val="2"/>
      </rPr>
      <t>Justificación Trimestral</t>
    </r>
    <r>
      <rPr>
        <sz val="11"/>
        <color theme="1"/>
        <rFont val="Arial"/>
        <family val="2"/>
      </rPr>
      <t>: Se obtiene el 122.22% en la   atienden reportes canalizados a través del número de emergencia 911, en coordinación con los diversos cuerpos de emergencia, se atienden reportes de accidentes vehiculares, accidentes en casa habitación, locales comerciales o áreas laborales, diversos tipos e incendios (forestales, de basura, urbanos etc.) entre otros.</t>
    </r>
  </si>
  <si>
    <r>
      <rPr>
        <b/>
        <sz val="11"/>
        <color theme="1"/>
        <rFont val="Arial"/>
        <family val="2"/>
      </rPr>
      <t>Justificación Trimestral:</t>
    </r>
    <r>
      <rPr>
        <sz val="11"/>
        <color theme="1"/>
        <rFont val="Arial"/>
        <family val="2"/>
      </rPr>
      <t xml:space="preserve"> Se obtiene el 60.73% en la realizan inspecciones a establecimientos comerciales como parte de los requisitos necesarios para los trámites y servicios de Protección Civil, cuidando que los establecimientos cumplan con las normas mexicanas de seguridad.</t>
    </r>
  </si>
  <si>
    <r>
      <rPr>
        <b/>
        <sz val="11"/>
        <color theme="1"/>
        <rFont val="Arial"/>
        <family val="2"/>
      </rPr>
      <t>Justificación Trimestral:</t>
    </r>
    <r>
      <rPr>
        <sz val="11"/>
        <color theme="1"/>
        <rFont val="Arial"/>
        <family val="2"/>
      </rPr>
      <t xml:space="preserve">  se obtiene el 185.87% en la supervisiones, control y monitorea a través del puesto de mando los eventos públicos y privados de cualquier índole, vigilando siempre la seguridad de los asistentes.</t>
    </r>
  </si>
  <si>
    <r>
      <rPr>
        <b/>
        <sz val="11"/>
        <color theme="1"/>
        <rFont val="Arial"/>
        <family val="2"/>
      </rPr>
      <t>Justificación Trimestral:</t>
    </r>
    <r>
      <rPr>
        <sz val="11"/>
        <color theme="1"/>
        <rFont val="Arial"/>
        <family val="2"/>
      </rPr>
      <t xml:space="preserve"> Se obtiene el 61% de avance en  la emisión de los Dictámenes Aprobatorios (anuencias), documento que es parte de los requisitos para el trámite de licencias de funcionamiento se encuentran la obtención de los Dictámenes Aprobatorios de Protección Civil, con el cual año con año son renovados de acuerdo a su periodo de vencimiento</t>
    </r>
  </si>
  <si>
    <r>
      <rPr>
        <b/>
        <sz val="11"/>
        <color theme="1"/>
        <rFont val="Arial"/>
        <family val="2"/>
      </rPr>
      <t>Justificación Trimestral:</t>
    </r>
    <r>
      <rPr>
        <sz val="11"/>
        <color theme="1"/>
        <rFont val="Arial"/>
        <family val="2"/>
      </rPr>
      <t xml:space="preserve"> se obtiene el 127.41% de avance  ya que se evaluaron 939 simulacros. Un simulacro es un ejercicio en el cual se ponen en práctica los conocimientos adquiridos en las capacitaciones teóricas, con esto los establecimientos pueden evaluar sus procedimientos de acción ante una emergencia y con ello mejorar y reforzar. </t>
    </r>
  </si>
  <si>
    <t>Justificación Trimestral: se obtiene el 125.16% Como parte de los trámites y servicios de esta dependencia, el contribuyente ingresa su Programa interno o Plan de contingencia para su evaluación, este documento contiene los procedimientos de actuación del establecimiento ante la posible afectación de un supuesto.</t>
  </si>
  <si>
    <r>
      <rPr>
        <b/>
        <sz val="11"/>
        <color theme="1"/>
        <rFont val="Arial"/>
        <family val="2"/>
      </rPr>
      <t>Justificación Trimestral:</t>
    </r>
    <r>
      <rPr>
        <sz val="11"/>
        <color theme="1"/>
        <rFont val="Arial"/>
        <family val="2"/>
      </rPr>
      <t xml:space="preserve"> Se obtiene un 172.41%  Como parte de la preparación de la temporada de fenómenos hidrometeorológicos, se realizan los recorridos por los refugios temporales y albergues, que podrían fungir como lugares de resguardo de la población ante un fenómeno natural.</t>
    </r>
  </si>
  <si>
    <r>
      <rPr>
        <b/>
        <sz val="11"/>
        <color theme="1"/>
        <rFont val="Arial"/>
        <family val="2"/>
      </rPr>
      <t>Justificación Trimestral:</t>
    </r>
    <r>
      <rPr>
        <sz val="11"/>
        <color theme="1"/>
        <rFont val="Arial"/>
        <family val="2"/>
      </rPr>
      <t xml:space="preserve"> Se obtiene el 228.57%  en las  acciones realizadas por el Departamento de Seguridad y Salvamento, en la cual se brinda el apoyo o auxilio en las zonas acuáticas ante un accidente.</t>
    </r>
  </si>
  <si>
    <r>
      <rPr>
        <b/>
        <sz val="11"/>
        <color theme="1"/>
        <rFont val="Arial"/>
        <family val="2"/>
      </rPr>
      <t>Justificación Trimestral:</t>
    </r>
    <r>
      <rPr>
        <sz val="11"/>
        <color theme="1"/>
        <rFont val="Arial"/>
        <family val="2"/>
      </rPr>
      <t xml:space="preserve">  Se obtiene un 48.00% en la realización e implementación de operativos que de acuerdo a su naturaleza se aplican los diferentes planes y/o acciones en materia de seguridad, siempre salvaguardando la integridad de los ciudadanos esto es en casos de manifestaciones </t>
    </r>
  </si>
  <si>
    <r>
      <rPr>
        <b/>
        <sz val="11"/>
        <color theme="1"/>
        <rFont val="Arial"/>
        <family val="2"/>
      </rPr>
      <t>Justificación Trimestral</t>
    </r>
    <r>
      <rPr>
        <sz val="11"/>
        <color theme="1"/>
        <rFont val="Arial"/>
        <family val="2"/>
      </rPr>
      <t>: Se obtiene un 1766.67% de avance en la atención a reportes de quejas ciudadanas recibidas a través de llamadas telefónica y las diversas redes sociales.</t>
    </r>
  </si>
  <si>
    <r>
      <rPr>
        <b/>
        <sz val="11"/>
        <color theme="1"/>
        <rFont val="Arial"/>
        <family val="2"/>
      </rPr>
      <t xml:space="preserve">Justificación Trimestral: </t>
    </r>
    <r>
      <rPr>
        <sz val="11"/>
        <color theme="1"/>
        <rFont val="Arial"/>
        <family val="2"/>
      </rPr>
      <t>Se obtiene el 154.74% en  Las acciones preventivas corresponden a indicaciones preventivas que se brindan a los vacacionistas nacionales y extranjeros, siempre previniendo los accidentes y así salvaguardar su vida</t>
    </r>
  </si>
  <si>
    <r>
      <rPr>
        <b/>
        <sz val="11"/>
        <color theme="1"/>
        <rFont val="Arial"/>
        <family val="2"/>
      </rPr>
      <t>Justificación Trimestral</t>
    </r>
    <r>
      <rPr>
        <sz val="11"/>
        <color theme="1"/>
        <rFont val="Arial"/>
        <family val="2"/>
      </rPr>
      <t>: Se obtiene el 100% en la  integra el Comité Operativo Especializado en Fenómenos Hidrometeorológicos temporada 2023, en el cual participan los tres ordenes de gobierno con el fin de estar siempre prevenidos y alerta ante la eventualidad de un fenómeno de este índole.</t>
    </r>
  </si>
  <si>
    <r>
      <rPr>
        <b/>
        <sz val="11"/>
        <color theme="1"/>
        <rFont val="Arial"/>
        <family val="2"/>
      </rPr>
      <t xml:space="preserve">Justificación Trimestral: </t>
    </r>
    <r>
      <rPr>
        <sz val="11"/>
        <color theme="1"/>
        <rFont val="Arial"/>
        <family val="2"/>
      </rPr>
      <t>Se obtiene el 100% ya que se celebraron dos sesiones ordinarias como lo indica el Bando de Gobierno del Municipio de Benito Juárez en su artículo 31. Se realizó también una sesión Extraordinaria, lo anterior para someter a aprobación temas de importancia para la ciudadanía</t>
    </r>
  </si>
  <si>
    <r>
      <rPr>
        <b/>
        <sz val="11"/>
        <color theme="1"/>
        <rFont val="Arial"/>
        <family val="2"/>
      </rPr>
      <t>Justificación Trimestral:</t>
    </r>
    <r>
      <rPr>
        <sz val="11"/>
        <color theme="1"/>
        <rFont val="Arial"/>
        <family val="2"/>
      </rPr>
      <t xml:space="preserve"> Se obtiene el 66.00% de avance en verificar las asistencias ya  Algunos integrantes del cabildo no han asistido a las reuniones de precabildeo debido a asuntos inherentes a su comisión</t>
    </r>
  </si>
  <si>
    <r>
      <rPr>
        <b/>
        <sz val="11"/>
        <color theme="1"/>
        <rFont val="Arial"/>
        <family val="2"/>
      </rPr>
      <t>Justificación Trimestral:</t>
    </r>
    <r>
      <rPr>
        <sz val="11"/>
        <color theme="1"/>
        <rFont val="Arial"/>
        <family val="2"/>
      </rPr>
      <t xml:space="preserve"> No se ha avanzado con la encuadernación de las actas de cabildo debido a que estas están en proceso de firma por parte de los integrantes del cabildo y también debido a que no contamos con el material de papelería necesario para continuar con el proceso de encuadernación</t>
    </r>
  </si>
  <si>
    <r>
      <rPr>
        <b/>
        <sz val="11"/>
        <color theme="1"/>
        <rFont val="Arial"/>
        <family val="2"/>
      </rPr>
      <t>Justificación Trimestral:</t>
    </r>
    <r>
      <rPr>
        <sz val="11"/>
        <color theme="1"/>
        <rFont val="Arial"/>
        <family val="2"/>
      </rPr>
      <t xml:space="preserve">  Se obtuvo el 17.86% de avance ya que  Este trimestre no hubo publicaciones en el Periódico oficial del estado debido a que no se otorgó a tiempo el subsidio por parte de la Secretaría de Finanzas y Planeación (SEFIPLAN) ya que esta Dirección General envió el oficio solicitando nuevamente el subsidio para el pago de las publicaciones, pero no se ha recibido respuesta y por lo tanto no se ha podido hacer el pago.</t>
    </r>
  </si>
  <si>
    <r>
      <rPr>
        <b/>
        <sz val="11"/>
        <color theme="1"/>
        <rFont val="Arial"/>
        <family val="2"/>
      </rPr>
      <t xml:space="preserve">Justificación Trimestral: </t>
    </r>
    <r>
      <rPr>
        <sz val="11"/>
        <color theme="1"/>
        <rFont val="Arial"/>
        <family val="2"/>
      </rPr>
      <t>Se obtiene el 100% en   los precabildeos realizados programados en este trimestre contando con el fórum necesario para dar continuidad a los temas que se pasaron a sesión</t>
    </r>
  </si>
  <si>
    <r>
      <rPr>
        <b/>
        <sz val="11"/>
        <color theme="1"/>
        <rFont val="Arial"/>
        <family val="2"/>
      </rPr>
      <t>Justificación Trimestral:</t>
    </r>
    <r>
      <rPr>
        <sz val="11"/>
        <color theme="1"/>
        <rFont val="Arial"/>
        <family val="2"/>
      </rPr>
      <t xml:space="preserve"> Se obtiene el 150%  con la meta programada en relación a la aprobación de acuerdos en este trimestre, acuerdos aprobados en cuestiones de jornadas de descuentos, prórrogas para realizar trámites, regularización de viviendas etc., todos en beneficio de la ciudadanía.</t>
    </r>
  </si>
  <si>
    <r>
      <rPr>
        <b/>
        <sz val="11"/>
        <color theme="1"/>
        <rFont val="Arial"/>
        <family val="2"/>
      </rPr>
      <t>Justificación Trimestral:</t>
    </r>
    <r>
      <rPr>
        <sz val="11"/>
        <color theme="1"/>
        <rFont val="Arial"/>
        <family val="2"/>
      </rPr>
      <t xml:space="preserve">  Se obtiene un  Derivado a que las Dependencias Adscritas a la Secretaría General presentaron sus solicitudes administrativas en tiempo y forma a esta Dirección General de la Coordinación General Administrativa, se cumplió al 100% y supero la meta establecida en el 2do trimestre 2023, esto debido a que existe una mayor apertura para las gestiones en todas las actividades de las direcciones adscritas a esta Secretaría General, por lo cual existió un incremente en sus solicitudes.</t>
    </r>
  </si>
  <si>
    <r>
      <rPr>
        <b/>
        <sz val="11"/>
        <color theme="1"/>
        <rFont val="Arial"/>
        <family val="2"/>
      </rPr>
      <t>Justificación Trimestral:</t>
    </r>
    <r>
      <rPr>
        <sz val="11"/>
        <color theme="1"/>
        <rFont val="Arial"/>
        <family val="2"/>
      </rPr>
      <t xml:space="preserve">  Se obtiene un 221.43% en  La Dirección General de la Coordinación General Administrativa cumplió al 100% y supero con la meta establecida en el segundo trimestre de 2023, debido a que el personal administrativo de las Dependencias adscritas a la Secretaría General presentaron sus solicitudes de movimiento de personal en tiempo y forma para su debido seguimiento ante esta Dirección, este incremento en comparación a lo programado es debido a que se han realizado diversos oficios de solicitudes y cedulas de movimientos de personal.</t>
    </r>
  </si>
  <si>
    <r>
      <rPr>
        <b/>
        <sz val="11"/>
        <color theme="1"/>
        <rFont val="Arial"/>
        <family val="2"/>
      </rPr>
      <t>Justificación Trimestral:</t>
    </r>
    <r>
      <rPr>
        <sz val="11"/>
        <color theme="1"/>
        <rFont val="Arial"/>
        <family val="2"/>
      </rPr>
      <t xml:space="preserve">  se obtiene un 145.71% de avance  es debido a la apertura que se viene dando de las actividades operativas y administrativas de las direcciones Adscritas a la Secretaría General.</t>
    </r>
  </si>
  <si>
    <r>
      <rPr>
        <b/>
        <sz val="11"/>
        <color theme="1"/>
        <rFont val="Arial"/>
        <family val="2"/>
      </rPr>
      <t>Justificación Trimestral:</t>
    </r>
    <r>
      <rPr>
        <sz val="11"/>
        <color theme="1"/>
        <rFont val="Arial"/>
        <family val="2"/>
      </rPr>
      <t xml:space="preserve"> Se obtuvo el 110.53% Debido a que esta Dirección realizo el debido seguimiento a los requerimientos presentados por las Dependencias Adscritas a la Secretaría General, este incremento en comparación a lo programado es debido a que existe un aumento en las solicitudes como son solicitudes de pago de arrendamiento, pago de agua, solicitudes de combustible, requisiciones de material de papelería.</t>
    </r>
  </si>
  <si>
    <r>
      <rPr>
        <b/>
        <sz val="11"/>
        <color theme="1"/>
        <rFont val="Arial"/>
        <family val="2"/>
      </rPr>
      <t>Justificación Trimestral</t>
    </r>
    <r>
      <rPr>
        <sz val="11"/>
        <color theme="1"/>
        <rFont val="Arial"/>
        <family val="2"/>
      </rPr>
      <t>: se obtiene el 382.22% debido a que el personal de esta Dirección brindo la atención adecuada para dar seguimiento a los trámites y gestiones que los ciudadanos solicitaron, este incremento en comparación a lo programado es debido a las solicitudes de la ciudadanía para realizar  Eventos y Espectáculos.</t>
    </r>
  </si>
  <si>
    <r>
      <rPr>
        <b/>
        <sz val="11"/>
        <color theme="1"/>
        <rFont val="Arial"/>
        <family val="2"/>
      </rPr>
      <t>Justificación Trimestral:</t>
    </r>
    <r>
      <rPr>
        <sz val="11"/>
        <color theme="1"/>
        <rFont val="Arial"/>
        <family val="2"/>
      </rPr>
      <t xml:space="preserve">  Para este segundo trimestre, en el Centro de Retención se retuvieron a 4,013 infractores, obteniendo un 61.74% de avance trimestral.</t>
    </r>
  </si>
  <si>
    <r>
      <rPr>
        <b/>
        <sz val="11"/>
        <color theme="1"/>
        <rFont val="Arial"/>
        <family val="2"/>
      </rPr>
      <t>Justificación Trimestral:</t>
    </r>
    <r>
      <rPr>
        <sz val="11"/>
        <color theme="1"/>
        <rFont val="Arial"/>
        <family val="2"/>
      </rPr>
      <t xml:space="preserve"> En el segundo trimestre 2023, se logra obtener el 100% de las incidencias de acuerdo a la meta planeada.</t>
    </r>
  </si>
  <si>
    <r>
      <rPr>
        <b/>
        <sz val="11"/>
        <color theme="1"/>
        <rFont val="Arial"/>
        <family val="2"/>
      </rPr>
      <t>Justificación Trimestral:</t>
    </r>
    <r>
      <rPr>
        <sz val="11"/>
        <color theme="1"/>
        <rFont val="Arial"/>
        <family val="2"/>
      </rPr>
      <t xml:space="preserve"> En  este segundo trimestre de 2023, se realiza el mantenimiento de 2 áreas de Centro de Retención para su conservación, logrando así alcanzar la meta planeada.</t>
    </r>
  </si>
  <si>
    <r>
      <rPr>
        <b/>
        <sz val="11"/>
        <color theme="1"/>
        <rFont val="Arial"/>
        <family val="2"/>
      </rPr>
      <t>Justificación Trimestral:</t>
    </r>
    <r>
      <rPr>
        <sz val="11"/>
        <color theme="1"/>
        <rFont val="Arial"/>
        <family val="2"/>
      </rPr>
      <t xml:space="preserve"> Durante el segundo trimestre de 2023, se otorgaron 27,336 alimentos, obteniendo un 83.50% de avance a la meta planeada.</t>
    </r>
  </si>
  <si>
    <r>
      <rPr>
        <b/>
        <sz val="11"/>
        <color theme="1"/>
        <rFont val="Arial"/>
        <family val="2"/>
      </rPr>
      <t>Justificación Trimestral:</t>
    </r>
    <r>
      <rPr>
        <sz val="11"/>
        <color theme="1"/>
        <rFont val="Arial"/>
        <family val="2"/>
      </rPr>
      <t xml:space="preserve"> Se obtiene el 84.51% en las sanciones aplicadas a la ciudadanía ya que de 4,750 sanciones programadas se llevó a cabo 4,014, esto derivado de la puesta en marcha del Nuevo Modelo Homologado de Justicia Cívica, ya que se ha iniciado con la actuación de la policía que da atención y resolución in situ a pequeños conflictos reduciendo con esto el número de infractores que son puestos a disposición de los Juzgados Cívicos Municipales, además de la difusión que sea realizado a través de diferentes medios de información sobre las faltas administrativas y sus consecuencias, siempre buscando la paz pública del Municipio de Benito Juárez y una justicia cívica con un enfoque restaurativo más que sancionador, así como mejorando la percepción del orden público y de la seguridad y como disminuir la reincidencia en faltas administrativas.</t>
    </r>
  </si>
  <si>
    <r>
      <rPr>
        <b/>
        <sz val="11"/>
        <color theme="1"/>
        <rFont val="Arial"/>
        <family val="2"/>
      </rPr>
      <t>Justificación Trimestral:</t>
    </r>
    <r>
      <rPr>
        <sz val="11"/>
        <color theme="1"/>
        <rFont val="Arial"/>
        <family val="2"/>
      </rPr>
      <t xml:space="preserve">  Se obtiene el 80% en esta actividad, ya que de 50 convenios se celebraron únicamente  40, esto derivado a la difusión través de diferentes medios de información sobre cómo mejorar la convivencia cotidiana y el respeto por el entorno y a la puesta en marcha de los mecanismos alternativos de solución de controversias  en los Juzgados Cívicos Conciliatorios </t>
    </r>
  </si>
  <si>
    <r>
      <rPr>
        <b/>
        <sz val="11"/>
        <color theme="1"/>
        <rFont val="Arial"/>
        <family val="2"/>
      </rPr>
      <t>Justificación Trimestral:</t>
    </r>
    <r>
      <rPr>
        <sz val="11"/>
        <color theme="1"/>
        <rFont val="Arial"/>
        <family val="2"/>
      </rPr>
      <t xml:space="preserve"> Se obtiene el 25.25% en esta actividad, ya que de 400 asesorías psicológicas se realizaron únicamente 101, esto derivado a los Talleres denominados Derechos y Obligaciones de los Adolescentes en las Faltas Administrativas, que tiene como objetivo sensibilizar a los menores de edad de las escuelas a nivel básico y media superior que ha estado impartiendo el Centro de Menores Infractores, por los Psicólogos y Trabajadores Sociales, contado con la participación de grupos de hasta 35 alumnos</t>
    </r>
  </si>
  <si>
    <r>
      <rPr>
        <b/>
        <sz val="11"/>
        <color theme="1"/>
        <rFont val="Arial"/>
        <family val="2"/>
      </rPr>
      <t>Justificación Trimestral:</t>
    </r>
    <r>
      <rPr>
        <sz val="11"/>
        <color theme="1"/>
        <rFont val="Arial"/>
        <family val="2"/>
      </rPr>
      <t xml:space="preserve"> Se obtiene el 100% en esta actividad, que promueve la capacitación constante y permanente del personal adscrito a esta Dirección de Juzgados Cívicos, y que en el mes de mayo de 2023, fue capacitado el personal con el curso denominado “AVGM Y LA CORRESPONSABILIDAD DE LAS PERSONAS EN LA RECONSTRUCCIÓN DEL TEJIDO SOCIAL Y LA CREACIÓN DE ENTORNOS LIBRES DE VIOLENCIA”, en el cual participaron Jueces, Secretarios, Receptores Administrativos, Médicos, Psicólogos y demás personal administrativo</t>
    </r>
  </si>
  <si>
    <r>
      <rPr>
        <b/>
        <sz val="11"/>
        <color theme="1"/>
        <rFont val="Arial"/>
        <family val="2"/>
      </rPr>
      <t>Justificación Trimestral:</t>
    </r>
    <r>
      <rPr>
        <sz val="11"/>
        <color theme="1"/>
        <rFont val="Arial"/>
        <family val="2"/>
      </rPr>
      <t xml:space="preserve">  se obtiene el 100% en esta actividad, derivado de las facilidades otorgadas por las diferentes escuelas nivel básico y media superior del Municipio de Benito Juárez, así como docentes y directivos,  fomentando la Cultura de la Legalidad que favorezca la convivencia social y la prevención de conductas antisociales que afectan la convivencia cotidiana y el tejido social, teniendo proyectado continuar con dichos talleres con los alumnos y sus padres de familia.</t>
    </r>
  </si>
  <si>
    <r>
      <rPr>
        <b/>
        <sz val="11"/>
        <color theme="1"/>
        <rFont val="Arial"/>
        <family val="2"/>
      </rPr>
      <t>Justificación Trimestral:</t>
    </r>
    <r>
      <rPr>
        <sz val="11"/>
        <color theme="1"/>
        <rFont val="Arial"/>
        <family val="2"/>
      </rPr>
      <t xml:space="preserve">  Se obtiene un 61.20% en la Recepción de  306 constancias entre vecindad y de residencia que la  ciudadanía solicito</t>
    </r>
  </si>
  <si>
    <r>
      <rPr>
        <b/>
        <sz val="11"/>
        <color theme="1"/>
        <rFont val="Arial"/>
        <family val="2"/>
      </rPr>
      <t>Justificación Trimestral:</t>
    </r>
    <r>
      <rPr>
        <sz val="11"/>
        <color theme="1"/>
        <rFont val="Arial"/>
        <family val="2"/>
      </rPr>
      <t xml:space="preserve">  Se obtiene el 56% ya que se  atendieron a 560 jóvenes para realizar el tramite del Servicio Nacional Militar, así mismo, se brindaron orientaciones para la constancia de no tramite.</t>
    </r>
  </si>
  <si>
    <r>
      <rPr>
        <b/>
        <sz val="11"/>
        <color theme="1"/>
        <rFont val="Arial"/>
        <family val="2"/>
      </rPr>
      <t>Justificación Trimestral:</t>
    </r>
    <r>
      <rPr>
        <sz val="11"/>
        <color theme="1"/>
        <rFont val="Arial"/>
        <family val="2"/>
      </rPr>
      <t xml:space="preserve"> Se obtiene el 80.00% ya que se  atendieron 4 reuniones mediante zoom, tratando diversos temas</t>
    </r>
  </si>
  <si>
    <r>
      <rPr>
        <b/>
        <sz val="11"/>
        <color theme="1"/>
        <rFont val="Arial"/>
        <family val="2"/>
      </rPr>
      <t>Justificación Trimestral:</t>
    </r>
    <r>
      <rPr>
        <sz val="11"/>
        <color theme="1"/>
        <rFont val="Arial"/>
        <family val="2"/>
      </rPr>
      <t xml:space="preserve"> Se obtiene el 180% ya que se  realizaron 9 reuniones de seguimiento a las diferentes situaciones que se generan en la Delegación y Subdelegación.</t>
    </r>
  </si>
  <si>
    <r>
      <rPr>
        <b/>
        <sz val="11"/>
        <color theme="1"/>
        <rFont val="Arial"/>
        <family val="2"/>
      </rPr>
      <t>Justificación Trimestral:</t>
    </r>
    <r>
      <rPr>
        <sz val="11"/>
        <color theme="1"/>
        <rFont val="Arial"/>
        <family val="2"/>
      </rPr>
      <t xml:space="preserve"> Se obtiene el 105.20%  debido a la semana santa y la atención a las diferentes religiones que se acercaron a buscar una atención directa en nuestra dirección</t>
    </r>
  </si>
  <si>
    <r>
      <rPr>
        <b/>
        <sz val="11"/>
        <color theme="1"/>
        <rFont val="Arial"/>
        <family val="2"/>
      </rPr>
      <t>Justificación Trimestral:</t>
    </r>
    <r>
      <rPr>
        <sz val="11"/>
        <color theme="1"/>
        <rFont val="Arial"/>
        <family val="2"/>
      </rPr>
      <t xml:space="preserve">  Se obtiene el 100% ya se  organizó  actividades con el voluntariado de las asociaciones o agrupaciones religiosas y con asociaciones civiles las cuales participaron más de 400. Festivales del día de niño y  de las madres</t>
    </r>
  </si>
  <si>
    <r>
      <rPr>
        <b/>
        <sz val="11"/>
        <color theme="1"/>
        <rFont val="Arial"/>
        <family val="2"/>
      </rPr>
      <t>Justificación Trimestral:</t>
    </r>
    <r>
      <rPr>
        <sz val="11"/>
        <color theme="1"/>
        <rFont val="Arial"/>
        <family val="2"/>
      </rPr>
      <t xml:space="preserve">  se obtiene el 102.00% ya que se  programó una plática denominada las debilidades del ministerio la cual fue impartida por el Dr. Sergio Anaya como parte de las herramientas y del trabajo en conjunto en la dirección de enlace con organizaciones del gobierno estatal.   </t>
    </r>
  </si>
  <si>
    <r>
      <rPr>
        <b/>
        <sz val="11"/>
        <color theme="1"/>
        <rFont val="Arial"/>
        <family val="2"/>
      </rPr>
      <t>Justificación Trimestral:</t>
    </r>
    <r>
      <rPr>
        <sz val="11"/>
        <color theme="1"/>
        <rFont val="Arial"/>
        <family val="2"/>
      </rPr>
      <t xml:space="preserve"> Se obtiene el 104.50% En este trimestre se logro la actualización de 209  expedientes en el Padrón Municipal de Templos, tuvimos un repunte y gran participación de los ministros de culto</t>
    </r>
  </si>
  <si>
    <r>
      <rPr>
        <b/>
        <sz val="11"/>
        <color theme="1"/>
        <rFont val="Arial"/>
        <family val="2"/>
      </rPr>
      <t>Justificación Trimestral:</t>
    </r>
    <r>
      <rPr>
        <sz val="11"/>
        <color theme="1"/>
        <rFont val="Arial"/>
        <family val="2"/>
      </rPr>
      <t xml:space="preserve"> Se obtiene el 108.33% ya que se  atendieron 65 verificaciones entre quejas vecinales y cultos públicos extraordinarios, aperturas de culto, etc.</t>
    </r>
  </si>
  <si>
    <r>
      <rPr>
        <b/>
        <sz val="11"/>
        <color theme="1"/>
        <rFont val="Arial"/>
        <family val="2"/>
      </rPr>
      <t>Justificación Trimestral:</t>
    </r>
    <r>
      <rPr>
        <sz val="11"/>
        <color theme="1"/>
        <rFont val="Arial"/>
        <family val="2"/>
      </rPr>
      <t xml:space="preserve">  Se obtiene el 95.70% ya que  tuvimos varias participaciones con la mesa de valores en las actividades que hemos sido invitados, de la misma manera participamos en la actividad del día del padre en la reforestación de la zona y la rodada ciclista, los ministros de culto participaron con las oraciones para iniciar las actividades del día del padre</t>
    </r>
  </si>
  <si>
    <r>
      <rPr>
        <b/>
        <sz val="11"/>
        <color theme="1"/>
        <rFont val="Arial"/>
        <family val="2"/>
      </rPr>
      <t>Justificación Trimestral:</t>
    </r>
    <r>
      <rPr>
        <sz val="11"/>
        <color theme="1"/>
        <rFont val="Arial"/>
        <family val="2"/>
      </rPr>
      <t xml:space="preserve"> Se obtiene el 118.00% ya que se han incrementado las solicitudes de trámites y servicios en comparación al primer trimestre debido a que se conmemora la semana santa.  </t>
    </r>
  </si>
  <si>
    <r>
      <rPr>
        <b/>
        <sz val="11"/>
        <color theme="1"/>
        <rFont val="Arial"/>
        <family val="2"/>
      </rPr>
      <t>Justificación Trimestral:</t>
    </r>
    <r>
      <rPr>
        <sz val="11"/>
        <color theme="1"/>
        <rFont val="Arial"/>
        <family val="2"/>
      </rPr>
      <t xml:space="preserve"> Se obtiene el 104.00%  en los asesoramientos jurídicos es una de las solicitudes más recurrentes, debido al desconocimientos de las normas y las leyes que establecen la normatividad que es aplicable a las asociaciones y agrupaciones religiosas</t>
    </r>
  </si>
  <si>
    <r>
      <rPr>
        <b/>
        <sz val="11"/>
        <color theme="1"/>
        <rFont val="Arial"/>
        <family val="2"/>
      </rPr>
      <t>Justificación Trimestral:</t>
    </r>
    <r>
      <rPr>
        <sz val="11"/>
        <color theme="1"/>
        <rFont val="Arial"/>
        <family val="2"/>
      </rPr>
      <t xml:space="preserve"> esta actividad está programada para el mes de octubre, por lo cual no tenemos información que presentar en el trimestre.</t>
    </r>
  </si>
  <si>
    <r>
      <rPr>
        <b/>
        <sz val="11"/>
        <color theme="1"/>
        <rFont val="Arial"/>
        <family val="2"/>
      </rPr>
      <t>Justificación Trimestral:</t>
    </r>
    <r>
      <rPr>
        <sz val="11"/>
        <color theme="1"/>
        <rFont val="Arial"/>
        <family val="2"/>
      </rPr>
      <t xml:space="preserve">  En este trimestre no se recepción ninguna caja para resguardo 
Justificación Anual: No hay avance anual</t>
    </r>
  </si>
  <si>
    <r>
      <rPr>
        <b/>
        <sz val="11"/>
        <color theme="1"/>
        <rFont val="Arial"/>
        <family val="2"/>
      </rPr>
      <t>Justificación Trimestral:</t>
    </r>
    <r>
      <rPr>
        <sz val="11"/>
        <color theme="1"/>
        <rFont val="Arial"/>
        <family val="2"/>
      </rPr>
      <t xml:space="preserve"> Hasta el momento no se cuenta con alguna baja efectuada ya que actualmente la Dirección de Archivo de Concentración y Capacitación se encuentra realizando visitas de revisión y seguimiento a las diferentes unidades administrativas solicitantes de bajas documentales, para saber si cumplen o no en la documentación necesaria para efectuar dichas bajas.</t>
    </r>
  </si>
  <si>
    <r>
      <rPr>
        <b/>
        <sz val="11"/>
        <color theme="1"/>
        <rFont val="Arial"/>
        <family val="2"/>
      </rPr>
      <t>Justificación Trimestral:</t>
    </r>
    <r>
      <rPr>
        <sz val="11"/>
        <color theme="1"/>
        <rFont val="Arial"/>
        <family val="2"/>
      </rPr>
      <t xml:space="preserve">  Durante el mes de abril, mayo y junio no se realizaron transferencias primarias, toda vez que hasta el momento, ninguna Unidad Administrativa ha solicitado dicho trámite, además de que no se cuenta con el espacio suficiente en las áreas de Concentración de la Dirección General de Archivo Municipal para realizar transferencia primaria.</t>
    </r>
  </si>
  <si>
    <r>
      <rPr>
        <b/>
        <sz val="11"/>
        <color theme="1"/>
        <rFont val="Arial"/>
        <family val="2"/>
      </rPr>
      <t>Justificación Trimestral:</t>
    </r>
    <r>
      <rPr>
        <sz val="11"/>
        <color theme="1"/>
        <rFont val="Arial"/>
        <family val="2"/>
      </rPr>
      <t xml:space="preserve"> Se obtiene el 100% ya que para este segundo trimestre no estaba programado ninguna recepción y se obtuvieron 53,en razón de que nos encontramos en proceso de validación de todas las unidades administrativas que tuvieron corrección ante esta dirección general de archivo y correcciones ante la unidad de transparencia con respecto a la clasificación de la información, recepcionando dichos instrumentos en destiempo.</t>
    </r>
  </si>
  <si>
    <r>
      <rPr>
        <b/>
        <sz val="11"/>
        <color theme="1"/>
        <rFont val="Arial"/>
        <family val="2"/>
      </rPr>
      <t>Justificación Trimestral:</t>
    </r>
    <r>
      <rPr>
        <sz val="11"/>
        <color theme="1"/>
        <rFont val="Arial"/>
        <family val="2"/>
      </rPr>
      <t xml:space="preserve">  No se obtiene avance Hasta el momento la carga de material audiovisual se encuentra en pausa, por instrucciones de Comunicación Social ya que son los encargados de regular las redes sociales, debido a que estaban con el tema del aniversario y hasta la fecha aún no se autoriza el poder realizar la carga de dicho material, por lo tanto se seguirá compartiendo lo que se suba a redes oficiales como la página de Ayuntamiento y de la presidente.</t>
    </r>
  </si>
  <si>
    <r>
      <rPr>
        <b/>
        <sz val="11"/>
        <color theme="1"/>
        <rFont val="Arial"/>
        <family val="2"/>
      </rPr>
      <t>Justificación Trimestral:</t>
    </r>
    <r>
      <rPr>
        <sz val="11"/>
        <color theme="1"/>
        <rFont val="Arial"/>
        <family val="2"/>
      </rPr>
      <t xml:space="preserve"> Se obtiene el 200% ya que  Durante el mes de abril no se candelarizo capacitación alguna, ya que se agendó la realización de dos capacitaciones en el mes de mayo, como parte de las serie de capacitaciones “Por la eficiencia archivística”, llevando a cabo el próximo 03 de mayo el curso “Archivo de Trámite” en dos horarios diferentes</t>
    </r>
  </si>
  <si>
    <r>
      <rPr>
        <b/>
        <sz val="11"/>
        <color theme="1"/>
        <rFont val="Arial"/>
        <family val="2"/>
      </rPr>
      <t>Justificación Trimestral:</t>
    </r>
    <r>
      <rPr>
        <sz val="11"/>
        <color theme="1"/>
        <rFont val="Arial"/>
        <family val="2"/>
      </rPr>
      <t xml:space="preserve">  Se cumplió con la meta establecida, puesto a que no se calendarizó adquisición de algún equipo de cómputo o tecnológico para el tema de la digitalización de documentos, toda vez que no se realizó algún proceso de licitación al no contar con el presupuesto necesario para efectuar tal compra. </t>
    </r>
  </si>
  <si>
    <r>
      <rPr>
        <b/>
        <sz val="11"/>
        <color theme="1"/>
        <rFont val="Arial"/>
        <family val="2"/>
      </rPr>
      <t>Justificación Trimestral:</t>
    </r>
    <r>
      <rPr>
        <sz val="11"/>
        <color theme="1"/>
        <rFont val="Arial"/>
        <family val="2"/>
      </rPr>
      <t xml:space="preserve"> Se obtiene el 64.80%  Durante el periodo 01 de abril al 30 de junio del 2023 se inscribieron 20,860 actos registrales en las 09 Oficialías del Registro Civil, que se encuentran ubicados en los diferentes puntos del Municipio de Benito Juárez. A continuación, se encuentra la estadística de los actos registrales realizados durante el trimestre antes mencionado</t>
    </r>
  </si>
  <si>
    <r>
      <rPr>
        <b/>
        <sz val="11"/>
        <color theme="1"/>
        <rFont val="Arial"/>
        <family val="2"/>
      </rPr>
      <t>Justificación Trimestral:</t>
    </r>
    <r>
      <rPr>
        <sz val="11"/>
        <color theme="1"/>
        <rFont val="Arial"/>
        <family val="2"/>
      </rPr>
      <t xml:space="preserve">  Durante el periodo 01 de abril al 30 de junio del 2023, No se autorizó invertir en herramientas tecnológicas derivado de que durante el 4to trimestre 2022 se realizó la adquisición de 35 equipos de cómputo para la atención al público de nuestro Municipio. Por lo anterior no contamos con el presupuesto para cumplir con las metas de este indicador durante el 2do trimestre del ejercicio 2023.</t>
    </r>
  </si>
  <si>
    <r>
      <rPr>
        <b/>
        <sz val="11"/>
        <color theme="1"/>
        <rFont val="Arial"/>
        <family val="2"/>
      </rPr>
      <t>Justificación Trimestral:</t>
    </r>
    <r>
      <rPr>
        <sz val="11"/>
        <color theme="1"/>
        <rFont val="Arial"/>
        <family val="2"/>
      </rPr>
      <t xml:space="preserve"> Se obtiene el 83.93% Durante el periodo 01 de abril al 30 de junio del 2023, se realizó la adquisición de formatos valorados con un total de 27,362., cumpliendo con el abastecimiento en las 09 oficialías del registro civil para otorgar la inscripción de los actos registrales para la población del Municipio de Benito Juárez durante el trimestre mencionado</t>
    </r>
  </si>
  <si>
    <r>
      <rPr>
        <b/>
        <sz val="11"/>
        <color theme="1"/>
        <rFont val="Arial"/>
        <family val="2"/>
      </rPr>
      <t>Justificación Trimestral:</t>
    </r>
    <r>
      <rPr>
        <sz val="11"/>
        <color theme="1"/>
        <rFont val="Arial"/>
        <family val="2"/>
      </rPr>
      <t xml:space="preserve"> Se obtiene el 352.17% Durante el periodo 01 de abril al 30 de junio del 2023, se realizaron diferentes capacitaciones para la actualización y mejora de las actividades tanto operativas como administrativas, siendo capacitados 81 personas adscritas a la Dirección de la Coordinación del Registro Civil.</t>
    </r>
  </si>
  <si>
    <r>
      <rPr>
        <b/>
        <sz val="11"/>
        <color theme="1"/>
        <rFont val="Arial"/>
        <family val="2"/>
      </rPr>
      <t>Justificación Trimestral:</t>
    </r>
    <r>
      <rPr>
        <sz val="11"/>
        <color theme="1"/>
        <rFont val="Arial"/>
        <family val="2"/>
      </rPr>
      <t xml:space="preserve"> No se autorizó invertir remodelación y/o mejoras de las instalaciones de las Oficialías del Registro Civil, derivado de la crisis económica que dejo la pandemia por el virus del COVID-19, por lo anterior no contamos con el presupuesto para cumplir con las metas de este indicador</t>
    </r>
  </si>
  <si>
    <r>
      <rPr>
        <b/>
        <sz val="11"/>
        <color theme="1"/>
        <rFont val="Arial"/>
        <family val="2"/>
      </rPr>
      <t>Justificación Trimestral:</t>
    </r>
    <r>
      <rPr>
        <sz val="11"/>
        <color theme="1"/>
        <rFont val="Arial"/>
        <family val="2"/>
      </rPr>
      <t xml:space="preserve"> Se logró la disminución al 36.36 % de lo programado gracias a la pronta atención a la restitución de los derechos de los infantes y la buena relación con las instituciones involucradas en estos temas</t>
    </r>
  </si>
  <si>
    <r>
      <rPr>
        <b/>
        <sz val="11"/>
        <color theme="1"/>
        <rFont val="Arial"/>
        <family val="2"/>
      </rPr>
      <t>Justificación Trimestral:</t>
    </r>
    <r>
      <rPr>
        <sz val="11"/>
        <color theme="1"/>
        <rFont val="Arial"/>
        <family val="2"/>
      </rPr>
      <t xml:space="preserve"> Se logró el  66.67 % de lo programado para el trimestre gracias al interés del sector empresarial y turístico en formar parte de la solución de una problemática, con unas consecuencias y una magnitud tan relevantes que condicionan la vida presente de los niños y niñas, así como su desarrollo para alcanzar una etapa de adulto plena.</t>
    </r>
  </si>
  <si>
    <r>
      <rPr>
        <b/>
        <sz val="11"/>
        <color theme="1"/>
        <rFont val="Arial"/>
        <family val="2"/>
      </rPr>
      <t>Justificación Trimestral:</t>
    </r>
    <r>
      <rPr>
        <sz val="11"/>
        <color theme="1"/>
        <rFont val="Arial"/>
        <family val="2"/>
      </rPr>
      <t xml:space="preserve">  El compromiso del sector educativo y el interés de los alumnos nos permitió lograr el 100% de lo programado consintiendo el hacerles valer su derecho a recibir información de calidad que permita tomar decisiones sobre prevención de embarazos no deseados y educación integral para la sexualidad. </t>
    </r>
  </si>
  <si>
    <r>
      <rPr>
        <b/>
        <sz val="11"/>
        <color theme="1"/>
        <rFont val="Arial"/>
        <family val="2"/>
      </rPr>
      <t>Justificación Trimestral:</t>
    </r>
    <r>
      <rPr>
        <sz val="11"/>
        <color theme="1"/>
        <rFont val="Arial"/>
        <family val="2"/>
      </rPr>
      <t xml:space="preserve">  Se logró el 154.66 % de lo programado gracias a la colaboración e interés del sector educativo y padres de familias sobre la importancia de la buena aplicación y respeto de sus derechos de los Infantes.</t>
    </r>
  </si>
  <si>
    <r>
      <rPr>
        <b/>
        <sz val="11"/>
        <color theme="1"/>
        <rFont val="Arial"/>
        <family val="2"/>
      </rPr>
      <t>Justificación Trimestral:</t>
    </r>
    <r>
      <rPr>
        <sz val="11"/>
        <color theme="1"/>
        <rFont val="Arial"/>
        <family val="2"/>
      </rPr>
      <t xml:space="preserve"> Se cumplió el 100% de lo programado para el trimestre gracias a las redes permitiendo el difundir la importancia del debido cumplimiento de estos derechos que permitirán lograr su desarrollo integral, e impulsar la evolución de la sociedad mexicana a una donde se garantice un clima de civilidad, paz, comprensión, respeto y bienestar.</t>
    </r>
  </si>
  <si>
    <r>
      <rPr>
        <b/>
        <sz val="18"/>
        <color theme="1"/>
        <rFont val="Calibri"/>
        <family val="2"/>
        <scheme val="minor"/>
      </rPr>
      <t xml:space="preserve">AUTORIZÓ
</t>
    </r>
    <r>
      <rPr>
        <sz val="18"/>
        <color theme="1"/>
        <rFont val="Calibri"/>
        <family val="2"/>
        <scheme val="minor"/>
      </rPr>
      <t>Pablo Guitierrez Fernandez</t>
    </r>
    <r>
      <rPr>
        <b/>
        <sz val="18"/>
        <color theme="1"/>
        <rFont val="Calibri"/>
        <family val="2"/>
        <scheme val="minor"/>
      </rPr>
      <t xml:space="preserve">
Secretario General</t>
    </r>
  </si>
  <si>
    <r>
      <t>PGR:</t>
    </r>
    <r>
      <rPr>
        <sz val="11"/>
        <color theme="1"/>
        <rFont val="Arial"/>
        <family val="2"/>
      </rPr>
      <t xml:space="preserve"> Porcentaje de gestiones de sociedad y ciudadanía realizadas.</t>
    </r>
  </si>
  <si>
    <r>
      <rPr>
        <b/>
        <sz val="11"/>
        <color theme="1"/>
        <rFont val="Arial"/>
        <family val="2"/>
      </rPr>
      <t>Justificación Trimestral:</t>
    </r>
    <r>
      <rPr>
        <sz val="11"/>
        <color theme="1"/>
        <rFont val="Arial"/>
        <family val="2"/>
      </rPr>
      <t xml:space="preserve">  Se obtuvo el 200% de esta actividad ya que se realizaron 2 actividades  una de ellas fue la presentación ante los jóvenes del calendario de actividades y la otra actividad fue  el concurso de la banda de guerra.</t>
    </r>
  </si>
  <si>
    <r>
      <t xml:space="preserve">PCPI: </t>
    </r>
    <r>
      <rPr>
        <sz val="11"/>
        <color theme="1"/>
        <rFont val="Arial"/>
        <family val="2"/>
      </rPr>
      <t xml:space="preserve">Porcentaje de personas en comités integradas.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</si>
</sst>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2"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1"/>
      <name val="Arial Nova Cond"/>
      <family val="2"/>
    </font>
    <font>
      <b/>
      <sz val="11"/>
      <color theme="1"/>
      <name val="Arial Nova Cond"/>
      <family val="2"/>
    </font>
    <font>
      <b/>
      <sz val="18"/>
      <color theme="1"/>
      <name val="Calibri"/>
      <family val="2"/>
      <scheme val="minor"/>
    </font>
    <font>
      <sz val="18"/>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F2F2F2"/>
        <bgColor indexed="64"/>
      </patternFill>
    </fill>
  </fills>
  <borders count="108">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dashed">
        <color theme="1"/>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ashed">
        <color indexed="64"/>
      </left>
      <right style="dashed">
        <color indexed="64"/>
      </right>
      <top style="dashed">
        <color indexed="64"/>
      </top>
      <bottom style="dashed">
        <color indexed="64"/>
      </bottom>
      <diagonal/>
    </border>
    <border>
      <left/>
      <right style="dashed">
        <color theme="1"/>
      </right>
      <top/>
      <bottom/>
      <diagonal/>
    </border>
    <border>
      <left style="medium">
        <color indexed="64"/>
      </left>
      <right style="medium">
        <color indexed="64"/>
      </right>
      <top style="dotted">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31">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26" xfId="0"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2" fontId="2" fillId="2" borderId="21" xfId="1"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2" fontId="4" fillId="8" borderId="20" xfId="1" applyNumberFormat="1" applyFont="1" applyFill="1" applyBorder="1" applyAlignment="1">
      <alignment horizontal="center" vertical="center" wrapText="1"/>
    </xf>
    <xf numFmtId="0" fontId="2" fillId="8" borderId="28" xfId="0" applyFont="1" applyFill="1" applyBorder="1" applyAlignment="1">
      <alignment vertical="center" wrapText="1"/>
    </xf>
    <xf numFmtId="0" fontId="2" fillId="8" borderId="29" xfId="0" applyFont="1" applyFill="1" applyBorder="1" applyAlignment="1">
      <alignment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2" fillId="3" borderId="37"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center" vertical="center" wrapText="1"/>
    </xf>
    <xf numFmtId="164" fontId="1" fillId="8" borderId="30" xfId="0" applyNumberFormat="1" applyFont="1" applyFill="1" applyBorder="1" applyAlignment="1">
      <alignment horizontal="center" vertical="center" wrapText="1"/>
    </xf>
    <xf numFmtId="164" fontId="1" fillId="8" borderId="18" xfId="0" applyNumberFormat="1" applyFont="1" applyFill="1" applyBorder="1" applyAlignment="1">
      <alignment horizontal="center" vertical="center" wrapText="1"/>
    </xf>
    <xf numFmtId="0" fontId="11" fillId="8" borderId="34" xfId="0" applyFont="1" applyFill="1" applyBorder="1" applyAlignment="1">
      <alignment horizontal="justify" vertical="center" wrapText="1"/>
    </xf>
    <xf numFmtId="0" fontId="11" fillId="8" borderId="35" xfId="0" applyFont="1" applyFill="1" applyBorder="1" applyAlignment="1">
      <alignment horizontal="justify" vertical="center" wrapText="1"/>
    </xf>
    <xf numFmtId="0" fontId="15" fillId="0" borderId="40" xfId="0" applyFont="1" applyBorder="1" applyAlignment="1">
      <alignment vertical="center"/>
    </xf>
    <xf numFmtId="0" fontId="1" fillId="8" borderId="30"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22"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9" borderId="0" xfId="0" applyFill="1"/>
    <xf numFmtId="0" fontId="0" fillId="10" borderId="0" xfId="0" applyFill="1"/>
    <xf numFmtId="10" fontId="0" fillId="6" borderId="44"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47"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10" fontId="0" fillId="6" borderId="52" xfId="0" applyNumberFormat="1" applyFill="1" applyBorder="1" applyAlignment="1">
      <alignment horizontal="center" vertical="center" wrapText="1"/>
    </xf>
    <xf numFmtId="4" fontId="2" fillId="2" borderId="51" xfId="0" applyNumberFormat="1" applyFont="1" applyFill="1" applyBorder="1" applyAlignment="1">
      <alignment horizontal="center" vertical="center" wrapText="1"/>
    </xf>
    <xf numFmtId="0" fontId="1" fillId="2" borderId="45" xfId="0" applyFont="1" applyFill="1" applyBorder="1" applyAlignment="1">
      <alignment horizontal="center" vertical="center" wrapText="1"/>
    </xf>
    <xf numFmtId="0" fontId="2" fillId="8" borderId="56" xfId="0" applyFont="1" applyFill="1" applyBorder="1" applyAlignment="1">
      <alignment vertical="center" wrapText="1"/>
    </xf>
    <xf numFmtId="3" fontId="2" fillId="2" borderId="57" xfId="0" applyNumberFormat="1" applyFont="1" applyFill="1" applyBorder="1" applyAlignment="1">
      <alignment horizontal="center" vertical="center" wrapText="1"/>
    </xf>
    <xf numFmtId="0" fontId="0" fillId="0" borderId="0" xfId="0" applyAlignment="1">
      <alignment wrapText="1"/>
    </xf>
    <xf numFmtId="0" fontId="16" fillId="0" borderId="0" xfId="0" applyFont="1"/>
    <xf numFmtId="3" fontId="2" fillId="2" borderId="58"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1" xfId="0" applyFont="1" applyFill="1" applyBorder="1" applyAlignment="1">
      <alignment vertical="center" wrapText="1"/>
    </xf>
    <xf numFmtId="3" fontId="2" fillId="2" borderId="16" xfId="0" applyNumberFormat="1"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3" fontId="2" fillId="2" borderId="61" xfId="0" applyNumberFormat="1" applyFont="1" applyFill="1" applyBorder="1" applyAlignment="1">
      <alignment horizontal="center" vertical="center" wrapText="1"/>
    </xf>
    <xf numFmtId="3" fontId="2" fillId="2" borderId="60"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8" xfId="2" applyFont="1" applyFill="1" applyBorder="1" applyAlignment="1">
      <alignment horizontal="center" vertical="center" wrapText="1"/>
    </xf>
    <xf numFmtId="44" fontId="2" fillId="2" borderId="64"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5" xfId="2" applyFont="1" applyFill="1" applyBorder="1" applyAlignment="1">
      <alignment horizontal="center" vertical="center" wrapText="1"/>
    </xf>
    <xf numFmtId="44" fontId="2" fillId="2" borderId="66" xfId="2" applyFont="1" applyFill="1" applyBorder="1" applyAlignment="1">
      <alignment horizontal="center" vertical="center" wrapText="1"/>
    </xf>
    <xf numFmtId="10" fontId="0" fillId="6" borderId="61" xfId="0" applyNumberFormat="1" applyFill="1" applyBorder="1" applyAlignment="1">
      <alignment horizontal="center" vertical="center" wrapText="1"/>
    </xf>
    <xf numFmtId="10" fontId="0" fillId="6" borderId="67" xfId="0" applyNumberFormat="1" applyFill="1" applyBorder="1" applyAlignment="1">
      <alignment horizontal="center" vertical="center" wrapText="1"/>
    </xf>
    <xf numFmtId="3" fontId="2" fillId="4" borderId="5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7" fillId="5" borderId="44" xfId="0" applyNumberFormat="1" applyFont="1" applyFill="1" applyBorder="1" applyAlignment="1">
      <alignment horizontal="center" vertical="center"/>
    </xf>
    <xf numFmtId="0" fontId="5" fillId="5" borderId="45" xfId="0" applyFont="1" applyFill="1" applyBorder="1" applyAlignment="1">
      <alignment horizontal="center" vertical="center" wrapText="1"/>
    </xf>
    <xf numFmtId="10" fontId="0" fillId="11" borderId="44" xfId="0" applyNumberFormat="1" applyFill="1" applyBorder="1" applyAlignment="1">
      <alignment horizontal="center" vertical="center" wrapText="1"/>
    </xf>
    <xf numFmtId="10" fontId="0" fillId="11" borderId="47" xfId="0" applyNumberFormat="1" applyFill="1" applyBorder="1" applyAlignment="1">
      <alignment horizontal="center" vertical="center" wrapText="1"/>
    </xf>
    <xf numFmtId="0" fontId="5" fillId="4" borderId="34" xfId="0" applyFont="1" applyFill="1" applyBorder="1" applyAlignment="1">
      <alignment horizontal="left" vertical="center" wrapText="1"/>
    </xf>
    <xf numFmtId="0" fontId="5" fillId="4" borderId="70"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vertical="center"/>
    </xf>
    <xf numFmtId="0" fontId="4" fillId="8" borderId="72" xfId="0" applyFont="1" applyFill="1" applyBorder="1" applyAlignment="1">
      <alignment horizontal="center" vertical="center" wrapText="1"/>
    </xf>
    <xf numFmtId="2" fontId="4" fillId="8" borderId="72" xfId="1" applyNumberFormat="1" applyFont="1" applyFill="1" applyBorder="1" applyAlignment="1">
      <alignment horizontal="center" vertical="center" wrapText="1"/>
    </xf>
    <xf numFmtId="3" fontId="2" fillId="4" borderId="69" xfId="0" applyNumberFormat="1" applyFont="1" applyFill="1" applyBorder="1" applyAlignment="1">
      <alignment horizontal="center" vertical="center" wrapText="1"/>
    </xf>
    <xf numFmtId="3" fontId="2" fillId="2" borderId="73" xfId="0" applyNumberFormat="1" applyFont="1" applyFill="1" applyBorder="1" applyAlignment="1">
      <alignment horizontal="center" vertical="center" wrapText="1"/>
    </xf>
    <xf numFmtId="0" fontId="2" fillId="8" borderId="27" xfId="0" applyFont="1" applyFill="1" applyBorder="1" applyAlignment="1">
      <alignment horizontal="justify" vertical="center" wrapText="1"/>
    </xf>
    <xf numFmtId="0" fontId="2" fillId="8" borderId="76" xfId="0" applyFont="1" applyFill="1" applyBorder="1" applyAlignment="1">
      <alignment horizontal="center" vertical="center" wrapText="1"/>
    </xf>
    <xf numFmtId="0" fontId="2" fillId="8" borderId="77" xfId="0" applyFont="1" applyFill="1" applyBorder="1" applyAlignment="1">
      <alignment vertical="center" wrapText="1"/>
    </xf>
    <xf numFmtId="0" fontId="13" fillId="7" borderId="71" xfId="0" applyFont="1" applyFill="1" applyBorder="1" applyAlignment="1">
      <alignment horizontal="center" vertical="center" wrapText="1"/>
    </xf>
    <xf numFmtId="4" fontId="2" fillId="8" borderId="85"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6" xfId="0" applyNumberFormat="1" applyFont="1" applyFill="1" applyBorder="1" applyAlignment="1">
      <alignment horizontal="center" vertical="center" wrapText="1"/>
    </xf>
    <xf numFmtId="4" fontId="2" fillId="2" borderId="87" xfId="0" applyNumberFormat="1" applyFont="1" applyFill="1" applyBorder="1" applyAlignment="1">
      <alignment horizontal="center" vertical="center" wrapText="1"/>
    </xf>
    <xf numFmtId="4" fontId="2" fillId="2" borderId="88" xfId="0" applyNumberFormat="1" applyFont="1" applyFill="1" applyBorder="1" applyAlignment="1">
      <alignment horizontal="center" vertical="center" wrapText="1"/>
    </xf>
    <xf numFmtId="10" fontId="0" fillId="6" borderId="89" xfId="0" applyNumberFormat="1" applyFill="1" applyBorder="1" applyAlignment="1">
      <alignment horizontal="center" vertical="center" wrapText="1"/>
    </xf>
    <xf numFmtId="10" fontId="0" fillId="6" borderId="90" xfId="0" applyNumberFormat="1" applyFill="1" applyBorder="1" applyAlignment="1">
      <alignment horizontal="center" vertical="center" wrapText="1"/>
    </xf>
    <xf numFmtId="10" fontId="0" fillId="6" borderId="91" xfId="0" applyNumberFormat="1" applyFill="1" applyBorder="1" applyAlignment="1">
      <alignment horizontal="center" vertical="center" wrapText="1"/>
    </xf>
    <xf numFmtId="2" fontId="0" fillId="6" borderId="90" xfId="0" applyNumberFormat="1" applyFill="1" applyBorder="1" applyAlignment="1">
      <alignment horizontal="center" vertical="center" wrapText="1"/>
    </xf>
    <xf numFmtId="0" fontId="1" fillId="2" borderId="31"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8" borderId="94" xfId="0" applyFont="1" applyFill="1" applyBorder="1" applyAlignment="1">
      <alignment horizontal="justify"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3" fontId="2" fillId="2" borderId="96" xfId="0" applyNumberFormat="1" applyFont="1" applyFill="1" applyBorder="1" applyAlignment="1">
      <alignment horizontal="center" vertical="center" wrapText="1"/>
    </xf>
    <xf numFmtId="0" fontId="5" fillId="5" borderId="68" xfId="0" applyFont="1" applyFill="1" applyBorder="1" applyAlignment="1">
      <alignment horizontal="left" vertical="center" wrapText="1"/>
    </xf>
    <xf numFmtId="0" fontId="2" fillId="5" borderId="68" xfId="0" applyFont="1" applyFill="1" applyBorder="1" applyAlignment="1">
      <alignment horizontal="center" vertical="center" wrapText="1"/>
    </xf>
    <xf numFmtId="0" fontId="2" fillId="5" borderId="68" xfId="0" applyFont="1" applyFill="1" applyBorder="1" applyAlignment="1">
      <alignment horizontal="left" vertical="top" wrapText="1"/>
    </xf>
    <xf numFmtId="0" fontId="2" fillId="2" borderId="46" xfId="0" applyFont="1" applyFill="1" applyBorder="1" applyAlignment="1">
      <alignment horizontal="center" vertical="center" wrapText="1"/>
    </xf>
    <xf numFmtId="0" fontId="2" fillId="2" borderId="1" xfId="0" applyFont="1" applyFill="1" applyBorder="1" applyAlignment="1">
      <alignment vertical="center" wrapText="1"/>
    </xf>
    <xf numFmtId="0" fontId="1" fillId="12"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2" borderId="1" xfId="0" applyFont="1" applyFill="1" applyBorder="1" applyAlignment="1">
      <alignment horizontal="center" vertical="center" wrapText="1"/>
    </xf>
    <xf numFmtId="0" fontId="1" fillId="12" borderId="1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1" fillId="8" borderId="97" xfId="0" applyFont="1" applyFill="1" applyBorder="1" applyAlignment="1">
      <alignment horizontal="justify" vertical="center" wrapText="1"/>
    </xf>
    <xf numFmtId="0" fontId="2" fillId="8" borderId="97" xfId="0" applyFont="1" applyFill="1" applyBorder="1" applyAlignment="1">
      <alignment horizontal="justify" vertical="center" wrapText="1"/>
    </xf>
    <xf numFmtId="0" fontId="18" fillId="8" borderId="98" xfId="0" applyFont="1" applyFill="1" applyBorder="1" applyAlignment="1">
      <alignment horizontal="left" vertical="top" wrapText="1"/>
    </xf>
    <xf numFmtId="0" fontId="1" fillId="8" borderId="12"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5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8" borderId="94" xfId="0" applyFont="1" applyFill="1" applyBorder="1" applyAlignment="1">
      <alignment horizontal="left" vertical="center" wrapText="1"/>
    </xf>
    <xf numFmtId="0" fontId="1" fillId="2" borderId="18" xfId="0" applyFont="1" applyFill="1" applyBorder="1" applyAlignment="1">
      <alignment horizontal="center" vertical="center" wrapText="1"/>
    </xf>
    <xf numFmtId="3" fontId="1" fillId="2" borderId="57" xfId="0" applyNumberFormat="1" applyFont="1" applyFill="1" applyBorder="1" applyAlignment="1">
      <alignment horizontal="center" vertical="center" wrapText="1"/>
    </xf>
    <xf numFmtId="0" fontId="1" fillId="2" borderId="9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2" fillId="8" borderId="34" xfId="0" applyFont="1" applyFill="1" applyBorder="1" applyAlignment="1">
      <alignment horizontal="left" vertical="center" wrapText="1"/>
    </xf>
    <xf numFmtId="3" fontId="2" fillId="4" borderId="85"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86" xfId="0" applyNumberFormat="1" applyFont="1" applyFill="1" applyBorder="1" applyAlignment="1">
      <alignment horizontal="center" vertical="center" wrapText="1"/>
    </xf>
    <xf numFmtId="10" fontId="0" fillId="6" borderId="100" xfId="0" applyNumberFormat="1" applyFill="1" applyBorder="1" applyAlignment="1">
      <alignment horizontal="center" vertical="center" wrapText="1"/>
    </xf>
    <xf numFmtId="10" fontId="0" fillId="6" borderId="101" xfId="0" applyNumberFormat="1" applyFill="1" applyBorder="1" applyAlignment="1">
      <alignment horizontal="center" vertical="center" wrapText="1"/>
    </xf>
    <xf numFmtId="0" fontId="5" fillId="4" borderId="102" xfId="0" applyFont="1" applyFill="1" applyBorder="1" applyAlignment="1">
      <alignment horizontal="center" vertical="center" wrapText="1"/>
    </xf>
    <xf numFmtId="0" fontId="1" fillId="8" borderId="103" xfId="0" applyFont="1" applyFill="1" applyBorder="1" applyAlignment="1">
      <alignment horizontal="center" vertical="center" wrapText="1"/>
    </xf>
    <xf numFmtId="164" fontId="1" fillId="8" borderId="103" xfId="0" applyNumberFormat="1" applyFont="1" applyFill="1" applyBorder="1" applyAlignment="1">
      <alignment horizontal="center" vertical="center" wrapText="1"/>
    </xf>
    <xf numFmtId="44" fontId="2" fillId="2" borderId="104"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8" xfId="2" applyFont="1" applyFill="1" applyBorder="1" applyAlignment="1">
      <alignment horizontal="center" vertical="center" wrapText="1"/>
    </xf>
    <xf numFmtId="44" fontId="2" fillId="2" borderId="105" xfId="2" applyFont="1" applyFill="1" applyBorder="1" applyAlignment="1">
      <alignment horizontal="center" vertical="center" wrapText="1"/>
    </xf>
    <xf numFmtId="44" fontId="2" fillId="2" borderId="106" xfId="2" applyFont="1" applyFill="1" applyBorder="1" applyAlignment="1">
      <alignment horizontal="center" vertical="center" wrapText="1"/>
    </xf>
    <xf numFmtId="3" fontId="2" fillId="2" borderId="90"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0" fontId="2" fillId="0" borderId="107" xfId="0" applyFont="1" applyBorder="1" applyAlignment="1">
      <alignment horizontal="center" vertical="center" wrapText="1"/>
    </xf>
    <xf numFmtId="0" fontId="1" fillId="2" borderId="93"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4" fillId="5" borderId="34" xfId="0" applyFont="1" applyFill="1" applyBorder="1" applyAlignment="1">
      <alignment horizontal="left" vertical="center" wrapText="1"/>
    </xf>
    <xf numFmtId="0" fontId="20" fillId="0" borderId="39" xfId="0" applyFont="1" applyBorder="1" applyAlignment="1">
      <alignment horizontal="center" vertical="top" wrapText="1"/>
    </xf>
    <xf numFmtId="0" fontId="15" fillId="0" borderId="39" xfId="0" applyFont="1" applyBorder="1" applyAlignment="1">
      <alignment horizontal="center" vertical="top" wrapText="1"/>
    </xf>
    <xf numFmtId="0" fontId="9" fillId="5" borderId="3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20" fillId="0" borderId="39" xfId="0" applyFont="1" applyBorder="1" applyAlignment="1">
      <alignment horizontal="center" vertical="center" wrapText="1"/>
    </xf>
    <xf numFmtId="0" fontId="15" fillId="0" borderId="39" xfId="0" applyFont="1" applyBorder="1" applyAlignment="1">
      <alignment horizontal="center" vertical="center"/>
    </xf>
    <xf numFmtId="0" fontId="1" fillId="8" borderId="27" xfId="0" applyFont="1" applyFill="1" applyBorder="1" applyAlignment="1">
      <alignment horizontal="left" vertical="center" wrapText="1"/>
    </xf>
    <xf numFmtId="0" fontId="2" fillId="8" borderId="27" xfId="0" applyFont="1" applyFill="1" applyBorder="1" applyAlignment="1">
      <alignment horizontal="left" vertical="center" wrapText="1"/>
    </xf>
    <xf numFmtId="0" fontId="2" fillId="8" borderId="2" xfId="0" applyFont="1" applyFill="1" applyBorder="1" applyAlignment="1">
      <alignment horizontal="left" vertical="center" wrapText="1"/>
    </xf>
    <xf numFmtId="0" fontId="0" fillId="0" borderId="4" xfId="0" applyBorder="1" applyAlignment="1">
      <alignment horizontal="center"/>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7" borderId="78" xfId="0" applyFont="1" applyFill="1" applyBorder="1" applyAlignment="1">
      <alignment horizontal="center" vertical="center" wrapText="1"/>
    </xf>
    <xf numFmtId="0" fontId="13" fillId="7" borderId="79" xfId="0" applyFont="1" applyFill="1" applyBorder="1" applyAlignment="1">
      <alignment horizontal="center" vertical="center" wrapText="1"/>
    </xf>
    <xf numFmtId="0" fontId="13" fillId="7" borderId="80" xfId="0" applyFont="1" applyFill="1" applyBorder="1" applyAlignment="1">
      <alignment horizontal="center" vertical="center" wrapText="1"/>
    </xf>
    <xf numFmtId="0" fontId="13" fillId="7" borderId="84" xfId="0" applyFont="1" applyFill="1" applyBorder="1" applyAlignment="1">
      <alignment horizontal="center" vertical="center" wrapText="1"/>
    </xf>
    <xf numFmtId="0" fontId="13" fillId="7" borderId="81" xfId="0" applyFont="1" applyFill="1" applyBorder="1" applyAlignment="1">
      <alignment horizontal="center" vertical="center" wrapText="1"/>
    </xf>
    <xf numFmtId="0" fontId="13" fillId="7" borderId="82" xfId="0" applyFont="1" applyFill="1" applyBorder="1" applyAlignment="1">
      <alignment horizontal="center" vertical="center" wrapText="1"/>
    </xf>
    <xf numFmtId="0" fontId="13" fillId="7" borderId="83"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10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132">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9</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9</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22</xdr:col>
      <xdr:colOff>1079500</xdr:colOff>
      <xdr:row>0</xdr:row>
      <xdr:rowOff>174625</xdr:rowOff>
    </xdr:from>
    <xdr:to>
      <xdr:col>22</xdr:col>
      <xdr:colOff>4921250</xdr:colOff>
      <xdr:row>7</xdr:row>
      <xdr:rowOff>47625</xdr:rowOff>
    </xdr:to>
    <xdr:pic>
      <xdr:nvPicPr>
        <xdr:cNvPr id="6" name="Imagen 5">
          <a:extLst>
            <a:ext uri="{FF2B5EF4-FFF2-40B4-BE49-F238E27FC236}">
              <a16:creationId xmlns:a16="http://schemas.microsoft.com/office/drawing/2014/main" id="{2111A6C9-717E-440C-B73F-BBF106AAD59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511750" y="174625"/>
          <a:ext cx="3841750" cy="174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32"/>
  <sheetViews>
    <sheetView tabSelected="1" view="pageBreakPreview" topLeftCell="D30" zoomScale="75" zoomScaleNormal="98" zoomScaleSheetLayoutView="75" workbookViewId="0">
      <selection activeCell="E32" sqref="E32"/>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8" width="17.7109375" customWidth="1"/>
    <col min="9" max="17" width="16.85546875" customWidth="1"/>
    <col min="18" max="18" width="16.85546875" hidden="1" customWidth="1"/>
    <col min="19" max="19" width="19.5703125" hidden="1" customWidth="1"/>
    <col min="20" max="22" width="18.85546875" bestFit="1" customWidth="1"/>
    <col min="23" max="23" width="110.85546875" customWidth="1"/>
  </cols>
  <sheetData>
    <row r="1" spans="2:23" ht="15.75" thickBot="1" x14ac:dyDescent="0.3"/>
    <row r="2" spans="2:23" ht="30" customHeight="1" x14ac:dyDescent="0.25">
      <c r="E2" s="216" t="s">
        <v>0</v>
      </c>
      <c r="F2" s="217"/>
      <c r="G2" s="217"/>
      <c r="H2" s="217"/>
      <c r="I2" s="217"/>
      <c r="J2" s="217"/>
      <c r="K2" s="217"/>
      <c r="L2" s="217"/>
      <c r="M2" s="217"/>
      <c r="N2" s="217"/>
      <c r="O2" s="217"/>
      <c r="P2" s="217"/>
      <c r="Q2" s="217"/>
      <c r="R2" s="217"/>
      <c r="S2" s="218"/>
    </row>
    <row r="3" spans="2:23" ht="30" customHeight="1" x14ac:dyDescent="0.25">
      <c r="E3" s="219" t="s">
        <v>1</v>
      </c>
      <c r="F3" s="220"/>
      <c r="G3" s="220"/>
      <c r="H3" s="220"/>
      <c r="I3" s="220"/>
      <c r="J3" s="220"/>
      <c r="K3" s="220"/>
      <c r="L3" s="220"/>
      <c r="M3" s="220"/>
      <c r="N3" s="220"/>
      <c r="O3" s="220"/>
      <c r="P3" s="220"/>
      <c r="Q3" s="220"/>
      <c r="R3" s="220"/>
      <c r="S3" s="221"/>
    </row>
    <row r="4" spans="2:23" ht="30" customHeight="1" x14ac:dyDescent="0.25">
      <c r="E4" s="219" t="s">
        <v>336</v>
      </c>
      <c r="F4" s="220"/>
      <c r="G4" s="220"/>
      <c r="H4" s="220"/>
      <c r="I4" s="220"/>
      <c r="J4" s="220"/>
      <c r="K4" s="220"/>
      <c r="L4" s="220"/>
      <c r="M4" s="220"/>
      <c r="N4" s="220"/>
      <c r="O4" s="220"/>
      <c r="P4" s="220"/>
      <c r="Q4" s="220"/>
      <c r="R4" s="220"/>
      <c r="S4" s="221"/>
    </row>
    <row r="5" spans="2:23" ht="14.45" customHeight="1" x14ac:dyDescent="0.25">
      <c r="E5" s="219"/>
      <c r="F5" s="220"/>
      <c r="G5" s="220"/>
      <c r="H5" s="220"/>
      <c r="I5" s="220"/>
      <c r="J5" s="220"/>
      <c r="K5" s="220"/>
      <c r="L5" s="220"/>
      <c r="M5" s="220"/>
      <c r="N5" s="220"/>
      <c r="O5" s="220"/>
      <c r="P5" s="220"/>
      <c r="Q5" s="220"/>
      <c r="R5" s="220"/>
      <c r="S5" s="221"/>
    </row>
    <row r="6" spans="2:23" ht="14.45" customHeight="1" x14ac:dyDescent="0.25">
      <c r="E6" s="219"/>
      <c r="F6" s="220"/>
      <c r="G6" s="220"/>
      <c r="H6" s="220"/>
      <c r="I6" s="220"/>
      <c r="J6" s="220"/>
      <c r="K6" s="220"/>
      <c r="L6" s="220"/>
      <c r="M6" s="220"/>
      <c r="N6" s="220"/>
      <c r="O6" s="220"/>
      <c r="P6" s="220"/>
      <c r="Q6" s="220"/>
      <c r="R6" s="220"/>
      <c r="S6" s="221"/>
    </row>
    <row r="7" spans="2:23" ht="14.45" customHeight="1" x14ac:dyDescent="0.25">
      <c r="E7" s="219" t="s">
        <v>335</v>
      </c>
      <c r="F7" s="220"/>
      <c r="G7" s="220"/>
      <c r="H7" s="220"/>
      <c r="I7" s="220"/>
      <c r="J7" s="220"/>
      <c r="K7" s="220"/>
      <c r="L7" s="220"/>
      <c r="M7" s="220"/>
      <c r="N7" s="220"/>
      <c r="O7" s="220"/>
      <c r="P7" s="220"/>
      <c r="Q7" s="220"/>
      <c r="R7" s="220"/>
      <c r="S7" s="221"/>
    </row>
    <row r="8" spans="2:23" ht="14.45" customHeight="1" x14ac:dyDescent="0.25">
      <c r="E8" s="219"/>
      <c r="F8" s="220"/>
      <c r="G8" s="220"/>
      <c r="H8" s="220"/>
      <c r="I8" s="220"/>
      <c r="J8" s="220"/>
      <c r="K8" s="220"/>
      <c r="L8" s="220"/>
      <c r="M8" s="220"/>
      <c r="N8" s="220"/>
      <c r="O8" s="220"/>
      <c r="P8" s="220"/>
      <c r="Q8" s="220"/>
      <c r="R8" s="220"/>
      <c r="S8" s="221"/>
    </row>
    <row r="9" spans="2:23" ht="15.75" thickBot="1" x14ac:dyDescent="0.3"/>
    <row r="10" spans="2:23" ht="33.6" customHeight="1" thickBot="1" x14ac:dyDescent="0.3">
      <c r="G10" s="224" t="s">
        <v>2</v>
      </c>
      <c r="H10" s="225"/>
      <c r="I10" s="225"/>
      <c r="J10" s="225"/>
      <c r="K10" s="225"/>
      <c r="L10" s="225"/>
      <c r="M10" s="225"/>
      <c r="N10" s="225"/>
      <c r="O10" s="225"/>
      <c r="P10" s="225"/>
      <c r="Q10" s="225"/>
      <c r="R10" s="225"/>
      <c r="S10" s="225"/>
      <c r="T10" s="225"/>
      <c r="U10" s="225"/>
      <c r="V10" s="226"/>
    </row>
    <row r="11" spans="2:23" ht="53.25" customHeight="1" thickBot="1" x14ac:dyDescent="0.3">
      <c r="B11" s="207" t="s">
        <v>3</v>
      </c>
      <c r="C11" s="209" t="s">
        <v>4</v>
      </c>
      <c r="D11" s="211" t="s">
        <v>5</v>
      </c>
      <c r="E11" s="212"/>
      <c r="F11" s="213"/>
      <c r="G11" s="214" t="s">
        <v>6</v>
      </c>
      <c r="H11" s="214"/>
      <c r="I11" s="214"/>
      <c r="J11" s="214"/>
      <c r="K11" s="215"/>
      <c r="L11" s="222" t="s">
        <v>7</v>
      </c>
      <c r="M11" s="222"/>
      <c r="N11" s="222"/>
      <c r="O11" s="223"/>
      <c r="P11" s="227" t="s">
        <v>8</v>
      </c>
      <c r="Q11" s="228"/>
      <c r="R11" s="228"/>
      <c r="S11" s="229"/>
      <c r="T11" s="228" t="s">
        <v>9</v>
      </c>
      <c r="U11" s="228"/>
      <c r="V11" s="228"/>
      <c r="W11" s="181" t="s">
        <v>46</v>
      </c>
    </row>
    <row r="12" spans="2:23" ht="122.45" customHeight="1" thickBot="1" x14ac:dyDescent="0.3">
      <c r="B12" s="208"/>
      <c r="C12" s="210"/>
      <c r="D12" s="102" t="s">
        <v>11</v>
      </c>
      <c r="E12" s="102" t="s">
        <v>12</v>
      </c>
      <c r="F12" s="102" t="s">
        <v>13</v>
      </c>
      <c r="G12" s="113" t="s">
        <v>47</v>
      </c>
      <c r="H12" s="114" t="s">
        <v>14</v>
      </c>
      <c r="I12" s="115" t="s">
        <v>15</v>
      </c>
      <c r="J12" s="116" t="s">
        <v>16</v>
      </c>
      <c r="K12" s="117" t="s">
        <v>17</v>
      </c>
      <c r="L12" s="118" t="s">
        <v>14</v>
      </c>
      <c r="M12" s="115" t="s">
        <v>15</v>
      </c>
      <c r="N12" s="116" t="s">
        <v>16</v>
      </c>
      <c r="O12" s="117" t="s">
        <v>17</v>
      </c>
      <c r="P12" s="119" t="s">
        <v>14</v>
      </c>
      <c r="Q12" s="120" t="s">
        <v>15</v>
      </c>
      <c r="R12" s="121" t="s">
        <v>16</v>
      </c>
      <c r="S12" s="122" t="s">
        <v>17</v>
      </c>
      <c r="T12" s="120" t="s">
        <v>15</v>
      </c>
      <c r="U12" s="121" t="s">
        <v>16</v>
      </c>
      <c r="V12" s="122" t="s">
        <v>17</v>
      </c>
      <c r="W12" s="182"/>
    </row>
    <row r="13" spans="2:23" ht="153" customHeight="1" x14ac:dyDescent="0.25">
      <c r="B13" s="204" t="s">
        <v>18</v>
      </c>
      <c r="C13" s="198" t="s">
        <v>337</v>
      </c>
      <c r="D13" s="99" t="s">
        <v>19</v>
      </c>
      <c r="E13" s="100" t="s">
        <v>20</v>
      </c>
      <c r="F13" s="101" t="s">
        <v>21</v>
      </c>
      <c r="G13" s="174">
        <v>37.01</v>
      </c>
      <c r="H13" s="103">
        <v>37.01</v>
      </c>
      <c r="I13" s="104">
        <v>37.01</v>
      </c>
      <c r="J13" s="105">
        <v>37.01</v>
      </c>
      <c r="K13" s="106">
        <v>37.01</v>
      </c>
      <c r="L13" s="107">
        <v>34.700000000000003</v>
      </c>
      <c r="M13" s="104">
        <v>34.700000000000003</v>
      </c>
      <c r="N13" s="104"/>
      <c r="O13" s="108"/>
      <c r="P13" s="109">
        <f t="shared" ref="P13:Q15" si="0">IFERROR(L13/H13,"100%")</f>
        <v>0.93758443663874647</v>
      </c>
      <c r="Q13" s="109">
        <f>IFERROR(M13/I13,"100%")</f>
        <v>0.93758443663874647</v>
      </c>
      <c r="R13" s="110"/>
      <c r="S13" s="111"/>
      <c r="T13" s="82">
        <f>IFERROR(((L13+M13)/(H13+I13)),"100%")</f>
        <v>0.93758443663874647</v>
      </c>
      <c r="U13" s="112"/>
      <c r="V13" s="112"/>
      <c r="W13" s="30" t="s">
        <v>22</v>
      </c>
    </row>
    <row r="14" spans="2:23" ht="116.25" customHeight="1" x14ac:dyDescent="0.25">
      <c r="B14" s="205"/>
      <c r="C14" s="199"/>
      <c r="D14" s="16" t="s">
        <v>23</v>
      </c>
      <c r="E14" s="8" t="s">
        <v>20</v>
      </c>
      <c r="F14" s="54" t="s">
        <v>21</v>
      </c>
      <c r="G14" s="150">
        <v>70.5</v>
      </c>
      <c r="H14" s="95">
        <v>70.5</v>
      </c>
      <c r="I14" s="12">
        <v>70.5</v>
      </c>
      <c r="J14" s="13">
        <v>70.5</v>
      </c>
      <c r="K14" s="14">
        <v>70.5</v>
      </c>
      <c r="L14" s="47">
        <v>59</v>
      </c>
      <c r="M14" s="1">
        <v>59</v>
      </c>
      <c r="N14" s="1"/>
      <c r="O14" s="2"/>
      <c r="P14" s="51">
        <f>IFERROR(L14/H14,"100%")</f>
        <v>0.83687943262411346</v>
      </c>
      <c r="Q14" s="51">
        <f t="shared" si="0"/>
        <v>0.83687943262411346</v>
      </c>
      <c r="R14" s="41"/>
      <c r="S14" s="81"/>
      <c r="T14" s="82">
        <f t="shared" ref="T14:T77" si="1">IFERROR(((L14+M14)/(H14+I14)),"100%")</f>
        <v>0.83687943262411346</v>
      </c>
      <c r="U14" s="41"/>
      <c r="V14" s="41"/>
      <c r="W14" s="29" t="s">
        <v>24</v>
      </c>
    </row>
    <row r="15" spans="2:23" ht="112.5" customHeight="1" x14ac:dyDescent="0.25">
      <c r="B15" s="206"/>
      <c r="C15" s="200"/>
      <c r="D15" s="17" t="s">
        <v>25</v>
      </c>
      <c r="E15" s="9" t="s">
        <v>20</v>
      </c>
      <c r="F15" s="54" t="s">
        <v>26</v>
      </c>
      <c r="G15" s="150">
        <v>5.8</v>
      </c>
      <c r="H15" s="96">
        <v>5.8</v>
      </c>
      <c r="I15" s="10">
        <v>5.8</v>
      </c>
      <c r="J15" s="15">
        <v>5.8</v>
      </c>
      <c r="K15" s="11">
        <v>5.8</v>
      </c>
      <c r="L15" s="52">
        <v>5.8</v>
      </c>
      <c r="M15" s="1">
        <v>5</v>
      </c>
      <c r="N15" s="1"/>
      <c r="O15" s="2"/>
      <c r="P15" s="51">
        <f t="shared" si="0"/>
        <v>1</v>
      </c>
      <c r="Q15" s="51">
        <f t="shared" si="0"/>
        <v>0.86206896551724144</v>
      </c>
      <c r="R15" s="41"/>
      <c r="S15" s="81"/>
      <c r="T15" s="82">
        <f t="shared" si="1"/>
        <v>0.93103448275862077</v>
      </c>
      <c r="U15" s="41"/>
      <c r="V15" s="41"/>
      <c r="W15" s="29" t="s">
        <v>27</v>
      </c>
    </row>
    <row r="16" spans="2:23" ht="54.75" hidden="1" customHeight="1" x14ac:dyDescent="0.25">
      <c r="B16" s="202" t="s">
        <v>45</v>
      </c>
      <c r="C16" s="203"/>
      <c r="D16" s="203"/>
      <c r="E16" s="203"/>
      <c r="F16" s="203"/>
      <c r="G16" s="153"/>
      <c r="H16" s="97"/>
      <c r="I16" s="84"/>
      <c r="J16" s="84"/>
      <c r="K16" s="85"/>
      <c r="L16" s="83"/>
      <c r="M16" s="1">
        <v>5</v>
      </c>
      <c r="N16" s="84"/>
      <c r="O16" s="86"/>
      <c r="P16" s="82" t="str">
        <f t="shared" ref="P16:Q79" si="2">IFERROR((L16/H16),"100%")</f>
        <v>100%</v>
      </c>
      <c r="Q16" s="41" t="str">
        <f t="shared" ref="Q16" si="3">IFERROR((M16/I16),"100%")</f>
        <v>100%</v>
      </c>
      <c r="R16" s="41" t="str">
        <f t="shared" ref="R16" si="4">IFERROR((N16/J16),"100%")</f>
        <v>100%</v>
      </c>
      <c r="S16" s="44" t="str">
        <f t="shared" ref="S16" si="5">IFERROR((O16/K16),"100%")</f>
        <v>100%</v>
      </c>
      <c r="T16" s="82" t="str">
        <f t="shared" si="1"/>
        <v>100%</v>
      </c>
      <c r="U16" s="41" t="str">
        <f>IFERROR(((L16+M16+N16)/(H16+I16+J16)),"100%")</f>
        <v>100%</v>
      </c>
      <c r="V16" s="44" t="str">
        <f>IFERROR(((L16+M16+N16+O16)/(H16+I16+J16+K16)),"100%")</f>
        <v>100%</v>
      </c>
      <c r="W16" s="91"/>
    </row>
    <row r="17" spans="2:23" ht="103.5" x14ac:dyDescent="0.25">
      <c r="B17" s="88" t="s">
        <v>48</v>
      </c>
      <c r="C17" s="128" t="s">
        <v>49</v>
      </c>
      <c r="D17" s="129" t="s">
        <v>50</v>
      </c>
      <c r="E17" s="129" t="s">
        <v>51</v>
      </c>
      <c r="F17" s="130" t="s">
        <v>52</v>
      </c>
      <c r="G17" s="153">
        <v>2400</v>
      </c>
      <c r="H17" s="1">
        <v>500</v>
      </c>
      <c r="I17" s="1">
        <v>700</v>
      </c>
      <c r="J17" s="1">
        <v>400</v>
      </c>
      <c r="K17" s="1">
        <v>800</v>
      </c>
      <c r="L17" s="55">
        <v>500</v>
      </c>
      <c r="M17" s="1">
        <v>1606</v>
      </c>
      <c r="N17" s="84"/>
      <c r="O17" s="86"/>
      <c r="P17" s="82">
        <f>IFERROR((L17/H17),"100%")</f>
        <v>1</v>
      </c>
      <c r="Q17" s="82">
        <f>IFERROR((M17/I17),"100%")</f>
        <v>2.2942857142857145</v>
      </c>
      <c r="R17" s="89"/>
      <c r="S17" s="90"/>
      <c r="T17" s="82">
        <f t="shared" si="1"/>
        <v>1.7549999999999999</v>
      </c>
      <c r="U17" s="89"/>
      <c r="V17" s="90"/>
      <c r="W17" s="178" t="s">
        <v>339</v>
      </c>
    </row>
    <row r="18" spans="2:23" ht="117" x14ac:dyDescent="0.25">
      <c r="B18" s="53" t="s">
        <v>53</v>
      </c>
      <c r="C18" s="60" t="s">
        <v>54</v>
      </c>
      <c r="D18" s="60" t="s">
        <v>55</v>
      </c>
      <c r="E18" s="131" t="s">
        <v>51</v>
      </c>
      <c r="F18" s="132" t="s">
        <v>56</v>
      </c>
      <c r="G18" s="150">
        <v>2000</v>
      </c>
      <c r="H18" s="55">
        <v>500</v>
      </c>
      <c r="I18" s="1">
        <v>500</v>
      </c>
      <c r="J18" s="1">
        <v>500</v>
      </c>
      <c r="K18" s="1">
        <v>500</v>
      </c>
      <c r="L18" s="55">
        <v>463</v>
      </c>
      <c r="M18" s="1">
        <v>459</v>
      </c>
      <c r="N18" s="1"/>
      <c r="O18" s="2"/>
      <c r="P18" s="82">
        <f t="shared" si="2"/>
        <v>0.92600000000000005</v>
      </c>
      <c r="Q18" s="82">
        <f t="shared" si="2"/>
        <v>0.91800000000000004</v>
      </c>
      <c r="R18" s="89"/>
      <c r="S18" s="90"/>
      <c r="T18" s="82">
        <f t="shared" si="1"/>
        <v>0.92200000000000004</v>
      </c>
      <c r="U18" s="89"/>
      <c r="V18" s="90"/>
      <c r="W18" s="154" t="s">
        <v>340</v>
      </c>
    </row>
    <row r="19" spans="2:23" ht="118.5" x14ac:dyDescent="0.25">
      <c r="B19" s="3" t="s">
        <v>28</v>
      </c>
      <c r="C19" s="133" t="s">
        <v>57</v>
      </c>
      <c r="D19" s="134" t="s">
        <v>58</v>
      </c>
      <c r="E19" s="135" t="s">
        <v>51</v>
      </c>
      <c r="F19" s="136" t="s">
        <v>59</v>
      </c>
      <c r="G19" s="172">
        <v>950</v>
      </c>
      <c r="H19" s="55">
        <v>200</v>
      </c>
      <c r="I19" s="1">
        <v>250</v>
      </c>
      <c r="J19" s="1">
        <v>250</v>
      </c>
      <c r="K19" s="1">
        <v>250</v>
      </c>
      <c r="L19" s="55">
        <v>298</v>
      </c>
      <c r="M19" s="1">
        <v>420</v>
      </c>
      <c r="N19" s="1"/>
      <c r="O19" s="2"/>
      <c r="P19" s="82">
        <f t="shared" si="2"/>
        <v>1.49</v>
      </c>
      <c r="Q19" s="82">
        <f t="shared" si="2"/>
        <v>1.68</v>
      </c>
      <c r="R19" s="89"/>
      <c r="S19" s="90"/>
      <c r="T19" s="82">
        <f t="shared" si="1"/>
        <v>1.5955555555555556</v>
      </c>
      <c r="U19" s="89"/>
      <c r="V19" s="90"/>
      <c r="W19" s="155" t="s">
        <v>341</v>
      </c>
    </row>
    <row r="20" spans="2:23" ht="104.25" x14ac:dyDescent="0.25">
      <c r="B20" s="3" t="s">
        <v>28</v>
      </c>
      <c r="C20" s="133" t="s">
        <v>60</v>
      </c>
      <c r="D20" s="134" t="s">
        <v>61</v>
      </c>
      <c r="E20" s="135" t="s">
        <v>51</v>
      </c>
      <c r="F20" s="136" t="s">
        <v>62</v>
      </c>
      <c r="G20" s="172">
        <v>5</v>
      </c>
      <c r="H20" s="55">
        <v>1</v>
      </c>
      <c r="I20" s="1">
        <v>1</v>
      </c>
      <c r="J20" s="1">
        <v>1</v>
      </c>
      <c r="K20" s="42">
        <v>2</v>
      </c>
      <c r="L20" s="126">
        <v>0</v>
      </c>
      <c r="M20" s="125">
        <v>0</v>
      </c>
      <c r="N20" s="125"/>
      <c r="O20" s="127"/>
      <c r="P20" s="82">
        <f>IFERROR((L20/H20),"100%")</f>
        <v>0</v>
      </c>
      <c r="Q20" s="82">
        <f>IFERROR((M20/I20),"100%")</f>
        <v>0</v>
      </c>
      <c r="R20" s="89"/>
      <c r="S20" s="90"/>
      <c r="T20" s="82">
        <f t="shared" si="1"/>
        <v>0</v>
      </c>
      <c r="U20" s="89"/>
      <c r="V20" s="90"/>
      <c r="W20" s="155" t="s">
        <v>342</v>
      </c>
    </row>
    <row r="21" spans="2:23" ht="117.75" x14ac:dyDescent="0.25">
      <c r="B21" s="3" t="s">
        <v>28</v>
      </c>
      <c r="C21" s="133" t="s">
        <v>63</v>
      </c>
      <c r="D21" s="134" t="s">
        <v>64</v>
      </c>
      <c r="E21" s="135" t="s">
        <v>51</v>
      </c>
      <c r="F21" s="136" t="s">
        <v>65</v>
      </c>
      <c r="G21" s="172">
        <v>382</v>
      </c>
      <c r="H21" s="55">
        <v>200</v>
      </c>
      <c r="I21" s="1">
        <v>100</v>
      </c>
      <c r="J21" s="1">
        <v>40</v>
      </c>
      <c r="K21" s="42">
        <v>42</v>
      </c>
      <c r="L21" s="126">
        <v>125</v>
      </c>
      <c r="M21" s="125">
        <v>38</v>
      </c>
      <c r="N21" s="125"/>
      <c r="O21" s="127"/>
      <c r="P21" s="82">
        <f t="shared" si="2"/>
        <v>0.625</v>
      </c>
      <c r="Q21" s="82">
        <f t="shared" si="2"/>
        <v>0.38</v>
      </c>
      <c r="R21" s="89"/>
      <c r="S21" s="90"/>
      <c r="T21" s="82">
        <f t="shared" si="1"/>
        <v>0.54333333333333333</v>
      </c>
      <c r="U21" s="89"/>
      <c r="V21" s="90"/>
      <c r="W21" s="155" t="s">
        <v>343</v>
      </c>
    </row>
    <row r="22" spans="2:23" ht="118.5" x14ac:dyDescent="0.25">
      <c r="B22" s="3" t="s">
        <v>28</v>
      </c>
      <c r="C22" s="133" t="s">
        <v>66</v>
      </c>
      <c r="D22" s="134" t="s">
        <v>67</v>
      </c>
      <c r="E22" s="135" t="s">
        <v>51</v>
      </c>
      <c r="F22" s="136" t="s">
        <v>68</v>
      </c>
      <c r="G22" s="172">
        <v>249</v>
      </c>
      <c r="H22" s="55">
        <v>50</v>
      </c>
      <c r="I22" s="1">
        <v>50</v>
      </c>
      <c r="J22" s="1">
        <v>100</v>
      </c>
      <c r="K22" s="42">
        <v>49</v>
      </c>
      <c r="L22" s="126">
        <v>3</v>
      </c>
      <c r="M22" s="125">
        <v>8</v>
      </c>
      <c r="N22" s="125"/>
      <c r="O22" s="127"/>
      <c r="P22" s="82">
        <f t="shared" si="2"/>
        <v>0.06</v>
      </c>
      <c r="Q22" s="82">
        <f t="shared" si="2"/>
        <v>0.16</v>
      </c>
      <c r="R22" s="89"/>
      <c r="S22" s="90"/>
      <c r="T22" s="82">
        <f t="shared" si="1"/>
        <v>0.11</v>
      </c>
      <c r="U22" s="89"/>
      <c r="V22" s="90"/>
      <c r="W22" s="155" t="s">
        <v>344</v>
      </c>
    </row>
    <row r="23" spans="2:23" ht="118.5" x14ac:dyDescent="0.25">
      <c r="B23" s="53" t="s">
        <v>69</v>
      </c>
      <c r="C23" s="60" t="s">
        <v>70</v>
      </c>
      <c r="D23" s="60" t="s">
        <v>429</v>
      </c>
      <c r="E23" s="137" t="s">
        <v>51</v>
      </c>
      <c r="F23" s="144" t="s">
        <v>71</v>
      </c>
      <c r="G23" s="172">
        <v>108</v>
      </c>
      <c r="H23" s="55">
        <v>32</v>
      </c>
      <c r="I23" s="1">
        <v>30</v>
      </c>
      <c r="J23" s="1">
        <v>26</v>
      </c>
      <c r="K23" s="42">
        <v>20</v>
      </c>
      <c r="L23" s="126">
        <v>23</v>
      </c>
      <c r="M23" s="125">
        <v>39</v>
      </c>
      <c r="N23" s="125"/>
      <c r="O23" s="127"/>
      <c r="P23" s="82">
        <f t="shared" si="2"/>
        <v>0.71875</v>
      </c>
      <c r="Q23" s="82">
        <f t="shared" si="2"/>
        <v>1.3</v>
      </c>
      <c r="R23" s="89"/>
      <c r="S23" s="90"/>
      <c r="T23" s="82">
        <f t="shared" si="1"/>
        <v>1</v>
      </c>
      <c r="U23" s="89"/>
      <c r="V23" s="90"/>
      <c r="W23" s="155" t="s">
        <v>345</v>
      </c>
    </row>
    <row r="24" spans="2:23" ht="148.5" customHeight="1" x14ac:dyDescent="0.25">
      <c r="B24" s="3" t="s">
        <v>28</v>
      </c>
      <c r="C24" s="124" t="s">
        <v>329</v>
      </c>
      <c r="D24" s="124" t="s">
        <v>330</v>
      </c>
      <c r="E24" s="135" t="s">
        <v>51</v>
      </c>
      <c r="F24" s="149" t="s">
        <v>331</v>
      </c>
      <c r="G24" s="172">
        <v>7</v>
      </c>
      <c r="H24" s="55">
        <v>2</v>
      </c>
      <c r="I24" s="1">
        <v>1</v>
      </c>
      <c r="J24" s="1">
        <v>2</v>
      </c>
      <c r="K24" s="42">
        <v>2</v>
      </c>
      <c r="L24" s="126">
        <v>3</v>
      </c>
      <c r="M24" s="125">
        <v>2</v>
      </c>
      <c r="N24" s="125"/>
      <c r="O24" s="127"/>
      <c r="P24" s="82">
        <f t="shared" ref="P24:Q27" si="6">IFERROR((L24/H24),"100%")</f>
        <v>1.5</v>
      </c>
      <c r="Q24" s="82">
        <f t="shared" si="6"/>
        <v>2</v>
      </c>
      <c r="R24" s="89"/>
      <c r="S24" s="90"/>
      <c r="T24" s="82">
        <f t="shared" si="1"/>
        <v>1.6666666666666667</v>
      </c>
      <c r="U24" s="89"/>
      <c r="V24" s="90"/>
      <c r="W24" s="155" t="s">
        <v>430</v>
      </c>
    </row>
    <row r="25" spans="2:23" ht="142.5" customHeight="1" x14ac:dyDescent="0.25">
      <c r="B25" s="3" t="s">
        <v>28</v>
      </c>
      <c r="C25" s="133" t="s">
        <v>72</v>
      </c>
      <c r="D25" s="134" t="s">
        <v>73</v>
      </c>
      <c r="E25" s="135" t="s">
        <v>51</v>
      </c>
      <c r="F25" s="136" t="s">
        <v>74</v>
      </c>
      <c r="G25" s="172">
        <v>120</v>
      </c>
      <c r="H25" s="55">
        <v>30</v>
      </c>
      <c r="I25" s="1">
        <v>25</v>
      </c>
      <c r="J25" s="1">
        <v>30</v>
      </c>
      <c r="K25" s="42">
        <v>35</v>
      </c>
      <c r="L25" s="126">
        <v>20</v>
      </c>
      <c r="M25" s="125">
        <v>26</v>
      </c>
      <c r="N25" s="125"/>
      <c r="O25" s="127"/>
      <c r="P25" s="82">
        <f t="shared" si="6"/>
        <v>0.66666666666666663</v>
      </c>
      <c r="Q25" s="82">
        <f t="shared" si="6"/>
        <v>1.04</v>
      </c>
      <c r="R25" s="89"/>
      <c r="S25" s="90"/>
      <c r="T25" s="82">
        <f t="shared" si="1"/>
        <v>0.83636363636363631</v>
      </c>
      <c r="U25" s="89"/>
      <c r="V25" s="90"/>
      <c r="W25" s="155" t="s">
        <v>346</v>
      </c>
    </row>
    <row r="26" spans="2:23" ht="118.5" x14ac:dyDescent="0.25">
      <c r="B26" s="3" t="s">
        <v>28</v>
      </c>
      <c r="C26" s="133" t="s">
        <v>75</v>
      </c>
      <c r="D26" s="134" t="s">
        <v>76</v>
      </c>
      <c r="E26" s="135" t="s">
        <v>51</v>
      </c>
      <c r="F26" s="136" t="s">
        <v>77</v>
      </c>
      <c r="G26" s="172">
        <v>2</v>
      </c>
      <c r="H26" s="55"/>
      <c r="I26" s="1">
        <v>1</v>
      </c>
      <c r="J26" s="1">
        <v>1</v>
      </c>
      <c r="K26" s="42"/>
      <c r="L26" s="126">
        <v>0</v>
      </c>
      <c r="M26" s="125">
        <v>1</v>
      </c>
      <c r="N26" s="125"/>
      <c r="O26" s="127"/>
      <c r="P26" s="82" t="str">
        <f t="shared" si="6"/>
        <v>100%</v>
      </c>
      <c r="Q26" s="82">
        <f t="shared" si="6"/>
        <v>1</v>
      </c>
      <c r="R26" s="89"/>
      <c r="S26" s="90"/>
      <c r="T26" s="82">
        <f t="shared" si="1"/>
        <v>1</v>
      </c>
      <c r="U26" s="89"/>
      <c r="V26" s="90"/>
      <c r="W26" s="155" t="s">
        <v>347</v>
      </c>
    </row>
    <row r="27" spans="2:23" ht="104.25" x14ac:dyDescent="0.25">
      <c r="B27" s="3" t="s">
        <v>28</v>
      </c>
      <c r="C27" s="133" t="s">
        <v>78</v>
      </c>
      <c r="D27" s="134" t="s">
        <v>79</v>
      </c>
      <c r="E27" s="135" t="s">
        <v>51</v>
      </c>
      <c r="F27" s="136" t="s">
        <v>80</v>
      </c>
      <c r="G27" s="172">
        <v>1</v>
      </c>
      <c r="H27" s="55"/>
      <c r="I27" s="1"/>
      <c r="J27" s="1">
        <v>1</v>
      </c>
      <c r="K27" s="42"/>
      <c r="L27" s="42"/>
      <c r="M27" s="42"/>
      <c r="N27" s="125"/>
      <c r="O27" s="127"/>
      <c r="P27" s="82" t="str">
        <f t="shared" si="6"/>
        <v>100%</v>
      </c>
      <c r="Q27" s="82" t="str">
        <f t="shared" si="6"/>
        <v>100%</v>
      </c>
      <c r="R27" s="89"/>
      <c r="S27" s="90"/>
      <c r="T27" s="82" t="str">
        <f t="shared" si="1"/>
        <v>100%</v>
      </c>
      <c r="U27" s="89"/>
      <c r="V27" s="90"/>
      <c r="W27" s="155" t="s">
        <v>348</v>
      </c>
    </row>
    <row r="28" spans="2:23" ht="117.75" customHeight="1" x14ac:dyDescent="0.25">
      <c r="B28" s="3" t="s">
        <v>28</v>
      </c>
      <c r="C28" s="133" t="s">
        <v>81</v>
      </c>
      <c r="D28" s="134" t="s">
        <v>82</v>
      </c>
      <c r="E28" s="135" t="s">
        <v>51</v>
      </c>
      <c r="F28" s="136" t="s">
        <v>83</v>
      </c>
      <c r="G28" s="172">
        <v>3</v>
      </c>
      <c r="H28" s="55">
        <v>1</v>
      </c>
      <c r="I28" s="1">
        <v>1</v>
      </c>
      <c r="J28" s="1">
        <v>1</v>
      </c>
      <c r="K28" s="42"/>
      <c r="L28" s="126">
        <v>0</v>
      </c>
      <c r="M28" s="125">
        <v>1</v>
      </c>
      <c r="N28" s="125"/>
      <c r="O28" s="127"/>
      <c r="P28" s="82">
        <f t="shared" si="2"/>
        <v>0</v>
      </c>
      <c r="Q28" s="82">
        <f t="shared" si="2"/>
        <v>1</v>
      </c>
      <c r="R28" s="89"/>
      <c r="S28" s="90"/>
      <c r="T28" s="82">
        <f t="shared" si="1"/>
        <v>0.5</v>
      </c>
      <c r="U28" s="89"/>
      <c r="V28" s="90"/>
      <c r="W28" s="155" t="s">
        <v>349</v>
      </c>
    </row>
    <row r="29" spans="2:23" ht="104.25" x14ac:dyDescent="0.25">
      <c r="B29" s="53" t="s">
        <v>84</v>
      </c>
      <c r="C29" s="60" t="s">
        <v>85</v>
      </c>
      <c r="D29" s="60" t="s">
        <v>431</v>
      </c>
      <c r="E29" s="137" t="s">
        <v>51</v>
      </c>
      <c r="F29" s="145" t="s">
        <v>86</v>
      </c>
      <c r="G29" s="153">
        <v>5000</v>
      </c>
      <c r="H29" s="55">
        <v>1250</v>
      </c>
      <c r="I29" s="1">
        <v>1250</v>
      </c>
      <c r="J29" s="1">
        <v>1250</v>
      </c>
      <c r="K29" s="1">
        <v>1250</v>
      </c>
      <c r="L29" s="126">
        <v>598</v>
      </c>
      <c r="M29" s="125">
        <v>688</v>
      </c>
      <c r="N29" s="125"/>
      <c r="O29" s="127"/>
      <c r="P29" s="82">
        <f t="shared" si="2"/>
        <v>0.47839999999999999</v>
      </c>
      <c r="Q29" s="82">
        <f t="shared" si="2"/>
        <v>0.5504</v>
      </c>
      <c r="R29" s="89"/>
      <c r="S29" s="90"/>
      <c r="T29" s="82">
        <f t="shared" si="1"/>
        <v>0.51439999999999997</v>
      </c>
      <c r="U29" s="89"/>
      <c r="V29" s="90"/>
      <c r="W29" s="155" t="s">
        <v>350</v>
      </c>
    </row>
    <row r="30" spans="2:23" ht="143.25" customHeight="1" x14ac:dyDescent="0.25">
      <c r="B30" s="3" t="s">
        <v>28</v>
      </c>
      <c r="C30" s="133" t="s">
        <v>87</v>
      </c>
      <c r="D30" s="134" t="s">
        <v>88</v>
      </c>
      <c r="E30" s="135" t="s">
        <v>51</v>
      </c>
      <c r="F30" s="136" t="s">
        <v>89</v>
      </c>
      <c r="G30" s="172">
        <v>1500</v>
      </c>
      <c r="H30" s="55">
        <v>375</v>
      </c>
      <c r="I30" s="1">
        <v>375</v>
      </c>
      <c r="J30" s="1">
        <v>375</v>
      </c>
      <c r="K30" s="42">
        <v>375</v>
      </c>
      <c r="L30" s="126">
        <v>213</v>
      </c>
      <c r="M30" s="125">
        <v>412</v>
      </c>
      <c r="N30" s="125"/>
      <c r="O30" s="127"/>
      <c r="P30" s="82">
        <f>IFERROR((L30/H30),"100%")</f>
        <v>0.56799999999999995</v>
      </c>
      <c r="Q30" s="82">
        <f>IFERROR((M30/I30),"100%")</f>
        <v>1.0986666666666667</v>
      </c>
      <c r="R30" s="89"/>
      <c r="S30" s="90"/>
      <c r="T30" s="82">
        <f t="shared" si="1"/>
        <v>0.83333333333333337</v>
      </c>
      <c r="U30" s="89"/>
      <c r="V30" s="90"/>
      <c r="W30" s="155" t="s">
        <v>351</v>
      </c>
    </row>
    <row r="31" spans="2:23" ht="130.5" customHeight="1" x14ac:dyDescent="0.25">
      <c r="B31" s="3" t="s">
        <v>28</v>
      </c>
      <c r="C31" s="133" t="s">
        <v>90</v>
      </c>
      <c r="D31" s="134" t="s">
        <v>91</v>
      </c>
      <c r="E31" s="135" t="s">
        <v>51</v>
      </c>
      <c r="F31" s="136" t="s">
        <v>92</v>
      </c>
      <c r="G31" s="172">
        <v>1000</v>
      </c>
      <c r="H31" s="55">
        <v>250</v>
      </c>
      <c r="I31" s="1">
        <v>250</v>
      </c>
      <c r="J31" s="1">
        <v>250</v>
      </c>
      <c r="K31" s="42">
        <v>250</v>
      </c>
      <c r="L31" s="126">
        <v>111</v>
      </c>
      <c r="M31" s="125">
        <v>99</v>
      </c>
      <c r="N31" s="125"/>
      <c r="O31" s="127"/>
      <c r="P31" s="82">
        <f t="shared" si="2"/>
        <v>0.44400000000000001</v>
      </c>
      <c r="Q31" s="82">
        <f t="shared" si="2"/>
        <v>0.39600000000000002</v>
      </c>
      <c r="R31" s="89"/>
      <c r="S31" s="90"/>
      <c r="T31" s="82">
        <f t="shared" si="1"/>
        <v>0.42</v>
      </c>
      <c r="U31" s="89"/>
      <c r="V31" s="90"/>
      <c r="W31" s="155" t="s">
        <v>352</v>
      </c>
    </row>
    <row r="32" spans="2:23" ht="122.25" customHeight="1" x14ac:dyDescent="0.25">
      <c r="B32" s="3" t="s">
        <v>28</v>
      </c>
      <c r="C32" s="133" t="s">
        <v>93</v>
      </c>
      <c r="D32" s="134" t="s">
        <v>94</v>
      </c>
      <c r="E32" s="135" t="s">
        <v>51</v>
      </c>
      <c r="F32" s="136" t="s">
        <v>95</v>
      </c>
      <c r="G32" s="172">
        <v>8000</v>
      </c>
      <c r="H32" s="55">
        <v>2000</v>
      </c>
      <c r="I32" s="1">
        <v>2000</v>
      </c>
      <c r="J32" s="1">
        <v>2000</v>
      </c>
      <c r="K32" s="42">
        <v>2000</v>
      </c>
      <c r="L32" s="126">
        <v>1036</v>
      </c>
      <c r="M32" s="125">
        <v>819</v>
      </c>
      <c r="N32" s="125"/>
      <c r="O32" s="127"/>
      <c r="P32" s="82">
        <f t="shared" si="2"/>
        <v>0.51800000000000002</v>
      </c>
      <c r="Q32" s="82">
        <f t="shared" si="2"/>
        <v>0.40949999999999998</v>
      </c>
      <c r="R32" s="89"/>
      <c r="S32" s="90"/>
      <c r="T32" s="82">
        <f t="shared" si="1"/>
        <v>0.46375</v>
      </c>
      <c r="U32" s="89"/>
      <c r="V32" s="90"/>
      <c r="W32" s="155" t="s">
        <v>353</v>
      </c>
    </row>
    <row r="33" spans="2:23" ht="105.75" customHeight="1" x14ac:dyDescent="0.25">
      <c r="B33" s="3" t="s">
        <v>28</v>
      </c>
      <c r="C33" s="133" t="s">
        <v>96</v>
      </c>
      <c r="D33" s="134" t="s">
        <v>97</v>
      </c>
      <c r="E33" s="135" t="s">
        <v>51</v>
      </c>
      <c r="F33" s="136" t="s">
        <v>98</v>
      </c>
      <c r="G33" s="172">
        <v>200</v>
      </c>
      <c r="H33" s="55">
        <v>50</v>
      </c>
      <c r="I33" s="1">
        <v>50</v>
      </c>
      <c r="J33" s="1">
        <v>50</v>
      </c>
      <c r="K33" s="42">
        <v>50</v>
      </c>
      <c r="L33" s="126">
        <v>44</v>
      </c>
      <c r="M33" s="125">
        <v>61</v>
      </c>
      <c r="N33" s="125"/>
      <c r="O33" s="127"/>
      <c r="P33" s="82">
        <f t="shared" si="2"/>
        <v>0.88</v>
      </c>
      <c r="Q33" s="82">
        <f t="shared" si="2"/>
        <v>1.22</v>
      </c>
      <c r="R33" s="89"/>
      <c r="S33" s="90"/>
      <c r="T33" s="82">
        <f t="shared" si="1"/>
        <v>1.05</v>
      </c>
      <c r="U33" s="89"/>
      <c r="V33" s="90"/>
      <c r="W33" s="155" t="s">
        <v>354</v>
      </c>
    </row>
    <row r="34" spans="2:23" ht="124.5" customHeight="1" x14ac:dyDescent="0.25">
      <c r="B34" s="3" t="s">
        <v>28</v>
      </c>
      <c r="C34" s="133" t="s">
        <v>99</v>
      </c>
      <c r="D34" s="134" t="s">
        <v>100</v>
      </c>
      <c r="E34" s="135" t="s">
        <v>51</v>
      </c>
      <c r="F34" s="136" t="s">
        <v>101</v>
      </c>
      <c r="G34" s="172">
        <v>13000</v>
      </c>
      <c r="H34" s="55">
        <v>3250</v>
      </c>
      <c r="I34" s="1">
        <v>3250</v>
      </c>
      <c r="J34" s="1">
        <v>3250</v>
      </c>
      <c r="K34" s="42">
        <v>3250</v>
      </c>
      <c r="L34" s="126">
        <v>2287</v>
      </c>
      <c r="M34" s="125">
        <v>2193</v>
      </c>
      <c r="N34" s="125"/>
      <c r="O34" s="127"/>
      <c r="P34" s="82">
        <f t="shared" si="2"/>
        <v>0.70369230769230773</v>
      </c>
      <c r="Q34" s="82">
        <f t="shared" si="2"/>
        <v>0.67476923076923079</v>
      </c>
      <c r="R34" s="89"/>
      <c r="S34" s="90"/>
      <c r="T34" s="82">
        <f t="shared" si="1"/>
        <v>0.6892307692307692</v>
      </c>
      <c r="U34" s="89"/>
      <c r="V34" s="90"/>
      <c r="W34" s="155" t="s">
        <v>355</v>
      </c>
    </row>
    <row r="35" spans="2:23" ht="115.5" customHeight="1" x14ac:dyDescent="0.25">
      <c r="B35" s="3" t="s">
        <v>28</v>
      </c>
      <c r="C35" s="133" t="s">
        <v>102</v>
      </c>
      <c r="D35" s="134" t="s">
        <v>103</v>
      </c>
      <c r="E35" s="135" t="s">
        <v>51</v>
      </c>
      <c r="F35" s="136" t="s">
        <v>104</v>
      </c>
      <c r="G35" s="172">
        <v>80</v>
      </c>
      <c r="H35" s="55">
        <v>20</v>
      </c>
      <c r="I35" s="1">
        <v>20</v>
      </c>
      <c r="J35" s="1">
        <v>20</v>
      </c>
      <c r="K35" s="42">
        <v>20</v>
      </c>
      <c r="L35" s="126">
        <v>11</v>
      </c>
      <c r="M35" s="125">
        <v>20</v>
      </c>
      <c r="N35" s="125"/>
      <c r="O35" s="127"/>
      <c r="P35" s="82">
        <f t="shared" si="2"/>
        <v>0.55000000000000004</v>
      </c>
      <c r="Q35" s="82">
        <f t="shared" si="2"/>
        <v>1</v>
      </c>
      <c r="R35" s="89"/>
      <c r="S35" s="90"/>
      <c r="T35" s="82">
        <f t="shared" si="1"/>
        <v>0.77500000000000002</v>
      </c>
      <c r="U35" s="89"/>
      <c r="V35" s="90"/>
      <c r="W35" s="155" t="s">
        <v>356</v>
      </c>
    </row>
    <row r="36" spans="2:23" ht="124.5" customHeight="1" x14ac:dyDescent="0.25">
      <c r="B36" s="3" t="s">
        <v>28</v>
      </c>
      <c r="C36" s="133" t="s">
        <v>105</v>
      </c>
      <c r="D36" s="134" t="s">
        <v>106</v>
      </c>
      <c r="E36" s="135" t="s">
        <v>51</v>
      </c>
      <c r="F36" s="136" t="s">
        <v>107</v>
      </c>
      <c r="G36" s="172">
        <v>80</v>
      </c>
      <c r="H36" s="55">
        <v>20</v>
      </c>
      <c r="I36" s="1">
        <v>20</v>
      </c>
      <c r="J36" s="1">
        <v>20</v>
      </c>
      <c r="K36" s="42">
        <v>20</v>
      </c>
      <c r="L36" s="126">
        <v>90</v>
      </c>
      <c r="M36" s="125">
        <v>0</v>
      </c>
      <c r="N36" s="125"/>
      <c r="O36" s="127"/>
      <c r="P36" s="82">
        <f t="shared" si="2"/>
        <v>4.5</v>
      </c>
      <c r="Q36" s="82">
        <f t="shared" si="2"/>
        <v>0</v>
      </c>
      <c r="R36" s="89"/>
      <c r="S36" s="90"/>
      <c r="T36" s="82">
        <f t="shared" si="1"/>
        <v>2.25</v>
      </c>
      <c r="U36" s="89"/>
      <c r="V36" s="90"/>
      <c r="W36" s="155" t="s">
        <v>357</v>
      </c>
    </row>
    <row r="37" spans="2:23" ht="126" customHeight="1" x14ac:dyDescent="0.25">
      <c r="B37" s="53" t="s">
        <v>108</v>
      </c>
      <c r="C37" s="60" t="s">
        <v>109</v>
      </c>
      <c r="D37" s="60" t="s">
        <v>110</v>
      </c>
      <c r="E37" s="137" t="s">
        <v>51</v>
      </c>
      <c r="F37" s="144" t="s">
        <v>111</v>
      </c>
      <c r="G37" s="150">
        <v>22</v>
      </c>
      <c r="H37" s="55">
        <v>3</v>
      </c>
      <c r="I37" s="1">
        <v>8</v>
      </c>
      <c r="J37" s="1">
        <v>7</v>
      </c>
      <c r="K37" s="42">
        <v>4</v>
      </c>
      <c r="L37" s="126">
        <v>12</v>
      </c>
      <c r="M37" s="125">
        <v>13</v>
      </c>
      <c r="N37" s="125"/>
      <c r="O37" s="127"/>
      <c r="P37" s="82">
        <f t="shared" si="2"/>
        <v>4</v>
      </c>
      <c r="Q37" s="82">
        <f t="shared" si="2"/>
        <v>1.625</v>
      </c>
      <c r="R37" s="89"/>
      <c r="S37" s="90"/>
      <c r="T37" s="82">
        <f t="shared" si="1"/>
        <v>2.2727272727272729</v>
      </c>
      <c r="U37" s="89"/>
      <c r="V37" s="90"/>
      <c r="W37" s="155" t="s">
        <v>358</v>
      </c>
    </row>
    <row r="38" spans="2:23" ht="109.5" customHeight="1" x14ac:dyDescent="0.25">
      <c r="B38" s="3" t="s">
        <v>28</v>
      </c>
      <c r="C38" s="133" t="s">
        <v>112</v>
      </c>
      <c r="D38" s="134" t="s">
        <v>113</v>
      </c>
      <c r="E38" s="135" t="s">
        <v>51</v>
      </c>
      <c r="F38" s="136" t="s">
        <v>114</v>
      </c>
      <c r="G38" s="172">
        <v>240</v>
      </c>
      <c r="H38" s="55">
        <v>50</v>
      </c>
      <c r="I38" s="1">
        <v>80</v>
      </c>
      <c r="J38" s="1">
        <v>80</v>
      </c>
      <c r="K38" s="42">
        <v>30</v>
      </c>
      <c r="L38" s="126">
        <v>515</v>
      </c>
      <c r="M38" s="125">
        <v>1251</v>
      </c>
      <c r="N38" s="125"/>
      <c r="O38" s="127"/>
      <c r="P38" s="82">
        <f t="shared" si="2"/>
        <v>10.3</v>
      </c>
      <c r="Q38" s="82">
        <f t="shared" si="2"/>
        <v>15.637499999999999</v>
      </c>
      <c r="R38" s="89"/>
      <c r="S38" s="90"/>
      <c r="T38" s="82">
        <f t="shared" si="1"/>
        <v>13.584615384615384</v>
      </c>
      <c r="U38" s="89"/>
      <c r="V38" s="90"/>
      <c r="W38" s="155" t="s">
        <v>359</v>
      </c>
    </row>
    <row r="39" spans="2:23" ht="134.25" customHeight="1" x14ac:dyDescent="0.25">
      <c r="B39" s="3" t="s">
        <v>28</v>
      </c>
      <c r="C39" s="133" t="s">
        <v>115</v>
      </c>
      <c r="D39" s="134" t="s">
        <v>116</v>
      </c>
      <c r="E39" s="135" t="s">
        <v>51</v>
      </c>
      <c r="F39" s="136" t="s">
        <v>117</v>
      </c>
      <c r="G39" s="172">
        <v>26</v>
      </c>
      <c r="H39" s="55">
        <v>5</v>
      </c>
      <c r="I39" s="1">
        <v>7</v>
      </c>
      <c r="J39" s="1">
        <v>7</v>
      </c>
      <c r="K39" s="42">
        <v>7</v>
      </c>
      <c r="L39" s="126">
        <v>76</v>
      </c>
      <c r="M39" s="125">
        <v>48</v>
      </c>
      <c r="N39" s="125"/>
      <c r="O39" s="127"/>
      <c r="P39" s="82">
        <f>IFERROR((L39/H39),"100%")</f>
        <v>15.2</v>
      </c>
      <c r="Q39" s="82">
        <f>IFERROR((M39/I39),"100%")</f>
        <v>6.8571428571428568</v>
      </c>
      <c r="R39" s="89"/>
      <c r="S39" s="90"/>
      <c r="T39" s="82">
        <f t="shared" si="1"/>
        <v>10.333333333333334</v>
      </c>
      <c r="U39" s="89"/>
      <c r="V39" s="90"/>
      <c r="W39" s="155" t="s">
        <v>360</v>
      </c>
    </row>
    <row r="40" spans="2:23" ht="125.25" customHeight="1" x14ac:dyDescent="0.25">
      <c r="B40" s="3" t="s">
        <v>28</v>
      </c>
      <c r="C40" s="133" t="s">
        <v>118</v>
      </c>
      <c r="D40" s="134" t="s">
        <v>119</v>
      </c>
      <c r="E40" s="135" t="s">
        <v>51</v>
      </c>
      <c r="F40" s="136" t="s">
        <v>120</v>
      </c>
      <c r="G40" s="172">
        <v>10</v>
      </c>
      <c r="H40" s="55">
        <v>2</v>
      </c>
      <c r="I40" s="1">
        <v>4</v>
      </c>
      <c r="J40" s="1">
        <v>3</v>
      </c>
      <c r="K40" s="42">
        <v>1</v>
      </c>
      <c r="L40" s="126">
        <v>0</v>
      </c>
      <c r="M40" s="125">
        <v>0</v>
      </c>
      <c r="N40" s="125"/>
      <c r="O40" s="127"/>
      <c r="P40" s="82">
        <f t="shared" si="2"/>
        <v>0</v>
      </c>
      <c r="Q40" s="82">
        <f t="shared" si="2"/>
        <v>0</v>
      </c>
      <c r="R40" s="89"/>
      <c r="S40" s="90"/>
      <c r="T40" s="82">
        <f t="shared" si="1"/>
        <v>0</v>
      </c>
      <c r="U40" s="89"/>
      <c r="V40" s="90"/>
      <c r="W40" s="155" t="s">
        <v>361</v>
      </c>
    </row>
    <row r="41" spans="2:23" ht="112.5" customHeight="1" x14ac:dyDescent="0.25">
      <c r="B41" s="3" t="s">
        <v>28</v>
      </c>
      <c r="C41" s="133" t="s">
        <v>121</v>
      </c>
      <c r="D41" s="134" t="s">
        <v>122</v>
      </c>
      <c r="E41" s="135" t="s">
        <v>51</v>
      </c>
      <c r="F41" s="136" t="s">
        <v>123</v>
      </c>
      <c r="G41" s="172">
        <v>94</v>
      </c>
      <c r="H41" s="55"/>
      <c r="I41" s="1">
        <v>94</v>
      </c>
      <c r="J41" s="1"/>
      <c r="K41" s="42"/>
      <c r="L41" s="126">
        <v>0</v>
      </c>
      <c r="M41" s="125">
        <v>0</v>
      </c>
      <c r="N41" s="125"/>
      <c r="O41" s="127"/>
      <c r="P41" s="82" t="str">
        <f t="shared" si="2"/>
        <v>100%</v>
      </c>
      <c r="Q41" s="82">
        <f t="shared" si="2"/>
        <v>0</v>
      </c>
      <c r="R41" s="89"/>
      <c r="S41" s="90"/>
      <c r="T41" s="82">
        <f t="shared" si="1"/>
        <v>0</v>
      </c>
      <c r="U41" s="89"/>
      <c r="V41" s="90"/>
      <c r="W41" s="155" t="s">
        <v>361</v>
      </c>
    </row>
    <row r="42" spans="2:23" ht="114" customHeight="1" x14ac:dyDescent="0.25">
      <c r="B42" s="3" t="s">
        <v>28</v>
      </c>
      <c r="C42" s="133" t="s">
        <v>124</v>
      </c>
      <c r="D42" s="134" t="s">
        <v>125</v>
      </c>
      <c r="E42" s="135" t="s">
        <v>51</v>
      </c>
      <c r="F42" s="136" t="s">
        <v>126</v>
      </c>
      <c r="G42" s="172">
        <v>6</v>
      </c>
      <c r="H42" s="55">
        <v>1</v>
      </c>
      <c r="I42" s="1">
        <v>2</v>
      </c>
      <c r="J42" s="1">
        <v>2</v>
      </c>
      <c r="K42" s="42">
        <v>1</v>
      </c>
      <c r="L42" s="126">
        <v>8</v>
      </c>
      <c r="M42" s="125">
        <v>3</v>
      </c>
      <c r="N42" s="125"/>
      <c r="O42" s="127"/>
      <c r="P42" s="82">
        <f t="shared" si="2"/>
        <v>8</v>
      </c>
      <c r="Q42" s="82">
        <f t="shared" si="2"/>
        <v>1.5</v>
      </c>
      <c r="R42" s="89"/>
      <c r="S42" s="90"/>
      <c r="T42" s="82">
        <f t="shared" si="1"/>
        <v>3.6666666666666665</v>
      </c>
      <c r="U42" s="89"/>
      <c r="V42" s="90"/>
      <c r="W42" s="155" t="s">
        <v>362</v>
      </c>
    </row>
    <row r="43" spans="2:23" ht="131.25" x14ac:dyDescent="0.25">
      <c r="B43" s="53" t="s">
        <v>127</v>
      </c>
      <c r="C43" s="138" t="s">
        <v>128</v>
      </c>
      <c r="D43" s="138" t="s">
        <v>129</v>
      </c>
      <c r="E43" s="139" t="s">
        <v>51</v>
      </c>
      <c r="F43" s="146" t="s">
        <v>130</v>
      </c>
      <c r="G43" s="172">
        <v>19786</v>
      </c>
      <c r="H43" s="55">
        <v>4948</v>
      </c>
      <c r="I43" s="1">
        <v>4946</v>
      </c>
      <c r="J43" s="1">
        <v>4946</v>
      </c>
      <c r="K43" s="42">
        <v>4946</v>
      </c>
      <c r="L43" s="126">
        <v>11790</v>
      </c>
      <c r="M43" s="125">
        <v>3017</v>
      </c>
      <c r="N43" s="125"/>
      <c r="O43" s="127"/>
      <c r="P43" s="82">
        <f t="shared" si="2"/>
        <v>2.3827809215844784</v>
      </c>
      <c r="Q43" s="82">
        <f t="shared" si="2"/>
        <v>0.60998786898503843</v>
      </c>
      <c r="R43" s="89"/>
      <c r="S43" s="90"/>
      <c r="T43" s="82">
        <f t="shared" si="1"/>
        <v>1.4965635738831615</v>
      </c>
      <c r="U43" s="89"/>
      <c r="V43" s="90"/>
      <c r="W43" s="155" t="s">
        <v>363</v>
      </c>
    </row>
    <row r="44" spans="2:23" ht="102.75" x14ac:dyDescent="0.25">
      <c r="B44" s="3" t="s">
        <v>28</v>
      </c>
      <c r="C44" s="133" t="s">
        <v>131</v>
      </c>
      <c r="D44" s="134" t="s">
        <v>132</v>
      </c>
      <c r="E44" s="135" t="s">
        <v>51</v>
      </c>
      <c r="F44" s="136" t="s">
        <v>133</v>
      </c>
      <c r="G44" s="172">
        <v>2930</v>
      </c>
      <c r="H44" s="55">
        <v>733</v>
      </c>
      <c r="I44" s="1">
        <v>733</v>
      </c>
      <c r="J44" s="1">
        <v>732</v>
      </c>
      <c r="K44" s="42">
        <v>732</v>
      </c>
      <c r="L44" s="126">
        <v>685</v>
      </c>
      <c r="M44" s="125">
        <v>1619</v>
      </c>
      <c r="N44" s="125"/>
      <c r="O44" s="127"/>
      <c r="P44" s="82">
        <f t="shared" si="2"/>
        <v>0.93451568894952253</v>
      </c>
      <c r="Q44" s="82">
        <f t="shared" si="2"/>
        <v>2.2087312414733971</v>
      </c>
      <c r="R44" s="89"/>
      <c r="S44" s="90"/>
      <c r="T44" s="82">
        <f t="shared" si="1"/>
        <v>1.5716234652114598</v>
      </c>
      <c r="U44" s="89"/>
      <c r="V44" s="90"/>
      <c r="W44" s="155" t="s">
        <v>364</v>
      </c>
    </row>
    <row r="45" spans="2:23" ht="102.75" x14ac:dyDescent="0.25">
      <c r="B45" s="3" t="s">
        <v>28</v>
      </c>
      <c r="C45" s="133" t="s">
        <v>134</v>
      </c>
      <c r="D45" s="134" t="s">
        <v>135</v>
      </c>
      <c r="E45" s="135" t="s">
        <v>51</v>
      </c>
      <c r="F45" s="136" t="s">
        <v>136</v>
      </c>
      <c r="G45" s="172">
        <v>2950</v>
      </c>
      <c r="H45" s="55">
        <v>738</v>
      </c>
      <c r="I45" s="1">
        <v>737</v>
      </c>
      <c r="J45" s="1">
        <v>737</v>
      </c>
      <c r="K45" s="42">
        <v>738</v>
      </c>
      <c r="L45" s="126">
        <v>1240</v>
      </c>
      <c r="M45" s="125">
        <v>367</v>
      </c>
      <c r="N45" s="125"/>
      <c r="O45" s="127"/>
      <c r="P45" s="82">
        <f t="shared" si="2"/>
        <v>1.6802168021680217</v>
      </c>
      <c r="Q45" s="82">
        <f t="shared" si="2"/>
        <v>0.49796472184531887</v>
      </c>
      <c r="R45" s="89"/>
      <c r="S45" s="90"/>
      <c r="T45" s="82">
        <f t="shared" si="1"/>
        <v>1.0894915254237287</v>
      </c>
      <c r="U45" s="89"/>
      <c r="V45" s="90"/>
      <c r="W45" s="155" t="s">
        <v>365</v>
      </c>
    </row>
    <row r="46" spans="2:23" ht="102.75" x14ac:dyDescent="0.25">
      <c r="B46" s="3" t="s">
        <v>28</v>
      </c>
      <c r="C46" s="133" t="s">
        <v>137</v>
      </c>
      <c r="D46" s="134" t="s">
        <v>138</v>
      </c>
      <c r="E46" s="135" t="s">
        <v>51</v>
      </c>
      <c r="F46" s="136" t="s">
        <v>139</v>
      </c>
      <c r="G46" s="172">
        <v>289</v>
      </c>
      <c r="H46" s="55">
        <v>73</v>
      </c>
      <c r="I46" s="1">
        <v>72</v>
      </c>
      <c r="J46" s="1">
        <v>72</v>
      </c>
      <c r="K46" s="42">
        <v>72</v>
      </c>
      <c r="L46" s="126">
        <v>116</v>
      </c>
      <c r="M46" s="125">
        <v>88</v>
      </c>
      <c r="N46" s="125"/>
      <c r="O46" s="127"/>
      <c r="P46" s="82">
        <f t="shared" si="2"/>
        <v>1.5890410958904109</v>
      </c>
      <c r="Q46" s="82">
        <f t="shared" si="2"/>
        <v>1.2222222222222223</v>
      </c>
      <c r="R46" s="89"/>
      <c r="S46" s="90"/>
      <c r="T46" s="82">
        <f t="shared" si="1"/>
        <v>1.4068965517241379</v>
      </c>
      <c r="U46" s="89"/>
      <c r="V46" s="90"/>
      <c r="W46" s="155" t="s">
        <v>366</v>
      </c>
    </row>
    <row r="47" spans="2:23" ht="102" customHeight="1" x14ac:dyDescent="0.25">
      <c r="B47" s="3" t="s">
        <v>28</v>
      </c>
      <c r="C47" s="133" t="s">
        <v>140</v>
      </c>
      <c r="D47" s="134" t="s">
        <v>141</v>
      </c>
      <c r="E47" s="135" t="s">
        <v>51</v>
      </c>
      <c r="F47" s="136" t="s">
        <v>142</v>
      </c>
      <c r="G47" s="172">
        <v>8820</v>
      </c>
      <c r="H47" s="55">
        <v>2205</v>
      </c>
      <c r="I47" s="1">
        <v>2205</v>
      </c>
      <c r="J47" s="1">
        <v>2205</v>
      </c>
      <c r="K47" s="42">
        <v>2205</v>
      </c>
      <c r="L47" s="126">
        <v>1867</v>
      </c>
      <c r="M47" s="125">
        <v>1339</v>
      </c>
      <c r="N47" s="125"/>
      <c r="O47" s="127"/>
      <c r="P47" s="82">
        <f t="shared" si="2"/>
        <v>0.84671201814058961</v>
      </c>
      <c r="Q47" s="82">
        <f t="shared" si="2"/>
        <v>0.60725623582766441</v>
      </c>
      <c r="R47" s="89"/>
      <c r="S47" s="90"/>
      <c r="T47" s="82">
        <f t="shared" si="1"/>
        <v>0.72698412698412695</v>
      </c>
      <c r="U47" s="89"/>
      <c r="V47" s="90"/>
      <c r="W47" s="155" t="s">
        <v>367</v>
      </c>
    </row>
    <row r="48" spans="2:23" ht="117" x14ac:dyDescent="0.25">
      <c r="B48" s="3" t="s">
        <v>28</v>
      </c>
      <c r="C48" s="133" t="s">
        <v>143</v>
      </c>
      <c r="D48" s="134" t="s">
        <v>144</v>
      </c>
      <c r="E48" s="135" t="s">
        <v>51</v>
      </c>
      <c r="F48" s="136" t="s">
        <v>145</v>
      </c>
      <c r="G48" s="172">
        <v>368</v>
      </c>
      <c r="H48" s="55">
        <v>92</v>
      </c>
      <c r="I48" s="1">
        <v>92</v>
      </c>
      <c r="J48" s="1">
        <v>92</v>
      </c>
      <c r="K48" s="42">
        <v>92</v>
      </c>
      <c r="L48" s="126">
        <v>105</v>
      </c>
      <c r="M48" s="125">
        <v>171</v>
      </c>
      <c r="N48" s="125"/>
      <c r="O48" s="127"/>
      <c r="P48" s="82">
        <f t="shared" si="2"/>
        <v>1.1413043478260869</v>
      </c>
      <c r="Q48" s="82">
        <f t="shared" si="2"/>
        <v>1.8586956521739131</v>
      </c>
      <c r="R48" s="89"/>
      <c r="S48" s="90"/>
      <c r="T48" s="82">
        <f t="shared" si="1"/>
        <v>1.5</v>
      </c>
      <c r="U48" s="89"/>
      <c r="V48" s="90"/>
      <c r="W48" s="155" t="s">
        <v>368</v>
      </c>
    </row>
    <row r="49" spans="2:23" ht="102.75" x14ac:dyDescent="0.25">
      <c r="B49" s="3" t="s">
        <v>28</v>
      </c>
      <c r="C49" s="133" t="s">
        <v>146</v>
      </c>
      <c r="D49" s="134" t="s">
        <v>147</v>
      </c>
      <c r="E49" s="135" t="s">
        <v>51</v>
      </c>
      <c r="F49" s="136" t="s">
        <v>148</v>
      </c>
      <c r="G49" s="172">
        <v>19786</v>
      </c>
      <c r="H49" s="55">
        <v>4948</v>
      </c>
      <c r="I49" s="1">
        <v>4946</v>
      </c>
      <c r="J49" s="1">
        <v>4946</v>
      </c>
      <c r="K49" s="1">
        <v>4946</v>
      </c>
      <c r="L49" s="126">
        <v>11790</v>
      </c>
      <c r="M49" s="125">
        <v>3017</v>
      </c>
      <c r="N49" s="125"/>
      <c r="O49" s="127"/>
      <c r="P49" s="82">
        <f t="shared" si="2"/>
        <v>2.3827809215844784</v>
      </c>
      <c r="Q49" s="82">
        <f t="shared" si="2"/>
        <v>0.60998786898503843</v>
      </c>
      <c r="R49" s="89"/>
      <c r="S49" s="90"/>
      <c r="T49" s="82">
        <f t="shared" si="1"/>
        <v>1.4965635738831615</v>
      </c>
      <c r="U49" s="89"/>
      <c r="V49" s="90"/>
      <c r="W49" s="155" t="s">
        <v>369</v>
      </c>
    </row>
    <row r="50" spans="2:23" ht="102.75" x14ac:dyDescent="0.25">
      <c r="B50" s="3" t="s">
        <v>28</v>
      </c>
      <c r="C50" s="133" t="s">
        <v>149</v>
      </c>
      <c r="D50" s="134" t="s">
        <v>150</v>
      </c>
      <c r="E50" s="135" t="s">
        <v>51</v>
      </c>
      <c r="F50" s="136" t="s">
        <v>151</v>
      </c>
      <c r="G50" s="172">
        <v>2950</v>
      </c>
      <c r="H50" s="55">
        <v>738</v>
      </c>
      <c r="I50" s="1">
        <v>737</v>
      </c>
      <c r="J50" s="1">
        <v>737</v>
      </c>
      <c r="K50" s="42">
        <v>738</v>
      </c>
      <c r="L50" s="126">
        <v>1289</v>
      </c>
      <c r="M50" s="125">
        <v>939</v>
      </c>
      <c r="N50" s="125"/>
      <c r="O50" s="127"/>
      <c r="P50" s="82">
        <f t="shared" si="2"/>
        <v>1.7466124661246611</v>
      </c>
      <c r="Q50" s="82">
        <f t="shared" si="2"/>
        <v>1.2740841248303936</v>
      </c>
      <c r="R50" s="89"/>
      <c r="S50" s="90"/>
      <c r="T50" s="82">
        <f t="shared" si="1"/>
        <v>1.5105084745762711</v>
      </c>
      <c r="U50" s="89"/>
      <c r="V50" s="90"/>
      <c r="W50" s="155" t="s">
        <v>370</v>
      </c>
    </row>
    <row r="51" spans="2:23" ht="125.25" customHeight="1" x14ac:dyDescent="0.25">
      <c r="B51" s="3" t="s">
        <v>28</v>
      </c>
      <c r="C51" s="133" t="s">
        <v>152</v>
      </c>
      <c r="D51" s="134" t="s">
        <v>153</v>
      </c>
      <c r="E51" s="135" t="s">
        <v>51</v>
      </c>
      <c r="F51" s="136" t="s">
        <v>154</v>
      </c>
      <c r="G51" s="172">
        <v>5040</v>
      </c>
      <c r="H51" s="55">
        <v>1260</v>
      </c>
      <c r="I51" s="1">
        <v>1260</v>
      </c>
      <c r="J51" s="1">
        <v>1260</v>
      </c>
      <c r="K51" s="42">
        <v>1260</v>
      </c>
      <c r="L51" s="126">
        <v>1605</v>
      </c>
      <c r="M51" s="125">
        <v>1577</v>
      </c>
      <c r="N51" s="125"/>
      <c r="O51" s="127"/>
      <c r="P51" s="82">
        <f t="shared" si="2"/>
        <v>1.2738095238095237</v>
      </c>
      <c r="Q51" s="82">
        <f t="shared" si="2"/>
        <v>1.2515873015873016</v>
      </c>
      <c r="R51" s="89"/>
      <c r="S51" s="90"/>
      <c r="T51" s="82">
        <f t="shared" si="1"/>
        <v>1.2626984126984127</v>
      </c>
      <c r="U51" s="89"/>
      <c r="V51" s="90"/>
      <c r="W51" s="155" t="s">
        <v>371</v>
      </c>
    </row>
    <row r="52" spans="2:23" ht="135.75" customHeight="1" x14ac:dyDescent="0.25">
      <c r="B52" s="3" t="s">
        <v>28</v>
      </c>
      <c r="C52" s="133" t="s">
        <v>155</v>
      </c>
      <c r="D52" s="134" t="s">
        <v>156</v>
      </c>
      <c r="E52" s="135" t="s">
        <v>51</v>
      </c>
      <c r="F52" s="136" t="s">
        <v>157</v>
      </c>
      <c r="G52" s="172">
        <v>108</v>
      </c>
      <c r="H52" s="55">
        <v>7</v>
      </c>
      <c r="I52" s="1">
        <v>58</v>
      </c>
      <c r="J52" s="1">
        <v>28</v>
      </c>
      <c r="K52" s="42">
        <v>15</v>
      </c>
      <c r="L52" s="126">
        <v>61</v>
      </c>
      <c r="M52" s="125">
        <v>100</v>
      </c>
      <c r="N52" s="125"/>
      <c r="O52" s="127"/>
      <c r="P52" s="82">
        <f t="shared" si="2"/>
        <v>8.7142857142857135</v>
      </c>
      <c r="Q52" s="82">
        <f t="shared" si="2"/>
        <v>1.7241379310344827</v>
      </c>
      <c r="R52" s="89"/>
      <c r="S52" s="90"/>
      <c r="T52" s="82">
        <f t="shared" si="1"/>
        <v>2.476923076923077</v>
      </c>
      <c r="U52" s="89"/>
      <c r="V52" s="90"/>
      <c r="W52" s="155" t="s">
        <v>372</v>
      </c>
    </row>
    <row r="53" spans="2:23" ht="137.25" customHeight="1" x14ac:dyDescent="0.25">
      <c r="B53" s="3" t="s">
        <v>28</v>
      </c>
      <c r="C53" s="133" t="s">
        <v>158</v>
      </c>
      <c r="D53" s="134" t="s">
        <v>159</v>
      </c>
      <c r="E53" s="135" t="s">
        <v>51</v>
      </c>
      <c r="F53" s="136" t="s">
        <v>160</v>
      </c>
      <c r="G53" s="172">
        <v>53</v>
      </c>
      <c r="H53" s="55">
        <v>13</v>
      </c>
      <c r="I53" s="1">
        <v>14</v>
      </c>
      <c r="J53" s="1">
        <v>12</v>
      </c>
      <c r="K53" s="42">
        <v>14</v>
      </c>
      <c r="L53" s="126">
        <v>57</v>
      </c>
      <c r="M53" s="125">
        <v>32</v>
      </c>
      <c r="N53" s="125"/>
      <c r="O53" s="127"/>
      <c r="P53" s="82">
        <f t="shared" si="2"/>
        <v>4.384615384615385</v>
      </c>
      <c r="Q53" s="82">
        <f t="shared" si="2"/>
        <v>2.2857142857142856</v>
      </c>
      <c r="R53" s="89"/>
      <c r="S53" s="90"/>
      <c r="T53" s="82">
        <f t="shared" si="1"/>
        <v>3.2962962962962963</v>
      </c>
      <c r="U53" s="89"/>
      <c r="V53" s="90"/>
      <c r="W53" s="155" t="s">
        <v>373</v>
      </c>
    </row>
    <row r="54" spans="2:23" ht="129" customHeight="1" x14ac:dyDescent="0.25">
      <c r="B54" s="3" t="s">
        <v>28</v>
      </c>
      <c r="C54" s="133" t="s">
        <v>161</v>
      </c>
      <c r="D54" s="134" t="s">
        <v>162</v>
      </c>
      <c r="E54" s="135" t="s">
        <v>51</v>
      </c>
      <c r="F54" s="136" t="s">
        <v>163</v>
      </c>
      <c r="G54" s="172">
        <v>100</v>
      </c>
      <c r="H54" s="55">
        <v>25</v>
      </c>
      <c r="I54" s="1">
        <v>25</v>
      </c>
      <c r="J54" s="1">
        <v>25</v>
      </c>
      <c r="K54" s="42">
        <v>25</v>
      </c>
      <c r="L54" s="126">
        <v>12</v>
      </c>
      <c r="M54" s="125">
        <v>12</v>
      </c>
      <c r="N54" s="125"/>
      <c r="O54" s="127"/>
      <c r="P54" s="82">
        <f t="shared" si="2"/>
        <v>0.48</v>
      </c>
      <c r="Q54" s="82">
        <f t="shared" si="2"/>
        <v>0.48</v>
      </c>
      <c r="R54" s="89"/>
      <c r="S54" s="90"/>
      <c r="T54" s="82">
        <f t="shared" si="1"/>
        <v>0.48</v>
      </c>
      <c r="U54" s="89"/>
      <c r="V54" s="90"/>
      <c r="W54" s="155" t="s">
        <v>374</v>
      </c>
    </row>
    <row r="55" spans="2:23" ht="127.5" customHeight="1" x14ac:dyDescent="0.25">
      <c r="B55" s="3" t="s">
        <v>28</v>
      </c>
      <c r="C55" s="133" t="s">
        <v>164</v>
      </c>
      <c r="D55" s="134" t="s">
        <v>165</v>
      </c>
      <c r="E55" s="135" t="s">
        <v>51</v>
      </c>
      <c r="F55" s="136" t="s">
        <v>166</v>
      </c>
      <c r="G55" s="172">
        <v>55</v>
      </c>
      <c r="H55" s="55">
        <v>19</v>
      </c>
      <c r="I55" s="1">
        <v>9</v>
      </c>
      <c r="J55" s="1">
        <v>10</v>
      </c>
      <c r="K55" s="42">
        <v>17</v>
      </c>
      <c r="L55" s="126">
        <v>86</v>
      </c>
      <c r="M55" s="125">
        <v>159</v>
      </c>
      <c r="N55" s="125"/>
      <c r="O55" s="127"/>
      <c r="P55" s="82">
        <f t="shared" si="2"/>
        <v>4.5263157894736841</v>
      </c>
      <c r="Q55" s="82">
        <f t="shared" si="2"/>
        <v>17.666666666666668</v>
      </c>
      <c r="R55" s="89"/>
      <c r="S55" s="90"/>
      <c r="T55" s="82">
        <f t="shared" si="1"/>
        <v>8.75</v>
      </c>
      <c r="U55" s="89"/>
      <c r="V55" s="90"/>
      <c r="W55" s="155" t="s">
        <v>375</v>
      </c>
    </row>
    <row r="56" spans="2:23" ht="123.75" customHeight="1" x14ac:dyDescent="0.25">
      <c r="B56" s="3" t="s">
        <v>28</v>
      </c>
      <c r="C56" s="133" t="s">
        <v>167</v>
      </c>
      <c r="D56" s="134" t="s">
        <v>168</v>
      </c>
      <c r="E56" s="135" t="s">
        <v>51</v>
      </c>
      <c r="F56" s="136" t="s">
        <v>169</v>
      </c>
      <c r="G56" s="172">
        <v>893500</v>
      </c>
      <c r="H56" s="55">
        <v>223375</v>
      </c>
      <c r="I56" s="1">
        <v>223375</v>
      </c>
      <c r="J56" s="1">
        <v>223375</v>
      </c>
      <c r="K56" s="42">
        <v>223375</v>
      </c>
      <c r="L56" s="126">
        <v>291943</v>
      </c>
      <c r="M56" s="125">
        <v>345641</v>
      </c>
      <c r="N56" s="125"/>
      <c r="O56" s="127"/>
      <c r="P56" s="82">
        <f t="shared" si="2"/>
        <v>1.3069636261891437</v>
      </c>
      <c r="Q56" s="82">
        <f t="shared" si="2"/>
        <v>1.5473575825405708</v>
      </c>
      <c r="R56" s="89"/>
      <c r="S56" s="90"/>
      <c r="T56" s="82">
        <f t="shared" si="1"/>
        <v>1.4271606043648573</v>
      </c>
      <c r="U56" s="89"/>
      <c r="V56" s="90"/>
      <c r="W56" s="155" t="s">
        <v>376</v>
      </c>
    </row>
    <row r="57" spans="2:23" ht="88.5" x14ac:dyDescent="0.25">
      <c r="B57" s="3" t="s">
        <v>28</v>
      </c>
      <c r="C57" s="133" t="s">
        <v>170</v>
      </c>
      <c r="D57" s="134" t="s">
        <v>171</v>
      </c>
      <c r="E57" s="135" t="s">
        <v>51</v>
      </c>
      <c r="F57" s="136" t="s">
        <v>172</v>
      </c>
      <c r="G57" s="172">
        <v>2</v>
      </c>
      <c r="H57" s="55">
        <v>1</v>
      </c>
      <c r="I57" s="1">
        <v>1</v>
      </c>
      <c r="J57" s="1"/>
      <c r="K57" s="42"/>
      <c r="L57" s="126">
        <v>1</v>
      </c>
      <c r="M57" s="125">
        <v>1</v>
      </c>
      <c r="N57" s="125"/>
      <c r="O57" s="127"/>
      <c r="P57" s="82">
        <f t="shared" si="2"/>
        <v>1</v>
      </c>
      <c r="Q57" s="82">
        <f t="shared" si="2"/>
        <v>1</v>
      </c>
      <c r="R57" s="89"/>
      <c r="S57" s="90"/>
      <c r="T57" s="82">
        <f t="shared" si="1"/>
        <v>1</v>
      </c>
      <c r="U57" s="89"/>
      <c r="V57" s="90"/>
      <c r="W57" s="155" t="s">
        <v>377</v>
      </c>
    </row>
    <row r="58" spans="2:23" ht="114" customHeight="1" x14ac:dyDescent="0.25">
      <c r="B58" s="53" t="s">
        <v>173</v>
      </c>
      <c r="C58" s="138" t="s">
        <v>174</v>
      </c>
      <c r="D58" s="138" t="s">
        <v>175</v>
      </c>
      <c r="E58" s="139" t="s">
        <v>51</v>
      </c>
      <c r="F58" s="146" t="s">
        <v>176</v>
      </c>
      <c r="G58" s="150">
        <v>40</v>
      </c>
      <c r="H58" s="55">
        <v>10</v>
      </c>
      <c r="I58" s="1">
        <v>10</v>
      </c>
      <c r="J58" s="1">
        <v>10</v>
      </c>
      <c r="K58" s="42">
        <v>10</v>
      </c>
      <c r="L58" s="126">
        <v>9</v>
      </c>
      <c r="M58" s="125">
        <v>10</v>
      </c>
      <c r="N58" s="125"/>
      <c r="O58" s="127"/>
      <c r="P58" s="82">
        <f t="shared" si="2"/>
        <v>0.9</v>
      </c>
      <c r="Q58" s="82">
        <f t="shared" si="2"/>
        <v>1</v>
      </c>
      <c r="R58" s="89"/>
      <c r="S58" s="90"/>
      <c r="T58" s="82">
        <f t="shared" si="1"/>
        <v>0.95</v>
      </c>
      <c r="U58" s="89"/>
      <c r="V58" s="90"/>
      <c r="W58" s="155" t="s">
        <v>378</v>
      </c>
    </row>
    <row r="59" spans="2:23" ht="133.5" customHeight="1" x14ac:dyDescent="0.25">
      <c r="B59" s="3" t="s">
        <v>28</v>
      </c>
      <c r="C59" s="133" t="s">
        <v>177</v>
      </c>
      <c r="D59" s="134" t="s">
        <v>178</v>
      </c>
      <c r="E59" s="135" t="s">
        <v>51</v>
      </c>
      <c r="F59" s="136" t="s">
        <v>179</v>
      </c>
      <c r="G59" s="172">
        <v>400</v>
      </c>
      <c r="H59" s="55">
        <v>100</v>
      </c>
      <c r="I59" s="1">
        <v>100</v>
      </c>
      <c r="J59" s="1">
        <v>100</v>
      </c>
      <c r="K59" s="42">
        <v>100</v>
      </c>
      <c r="L59" s="126">
        <v>106</v>
      </c>
      <c r="M59" s="125">
        <v>66</v>
      </c>
      <c r="N59" s="125"/>
      <c r="O59" s="127"/>
      <c r="P59" s="82">
        <f t="shared" si="2"/>
        <v>1.06</v>
      </c>
      <c r="Q59" s="82">
        <f t="shared" si="2"/>
        <v>0.66</v>
      </c>
      <c r="R59" s="89"/>
      <c r="S59" s="90"/>
      <c r="T59" s="82">
        <f t="shared" si="1"/>
        <v>0.86</v>
      </c>
      <c r="U59" s="89"/>
      <c r="V59" s="90"/>
      <c r="W59" s="155" t="s">
        <v>379</v>
      </c>
    </row>
    <row r="60" spans="2:23" ht="116.25" customHeight="1" x14ac:dyDescent="0.25">
      <c r="B60" s="3" t="s">
        <v>28</v>
      </c>
      <c r="C60" s="133" t="s">
        <v>180</v>
      </c>
      <c r="D60" s="134" t="s">
        <v>181</v>
      </c>
      <c r="E60" s="135" t="s">
        <v>51</v>
      </c>
      <c r="F60" s="136" t="s">
        <v>182</v>
      </c>
      <c r="G60" s="172">
        <v>20</v>
      </c>
      <c r="H60" s="55">
        <v>5</v>
      </c>
      <c r="I60" s="1">
        <v>5</v>
      </c>
      <c r="J60" s="1">
        <v>5</v>
      </c>
      <c r="K60" s="42">
        <v>5</v>
      </c>
      <c r="L60" s="126">
        <v>0</v>
      </c>
      <c r="M60" s="125">
        <v>0</v>
      </c>
      <c r="N60" s="125"/>
      <c r="O60" s="127"/>
      <c r="P60" s="82">
        <f t="shared" si="2"/>
        <v>0</v>
      </c>
      <c r="Q60" s="82">
        <f t="shared" si="2"/>
        <v>0</v>
      </c>
      <c r="R60" s="89"/>
      <c r="S60" s="90"/>
      <c r="T60" s="82">
        <f t="shared" si="1"/>
        <v>0</v>
      </c>
      <c r="U60" s="89"/>
      <c r="V60" s="90"/>
      <c r="W60" s="155" t="s">
        <v>380</v>
      </c>
    </row>
    <row r="61" spans="2:23" ht="117" customHeight="1" x14ac:dyDescent="0.25">
      <c r="B61" s="3" t="s">
        <v>28</v>
      </c>
      <c r="C61" s="133" t="s">
        <v>183</v>
      </c>
      <c r="D61" s="134" t="s">
        <v>184</v>
      </c>
      <c r="E61" s="135" t="s">
        <v>51</v>
      </c>
      <c r="F61" s="136" t="s">
        <v>185</v>
      </c>
      <c r="G61" s="172">
        <v>114</v>
      </c>
      <c r="H61" s="55">
        <v>28</v>
      </c>
      <c r="I61" s="1">
        <v>28</v>
      </c>
      <c r="J61" s="1">
        <v>29</v>
      </c>
      <c r="K61" s="42">
        <v>29</v>
      </c>
      <c r="L61" s="126">
        <v>15</v>
      </c>
      <c r="M61" s="125">
        <v>5</v>
      </c>
      <c r="N61" s="125"/>
      <c r="O61" s="127"/>
      <c r="P61" s="82">
        <f t="shared" si="2"/>
        <v>0.5357142857142857</v>
      </c>
      <c r="Q61" s="82">
        <f t="shared" si="2"/>
        <v>0.17857142857142858</v>
      </c>
      <c r="R61" s="89"/>
      <c r="S61" s="90"/>
      <c r="T61" s="82">
        <f t="shared" si="1"/>
        <v>0.35714285714285715</v>
      </c>
      <c r="U61" s="89"/>
      <c r="V61" s="90"/>
      <c r="W61" s="155" t="s">
        <v>381</v>
      </c>
    </row>
    <row r="62" spans="2:23" ht="104.25" x14ac:dyDescent="0.25">
      <c r="B62" s="3" t="s">
        <v>28</v>
      </c>
      <c r="C62" s="133" t="s">
        <v>186</v>
      </c>
      <c r="D62" s="134" t="s">
        <v>187</v>
      </c>
      <c r="E62" s="135" t="s">
        <v>51</v>
      </c>
      <c r="F62" s="136" t="s">
        <v>188</v>
      </c>
      <c r="G62" s="172">
        <v>40</v>
      </c>
      <c r="H62" s="55">
        <v>10</v>
      </c>
      <c r="I62" s="1">
        <v>10</v>
      </c>
      <c r="J62" s="1">
        <v>10</v>
      </c>
      <c r="K62" s="42">
        <v>10</v>
      </c>
      <c r="L62" s="126">
        <v>9</v>
      </c>
      <c r="M62" s="125">
        <v>10</v>
      </c>
      <c r="N62" s="125"/>
      <c r="O62" s="127"/>
      <c r="P62" s="82">
        <f t="shared" si="2"/>
        <v>0.9</v>
      </c>
      <c r="Q62" s="82">
        <f t="shared" si="2"/>
        <v>1</v>
      </c>
      <c r="R62" s="89"/>
      <c r="S62" s="90"/>
      <c r="T62" s="82">
        <f t="shared" si="1"/>
        <v>0.95</v>
      </c>
      <c r="U62" s="89"/>
      <c r="V62" s="90"/>
      <c r="W62" s="155" t="s">
        <v>382</v>
      </c>
    </row>
    <row r="63" spans="2:23" ht="104.25" x14ac:dyDescent="0.25">
      <c r="B63" s="3" t="s">
        <v>28</v>
      </c>
      <c r="C63" s="133" t="s">
        <v>189</v>
      </c>
      <c r="D63" s="134" t="s">
        <v>190</v>
      </c>
      <c r="E63" s="135" t="s">
        <v>51</v>
      </c>
      <c r="F63" s="136" t="s">
        <v>191</v>
      </c>
      <c r="G63" s="172">
        <v>80</v>
      </c>
      <c r="H63" s="55">
        <v>20</v>
      </c>
      <c r="I63" s="1">
        <v>20</v>
      </c>
      <c r="J63" s="1">
        <v>20</v>
      </c>
      <c r="K63" s="42">
        <v>20</v>
      </c>
      <c r="L63" s="126">
        <v>30</v>
      </c>
      <c r="M63" s="125">
        <v>30</v>
      </c>
      <c r="N63" s="125"/>
      <c r="O63" s="127"/>
      <c r="P63" s="82">
        <f t="shared" si="2"/>
        <v>1.5</v>
      </c>
      <c r="Q63" s="82">
        <f t="shared" si="2"/>
        <v>1.5</v>
      </c>
      <c r="R63" s="89"/>
      <c r="S63" s="90"/>
      <c r="T63" s="82">
        <f t="shared" si="1"/>
        <v>1.5</v>
      </c>
      <c r="U63" s="89"/>
      <c r="V63" s="90"/>
      <c r="W63" s="155" t="s">
        <v>383</v>
      </c>
    </row>
    <row r="64" spans="2:23" ht="117" customHeight="1" x14ac:dyDescent="0.25">
      <c r="B64" s="53" t="s">
        <v>192</v>
      </c>
      <c r="C64" s="138" t="s">
        <v>193</v>
      </c>
      <c r="D64" s="60" t="s">
        <v>194</v>
      </c>
      <c r="E64" s="131" t="s">
        <v>51</v>
      </c>
      <c r="F64" s="147" t="s">
        <v>195</v>
      </c>
      <c r="G64" s="150">
        <v>1283</v>
      </c>
      <c r="H64" s="55">
        <v>241</v>
      </c>
      <c r="I64" s="1">
        <v>401</v>
      </c>
      <c r="J64" s="1">
        <v>400</v>
      </c>
      <c r="K64" s="42">
        <v>241</v>
      </c>
      <c r="L64" s="126">
        <v>519</v>
      </c>
      <c r="M64" s="125">
        <v>649</v>
      </c>
      <c r="N64" s="125"/>
      <c r="O64" s="127"/>
      <c r="P64" s="82">
        <f t="shared" si="2"/>
        <v>2.1535269709543567</v>
      </c>
      <c r="Q64" s="82">
        <f t="shared" si="2"/>
        <v>1.6184538653366582</v>
      </c>
      <c r="R64" s="89"/>
      <c r="S64" s="90"/>
      <c r="T64" s="82">
        <f t="shared" si="1"/>
        <v>1.8193146417445483</v>
      </c>
      <c r="U64" s="89"/>
      <c r="V64" s="90"/>
      <c r="W64" s="155" t="s">
        <v>384</v>
      </c>
    </row>
    <row r="65" spans="2:23" ht="108.75" customHeight="1" x14ac:dyDescent="0.25">
      <c r="B65" s="3" t="s">
        <v>28</v>
      </c>
      <c r="C65" s="133" t="s">
        <v>196</v>
      </c>
      <c r="D65" s="134" t="s">
        <v>197</v>
      </c>
      <c r="E65" s="135" t="s">
        <v>51</v>
      </c>
      <c r="F65" s="136" t="s">
        <v>198</v>
      </c>
      <c r="G65" s="172">
        <v>158</v>
      </c>
      <c r="H65" s="55">
        <v>37</v>
      </c>
      <c r="I65" s="1">
        <v>42</v>
      </c>
      <c r="J65" s="1">
        <v>42</v>
      </c>
      <c r="K65" s="42">
        <v>37</v>
      </c>
      <c r="L65" s="126">
        <v>82</v>
      </c>
      <c r="M65" s="125">
        <v>93</v>
      </c>
      <c r="N65" s="125"/>
      <c r="O65" s="127"/>
      <c r="P65" s="82">
        <f t="shared" si="2"/>
        <v>2.2162162162162162</v>
      </c>
      <c r="Q65" s="82">
        <f t="shared" si="2"/>
        <v>2.2142857142857144</v>
      </c>
      <c r="R65" s="89"/>
      <c r="S65" s="90"/>
      <c r="T65" s="82">
        <f t="shared" si="1"/>
        <v>2.2151898734177213</v>
      </c>
      <c r="U65" s="89"/>
      <c r="V65" s="90"/>
      <c r="W65" s="155" t="s">
        <v>385</v>
      </c>
    </row>
    <row r="66" spans="2:23" ht="109.5" customHeight="1" x14ac:dyDescent="0.25">
      <c r="B66" s="3" t="s">
        <v>28</v>
      </c>
      <c r="C66" s="133" t="s">
        <v>199</v>
      </c>
      <c r="D66" s="134" t="s">
        <v>200</v>
      </c>
      <c r="E66" s="135" t="s">
        <v>51</v>
      </c>
      <c r="F66" s="136" t="s">
        <v>201</v>
      </c>
      <c r="G66" s="172">
        <v>378</v>
      </c>
      <c r="H66" s="55">
        <v>84</v>
      </c>
      <c r="I66" s="1">
        <v>105</v>
      </c>
      <c r="J66" s="1">
        <v>105</v>
      </c>
      <c r="K66" s="42">
        <v>84</v>
      </c>
      <c r="L66" s="126">
        <v>136</v>
      </c>
      <c r="M66" s="125">
        <v>153</v>
      </c>
      <c r="N66" s="125"/>
      <c r="O66" s="127"/>
      <c r="P66" s="82">
        <f t="shared" si="2"/>
        <v>1.6190476190476191</v>
      </c>
      <c r="Q66" s="82">
        <f t="shared" si="2"/>
        <v>1.4571428571428571</v>
      </c>
      <c r="R66" s="89"/>
      <c r="S66" s="90"/>
      <c r="T66" s="82">
        <f t="shared" si="1"/>
        <v>1.5291005291005291</v>
      </c>
      <c r="U66" s="89"/>
      <c r="V66" s="90"/>
      <c r="W66" s="155" t="s">
        <v>386</v>
      </c>
    </row>
    <row r="67" spans="2:23" ht="130.5" customHeight="1" x14ac:dyDescent="0.25">
      <c r="B67" s="3" t="s">
        <v>28</v>
      </c>
      <c r="C67" s="133" t="s">
        <v>202</v>
      </c>
      <c r="D67" s="134" t="s">
        <v>203</v>
      </c>
      <c r="E67" s="135" t="s">
        <v>51</v>
      </c>
      <c r="F67" s="136" t="s">
        <v>204</v>
      </c>
      <c r="G67" s="172">
        <v>567</v>
      </c>
      <c r="H67" s="55">
        <v>75</v>
      </c>
      <c r="I67" s="1">
        <v>209</v>
      </c>
      <c r="J67" s="1">
        <v>208</v>
      </c>
      <c r="K67" s="42">
        <v>75</v>
      </c>
      <c r="L67" s="126">
        <v>128</v>
      </c>
      <c r="M67" s="125">
        <v>231</v>
      </c>
      <c r="N67" s="125"/>
      <c r="O67" s="127"/>
      <c r="P67" s="82">
        <f t="shared" si="2"/>
        <v>1.7066666666666668</v>
      </c>
      <c r="Q67" s="82">
        <f t="shared" si="2"/>
        <v>1.1052631578947369</v>
      </c>
      <c r="R67" s="89"/>
      <c r="S67" s="90"/>
      <c r="T67" s="82">
        <f t="shared" si="1"/>
        <v>1.2640845070422535</v>
      </c>
      <c r="U67" s="89"/>
      <c r="V67" s="90"/>
      <c r="W67" s="155" t="s">
        <v>387</v>
      </c>
    </row>
    <row r="68" spans="2:23" ht="96.75" customHeight="1" x14ac:dyDescent="0.25">
      <c r="B68" s="3" t="s">
        <v>28</v>
      </c>
      <c r="C68" s="133" t="s">
        <v>205</v>
      </c>
      <c r="D68" s="134" t="s">
        <v>206</v>
      </c>
      <c r="E68" s="135" t="s">
        <v>51</v>
      </c>
      <c r="F68" s="136" t="s">
        <v>207</v>
      </c>
      <c r="G68" s="172">
        <v>180</v>
      </c>
      <c r="H68" s="55">
        <v>45</v>
      </c>
      <c r="I68" s="1">
        <v>45</v>
      </c>
      <c r="J68" s="1">
        <v>45</v>
      </c>
      <c r="K68" s="42">
        <v>45</v>
      </c>
      <c r="L68" s="126">
        <v>173</v>
      </c>
      <c r="M68" s="125">
        <v>172</v>
      </c>
      <c r="N68" s="125"/>
      <c r="O68" s="127"/>
      <c r="P68" s="82">
        <f t="shared" si="2"/>
        <v>3.8444444444444446</v>
      </c>
      <c r="Q68" s="82">
        <f t="shared" si="2"/>
        <v>3.8222222222222224</v>
      </c>
      <c r="R68" s="89"/>
      <c r="S68" s="90"/>
      <c r="T68" s="82">
        <f t="shared" si="1"/>
        <v>3.8333333333333335</v>
      </c>
      <c r="U68" s="89"/>
      <c r="V68" s="90"/>
      <c r="W68" s="155" t="s">
        <v>388</v>
      </c>
    </row>
    <row r="69" spans="2:23" ht="124.5" customHeight="1" x14ac:dyDescent="0.25">
      <c r="B69" s="53" t="s">
        <v>208</v>
      </c>
      <c r="C69" s="60" t="s">
        <v>209</v>
      </c>
      <c r="D69" s="60" t="s">
        <v>210</v>
      </c>
      <c r="E69" s="131" t="s">
        <v>51</v>
      </c>
      <c r="F69" s="147" t="s">
        <v>211</v>
      </c>
      <c r="G69" s="150">
        <v>26000</v>
      </c>
      <c r="H69" s="55">
        <v>6500</v>
      </c>
      <c r="I69" s="1">
        <v>6500</v>
      </c>
      <c r="J69" s="1">
        <v>6500</v>
      </c>
      <c r="K69" s="42">
        <v>6500</v>
      </c>
      <c r="L69" s="126">
        <v>5565</v>
      </c>
      <c r="M69" s="125">
        <v>4013</v>
      </c>
      <c r="N69" s="125"/>
      <c r="O69" s="127"/>
      <c r="P69" s="82">
        <f t="shared" ref="P69:Q75" si="7">IFERROR((L69/H69),"100%")</f>
        <v>0.85615384615384615</v>
      </c>
      <c r="Q69" s="82">
        <f t="shared" si="7"/>
        <v>0.61738461538461542</v>
      </c>
      <c r="R69" s="89"/>
      <c r="S69" s="90"/>
      <c r="T69" s="82">
        <f t="shared" si="1"/>
        <v>0.73676923076923073</v>
      </c>
      <c r="U69" s="89"/>
      <c r="V69" s="90"/>
      <c r="W69" s="155" t="s">
        <v>389</v>
      </c>
    </row>
    <row r="70" spans="2:23" ht="111" customHeight="1" x14ac:dyDescent="0.25">
      <c r="B70" s="3" t="s">
        <v>28</v>
      </c>
      <c r="C70" s="133" t="s">
        <v>212</v>
      </c>
      <c r="D70" s="134" t="s">
        <v>213</v>
      </c>
      <c r="E70" s="135" t="s">
        <v>51</v>
      </c>
      <c r="F70" s="136" t="s">
        <v>214</v>
      </c>
      <c r="G70" s="172">
        <v>12</v>
      </c>
      <c r="H70" s="55">
        <v>3</v>
      </c>
      <c r="I70" s="1">
        <v>3</v>
      </c>
      <c r="J70" s="1">
        <v>3</v>
      </c>
      <c r="K70" s="42">
        <v>3</v>
      </c>
      <c r="L70" s="126">
        <v>3</v>
      </c>
      <c r="M70" s="125">
        <v>3</v>
      </c>
      <c r="N70" s="125"/>
      <c r="O70" s="127"/>
      <c r="P70" s="82">
        <f t="shared" si="7"/>
        <v>1</v>
      </c>
      <c r="Q70" s="82">
        <f t="shared" si="7"/>
        <v>1</v>
      </c>
      <c r="R70" s="89"/>
      <c r="S70" s="90"/>
      <c r="T70" s="82">
        <f t="shared" si="1"/>
        <v>1</v>
      </c>
      <c r="U70" s="89"/>
      <c r="V70" s="90"/>
      <c r="W70" s="155" t="s">
        <v>390</v>
      </c>
    </row>
    <row r="71" spans="2:23" ht="104.25" x14ac:dyDescent="0.25">
      <c r="B71" s="3" t="s">
        <v>28</v>
      </c>
      <c r="C71" s="133" t="s">
        <v>215</v>
      </c>
      <c r="D71" s="134" t="s">
        <v>216</v>
      </c>
      <c r="E71" s="135" t="s">
        <v>51</v>
      </c>
      <c r="F71" s="136" t="s">
        <v>217</v>
      </c>
      <c r="G71" s="172">
        <v>7</v>
      </c>
      <c r="H71" s="55">
        <v>2</v>
      </c>
      <c r="I71" s="1">
        <v>2</v>
      </c>
      <c r="J71" s="1">
        <v>2</v>
      </c>
      <c r="K71" s="42">
        <v>1</v>
      </c>
      <c r="L71" s="126">
        <v>2</v>
      </c>
      <c r="M71" s="125">
        <v>2</v>
      </c>
      <c r="N71" s="125"/>
      <c r="O71" s="127"/>
      <c r="P71" s="82">
        <f t="shared" si="7"/>
        <v>1</v>
      </c>
      <c r="Q71" s="82">
        <f t="shared" si="7"/>
        <v>1</v>
      </c>
      <c r="R71" s="89"/>
      <c r="S71" s="90"/>
      <c r="T71" s="82">
        <f t="shared" si="1"/>
        <v>1</v>
      </c>
      <c r="U71" s="89"/>
      <c r="V71" s="90"/>
      <c r="W71" s="155" t="s">
        <v>391</v>
      </c>
    </row>
    <row r="72" spans="2:23" ht="103.5" x14ac:dyDescent="0.25">
      <c r="B72" s="3" t="s">
        <v>28</v>
      </c>
      <c r="C72" s="133" t="s">
        <v>218</v>
      </c>
      <c r="D72" s="134" t="s">
        <v>219</v>
      </c>
      <c r="E72" s="135" t="s">
        <v>51</v>
      </c>
      <c r="F72" s="136" t="s">
        <v>220</v>
      </c>
      <c r="G72" s="172">
        <v>131000</v>
      </c>
      <c r="H72" s="1">
        <v>32750</v>
      </c>
      <c r="I72" s="1">
        <v>32750</v>
      </c>
      <c r="J72" s="1">
        <v>32750</v>
      </c>
      <c r="K72" s="1">
        <v>32750</v>
      </c>
      <c r="L72" s="126">
        <v>22463</v>
      </c>
      <c r="M72" s="125">
        <v>27346</v>
      </c>
      <c r="N72" s="125"/>
      <c r="O72" s="127"/>
      <c r="P72" s="82">
        <f t="shared" si="7"/>
        <v>0.68589312977099237</v>
      </c>
      <c r="Q72" s="82">
        <f t="shared" si="7"/>
        <v>0.83499236641221375</v>
      </c>
      <c r="R72" s="89"/>
      <c r="S72" s="90"/>
      <c r="T72" s="82">
        <f t="shared" si="1"/>
        <v>0.76044274809160306</v>
      </c>
      <c r="U72" s="89"/>
      <c r="V72" s="90"/>
      <c r="W72" s="155" t="s">
        <v>392</v>
      </c>
    </row>
    <row r="73" spans="2:23" ht="127.5" customHeight="1" x14ac:dyDescent="0.25">
      <c r="B73" s="53" t="s">
        <v>221</v>
      </c>
      <c r="C73" s="137" t="s">
        <v>222</v>
      </c>
      <c r="D73" s="60" t="s">
        <v>223</v>
      </c>
      <c r="E73" s="137" t="s">
        <v>51</v>
      </c>
      <c r="F73" s="148" t="s">
        <v>224</v>
      </c>
      <c r="G73" s="150">
        <v>19000</v>
      </c>
      <c r="H73" s="55">
        <v>4750</v>
      </c>
      <c r="I73" s="1">
        <v>4750</v>
      </c>
      <c r="J73" s="1">
        <v>4750</v>
      </c>
      <c r="K73" s="42">
        <v>4750</v>
      </c>
      <c r="L73" s="126">
        <v>5564</v>
      </c>
      <c r="M73" s="125">
        <v>4014</v>
      </c>
      <c r="N73" s="125"/>
      <c r="O73" s="127"/>
      <c r="P73" s="82">
        <f t="shared" si="7"/>
        <v>1.1713684210526316</v>
      </c>
      <c r="Q73" s="82">
        <f t="shared" si="7"/>
        <v>0.84505263157894739</v>
      </c>
      <c r="R73" s="89"/>
      <c r="S73" s="90"/>
      <c r="T73" s="82">
        <f t="shared" si="1"/>
        <v>1.0082105263157894</v>
      </c>
      <c r="U73" s="89"/>
      <c r="V73" s="90"/>
      <c r="W73" s="155" t="s">
        <v>393</v>
      </c>
    </row>
    <row r="74" spans="2:23" ht="120.75" customHeight="1" x14ac:dyDescent="0.25">
      <c r="B74" s="3" t="s">
        <v>28</v>
      </c>
      <c r="C74" s="133" t="s">
        <v>225</v>
      </c>
      <c r="D74" s="134" t="s">
        <v>226</v>
      </c>
      <c r="E74" s="135" t="s">
        <v>51</v>
      </c>
      <c r="F74" s="136" t="s">
        <v>227</v>
      </c>
      <c r="G74" s="172">
        <v>195</v>
      </c>
      <c r="H74" s="55">
        <v>48</v>
      </c>
      <c r="I74" s="1">
        <v>50</v>
      </c>
      <c r="J74" s="1">
        <v>49</v>
      </c>
      <c r="K74" s="42">
        <v>48</v>
      </c>
      <c r="L74" s="126">
        <v>65</v>
      </c>
      <c r="M74" s="125">
        <v>40</v>
      </c>
      <c r="N74" s="125"/>
      <c r="O74" s="127"/>
      <c r="P74" s="82">
        <f t="shared" si="7"/>
        <v>1.3541666666666667</v>
      </c>
      <c r="Q74" s="82">
        <f t="shared" si="7"/>
        <v>0.8</v>
      </c>
      <c r="R74" s="89"/>
      <c r="S74" s="90"/>
      <c r="T74" s="82">
        <f t="shared" si="1"/>
        <v>1.0714285714285714</v>
      </c>
      <c r="U74" s="89"/>
      <c r="V74" s="90"/>
      <c r="W74" s="155" t="s">
        <v>394</v>
      </c>
    </row>
    <row r="75" spans="2:23" ht="110.25" customHeight="1" x14ac:dyDescent="0.25">
      <c r="B75" s="3" t="s">
        <v>28</v>
      </c>
      <c r="C75" s="133" t="s">
        <v>228</v>
      </c>
      <c r="D75" s="134" t="s">
        <v>229</v>
      </c>
      <c r="E75" s="135" t="s">
        <v>51</v>
      </c>
      <c r="F75" s="136" t="s">
        <v>230</v>
      </c>
      <c r="G75" s="172">
        <v>1600</v>
      </c>
      <c r="H75" s="55">
        <v>400</v>
      </c>
      <c r="I75" s="1">
        <v>400</v>
      </c>
      <c r="J75" s="1">
        <v>400</v>
      </c>
      <c r="K75" s="42">
        <v>400</v>
      </c>
      <c r="L75" s="126">
        <v>149</v>
      </c>
      <c r="M75" s="125">
        <v>101</v>
      </c>
      <c r="N75" s="125"/>
      <c r="O75" s="127"/>
      <c r="P75" s="82">
        <f t="shared" si="7"/>
        <v>0.3725</v>
      </c>
      <c r="Q75" s="82">
        <f t="shared" si="7"/>
        <v>0.2525</v>
      </c>
      <c r="R75" s="89"/>
      <c r="S75" s="90"/>
      <c r="T75" s="82">
        <f t="shared" si="1"/>
        <v>0.3125</v>
      </c>
      <c r="U75" s="89"/>
      <c r="V75" s="90"/>
      <c r="W75" s="155" t="s">
        <v>395</v>
      </c>
    </row>
    <row r="76" spans="2:23" ht="130.5" customHeight="1" x14ac:dyDescent="0.25">
      <c r="B76" s="3" t="s">
        <v>28</v>
      </c>
      <c r="C76" s="133" t="s">
        <v>231</v>
      </c>
      <c r="D76" s="134" t="s">
        <v>232</v>
      </c>
      <c r="E76" s="135" t="s">
        <v>51</v>
      </c>
      <c r="F76" s="136" t="s">
        <v>233</v>
      </c>
      <c r="G76" s="172">
        <v>6</v>
      </c>
      <c r="H76" s="55">
        <v>1</v>
      </c>
      <c r="I76" s="1">
        <v>1</v>
      </c>
      <c r="J76" s="1">
        <v>2</v>
      </c>
      <c r="K76" s="42">
        <v>2</v>
      </c>
      <c r="L76" s="126">
        <v>2</v>
      </c>
      <c r="M76" s="125">
        <v>1</v>
      </c>
      <c r="N76" s="125"/>
      <c r="O76" s="127"/>
      <c r="P76" s="82">
        <f t="shared" si="2"/>
        <v>2</v>
      </c>
      <c r="Q76" s="82">
        <f t="shared" si="2"/>
        <v>1</v>
      </c>
      <c r="R76" s="89"/>
      <c r="S76" s="90"/>
      <c r="T76" s="82">
        <f t="shared" si="1"/>
        <v>1.5</v>
      </c>
      <c r="U76" s="89"/>
      <c r="V76" s="90"/>
      <c r="W76" s="155" t="s">
        <v>396</v>
      </c>
    </row>
    <row r="77" spans="2:23" ht="130.5" customHeight="1" x14ac:dyDescent="0.25">
      <c r="B77" s="3" t="s">
        <v>28</v>
      </c>
      <c r="C77" s="133" t="s">
        <v>234</v>
      </c>
      <c r="D77" s="134" t="s">
        <v>235</v>
      </c>
      <c r="E77" s="135" t="s">
        <v>51</v>
      </c>
      <c r="F77" s="136" t="s">
        <v>236</v>
      </c>
      <c r="G77" s="172">
        <v>4</v>
      </c>
      <c r="H77" s="55">
        <v>1</v>
      </c>
      <c r="I77" s="1">
        <v>1</v>
      </c>
      <c r="J77" s="1">
        <v>1</v>
      </c>
      <c r="K77" s="42">
        <v>1</v>
      </c>
      <c r="L77" s="126">
        <v>0</v>
      </c>
      <c r="M77" s="125">
        <v>1</v>
      </c>
      <c r="N77" s="125"/>
      <c r="O77" s="127"/>
      <c r="P77" s="82">
        <f>IFERROR((L77/H77),"100%")</f>
        <v>0</v>
      </c>
      <c r="Q77" s="82">
        <f>IFERROR((M77/I77),"100%")</f>
        <v>1</v>
      </c>
      <c r="R77" s="89"/>
      <c r="S77" s="90"/>
      <c r="T77" s="82">
        <f t="shared" si="1"/>
        <v>0.5</v>
      </c>
      <c r="U77" s="89"/>
      <c r="V77" s="90"/>
      <c r="W77" s="155" t="s">
        <v>397</v>
      </c>
    </row>
    <row r="78" spans="2:23" ht="130.5" customHeight="1" x14ac:dyDescent="0.25">
      <c r="B78" s="53" t="s">
        <v>237</v>
      </c>
      <c r="C78" s="137" t="s">
        <v>334</v>
      </c>
      <c r="D78" s="60" t="s">
        <v>333</v>
      </c>
      <c r="E78" s="137" t="s">
        <v>51</v>
      </c>
      <c r="F78" s="148" t="s">
        <v>332</v>
      </c>
      <c r="G78" s="152">
        <v>2000</v>
      </c>
      <c r="H78" s="55">
        <v>500</v>
      </c>
      <c r="I78" s="1">
        <v>500</v>
      </c>
      <c r="J78" s="1">
        <v>500</v>
      </c>
      <c r="K78" s="42">
        <v>500</v>
      </c>
      <c r="L78" s="126">
        <v>343</v>
      </c>
      <c r="M78" s="125">
        <v>306</v>
      </c>
      <c r="N78" s="125"/>
      <c r="O78" s="127"/>
      <c r="P78" s="82">
        <f t="shared" si="2"/>
        <v>0.68600000000000005</v>
      </c>
      <c r="Q78" s="82">
        <f t="shared" si="2"/>
        <v>0.61199999999999999</v>
      </c>
      <c r="R78" s="89"/>
      <c r="S78" s="90"/>
      <c r="T78" s="82">
        <f t="shared" ref="T78:T107" si="8">IFERROR(((L78+M78)/(H78+I78)),"100%")</f>
        <v>0.64900000000000002</v>
      </c>
      <c r="U78" s="89"/>
      <c r="V78" s="90"/>
      <c r="W78" s="155" t="s">
        <v>398</v>
      </c>
    </row>
    <row r="79" spans="2:23" ht="127.5" customHeight="1" x14ac:dyDescent="0.25">
      <c r="B79" s="3" t="s">
        <v>28</v>
      </c>
      <c r="C79" s="133" t="s">
        <v>238</v>
      </c>
      <c r="D79" s="141" t="s">
        <v>239</v>
      </c>
      <c r="E79" s="135" t="s">
        <v>51</v>
      </c>
      <c r="F79" s="136" t="s">
        <v>240</v>
      </c>
      <c r="G79" s="172">
        <v>4000</v>
      </c>
      <c r="H79" s="55">
        <v>1000</v>
      </c>
      <c r="I79" s="1">
        <v>1000</v>
      </c>
      <c r="J79" s="1">
        <v>1000</v>
      </c>
      <c r="K79" s="42">
        <v>1000</v>
      </c>
      <c r="L79" s="126">
        <v>945</v>
      </c>
      <c r="M79" s="125">
        <v>560</v>
      </c>
      <c r="N79" s="125"/>
      <c r="O79" s="127"/>
      <c r="P79" s="82">
        <f t="shared" si="2"/>
        <v>0.94499999999999995</v>
      </c>
      <c r="Q79" s="82">
        <f t="shared" si="2"/>
        <v>0.56000000000000005</v>
      </c>
      <c r="R79" s="89"/>
      <c r="S79" s="90"/>
      <c r="T79" s="82">
        <f t="shared" si="8"/>
        <v>0.75249999999999995</v>
      </c>
      <c r="U79" s="89"/>
      <c r="V79" s="90"/>
      <c r="W79" s="155" t="s">
        <v>399</v>
      </c>
    </row>
    <row r="80" spans="2:23" ht="117.75" customHeight="1" x14ac:dyDescent="0.25">
      <c r="B80" s="3" t="s">
        <v>28</v>
      </c>
      <c r="C80" s="133" t="s">
        <v>241</v>
      </c>
      <c r="D80" s="134" t="s">
        <v>242</v>
      </c>
      <c r="E80" s="135" t="s">
        <v>51</v>
      </c>
      <c r="F80" s="136" t="s">
        <v>243</v>
      </c>
      <c r="G80" s="172">
        <v>20</v>
      </c>
      <c r="H80" s="55">
        <v>5</v>
      </c>
      <c r="I80" s="1">
        <v>5</v>
      </c>
      <c r="J80" s="1">
        <v>5</v>
      </c>
      <c r="K80" s="42">
        <v>5</v>
      </c>
      <c r="L80" s="126">
        <v>2</v>
      </c>
      <c r="M80" s="125">
        <v>4</v>
      </c>
      <c r="N80" s="125"/>
      <c r="O80" s="127"/>
      <c r="P80" s="82">
        <f t="shared" ref="P80:Q107" si="9">IFERROR((L80/H80),"100%")</f>
        <v>0.4</v>
      </c>
      <c r="Q80" s="82">
        <f t="shared" si="9"/>
        <v>0.8</v>
      </c>
      <c r="R80" s="89"/>
      <c r="S80" s="90"/>
      <c r="T80" s="82">
        <f t="shared" si="8"/>
        <v>0.6</v>
      </c>
      <c r="U80" s="89"/>
      <c r="V80" s="90"/>
      <c r="W80" s="155" t="s">
        <v>400</v>
      </c>
    </row>
    <row r="81" spans="2:23" ht="133.5" customHeight="1" x14ac:dyDescent="0.25">
      <c r="B81" s="3" t="s">
        <v>28</v>
      </c>
      <c r="C81" s="133" t="s">
        <v>244</v>
      </c>
      <c r="D81" s="134" t="s">
        <v>245</v>
      </c>
      <c r="E81" s="135" t="s">
        <v>51</v>
      </c>
      <c r="F81" s="136" t="s">
        <v>246</v>
      </c>
      <c r="G81" s="172">
        <v>10</v>
      </c>
      <c r="H81" s="55">
        <v>5</v>
      </c>
      <c r="I81" s="1">
        <v>5</v>
      </c>
      <c r="J81" s="1"/>
      <c r="K81" s="42"/>
      <c r="L81" s="126">
        <v>8</v>
      </c>
      <c r="M81" s="125">
        <v>9</v>
      </c>
      <c r="N81" s="125"/>
      <c r="O81" s="127"/>
      <c r="P81" s="82">
        <f t="shared" si="9"/>
        <v>1.6</v>
      </c>
      <c r="Q81" s="82">
        <f t="shared" si="9"/>
        <v>1.8</v>
      </c>
      <c r="R81" s="89"/>
      <c r="S81" s="90"/>
      <c r="T81" s="82">
        <f t="shared" si="8"/>
        <v>1.7</v>
      </c>
      <c r="U81" s="89"/>
      <c r="V81" s="90"/>
      <c r="W81" s="155" t="s">
        <v>401</v>
      </c>
    </row>
    <row r="82" spans="2:23" ht="112.5" customHeight="1" x14ac:dyDescent="0.25">
      <c r="B82" s="53" t="s">
        <v>247</v>
      </c>
      <c r="C82" s="137" t="s">
        <v>248</v>
      </c>
      <c r="D82" s="60" t="s">
        <v>249</v>
      </c>
      <c r="E82" s="137" t="s">
        <v>51</v>
      </c>
      <c r="F82" s="148" t="s">
        <v>250</v>
      </c>
      <c r="G82" s="150">
        <v>2000</v>
      </c>
      <c r="H82" s="55">
        <v>500</v>
      </c>
      <c r="I82" s="1">
        <v>500</v>
      </c>
      <c r="J82" s="1">
        <v>500</v>
      </c>
      <c r="K82" s="42">
        <v>500</v>
      </c>
      <c r="L82" s="126">
        <v>511</v>
      </c>
      <c r="M82" s="125">
        <v>526</v>
      </c>
      <c r="N82" s="125"/>
      <c r="O82" s="127"/>
      <c r="P82" s="82">
        <f t="shared" si="9"/>
        <v>1.022</v>
      </c>
      <c r="Q82" s="82">
        <f t="shared" si="9"/>
        <v>1.052</v>
      </c>
      <c r="R82" s="89"/>
      <c r="S82" s="90"/>
      <c r="T82" s="82">
        <f t="shared" si="8"/>
        <v>1.0369999999999999</v>
      </c>
      <c r="U82" s="89"/>
      <c r="V82" s="90"/>
      <c r="W82" s="155" t="s">
        <v>402</v>
      </c>
    </row>
    <row r="83" spans="2:23" ht="114" customHeight="1" x14ac:dyDescent="0.25">
      <c r="B83" s="3" t="s">
        <v>28</v>
      </c>
      <c r="C83" s="133" t="s">
        <v>251</v>
      </c>
      <c r="D83" s="134" t="s">
        <v>252</v>
      </c>
      <c r="E83" s="135" t="s">
        <v>51</v>
      </c>
      <c r="F83" s="136" t="s">
        <v>253</v>
      </c>
      <c r="G83" s="172">
        <v>8</v>
      </c>
      <c r="H83" s="55">
        <v>2</v>
      </c>
      <c r="I83" s="1">
        <v>2</v>
      </c>
      <c r="J83" s="1">
        <v>2</v>
      </c>
      <c r="K83" s="42">
        <v>2</v>
      </c>
      <c r="L83" s="126">
        <v>2</v>
      </c>
      <c r="M83" s="125">
        <v>2</v>
      </c>
      <c r="N83" s="125"/>
      <c r="O83" s="127"/>
      <c r="P83" s="82">
        <f t="shared" si="9"/>
        <v>1</v>
      </c>
      <c r="Q83" s="82">
        <f t="shared" si="9"/>
        <v>1</v>
      </c>
      <c r="R83" s="89"/>
      <c r="S83" s="90"/>
      <c r="T83" s="82">
        <f t="shared" si="8"/>
        <v>1</v>
      </c>
      <c r="U83" s="89"/>
      <c r="V83" s="90"/>
      <c r="W83" s="155" t="s">
        <v>403</v>
      </c>
    </row>
    <row r="84" spans="2:23" ht="111.75" customHeight="1" x14ac:dyDescent="0.25">
      <c r="B84" s="3" t="s">
        <v>28</v>
      </c>
      <c r="C84" s="133" t="s">
        <v>254</v>
      </c>
      <c r="D84" s="134" t="s">
        <v>255</v>
      </c>
      <c r="E84" s="135" t="s">
        <v>51</v>
      </c>
      <c r="F84" s="136" t="s">
        <v>256</v>
      </c>
      <c r="G84" s="172">
        <v>400</v>
      </c>
      <c r="H84" s="55">
        <v>100</v>
      </c>
      <c r="I84" s="1">
        <v>100</v>
      </c>
      <c r="J84" s="1">
        <v>100</v>
      </c>
      <c r="K84" s="42">
        <v>100</v>
      </c>
      <c r="L84" s="126">
        <v>99</v>
      </c>
      <c r="M84" s="125">
        <v>102</v>
      </c>
      <c r="N84" s="125"/>
      <c r="O84" s="127"/>
      <c r="P84" s="82">
        <f t="shared" si="9"/>
        <v>0.99</v>
      </c>
      <c r="Q84" s="82">
        <f t="shared" si="9"/>
        <v>1.02</v>
      </c>
      <c r="R84" s="89"/>
      <c r="S84" s="90"/>
      <c r="T84" s="82">
        <f t="shared" si="8"/>
        <v>1.0049999999999999</v>
      </c>
      <c r="U84" s="89"/>
      <c r="V84" s="90"/>
      <c r="W84" s="155" t="s">
        <v>404</v>
      </c>
    </row>
    <row r="85" spans="2:23" ht="128.25" customHeight="1" x14ac:dyDescent="0.25">
      <c r="B85" s="3" t="s">
        <v>28</v>
      </c>
      <c r="C85" s="133" t="s">
        <v>257</v>
      </c>
      <c r="D85" s="134" t="s">
        <v>258</v>
      </c>
      <c r="E85" s="135" t="s">
        <v>51</v>
      </c>
      <c r="F85" s="136" t="s">
        <v>259</v>
      </c>
      <c r="G85" s="172">
        <v>500</v>
      </c>
      <c r="H85" s="55">
        <v>50</v>
      </c>
      <c r="I85" s="1">
        <v>200</v>
      </c>
      <c r="J85" s="1">
        <v>200</v>
      </c>
      <c r="K85" s="42">
        <v>50</v>
      </c>
      <c r="L85" s="126">
        <v>48</v>
      </c>
      <c r="M85" s="125">
        <v>209</v>
      </c>
      <c r="N85" s="125"/>
      <c r="O85" s="127"/>
      <c r="P85" s="82">
        <f t="shared" si="9"/>
        <v>0.96</v>
      </c>
      <c r="Q85" s="82">
        <f t="shared" si="9"/>
        <v>1.0449999999999999</v>
      </c>
      <c r="R85" s="89"/>
      <c r="S85" s="90"/>
      <c r="T85" s="82">
        <f t="shared" si="8"/>
        <v>1.028</v>
      </c>
      <c r="U85" s="89"/>
      <c r="V85" s="90"/>
      <c r="W85" s="155" t="s">
        <v>405</v>
      </c>
    </row>
    <row r="86" spans="2:23" ht="117.75" customHeight="1" x14ac:dyDescent="0.25">
      <c r="B86" s="3" t="s">
        <v>28</v>
      </c>
      <c r="C86" s="133" t="s">
        <v>260</v>
      </c>
      <c r="D86" s="134" t="s">
        <v>261</v>
      </c>
      <c r="E86" s="135" t="s">
        <v>51</v>
      </c>
      <c r="F86" s="136" t="s">
        <v>262</v>
      </c>
      <c r="G86" s="172">
        <v>240</v>
      </c>
      <c r="H86" s="55">
        <v>60</v>
      </c>
      <c r="I86" s="1">
        <v>60</v>
      </c>
      <c r="J86" s="1">
        <v>60</v>
      </c>
      <c r="K86" s="42">
        <v>60</v>
      </c>
      <c r="L86" s="126">
        <v>54</v>
      </c>
      <c r="M86" s="125">
        <v>65</v>
      </c>
      <c r="N86" s="125"/>
      <c r="O86" s="127"/>
      <c r="P86" s="82">
        <f t="shared" si="9"/>
        <v>0.9</v>
      </c>
      <c r="Q86" s="82">
        <f t="shared" si="9"/>
        <v>1.0833333333333333</v>
      </c>
      <c r="R86" s="89"/>
      <c r="S86" s="90"/>
      <c r="T86" s="82">
        <f t="shared" si="8"/>
        <v>0.9916666666666667</v>
      </c>
      <c r="U86" s="89"/>
      <c r="V86" s="90"/>
      <c r="W86" s="155" t="s">
        <v>406</v>
      </c>
    </row>
    <row r="87" spans="2:23" ht="128.25" customHeight="1" x14ac:dyDescent="0.25">
      <c r="B87" s="3" t="s">
        <v>28</v>
      </c>
      <c r="C87" s="133" t="s">
        <v>263</v>
      </c>
      <c r="D87" s="134" t="s">
        <v>264</v>
      </c>
      <c r="E87" s="135" t="s">
        <v>51</v>
      </c>
      <c r="F87" s="136" t="s">
        <v>265</v>
      </c>
      <c r="G87" s="172">
        <v>8000</v>
      </c>
      <c r="H87" s="55">
        <v>2000</v>
      </c>
      <c r="I87" s="1">
        <v>2000</v>
      </c>
      <c r="J87" s="1">
        <v>2000</v>
      </c>
      <c r="K87" s="42">
        <v>2000</v>
      </c>
      <c r="L87" s="126">
        <v>2166</v>
      </c>
      <c r="M87" s="125">
        <v>1914</v>
      </c>
      <c r="N87" s="125"/>
      <c r="O87" s="127"/>
      <c r="P87" s="82">
        <f t="shared" si="9"/>
        <v>1.083</v>
      </c>
      <c r="Q87" s="82">
        <f t="shared" si="9"/>
        <v>0.95699999999999996</v>
      </c>
      <c r="R87" s="89"/>
      <c r="S87" s="90"/>
      <c r="T87" s="82">
        <f t="shared" si="8"/>
        <v>1.02</v>
      </c>
      <c r="U87" s="89"/>
      <c r="V87" s="90"/>
      <c r="W87" s="155" t="s">
        <v>407</v>
      </c>
    </row>
    <row r="88" spans="2:23" ht="113.25" customHeight="1" x14ac:dyDescent="0.25">
      <c r="B88" s="3" t="s">
        <v>28</v>
      </c>
      <c r="C88" s="133" t="s">
        <v>266</v>
      </c>
      <c r="D88" s="134" t="s">
        <v>267</v>
      </c>
      <c r="E88" s="135" t="s">
        <v>51</v>
      </c>
      <c r="F88" s="136" t="s">
        <v>268</v>
      </c>
      <c r="G88" s="172">
        <v>350</v>
      </c>
      <c r="H88" s="55">
        <v>80</v>
      </c>
      <c r="I88" s="1">
        <v>50</v>
      </c>
      <c r="J88" s="1">
        <v>100</v>
      </c>
      <c r="K88" s="42">
        <v>120</v>
      </c>
      <c r="L88" s="126">
        <v>89</v>
      </c>
      <c r="M88" s="125">
        <v>59</v>
      </c>
      <c r="N88" s="125"/>
      <c r="O88" s="127"/>
      <c r="P88" s="82">
        <f t="shared" si="9"/>
        <v>1.1125</v>
      </c>
      <c r="Q88" s="82">
        <f t="shared" si="9"/>
        <v>1.18</v>
      </c>
      <c r="R88" s="89"/>
      <c r="S88" s="90"/>
      <c r="T88" s="82">
        <f t="shared" si="8"/>
        <v>1.1384615384615384</v>
      </c>
      <c r="U88" s="89"/>
      <c r="V88" s="90"/>
      <c r="W88" s="155" t="s">
        <v>408</v>
      </c>
    </row>
    <row r="89" spans="2:23" ht="117" customHeight="1" x14ac:dyDescent="0.25">
      <c r="B89" s="3" t="s">
        <v>28</v>
      </c>
      <c r="C89" s="133" t="s">
        <v>269</v>
      </c>
      <c r="D89" s="134" t="s">
        <v>270</v>
      </c>
      <c r="E89" s="135" t="s">
        <v>51</v>
      </c>
      <c r="F89" s="136" t="s">
        <v>271</v>
      </c>
      <c r="G89" s="172">
        <v>200</v>
      </c>
      <c r="H89" s="55">
        <v>40</v>
      </c>
      <c r="I89" s="1">
        <v>50</v>
      </c>
      <c r="J89" s="1">
        <v>50</v>
      </c>
      <c r="K89" s="42">
        <v>60</v>
      </c>
      <c r="L89" s="126">
        <v>45</v>
      </c>
      <c r="M89" s="125">
        <v>52</v>
      </c>
      <c r="N89" s="125"/>
      <c r="O89" s="127"/>
      <c r="P89" s="82">
        <f t="shared" si="9"/>
        <v>1.125</v>
      </c>
      <c r="Q89" s="82">
        <f t="shared" si="9"/>
        <v>1.04</v>
      </c>
      <c r="R89" s="89"/>
      <c r="S89" s="90"/>
      <c r="T89" s="82">
        <f t="shared" si="8"/>
        <v>1.0777777777777777</v>
      </c>
      <c r="U89" s="89"/>
      <c r="V89" s="90"/>
      <c r="W89" s="155" t="s">
        <v>409</v>
      </c>
    </row>
    <row r="90" spans="2:23" ht="124.5" customHeight="1" x14ac:dyDescent="0.25">
      <c r="B90" s="3" t="s">
        <v>28</v>
      </c>
      <c r="C90" s="140" t="s">
        <v>272</v>
      </c>
      <c r="D90" s="141" t="s">
        <v>273</v>
      </c>
      <c r="E90" s="135" t="s">
        <v>51</v>
      </c>
      <c r="F90" s="142" t="s">
        <v>274</v>
      </c>
      <c r="G90" s="172">
        <v>3000</v>
      </c>
      <c r="H90" s="55"/>
      <c r="I90" s="1"/>
      <c r="J90" s="1"/>
      <c r="K90" s="42">
        <v>3000</v>
      </c>
      <c r="L90" s="126">
        <v>0</v>
      </c>
      <c r="M90" s="125">
        <v>0</v>
      </c>
      <c r="N90" s="125"/>
      <c r="O90" s="127"/>
      <c r="P90" s="82" t="str">
        <f t="shared" si="9"/>
        <v>100%</v>
      </c>
      <c r="Q90" s="82" t="str">
        <f t="shared" si="9"/>
        <v>100%</v>
      </c>
      <c r="R90" s="89"/>
      <c r="S90" s="90"/>
      <c r="T90" s="82" t="str">
        <f t="shared" si="8"/>
        <v>100%</v>
      </c>
      <c r="U90" s="89"/>
      <c r="V90" s="90"/>
      <c r="W90" s="155" t="s">
        <v>410</v>
      </c>
    </row>
    <row r="91" spans="2:23" ht="117" customHeight="1" x14ac:dyDescent="0.25">
      <c r="B91" s="137" t="s">
        <v>275</v>
      </c>
      <c r="C91" s="137" t="s">
        <v>276</v>
      </c>
      <c r="D91" s="60" t="s">
        <v>277</v>
      </c>
      <c r="E91" s="137" t="s">
        <v>51</v>
      </c>
      <c r="F91" s="148" t="s">
        <v>278</v>
      </c>
      <c r="G91" s="123">
        <v>25</v>
      </c>
      <c r="H91" s="55">
        <v>6</v>
      </c>
      <c r="I91" s="1">
        <v>6</v>
      </c>
      <c r="J91" s="1">
        <v>6</v>
      </c>
      <c r="K91" s="42">
        <v>7</v>
      </c>
      <c r="L91" s="126">
        <v>4</v>
      </c>
      <c r="M91" s="125">
        <v>0</v>
      </c>
      <c r="N91" s="125"/>
      <c r="O91" s="127"/>
      <c r="P91" s="82">
        <f t="shared" si="9"/>
        <v>0.66666666666666663</v>
      </c>
      <c r="Q91" s="82">
        <f t="shared" si="9"/>
        <v>0</v>
      </c>
      <c r="R91" s="89"/>
      <c r="S91" s="90"/>
      <c r="T91" s="82">
        <f t="shared" si="8"/>
        <v>0.33333333333333331</v>
      </c>
      <c r="U91" s="89"/>
      <c r="V91" s="90"/>
      <c r="W91" s="155" t="s">
        <v>411</v>
      </c>
    </row>
    <row r="92" spans="2:23" ht="138" customHeight="1" x14ac:dyDescent="0.25">
      <c r="B92" s="3" t="s">
        <v>28</v>
      </c>
      <c r="C92" s="133" t="s">
        <v>279</v>
      </c>
      <c r="D92" s="134" t="s">
        <v>280</v>
      </c>
      <c r="E92" s="135" t="s">
        <v>51</v>
      </c>
      <c r="F92" s="136" t="s">
        <v>281</v>
      </c>
      <c r="G92" s="172">
        <v>2</v>
      </c>
      <c r="H92" s="55"/>
      <c r="I92" s="1">
        <v>1</v>
      </c>
      <c r="J92" s="1"/>
      <c r="K92" s="42">
        <v>1</v>
      </c>
      <c r="L92" s="126">
        <v>0</v>
      </c>
      <c r="M92" s="125">
        <v>0</v>
      </c>
      <c r="N92" s="125"/>
      <c r="O92" s="127"/>
      <c r="P92" s="82" t="str">
        <f t="shared" si="9"/>
        <v>100%</v>
      </c>
      <c r="Q92" s="82">
        <f t="shared" si="9"/>
        <v>0</v>
      </c>
      <c r="R92" s="89"/>
      <c r="S92" s="90"/>
      <c r="T92" s="82">
        <f t="shared" si="8"/>
        <v>0</v>
      </c>
      <c r="U92" s="89"/>
      <c r="V92" s="90"/>
      <c r="W92" s="155" t="s">
        <v>412</v>
      </c>
    </row>
    <row r="93" spans="2:23" ht="113.25" customHeight="1" x14ac:dyDescent="0.25">
      <c r="B93" s="3" t="s">
        <v>28</v>
      </c>
      <c r="C93" s="133" t="s">
        <v>282</v>
      </c>
      <c r="D93" s="134" t="s">
        <v>283</v>
      </c>
      <c r="E93" s="135" t="s">
        <v>51</v>
      </c>
      <c r="F93" s="136" t="s">
        <v>284</v>
      </c>
      <c r="G93" s="172">
        <v>4</v>
      </c>
      <c r="H93" s="55">
        <v>1</v>
      </c>
      <c r="I93" s="1">
        <v>1</v>
      </c>
      <c r="J93" s="1">
        <v>1</v>
      </c>
      <c r="K93" s="42">
        <v>1</v>
      </c>
      <c r="L93" s="126">
        <v>1</v>
      </c>
      <c r="M93" s="125">
        <v>0</v>
      </c>
      <c r="N93" s="125"/>
      <c r="O93" s="127"/>
      <c r="P93" s="82">
        <f t="shared" si="9"/>
        <v>1</v>
      </c>
      <c r="Q93" s="82">
        <f t="shared" si="9"/>
        <v>0</v>
      </c>
      <c r="R93" s="89"/>
      <c r="S93" s="90"/>
      <c r="T93" s="82">
        <f t="shared" si="8"/>
        <v>0.5</v>
      </c>
      <c r="U93" s="89"/>
      <c r="V93" s="90"/>
      <c r="W93" s="155" t="s">
        <v>413</v>
      </c>
    </row>
    <row r="94" spans="2:23" ht="105.75" customHeight="1" x14ac:dyDescent="0.25">
      <c r="B94" s="3" t="s">
        <v>28</v>
      </c>
      <c r="C94" s="133" t="s">
        <v>285</v>
      </c>
      <c r="D94" s="134" t="s">
        <v>286</v>
      </c>
      <c r="E94" s="135" t="s">
        <v>51</v>
      </c>
      <c r="F94" s="136" t="s">
        <v>287</v>
      </c>
      <c r="G94" s="172">
        <v>93</v>
      </c>
      <c r="H94" s="55">
        <v>40</v>
      </c>
      <c r="I94" s="1"/>
      <c r="J94" s="1"/>
      <c r="K94" s="42">
        <v>53</v>
      </c>
      <c r="L94" s="126">
        <v>146</v>
      </c>
      <c r="M94" s="125">
        <v>53</v>
      </c>
      <c r="N94" s="125"/>
      <c r="O94" s="127"/>
      <c r="P94" s="82">
        <f>IFERROR((L94/H94),"100%")</f>
        <v>3.65</v>
      </c>
      <c r="Q94" s="82" t="str">
        <f>IFERROR((M94/I94),"100%")</f>
        <v>100%</v>
      </c>
      <c r="R94" s="89"/>
      <c r="S94" s="90"/>
      <c r="T94" s="82">
        <f t="shared" si="8"/>
        <v>4.9749999999999996</v>
      </c>
      <c r="U94" s="89"/>
      <c r="V94" s="90"/>
      <c r="W94" s="155" t="s">
        <v>414</v>
      </c>
    </row>
    <row r="95" spans="2:23" ht="122.25" customHeight="1" x14ac:dyDescent="0.25">
      <c r="B95" s="3" t="s">
        <v>28</v>
      </c>
      <c r="C95" s="133" t="s">
        <v>288</v>
      </c>
      <c r="D95" s="134" t="s">
        <v>289</v>
      </c>
      <c r="E95" s="135" t="s">
        <v>51</v>
      </c>
      <c r="F95" s="136" t="s">
        <v>290</v>
      </c>
      <c r="G95" s="172">
        <v>144</v>
      </c>
      <c r="H95" s="55">
        <v>36</v>
      </c>
      <c r="I95" s="1">
        <v>36</v>
      </c>
      <c r="J95" s="1">
        <v>36</v>
      </c>
      <c r="K95" s="42">
        <v>36</v>
      </c>
      <c r="L95" s="126">
        <v>59</v>
      </c>
      <c r="M95" s="125">
        <v>0</v>
      </c>
      <c r="N95" s="125"/>
      <c r="O95" s="127"/>
      <c r="P95" s="82">
        <f t="shared" si="9"/>
        <v>1.6388888888888888</v>
      </c>
      <c r="Q95" s="82">
        <f t="shared" si="9"/>
        <v>0</v>
      </c>
      <c r="R95" s="89"/>
      <c r="S95" s="90"/>
      <c r="T95" s="82">
        <f t="shared" si="8"/>
        <v>0.81944444444444442</v>
      </c>
      <c r="U95" s="89"/>
      <c r="V95" s="90"/>
      <c r="W95" s="155" t="s">
        <v>415</v>
      </c>
    </row>
    <row r="96" spans="2:23" ht="118.5" x14ac:dyDescent="0.25">
      <c r="B96" s="3" t="s">
        <v>28</v>
      </c>
      <c r="C96" s="133" t="s">
        <v>291</v>
      </c>
      <c r="D96" s="134" t="s">
        <v>292</v>
      </c>
      <c r="E96" s="135" t="s">
        <v>51</v>
      </c>
      <c r="F96" s="136" t="s">
        <v>293</v>
      </c>
      <c r="G96" s="172">
        <v>12</v>
      </c>
      <c r="H96" s="55">
        <v>2</v>
      </c>
      <c r="I96" s="1">
        <v>2</v>
      </c>
      <c r="J96" s="1">
        <v>3</v>
      </c>
      <c r="K96" s="42">
        <v>5</v>
      </c>
      <c r="L96" s="126">
        <v>3</v>
      </c>
      <c r="M96" s="125">
        <v>4</v>
      </c>
      <c r="N96" s="125"/>
      <c r="O96" s="127"/>
      <c r="P96" s="82">
        <f t="shared" si="9"/>
        <v>1.5</v>
      </c>
      <c r="Q96" s="82">
        <f t="shared" si="9"/>
        <v>2</v>
      </c>
      <c r="R96" s="89"/>
      <c r="S96" s="90"/>
      <c r="T96" s="82">
        <f t="shared" si="8"/>
        <v>1.75</v>
      </c>
      <c r="U96" s="89"/>
      <c r="V96" s="90"/>
      <c r="W96" s="155" t="s">
        <v>416</v>
      </c>
    </row>
    <row r="97" spans="2:23" ht="114.75" customHeight="1" x14ac:dyDescent="0.25">
      <c r="B97" s="3" t="s">
        <v>28</v>
      </c>
      <c r="C97" s="133" t="s">
        <v>294</v>
      </c>
      <c r="D97" s="134" t="s">
        <v>295</v>
      </c>
      <c r="E97" s="135" t="s">
        <v>51</v>
      </c>
      <c r="F97" s="136" t="s">
        <v>296</v>
      </c>
      <c r="G97" s="172">
        <v>5</v>
      </c>
      <c r="H97" s="55"/>
      <c r="I97" s="1"/>
      <c r="J97" s="1">
        <v>5</v>
      </c>
      <c r="K97" s="42"/>
      <c r="L97" s="126">
        <v>0</v>
      </c>
      <c r="M97" s="125">
        <v>0</v>
      </c>
      <c r="N97" s="125"/>
      <c r="O97" s="127"/>
      <c r="P97" s="82" t="str">
        <f t="shared" si="9"/>
        <v>100%</v>
      </c>
      <c r="Q97" s="82" t="str">
        <f t="shared" si="9"/>
        <v>100%</v>
      </c>
      <c r="R97" s="89"/>
      <c r="S97" s="90"/>
      <c r="T97" s="82" t="str">
        <f t="shared" si="8"/>
        <v>100%</v>
      </c>
      <c r="U97" s="89"/>
      <c r="V97" s="90"/>
      <c r="W97" s="155" t="s">
        <v>417</v>
      </c>
    </row>
    <row r="98" spans="2:23" ht="105" customHeight="1" x14ac:dyDescent="0.25">
      <c r="B98" s="53" t="s">
        <v>297</v>
      </c>
      <c r="C98" s="137" t="s">
        <v>298</v>
      </c>
      <c r="D98" s="132" t="s">
        <v>299</v>
      </c>
      <c r="E98" s="137" t="s">
        <v>51</v>
      </c>
      <c r="F98" s="144" t="s">
        <v>327</v>
      </c>
      <c r="G98" s="151">
        <v>128765</v>
      </c>
      <c r="H98" s="55">
        <v>32192</v>
      </c>
      <c r="I98" s="1">
        <v>32192</v>
      </c>
      <c r="J98" s="1">
        <v>32191</v>
      </c>
      <c r="K98" s="42">
        <v>32190</v>
      </c>
      <c r="L98" s="126">
        <v>22485</v>
      </c>
      <c r="M98" s="125">
        <v>20860</v>
      </c>
      <c r="N98" s="125"/>
      <c r="O98" s="127"/>
      <c r="P98" s="82">
        <f t="shared" si="9"/>
        <v>0.69846545725646125</v>
      </c>
      <c r="Q98" s="82">
        <f t="shared" si="9"/>
        <v>0.64798707753479123</v>
      </c>
      <c r="R98" s="89"/>
      <c r="S98" s="90"/>
      <c r="T98" s="82">
        <f t="shared" si="8"/>
        <v>0.67322626739562619</v>
      </c>
      <c r="U98" s="89"/>
      <c r="V98" s="90"/>
      <c r="W98" s="155" t="s">
        <v>418</v>
      </c>
    </row>
    <row r="99" spans="2:23" ht="102.75" x14ac:dyDescent="0.25">
      <c r="B99" s="3" t="s">
        <v>28</v>
      </c>
      <c r="C99" s="133" t="s">
        <v>300</v>
      </c>
      <c r="D99" s="135" t="s">
        <v>301</v>
      </c>
      <c r="E99" s="135" t="s">
        <v>51</v>
      </c>
      <c r="F99" s="136" t="s">
        <v>302</v>
      </c>
      <c r="G99" s="172">
        <v>37</v>
      </c>
      <c r="H99" s="1">
        <v>9</v>
      </c>
      <c r="I99" s="1">
        <v>10</v>
      </c>
      <c r="J99" s="1">
        <v>9</v>
      </c>
      <c r="K99" s="1">
        <v>9</v>
      </c>
      <c r="L99" s="126">
        <v>0</v>
      </c>
      <c r="M99" s="125">
        <v>0</v>
      </c>
      <c r="N99" s="125"/>
      <c r="O99" s="127"/>
      <c r="P99" s="82">
        <f t="shared" si="9"/>
        <v>0</v>
      </c>
      <c r="Q99" s="82">
        <f t="shared" si="9"/>
        <v>0</v>
      </c>
      <c r="R99" s="89"/>
      <c r="S99" s="90"/>
      <c r="T99" s="82">
        <f t="shared" si="8"/>
        <v>0</v>
      </c>
      <c r="U99" s="89"/>
      <c r="V99" s="90"/>
      <c r="W99" s="155" t="s">
        <v>419</v>
      </c>
    </row>
    <row r="100" spans="2:23" ht="108" customHeight="1" x14ac:dyDescent="0.25">
      <c r="B100" s="3" t="s">
        <v>28</v>
      </c>
      <c r="C100" s="133" t="s">
        <v>303</v>
      </c>
      <c r="D100" s="135" t="s">
        <v>304</v>
      </c>
      <c r="E100" s="135" t="s">
        <v>51</v>
      </c>
      <c r="F100" s="136" t="s">
        <v>305</v>
      </c>
      <c r="G100" s="172">
        <v>130235</v>
      </c>
      <c r="H100" s="1">
        <v>32600</v>
      </c>
      <c r="I100" s="1">
        <v>32600</v>
      </c>
      <c r="J100" s="1">
        <v>32517</v>
      </c>
      <c r="K100" s="1">
        <v>32518</v>
      </c>
      <c r="L100" s="126">
        <v>29668</v>
      </c>
      <c r="M100" s="125">
        <v>27362</v>
      </c>
      <c r="N100" s="125"/>
      <c r="O100" s="127"/>
      <c r="P100" s="82">
        <f t="shared" si="9"/>
        <v>0.91006134969325159</v>
      </c>
      <c r="Q100" s="82">
        <f t="shared" si="9"/>
        <v>0.83932515337423308</v>
      </c>
      <c r="R100" s="89"/>
      <c r="S100" s="90"/>
      <c r="T100" s="82">
        <f>IFERROR(((L100+M100)/(H100+I100)),"100%")</f>
        <v>0.87469325153374233</v>
      </c>
      <c r="U100" s="89"/>
      <c r="V100" s="90"/>
      <c r="W100" s="155" t="s">
        <v>420</v>
      </c>
    </row>
    <row r="101" spans="2:23" ht="131.25" customHeight="1" x14ac:dyDescent="0.25">
      <c r="B101" s="3" t="s">
        <v>28</v>
      </c>
      <c r="C101" s="133" t="s">
        <v>306</v>
      </c>
      <c r="D101" s="135" t="s">
        <v>307</v>
      </c>
      <c r="E101" s="135" t="s">
        <v>51</v>
      </c>
      <c r="F101" s="136" t="s">
        <v>308</v>
      </c>
      <c r="G101" s="172">
        <v>87</v>
      </c>
      <c r="H101" s="1">
        <v>21</v>
      </c>
      <c r="I101" s="1">
        <v>23</v>
      </c>
      <c r="J101" s="1">
        <v>22</v>
      </c>
      <c r="K101" s="1">
        <v>21</v>
      </c>
      <c r="L101" s="126">
        <v>55</v>
      </c>
      <c r="M101" s="125">
        <v>81</v>
      </c>
      <c r="N101" s="125"/>
      <c r="O101" s="127"/>
      <c r="P101" s="82">
        <f t="shared" si="9"/>
        <v>2.6190476190476191</v>
      </c>
      <c r="Q101" s="82">
        <f t="shared" si="9"/>
        <v>3.5217391304347827</v>
      </c>
      <c r="R101" s="89"/>
      <c r="S101" s="90"/>
      <c r="T101" s="82">
        <f t="shared" si="8"/>
        <v>3.0909090909090908</v>
      </c>
      <c r="U101" s="89"/>
      <c r="V101" s="90"/>
      <c r="W101" s="155" t="s">
        <v>421</v>
      </c>
    </row>
    <row r="102" spans="2:23" ht="123.75" customHeight="1" x14ac:dyDescent="0.25">
      <c r="B102" s="3" t="s">
        <v>28</v>
      </c>
      <c r="C102" s="133" t="s">
        <v>309</v>
      </c>
      <c r="D102" s="135" t="s">
        <v>310</v>
      </c>
      <c r="E102" s="135" t="s">
        <v>51</v>
      </c>
      <c r="F102" s="136" t="s">
        <v>311</v>
      </c>
      <c r="G102" s="172">
        <v>5</v>
      </c>
      <c r="H102" s="55">
        <v>2</v>
      </c>
      <c r="I102" s="1">
        <v>2</v>
      </c>
      <c r="J102" s="1">
        <v>1</v>
      </c>
      <c r="K102" s="42"/>
      <c r="L102" s="126">
        <v>0</v>
      </c>
      <c r="M102" s="125">
        <v>0</v>
      </c>
      <c r="N102" s="125"/>
      <c r="O102" s="127"/>
      <c r="P102" s="82">
        <f t="shared" si="9"/>
        <v>0</v>
      </c>
      <c r="Q102" s="82">
        <f t="shared" si="9"/>
        <v>0</v>
      </c>
      <c r="R102" s="89"/>
      <c r="S102" s="90"/>
      <c r="T102" s="82">
        <f t="shared" si="8"/>
        <v>0</v>
      </c>
      <c r="U102" s="89"/>
      <c r="V102" s="90"/>
      <c r="W102" s="155" t="s">
        <v>422</v>
      </c>
    </row>
    <row r="103" spans="2:23" ht="128.25" customHeight="1" x14ac:dyDescent="0.25">
      <c r="B103" s="53" t="s">
        <v>312</v>
      </c>
      <c r="C103" s="137" t="s">
        <v>313</v>
      </c>
      <c r="D103" s="132" t="s">
        <v>314</v>
      </c>
      <c r="E103" s="137" t="s">
        <v>51</v>
      </c>
      <c r="F103" s="144" t="s">
        <v>328</v>
      </c>
      <c r="G103" s="150">
        <v>88</v>
      </c>
      <c r="H103" s="55">
        <v>22</v>
      </c>
      <c r="I103" s="1">
        <v>22</v>
      </c>
      <c r="J103" s="1">
        <v>22</v>
      </c>
      <c r="K103" s="42">
        <v>22</v>
      </c>
      <c r="L103" s="126">
        <v>8</v>
      </c>
      <c r="M103" s="125">
        <v>8</v>
      </c>
      <c r="N103" s="125"/>
      <c r="O103" s="127"/>
      <c r="P103" s="82">
        <f t="shared" si="9"/>
        <v>0.36363636363636365</v>
      </c>
      <c r="Q103" s="82">
        <f t="shared" si="9"/>
        <v>0.36363636363636365</v>
      </c>
      <c r="R103" s="89"/>
      <c r="S103" s="90"/>
      <c r="T103" s="82">
        <f t="shared" si="8"/>
        <v>0.36363636363636365</v>
      </c>
      <c r="U103" s="89"/>
      <c r="V103" s="90"/>
      <c r="W103" s="155" t="s">
        <v>423</v>
      </c>
    </row>
    <row r="104" spans="2:23" ht="132" customHeight="1" x14ac:dyDescent="0.25">
      <c r="B104" s="3" t="s">
        <v>28</v>
      </c>
      <c r="C104" s="133" t="s">
        <v>315</v>
      </c>
      <c r="D104" s="135" t="s">
        <v>316</v>
      </c>
      <c r="E104" s="135" t="s">
        <v>51</v>
      </c>
      <c r="F104" s="136" t="s">
        <v>317</v>
      </c>
      <c r="G104" s="172">
        <v>10</v>
      </c>
      <c r="H104" s="55">
        <v>2</v>
      </c>
      <c r="I104" s="1">
        <v>3</v>
      </c>
      <c r="J104" s="1">
        <v>3</v>
      </c>
      <c r="K104" s="42">
        <v>2</v>
      </c>
      <c r="L104" s="126">
        <v>2</v>
      </c>
      <c r="M104" s="125">
        <v>2</v>
      </c>
      <c r="N104" s="125"/>
      <c r="O104" s="127"/>
      <c r="P104" s="82">
        <f t="shared" si="9"/>
        <v>1</v>
      </c>
      <c r="Q104" s="82">
        <f t="shared" si="9"/>
        <v>0.66666666666666663</v>
      </c>
      <c r="R104" s="89"/>
      <c r="S104" s="90"/>
      <c r="T104" s="82">
        <f t="shared" si="8"/>
        <v>0.8</v>
      </c>
      <c r="U104" s="89"/>
      <c r="V104" s="90"/>
      <c r="W104" s="155" t="s">
        <v>424</v>
      </c>
    </row>
    <row r="105" spans="2:23" ht="133.5" customHeight="1" x14ac:dyDescent="0.25">
      <c r="B105" s="3" t="s">
        <v>28</v>
      </c>
      <c r="C105" s="133" t="s">
        <v>318</v>
      </c>
      <c r="D105" s="135" t="s">
        <v>319</v>
      </c>
      <c r="E105" s="135" t="s">
        <v>51</v>
      </c>
      <c r="F105" s="136" t="s">
        <v>320</v>
      </c>
      <c r="G105" s="172">
        <v>8</v>
      </c>
      <c r="H105" s="55">
        <v>2</v>
      </c>
      <c r="I105" s="1">
        <v>2</v>
      </c>
      <c r="J105" s="1">
        <v>2</v>
      </c>
      <c r="K105" s="42">
        <v>2</v>
      </c>
      <c r="L105" s="126">
        <v>2</v>
      </c>
      <c r="M105" s="125">
        <v>2</v>
      </c>
      <c r="N105" s="125"/>
      <c r="O105" s="127"/>
      <c r="P105" s="82">
        <f t="shared" si="9"/>
        <v>1</v>
      </c>
      <c r="Q105" s="82">
        <f t="shared" si="9"/>
        <v>1</v>
      </c>
      <c r="R105" s="89"/>
      <c r="S105" s="90"/>
      <c r="T105" s="82">
        <f t="shared" si="8"/>
        <v>1</v>
      </c>
      <c r="U105" s="89"/>
      <c r="V105" s="90"/>
      <c r="W105" s="155" t="s">
        <v>425</v>
      </c>
    </row>
    <row r="106" spans="2:23" ht="135.75" customHeight="1" x14ac:dyDescent="0.25">
      <c r="B106" s="3" t="s">
        <v>28</v>
      </c>
      <c r="C106" s="133" t="s">
        <v>321</v>
      </c>
      <c r="D106" s="134" t="s">
        <v>322</v>
      </c>
      <c r="E106" s="135" t="s">
        <v>51</v>
      </c>
      <c r="F106" s="136" t="s">
        <v>323</v>
      </c>
      <c r="G106" s="172">
        <v>450</v>
      </c>
      <c r="H106" s="55">
        <v>100</v>
      </c>
      <c r="I106" s="1">
        <v>150</v>
      </c>
      <c r="J106" s="1">
        <v>100</v>
      </c>
      <c r="K106" s="42">
        <v>100</v>
      </c>
      <c r="L106" s="126">
        <v>396</v>
      </c>
      <c r="M106" s="125">
        <v>232</v>
      </c>
      <c r="N106" s="125"/>
      <c r="O106" s="127"/>
      <c r="P106" s="82">
        <f t="shared" si="9"/>
        <v>3.96</v>
      </c>
      <c r="Q106" s="82">
        <f t="shared" si="9"/>
        <v>1.5466666666666666</v>
      </c>
      <c r="R106" s="89"/>
      <c r="S106" s="90"/>
      <c r="T106" s="82">
        <f t="shared" si="8"/>
        <v>2.512</v>
      </c>
      <c r="U106" s="89"/>
      <c r="V106" s="90"/>
      <c r="W106" s="155" t="s">
        <v>426</v>
      </c>
    </row>
    <row r="107" spans="2:23" ht="133.5" thickBot="1" x14ac:dyDescent="0.3">
      <c r="B107" s="4" t="s">
        <v>28</v>
      </c>
      <c r="C107" s="5" t="s">
        <v>324</v>
      </c>
      <c r="D107" s="6" t="s">
        <v>325</v>
      </c>
      <c r="E107" s="7" t="s">
        <v>51</v>
      </c>
      <c r="F107" s="143" t="s">
        <v>326</v>
      </c>
      <c r="G107" s="173">
        <v>5</v>
      </c>
      <c r="H107" s="98">
        <v>2</v>
      </c>
      <c r="I107" s="45"/>
      <c r="J107" s="45">
        <v>2</v>
      </c>
      <c r="K107" s="59">
        <v>1</v>
      </c>
      <c r="L107" s="58">
        <v>2</v>
      </c>
      <c r="M107" s="45">
        <v>1</v>
      </c>
      <c r="N107" s="45"/>
      <c r="O107" s="46"/>
      <c r="P107" s="82">
        <f t="shared" si="9"/>
        <v>1</v>
      </c>
      <c r="Q107" s="82" t="str">
        <f t="shared" si="9"/>
        <v>100%</v>
      </c>
      <c r="R107" s="89"/>
      <c r="S107" s="90"/>
      <c r="T107" s="82">
        <f t="shared" si="8"/>
        <v>1.5</v>
      </c>
      <c r="U107" s="89"/>
      <c r="V107" s="90"/>
      <c r="W107" s="155" t="s">
        <v>427</v>
      </c>
    </row>
    <row r="108" spans="2:23" ht="32.25" customHeight="1" x14ac:dyDescent="0.25">
      <c r="C108" s="201"/>
      <c r="D108" s="201"/>
      <c r="E108" s="201"/>
      <c r="F108" s="201"/>
      <c r="G108" s="93"/>
      <c r="P108" s="87">
        <f>AVERAGE(P19:P22,P24:P28,P30:P36,P38:P42,P44:P57,P59:P63,P65:P68,P70:P72,P74:P77,P79:P81,P83:P90,P92:P97,P99:P102,P104:P107)</f>
        <v>1.802866846279612</v>
      </c>
      <c r="Q108" s="87">
        <f>AVERAGE(Q19:Q107)</f>
        <v>1.4168404251064435</v>
      </c>
      <c r="R108" s="87" t="e">
        <f t="shared" ref="R108:V108" si="10">AVERAGE(R19:R107)</f>
        <v>#DIV/0!</v>
      </c>
      <c r="S108" s="87" t="e">
        <f t="shared" si="10"/>
        <v>#DIV/0!</v>
      </c>
      <c r="T108" s="87">
        <f t="shared" si="10"/>
        <v>1.4878587347248799</v>
      </c>
      <c r="U108" s="87" t="e">
        <f t="shared" si="10"/>
        <v>#DIV/0!</v>
      </c>
      <c r="V108" s="87" t="e">
        <f t="shared" si="10"/>
        <v>#DIV/0!</v>
      </c>
    </row>
    <row r="109" spans="2:23" ht="15.75" customHeight="1" x14ac:dyDescent="0.25"/>
    <row r="110" spans="2:23" ht="15.75" customHeight="1" x14ac:dyDescent="0.25"/>
    <row r="111" spans="2:23" ht="15.75" customHeight="1" x14ac:dyDescent="0.25"/>
    <row r="112" spans="2:23" ht="15.75" customHeight="1" x14ac:dyDescent="0.25"/>
    <row r="113" spans="3:23" ht="15.75" customHeight="1" x14ac:dyDescent="0.25"/>
    <row r="114" spans="3:23" ht="15.75" customHeight="1" x14ac:dyDescent="0.25"/>
    <row r="115" spans="3:23" x14ac:dyDescent="0.25">
      <c r="F115" s="43"/>
      <c r="G115" s="43"/>
    </row>
    <row r="116" spans="3:23" ht="81.75" customHeight="1" x14ac:dyDescent="0.25">
      <c r="C116" s="196" t="s">
        <v>338</v>
      </c>
      <c r="D116" s="197"/>
      <c r="E116" s="197"/>
      <c r="F116" s="31"/>
      <c r="G116" s="94"/>
      <c r="K116" s="179" t="s">
        <v>29</v>
      </c>
      <c r="L116" s="180"/>
      <c r="M116" s="180"/>
      <c r="N116" s="180"/>
      <c r="O116" s="180"/>
      <c r="P116" s="180"/>
      <c r="U116" s="196" t="s">
        <v>428</v>
      </c>
      <c r="V116" s="197"/>
      <c r="W116" s="197"/>
    </row>
    <row r="117" spans="3:23" ht="47.25" customHeight="1" x14ac:dyDescent="0.25">
      <c r="C117" s="175"/>
      <c r="D117" s="175"/>
      <c r="E117" s="175"/>
      <c r="F117" s="94"/>
      <c r="G117" s="94"/>
      <c r="L117" s="176"/>
      <c r="M117" s="177"/>
      <c r="N117" s="177"/>
      <c r="O117" s="177"/>
      <c r="P117" s="177"/>
      <c r="Q117" s="177"/>
      <c r="U117" s="175"/>
      <c r="V117" s="175"/>
      <c r="W117" s="175"/>
    </row>
    <row r="118" spans="3:23" ht="47.25" customHeight="1" x14ac:dyDescent="0.25">
      <c r="C118" s="175"/>
      <c r="D118" s="175"/>
      <c r="E118" s="175"/>
      <c r="F118" s="94"/>
      <c r="G118" s="94"/>
      <c r="L118" s="176"/>
      <c r="M118" s="177"/>
      <c r="N118" s="177"/>
      <c r="O118" s="177"/>
      <c r="P118" s="177"/>
      <c r="Q118" s="177"/>
      <c r="U118" s="175"/>
      <c r="V118" s="175"/>
      <c r="W118" s="175"/>
    </row>
    <row r="120" spans="3:23" ht="15.75" thickBot="1" x14ac:dyDescent="0.3"/>
    <row r="121" spans="3:23" ht="15.75" thickBot="1" x14ac:dyDescent="0.3">
      <c r="E121" s="189" t="s">
        <v>30</v>
      </c>
      <c r="F121" s="190"/>
      <c r="G121" s="190"/>
      <c r="H121" s="190"/>
      <c r="I121" s="190"/>
      <c r="J121" s="190"/>
      <c r="K121" s="190"/>
      <c r="L121" s="190"/>
      <c r="M121" s="190"/>
      <c r="N121" s="190"/>
      <c r="O121" s="190"/>
      <c r="P121" s="190"/>
      <c r="Q121" s="190"/>
      <c r="R121" s="190"/>
      <c r="S121" s="190"/>
      <c r="T121" s="190"/>
      <c r="U121" s="190"/>
      <c r="V121" s="190"/>
      <c r="W121" s="191"/>
    </row>
    <row r="122" spans="3:23" ht="15.75" thickBot="1" x14ac:dyDescent="0.3">
      <c r="E122" s="192" t="s">
        <v>31</v>
      </c>
      <c r="F122" s="192" t="s">
        <v>32</v>
      </c>
      <c r="G122" s="183" t="s">
        <v>33</v>
      </c>
      <c r="H122" s="184"/>
      <c r="I122" s="184"/>
      <c r="J122" s="185"/>
      <c r="K122" s="183" t="s">
        <v>34</v>
      </c>
      <c r="L122" s="184"/>
      <c r="M122" s="184"/>
      <c r="N122" s="185"/>
      <c r="O122" s="186" t="s">
        <v>35</v>
      </c>
      <c r="P122" s="187"/>
      <c r="Q122" s="187"/>
      <c r="R122" s="188"/>
      <c r="S122" s="186" t="s">
        <v>36</v>
      </c>
      <c r="T122" s="187"/>
      <c r="U122" s="187"/>
      <c r="V122" s="188"/>
      <c r="W122" s="194" t="s">
        <v>10</v>
      </c>
    </row>
    <row r="123" spans="3:23" ht="29.25" thickBot="1" x14ac:dyDescent="0.3">
      <c r="E123" s="193"/>
      <c r="F123" s="193"/>
      <c r="G123" s="18" t="s">
        <v>37</v>
      </c>
      <c r="H123" s="19" t="s">
        <v>38</v>
      </c>
      <c r="I123" s="20" t="s">
        <v>39</v>
      </c>
      <c r="J123" s="21" t="s">
        <v>40</v>
      </c>
      <c r="K123" s="18" t="s">
        <v>37</v>
      </c>
      <c r="L123" s="19" t="s">
        <v>38</v>
      </c>
      <c r="M123" s="20" t="s">
        <v>39</v>
      </c>
      <c r="N123" s="21" t="s">
        <v>40</v>
      </c>
      <c r="O123" s="18" t="s">
        <v>14</v>
      </c>
      <c r="P123" s="22" t="s">
        <v>15</v>
      </c>
      <c r="Q123" s="23" t="s">
        <v>16</v>
      </c>
      <c r="R123" s="24" t="s">
        <v>17</v>
      </c>
      <c r="S123" s="25" t="s">
        <v>14</v>
      </c>
      <c r="T123" s="26" t="s">
        <v>15</v>
      </c>
      <c r="U123" s="23" t="s">
        <v>16</v>
      </c>
      <c r="V123" s="26" t="s">
        <v>17</v>
      </c>
      <c r="W123" s="195"/>
    </row>
    <row r="124" spans="3:23" x14ac:dyDescent="0.25">
      <c r="E124" s="32"/>
      <c r="F124" s="27"/>
      <c r="G124" s="83"/>
      <c r="H124" s="84"/>
      <c r="I124" s="84"/>
      <c r="J124" s="85"/>
      <c r="K124" s="83"/>
      <c r="L124" s="84"/>
      <c r="M124" s="84"/>
      <c r="N124" s="86"/>
      <c r="O124" s="82" t="str">
        <f t="shared" ref="O124:R124" si="11">IFERROR((K124/G124),"100%")</f>
        <v>100%</v>
      </c>
      <c r="P124" s="41" t="str">
        <f t="shared" si="11"/>
        <v>100%</v>
      </c>
      <c r="Q124" s="41" t="str">
        <f t="shared" si="11"/>
        <v>100%</v>
      </c>
      <c r="R124" s="44" t="str">
        <f t="shared" si="11"/>
        <v>100%</v>
      </c>
      <c r="S124" s="82" t="str">
        <f>IFERROR(((K124)/(G124)),"100%")</f>
        <v>100%</v>
      </c>
      <c r="T124" s="82" t="str">
        <f>IFERROR(((L124+M124)/(H124+I124)),"100%")</f>
        <v>100%</v>
      </c>
      <c r="U124" s="41" t="str">
        <f>IFERROR(((L124+M124+N124)/(H124+I124+J124)),"100%")</f>
        <v>100%</v>
      </c>
      <c r="V124" s="44" t="str">
        <f>IFERROR(((L124+M124+N124+O124)/(H124+I124+J124+K124)),"100%")</f>
        <v>100%</v>
      </c>
      <c r="W124" s="92"/>
    </row>
    <row r="125" spans="3:23" x14ac:dyDescent="0.25">
      <c r="E125" s="33"/>
      <c r="F125" s="28"/>
      <c r="G125" s="156"/>
      <c r="H125" s="157"/>
      <c r="I125" s="157"/>
      <c r="J125" s="158"/>
      <c r="K125" s="83"/>
      <c r="L125" s="84"/>
      <c r="M125" s="84"/>
      <c r="N125" s="86"/>
      <c r="O125" s="159"/>
      <c r="P125" s="110"/>
      <c r="Q125" s="110"/>
      <c r="R125" s="160"/>
      <c r="S125" s="82"/>
      <c r="T125" s="160"/>
      <c r="U125" s="110"/>
      <c r="V125" s="160"/>
      <c r="W125" s="161"/>
    </row>
    <row r="126" spans="3:23" ht="15.75" thickBot="1" x14ac:dyDescent="0.3">
      <c r="E126" s="34"/>
      <c r="F126" s="35"/>
      <c r="G126" s="156"/>
      <c r="H126" s="157"/>
      <c r="I126" s="157"/>
      <c r="J126" s="158"/>
      <c r="K126" s="83"/>
      <c r="L126" s="84"/>
      <c r="M126" s="84"/>
      <c r="N126" s="86"/>
      <c r="O126" s="159"/>
      <c r="P126" s="110"/>
      <c r="Q126" s="110"/>
      <c r="R126" s="160"/>
      <c r="S126" s="82"/>
      <c r="T126" s="160"/>
      <c r="U126" s="110"/>
      <c r="V126" s="160"/>
      <c r="W126" s="161"/>
    </row>
    <row r="127" spans="3:23" ht="15.75" thickBot="1" x14ac:dyDescent="0.3">
      <c r="E127" s="32"/>
      <c r="F127" s="27"/>
      <c r="G127" s="156"/>
      <c r="H127" s="157"/>
      <c r="I127" s="157"/>
      <c r="J127" s="158"/>
      <c r="K127" s="83"/>
      <c r="L127" s="84"/>
      <c r="M127" s="84"/>
      <c r="N127" s="86"/>
      <c r="O127" s="159"/>
      <c r="P127" s="110"/>
      <c r="Q127" s="110"/>
      <c r="R127" s="160"/>
      <c r="S127" s="82"/>
      <c r="T127" s="160"/>
      <c r="U127" s="110"/>
      <c r="V127" s="160"/>
      <c r="W127" s="161"/>
    </row>
    <row r="128" spans="3:23" x14ac:dyDescent="0.25">
      <c r="E128" s="32"/>
      <c r="F128" s="27"/>
      <c r="G128" s="66"/>
      <c r="H128" s="67"/>
      <c r="I128" s="67"/>
      <c r="J128" s="68"/>
      <c r="K128" s="66"/>
      <c r="L128" s="69"/>
      <c r="M128" s="69"/>
      <c r="N128" s="70"/>
      <c r="O128" s="44">
        <f t="shared" ref="O128:O131" si="12">IFERROR(K128/G128,"100"%)</f>
        <v>1</v>
      </c>
      <c r="P128" s="61"/>
      <c r="Q128" s="61"/>
      <c r="R128" s="62"/>
      <c r="S128" s="51" t="str">
        <f>IFERROR(K128/F128,"100%")</f>
        <v>100%</v>
      </c>
      <c r="T128" s="61"/>
      <c r="U128" s="61"/>
      <c r="V128" s="62"/>
      <c r="W128" s="36"/>
    </row>
    <row r="129" spans="5:23" x14ac:dyDescent="0.25">
      <c r="E129" s="162"/>
      <c r="F129" s="28"/>
      <c r="G129" s="164"/>
      <c r="H129" s="165"/>
      <c r="I129" s="165"/>
      <c r="J129" s="166"/>
      <c r="K129" s="164"/>
      <c r="L129" s="167"/>
      <c r="M129" s="167"/>
      <c r="N129" s="168"/>
      <c r="O129" s="44"/>
      <c r="P129" s="169"/>
      <c r="Q129" s="169"/>
      <c r="R129" s="170"/>
      <c r="S129" s="51"/>
      <c r="T129" s="169"/>
      <c r="U129" s="169"/>
      <c r="V129" s="170"/>
      <c r="W129" s="171"/>
    </row>
    <row r="130" spans="5:23" x14ac:dyDescent="0.25">
      <c r="E130" s="162"/>
      <c r="F130" s="163"/>
      <c r="G130" s="164"/>
      <c r="H130" s="165"/>
      <c r="I130" s="165"/>
      <c r="J130" s="166"/>
      <c r="K130" s="164"/>
      <c r="L130" s="167"/>
      <c r="M130" s="167"/>
      <c r="N130" s="168"/>
      <c r="O130" s="44"/>
      <c r="P130" s="169"/>
      <c r="Q130" s="169"/>
      <c r="R130" s="170"/>
      <c r="S130" s="51"/>
      <c r="T130" s="169"/>
      <c r="U130" s="169"/>
      <c r="V130" s="170"/>
      <c r="W130" s="171"/>
    </row>
    <row r="131" spans="5:23" x14ac:dyDescent="0.25">
      <c r="E131" s="33"/>
      <c r="G131" s="71"/>
      <c r="H131" s="72"/>
      <c r="I131" s="72"/>
      <c r="J131" s="73"/>
      <c r="K131" s="71"/>
      <c r="L131" s="74"/>
      <c r="M131" s="74"/>
      <c r="N131" s="75"/>
      <c r="O131" s="44">
        <f t="shared" si="12"/>
        <v>1</v>
      </c>
      <c r="P131" s="63"/>
      <c r="Q131" s="63"/>
      <c r="R131" s="64"/>
      <c r="S131" s="51" t="str">
        <f>IFERROR(K131/F129,"100%")</f>
        <v>100%</v>
      </c>
      <c r="T131" s="63"/>
      <c r="U131" s="63"/>
      <c r="V131" s="64"/>
      <c r="W131" s="37"/>
    </row>
    <row r="132" spans="5:23" ht="15.75" thickBot="1" x14ac:dyDescent="0.3">
      <c r="E132" s="34"/>
      <c r="F132" s="35"/>
      <c r="G132" s="76"/>
      <c r="H132" s="77"/>
      <c r="I132" s="77"/>
      <c r="J132" s="78"/>
      <c r="K132" s="76"/>
      <c r="L132" s="79"/>
      <c r="M132" s="79"/>
      <c r="N132" s="80"/>
      <c r="O132" s="48"/>
      <c r="P132" s="49"/>
      <c r="Q132" s="49"/>
      <c r="R132" s="50"/>
      <c r="S132" s="65"/>
      <c r="T132" s="49"/>
      <c r="U132" s="49"/>
      <c r="V132" s="50"/>
      <c r="W132" s="38"/>
    </row>
  </sheetData>
  <mergeCells count="28">
    <mergeCell ref="B11:B12"/>
    <mergeCell ref="C11:C12"/>
    <mergeCell ref="D11:F11"/>
    <mergeCell ref="G11:K11"/>
    <mergeCell ref="E2:S2"/>
    <mergeCell ref="E3:S3"/>
    <mergeCell ref="L11:O11"/>
    <mergeCell ref="G10:V10"/>
    <mergeCell ref="P11:S11"/>
    <mergeCell ref="T11:V11"/>
    <mergeCell ref="E4:S6"/>
    <mergeCell ref="E7:S8"/>
    <mergeCell ref="K116:P116"/>
    <mergeCell ref="W11:W12"/>
    <mergeCell ref="K122:N122"/>
    <mergeCell ref="O122:R122"/>
    <mergeCell ref="S122:V122"/>
    <mergeCell ref="E121:W121"/>
    <mergeCell ref="E122:E123"/>
    <mergeCell ref="W122:W123"/>
    <mergeCell ref="F122:F123"/>
    <mergeCell ref="G122:J122"/>
    <mergeCell ref="C116:E116"/>
    <mergeCell ref="U116:W116"/>
    <mergeCell ref="C13:C15"/>
    <mergeCell ref="C108:F108"/>
    <mergeCell ref="B16:F16"/>
    <mergeCell ref="B13:B15"/>
  </mergeCells>
  <conditionalFormatting sqref="P16:S16 U16:V106 P17:Q107">
    <cfRule type="cellIs" dxfId="131" priority="271" stopIfTrue="1" operator="equal">
      <formula>"100%"</formula>
    </cfRule>
    <cfRule type="cellIs" dxfId="130" priority="336" stopIfTrue="1" operator="lessThan">
      <formula>0.5</formula>
    </cfRule>
    <cfRule type="cellIs" dxfId="129" priority="337" stopIfTrue="1" operator="between">
      <formula>0.5</formula>
      <formula>0.7</formula>
    </cfRule>
    <cfRule type="cellIs" dxfId="128" priority="338" stopIfTrue="1" operator="between">
      <formula>0.7</formula>
      <formula>1.2</formula>
    </cfRule>
    <cfRule type="cellIs" dxfId="127" priority="339" stopIfTrue="1" operator="greaterThanOrEqual">
      <formula>1.2</formula>
    </cfRule>
    <cfRule type="containsBlanks" dxfId="126" priority="348" stopIfTrue="1">
      <formula>LEN(TRIM(P16))=0</formula>
    </cfRule>
  </conditionalFormatting>
  <conditionalFormatting sqref="G128:J132 H78:K78">
    <cfRule type="containsBlanks" dxfId="125" priority="243">
      <formula>LEN(TRIM(G78))=0</formula>
    </cfRule>
  </conditionalFormatting>
  <conditionalFormatting sqref="K128:N132 U16:V106 L18:O26 L28:O106 N27:O27 L16:L17 N16:O17">
    <cfRule type="containsBlanks" dxfId="124" priority="242">
      <formula>LEN(TRIM(K16))=0</formula>
    </cfRule>
  </conditionalFormatting>
  <conditionalFormatting sqref="O128:O131">
    <cfRule type="cellIs" dxfId="123" priority="215" stopIfTrue="1" operator="equal">
      <formula>"100%"</formula>
    </cfRule>
    <cfRule type="cellIs" dxfId="122" priority="216" stopIfTrue="1" operator="lessThan">
      <formula>0.5</formula>
    </cfRule>
    <cfRule type="cellIs" dxfId="121" priority="217" stopIfTrue="1" operator="between">
      <formula>0.5</formula>
      <formula>0.7</formula>
    </cfRule>
    <cfRule type="cellIs" dxfId="120" priority="218" stopIfTrue="1" operator="between">
      <formula>0.7</formula>
      <formula>1.2</formula>
    </cfRule>
    <cfRule type="cellIs" dxfId="119" priority="219" stopIfTrue="1" operator="greaterThanOrEqual">
      <formula>1.2</formula>
    </cfRule>
    <cfRule type="containsBlanks" dxfId="118" priority="220" stopIfTrue="1">
      <formula>LEN(TRIM(O128))=0</formula>
    </cfRule>
  </conditionalFormatting>
  <conditionalFormatting sqref="S128:S131">
    <cfRule type="cellIs" dxfId="117" priority="202" stopIfTrue="1" operator="equal">
      <formula>"100%"</formula>
    </cfRule>
    <cfRule type="cellIs" dxfId="116" priority="203" stopIfTrue="1" operator="lessThan">
      <formula>0.5</formula>
    </cfRule>
    <cfRule type="cellIs" dxfId="115" priority="204" stopIfTrue="1" operator="between">
      <formula>0.5</formula>
      <formula>0.7</formula>
    </cfRule>
    <cfRule type="cellIs" dxfId="114" priority="205" stopIfTrue="1" operator="between">
      <formula>0.7</formula>
      <formula>1.2</formula>
    </cfRule>
    <cfRule type="cellIs" dxfId="113" priority="206" stopIfTrue="1" operator="greaterThanOrEqual">
      <formula>1.2</formula>
    </cfRule>
    <cfRule type="containsBlanks" dxfId="112" priority="207" stopIfTrue="1">
      <formula>LEN(TRIM(S128))=0</formula>
    </cfRule>
  </conditionalFormatting>
  <conditionalFormatting sqref="O132:V132 T128:V131 P128:R131">
    <cfRule type="containsBlanks" dxfId="111" priority="189">
      <formula>LEN(TRIM(O128))=0</formula>
    </cfRule>
  </conditionalFormatting>
  <conditionalFormatting sqref="H13:K13">
    <cfRule type="containsBlanks" dxfId="110" priority="188">
      <formula>LEN(TRIM(H13))=0</formula>
    </cfRule>
  </conditionalFormatting>
  <conditionalFormatting sqref="L13:O13">
    <cfRule type="containsBlanks" dxfId="109" priority="187">
      <formula>LEN(TRIM(L13))=0</formula>
    </cfRule>
  </conditionalFormatting>
  <conditionalFormatting sqref="P13:S13">
    <cfRule type="cellIs" dxfId="108" priority="175" stopIfTrue="1" operator="equal">
      <formula>"100%"</formula>
    </cfRule>
    <cfRule type="cellIs" dxfId="107" priority="176" stopIfTrue="1" operator="lessThan">
      <formula>0.5</formula>
    </cfRule>
    <cfRule type="cellIs" dxfId="106" priority="177" stopIfTrue="1" operator="between">
      <formula>0.5</formula>
      <formula>0.7</formula>
    </cfRule>
    <cfRule type="cellIs" dxfId="105" priority="178" stopIfTrue="1" operator="between">
      <formula>0.7</formula>
      <formula>1.2</formula>
    </cfRule>
    <cfRule type="cellIs" dxfId="104" priority="179" stopIfTrue="1" operator="greaterThanOrEqual">
      <formula>1.2</formula>
    </cfRule>
    <cfRule type="containsBlanks" dxfId="103" priority="180" stopIfTrue="1">
      <formula>LEN(TRIM(P13))=0</formula>
    </cfRule>
  </conditionalFormatting>
  <conditionalFormatting sqref="P13:S13">
    <cfRule type="containsBlanks" dxfId="102" priority="174">
      <formula>LEN(TRIM(P13))=0</formula>
    </cfRule>
  </conditionalFormatting>
  <conditionalFormatting sqref="U13:V13">
    <cfRule type="cellIs" dxfId="101" priority="168" stopIfTrue="1" operator="equal">
      <formula>"100%"</formula>
    </cfRule>
    <cfRule type="cellIs" dxfId="100" priority="169" stopIfTrue="1" operator="lessThan">
      <formula>0.5</formula>
    </cfRule>
    <cfRule type="cellIs" dxfId="99" priority="170" stopIfTrue="1" operator="between">
      <formula>0.5</formula>
      <formula>0.7</formula>
    </cfRule>
    <cfRule type="cellIs" dxfId="98" priority="171" stopIfTrue="1" operator="between">
      <formula>0.7</formula>
      <formula>1.2</formula>
    </cfRule>
    <cfRule type="cellIs" dxfId="97" priority="172" stopIfTrue="1" operator="greaterThanOrEqual">
      <formula>1.2</formula>
    </cfRule>
    <cfRule type="containsBlanks" dxfId="96" priority="173" stopIfTrue="1">
      <formula>LEN(TRIM(U13))=0</formula>
    </cfRule>
  </conditionalFormatting>
  <conditionalFormatting sqref="U13:V13">
    <cfRule type="containsBlanks" dxfId="95" priority="167">
      <formula>LEN(TRIM(U13))=0</formula>
    </cfRule>
  </conditionalFormatting>
  <conditionalFormatting sqref="L14:O14">
    <cfRule type="containsBlanks" dxfId="94" priority="166">
      <formula>LEN(TRIM(L14))=0</formula>
    </cfRule>
  </conditionalFormatting>
  <conditionalFormatting sqref="P14:S14">
    <cfRule type="cellIs" dxfId="93" priority="160" stopIfTrue="1" operator="equal">
      <formula>"100%"</formula>
    </cfRule>
    <cfRule type="cellIs" dxfId="92" priority="161" stopIfTrue="1" operator="lessThan">
      <formula>0.5</formula>
    </cfRule>
    <cfRule type="cellIs" dxfId="91" priority="162" stopIfTrue="1" operator="between">
      <formula>0.5</formula>
      <formula>0.7</formula>
    </cfRule>
    <cfRule type="cellIs" dxfId="90" priority="163" stopIfTrue="1" operator="between">
      <formula>0.7</formula>
      <formula>1.2</formula>
    </cfRule>
    <cfRule type="cellIs" dxfId="89" priority="164" stopIfTrue="1" operator="greaterThanOrEqual">
      <formula>1.2</formula>
    </cfRule>
    <cfRule type="containsBlanks" dxfId="88" priority="165" stopIfTrue="1">
      <formula>LEN(TRIM(P14))=0</formula>
    </cfRule>
  </conditionalFormatting>
  <conditionalFormatting sqref="P14:S14">
    <cfRule type="containsBlanks" dxfId="87" priority="159">
      <formula>LEN(TRIM(P14))=0</formula>
    </cfRule>
  </conditionalFormatting>
  <conditionalFormatting sqref="U14:V14">
    <cfRule type="cellIs" dxfId="86" priority="153" stopIfTrue="1" operator="equal">
      <formula>"100%"</formula>
    </cfRule>
    <cfRule type="cellIs" dxfId="85" priority="154" stopIfTrue="1" operator="lessThan">
      <formula>0.5</formula>
    </cfRule>
    <cfRule type="cellIs" dxfId="84" priority="155" stopIfTrue="1" operator="between">
      <formula>0.5</formula>
      <formula>0.7</formula>
    </cfRule>
    <cfRule type="cellIs" dxfId="83" priority="156" stopIfTrue="1" operator="between">
      <formula>0.7</formula>
      <formula>1.2</formula>
    </cfRule>
    <cfRule type="cellIs" dxfId="82" priority="157" stopIfTrue="1" operator="greaterThanOrEqual">
      <formula>1.2</formula>
    </cfRule>
    <cfRule type="containsBlanks" dxfId="81" priority="158" stopIfTrue="1">
      <formula>LEN(TRIM(U14))=0</formula>
    </cfRule>
  </conditionalFormatting>
  <conditionalFormatting sqref="U14:V14">
    <cfRule type="containsBlanks" dxfId="80" priority="152">
      <formula>LEN(TRIM(U14))=0</formula>
    </cfRule>
  </conditionalFormatting>
  <conditionalFormatting sqref="L15:O15 M16:M17">
    <cfRule type="containsBlanks" dxfId="79" priority="151">
      <formula>LEN(TRIM(L15))=0</formula>
    </cfRule>
  </conditionalFormatting>
  <conditionalFormatting sqref="P15:S15">
    <cfRule type="cellIs" dxfId="78" priority="145" stopIfTrue="1" operator="equal">
      <formula>"100%"</formula>
    </cfRule>
    <cfRule type="cellIs" dxfId="77" priority="146" stopIfTrue="1" operator="lessThan">
      <formula>0.5</formula>
    </cfRule>
    <cfRule type="cellIs" dxfId="76" priority="147" stopIfTrue="1" operator="between">
      <formula>0.5</formula>
      <formula>0.7</formula>
    </cfRule>
    <cfRule type="cellIs" dxfId="75" priority="148" stopIfTrue="1" operator="between">
      <formula>0.7</formula>
      <formula>1.2</formula>
    </cfRule>
    <cfRule type="cellIs" dxfId="74" priority="149" stopIfTrue="1" operator="greaterThanOrEqual">
      <formula>1.2</formula>
    </cfRule>
    <cfRule type="containsBlanks" dxfId="73" priority="150" stopIfTrue="1">
      <formula>LEN(TRIM(P15))=0</formula>
    </cfRule>
  </conditionalFormatting>
  <conditionalFormatting sqref="P15:S15">
    <cfRule type="containsBlanks" dxfId="72" priority="144">
      <formula>LEN(TRIM(P15))=0</formula>
    </cfRule>
  </conditionalFormatting>
  <conditionalFormatting sqref="U15:V15">
    <cfRule type="cellIs" dxfId="71" priority="138" stopIfTrue="1" operator="equal">
      <formula>"100%"</formula>
    </cfRule>
    <cfRule type="cellIs" dxfId="70" priority="139" stopIfTrue="1" operator="lessThan">
      <formula>0.5</formula>
    </cfRule>
    <cfRule type="cellIs" dxfId="69" priority="140" stopIfTrue="1" operator="between">
      <formula>0.5</formula>
      <formula>0.7</formula>
    </cfRule>
    <cfRule type="cellIs" dxfId="68" priority="141" stopIfTrue="1" operator="between">
      <formula>0.7</formula>
      <formula>1.2</formula>
    </cfRule>
    <cfRule type="cellIs" dxfId="67" priority="142" stopIfTrue="1" operator="greaterThanOrEqual">
      <formula>1.2</formula>
    </cfRule>
    <cfRule type="containsBlanks" dxfId="66" priority="143" stopIfTrue="1">
      <formula>LEN(TRIM(U15))=0</formula>
    </cfRule>
  </conditionalFormatting>
  <conditionalFormatting sqref="U15:V15">
    <cfRule type="containsBlanks" dxfId="65" priority="137">
      <formula>LEN(TRIM(U15))=0</formula>
    </cfRule>
  </conditionalFormatting>
  <conditionalFormatting sqref="H16:K16">
    <cfRule type="containsBlanks" dxfId="64" priority="121">
      <formula>LEN(TRIM(H16))=0</formula>
    </cfRule>
  </conditionalFormatting>
  <conditionalFormatting sqref="K124:N127">
    <cfRule type="containsBlanks" dxfId="63" priority="112">
      <formula>LEN(TRIM(K124))=0</formula>
    </cfRule>
  </conditionalFormatting>
  <conditionalFormatting sqref="G124:J127">
    <cfRule type="containsBlanks" dxfId="62" priority="111">
      <formula>LEN(TRIM(G124))=0</formula>
    </cfRule>
  </conditionalFormatting>
  <conditionalFormatting sqref="O124:R127">
    <cfRule type="cellIs" dxfId="61" priority="105" stopIfTrue="1" operator="equal">
      <formula>"100%"</formula>
    </cfRule>
    <cfRule type="cellIs" dxfId="60" priority="106" stopIfTrue="1" operator="lessThan">
      <formula>0.5</formula>
    </cfRule>
    <cfRule type="cellIs" dxfId="59" priority="107" stopIfTrue="1" operator="between">
      <formula>0.5</formula>
      <formula>0.7</formula>
    </cfRule>
    <cfRule type="cellIs" dxfId="58" priority="108" stopIfTrue="1" operator="between">
      <formula>0.7</formula>
      <formula>1.2</formula>
    </cfRule>
    <cfRule type="cellIs" dxfId="57" priority="109" stopIfTrue="1" operator="greaterThanOrEqual">
      <formula>1.2</formula>
    </cfRule>
    <cfRule type="containsBlanks" dxfId="56" priority="110" stopIfTrue="1">
      <formula>LEN(TRIM(O124))=0</formula>
    </cfRule>
  </conditionalFormatting>
  <conditionalFormatting sqref="S124:V127">
    <cfRule type="cellIs" dxfId="55" priority="99" stopIfTrue="1" operator="equal">
      <formula>"100%"</formula>
    </cfRule>
    <cfRule type="cellIs" dxfId="54" priority="100" stopIfTrue="1" operator="lessThan">
      <formula>0.5</formula>
    </cfRule>
    <cfRule type="cellIs" dxfId="53" priority="101" stopIfTrue="1" operator="between">
      <formula>0.5</formula>
      <formula>0.7</formula>
    </cfRule>
    <cfRule type="cellIs" dxfId="52" priority="102" stopIfTrue="1" operator="between">
      <formula>0.7</formula>
      <formula>1.2</formula>
    </cfRule>
    <cfRule type="cellIs" dxfId="51" priority="103" stopIfTrue="1" operator="greaterThanOrEqual">
      <formula>1.2</formula>
    </cfRule>
    <cfRule type="containsBlanks" dxfId="50" priority="104" stopIfTrue="1">
      <formula>LEN(TRIM(S124))=0</formula>
    </cfRule>
  </conditionalFormatting>
  <conditionalFormatting sqref="S124:V127">
    <cfRule type="containsBlanks" dxfId="49" priority="98">
      <formula>LEN(TRIM(S124))=0</formula>
    </cfRule>
  </conditionalFormatting>
  <conditionalFormatting sqref="H59:K63 H74:K77 H79:K81 H83:K88 H92:K97 H104:K106 H90:K90 I89:K89 H65:K68 H70:K72 H99:K102">
    <cfRule type="containsBlanks" dxfId="48" priority="97">
      <formula>LEN(TRIM(H59))=0</formula>
    </cfRule>
  </conditionalFormatting>
  <conditionalFormatting sqref="I19:K19 H17:K18">
    <cfRule type="containsBlanks" dxfId="47" priority="96">
      <formula>LEN(TRIM(H17))=0</formula>
    </cfRule>
  </conditionalFormatting>
  <conditionalFormatting sqref="H23:K24">
    <cfRule type="containsBlanks" dxfId="46" priority="95">
      <formula>LEN(TRIM(H23))=0</formula>
    </cfRule>
  </conditionalFormatting>
  <conditionalFormatting sqref="H20:K22">
    <cfRule type="containsBlanks" dxfId="45" priority="94">
      <formula>LEN(TRIM(H20))=0</formula>
    </cfRule>
  </conditionalFormatting>
  <conditionalFormatting sqref="H25:K25">
    <cfRule type="containsBlanks" dxfId="44" priority="93">
      <formula>LEN(TRIM(H25))=0</formula>
    </cfRule>
  </conditionalFormatting>
  <conditionalFormatting sqref="H26:K28">
    <cfRule type="containsBlanks" dxfId="43" priority="92">
      <formula>LEN(TRIM(H26))=0</formula>
    </cfRule>
  </conditionalFormatting>
  <conditionalFormatting sqref="H30:K33">
    <cfRule type="containsBlanks" dxfId="42" priority="90">
      <formula>LEN(TRIM(H30))=0</formula>
    </cfRule>
  </conditionalFormatting>
  <conditionalFormatting sqref="H37:K37">
    <cfRule type="containsBlanks" dxfId="41" priority="89">
      <formula>LEN(TRIM(H37))=0</formula>
    </cfRule>
  </conditionalFormatting>
  <conditionalFormatting sqref="H34:K36">
    <cfRule type="containsBlanks" dxfId="40" priority="88">
      <formula>LEN(TRIM(H34))=0</formula>
    </cfRule>
  </conditionalFormatting>
  <conditionalFormatting sqref="H38:K42 H44:K49">
    <cfRule type="containsBlanks" dxfId="39" priority="87">
      <formula>LEN(TRIM(H38))=0</formula>
    </cfRule>
  </conditionalFormatting>
  <conditionalFormatting sqref="H43:K43">
    <cfRule type="containsBlanks" dxfId="38" priority="86">
      <formula>LEN(TRIM(H43))=0</formula>
    </cfRule>
  </conditionalFormatting>
  <conditionalFormatting sqref="H58:K58">
    <cfRule type="containsBlanks" dxfId="37" priority="85">
      <formula>LEN(TRIM(H58))=0</formula>
    </cfRule>
  </conditionalFormatting>
  <conditionalFormatting sqref="H64:K64">
    <cfRule type="containsBlanks" dxfId="36" priority="84">
      <formula>LEN(TRIM(H64))=0</formula>
    </cfRule>
  </conditionalFormatting>
  <conditionalFormatting sqref="H69:K69">
    <cfRule type="containsBlanks" dxfId="35" priority="83">
      <formula>LEN(TRIM(H69))=0</formula>
    </cfRule>
  </conditionalFormatting>
  <conditionalFormatting sqref="H73:K73">
    <cfRule type="containsBlanks" dxfId="34" priority="82">
      <formula>LEN(TRIM(H73))=0</formula>
    </cfRule>
  </conditionalFormatting>
  <conditionalFormatting sqref="H82:K82">
    <cfRule type="containsBlanks" dxfId="33" priority="80">
      <formula>LEN(TRIM(H82))=0</formula>
    </cfRule>
  </conditionalFormatting>
  <conditionalFormatting sqref="H91:K91">
    <cfRule type="containsBlanks" dxfId="32" priority="79">
      <formula>LEN(TRIM(H91))=0</formula>
    </cfRule>
  </conditionalFormatting>
  <conditionalFormatting sqref="H103:K103">
    <cfRule type="containsBlanks" dxfId="31" priority="77">
      <formula>LEN(TRIM(H103))=0</formula>
    </cfRule>
  </conditionalFormatting>
  <conditionalFormatting sqref="H50:K57">
    <cfRule type="containsBlanks" dxfId="30" priority="76">
      <formula>LEN(TRIM(H50))=0</formula>
    </cfRule>
  </conditionalFormatting>
  <conditionalFormatting sqref="H19">
    <cfRule type="containsBlanks" dxfId="29" priority="75">
      <formula>LEN(TRIM(H19))=0</formula>
    </cfRule>
  </conditionalFormatting>
  <conditionalFormatting sqref="H89">
    <cfRule type="containsBlanks" dxfId="28" priority="74">
      <formula>LEN(TRIM(H89))=0</formula>
    </cfRule>
  </conditionalFormatting>
  <conditionalFormatting sqref="U107:V107">
    <cfRule type="cellIs" dxfId="27" priority="68" stopIfTrue="1" operator="equal">
      <formula>"100%"</formula>
    </cfRule>
    <cfRule type="cellIs" dxfId="26" priority="69" stopIfTrue="1" operator="lessThan">
      <formula>0.5</formula>
    </cfRule>
    <cfRule type="cellIs" dxfId="25" priority="70" stopIfTrue="1" operator="between">
      <formula>0.5</formula>
      <formula>0.7</formula>
    </cfRule>
    <cfRule type="cellIs" dxfId="24" priority="71" stopIfTrue="1" operator="between">
      <formula>0.7</formula>
      <formula>1.2</formula>
    </cfRule>
    <cfRule type="cellIs" dxfId="23" priority="72" stopIfTrue="1" operator="greaterThanOrEqual">
      <formula>1.2</formula>
    </cfRule>
    <cfRule type="containsBlanks" dxfId="22" priority="73" stopIfTrue="1">
      <formula>LEN(TRIM(U107))=0</formula>
    </cfRule>
  </conditionalFormatting>
  <conditionalFormatting sqref="H107:K107">
    <cfRule type="containsBlanks" dxfId="21" priority="67">
      <formula>LEN(TRIM(H107))=0</formula>
    </cfRule>
  </conditionalFormatting>
  <conditionalFormatting sqref="L107:O107 U107:V107">
    <cfRule type="containsBlanks" dxfId="20" priority="66">
      <formula>LEN(TRIM(L107))=0</formula>
    </cfRule>
  </conditionalFormatting>
  <conditionalFormatting sqref="H29">
    <cfRule type="containsBlanks" dxfId="19" priority="65">
      <formula>LEN(TRIM(H29))=0</formula>
    </cfRule>
  </conditionalFormatting>
  <conditionalFormatting sqref="I29">
    <cfRule type="containsBlanks" dxfId="18" priority="64">
      <formula>LEN(TRIM(I29))=0</formula>
    </cfRule>
  </conditionalFormatting>
  <conditionalFormatting sqref="J29">
    <cfRule type="containsBlanks" dxfId="17" priority="63">
      <formula>LEN(TRIM(J29))=0</formula>
    </cfRule>
  </conditionalFormatting>
  <conditionalFormatting sqref="K29">
    <cfRule type="containsBlanks" dxfId="16" priority="62">
      <formula>LEN(TRIM(K29))=0</formula>
    </cfRule>
  </conditionalFormatting>
  <conditionalFormatting sqref="H98:K98">
    <cfRule type="containsBlanks" dxfId="15" priority="61">
      <formula>LEN(TRIM(H98))=0</formula>
    </cfRule>
  </conditionalFormatting>
  <conditionalFormatting sqref="G98">
    <cfRule type="containsBlanks" dxfId="14" priority="60">
      <formula>LEN(TRIM(G98))=0</formula>
    </cfRule>
  </conditionalFormatting>
  <conditionalFormatting sqref="L27:M27">
    <cfRule type="containsBlanks" dxfId="13" priority="59">
      <formula>LEN(TRIM(L27))=0</formula>
    </cfRule>
  </conditionalFormatting>
  <conditionalFormatting sqref="T13:T107">
    <cfRule type="cellIs" dxfId="12" priority="8" stopIfTrue="1" operator="equal">
      <formula>"100%"</formula>
    </cfRule>
    <cfRule type="cellIs" dxfId="11" priority="9" stopIfTrue="1" operator="lessThan">
      <formula>0.5</formula>
    </cfRule>
    <cfRule type="cellIs" dxfId="10" priority="10" stopIfTrue="1" operator="between">
      <formula>0.5</formula>
      <formula>0.7</formula>
    </cfRule>
    <cfRule type="cellIs" dxfId="9" priority="11" stopIfTrue="1" operator="between">
      <formula>0.7</formula>
      <formula>1.2</formula>
    </cfRule>
    <cfRule type="cellIs" dxfId="8" priority="12" stopIfTrue="1" operator="greaterThanOrEqual">
      <formula>1.2</formula>
    </cfRule>
    <cfRule type="containsBlanks" dxfId="7" priority="13" stopIfTrue="1">
      <formula>LEN(TRIM(T13))=0</formula>
    </cfRule>
  </conditionalFormatting>
  <conditionalFormatting sqref="T13:T107">
    <cfRule type="containsBlanks" dxfId="6" priority="7">
      <formula>LEN(TRIM(T13))=0</formula>
    </cfRule>
  </conditionalFormatting>
  <conditionalFormatting sqref="T13:T107">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LEN(TRIM(T13))=0</formula>
    </cfRule>
  </conditionalFormatting>
  <pageMargins left="0.7" right="0.7" top="0.75" bottom="0.75" header="0.3" footer="0.3"/>
  <pageSetup paperSize="5" scale="31" fitToHeight="0" orientation="landscape" r:id="rId1"/>
  <rowBreaks count="8" manualBreakCount="8">
    <brk id="22" max="22" man="1"/>
    <brk id="32" max="22" man="1"/>
    <brk id="43" max="22" man="1"/>
    <brk id="54" max="22" man="1"/>
    <brk id="65" max="22" man="1"/>
    <brk id="76" max="22" man="1"/>
    <brk id="87" max="22" man="1"/>
    <brk id="9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7" sqref="B7"/>
    </sheetView>
  </sheetViews>
  <sheetFormatPr baseColWidth="10" defaultRowHeight="15" x14ac:dyDescent="0.25"/>
  <cols>
    <col min="1" max="1" width="20.28515625" customWidth="1"/>
    <col min="2" max="2" width="34.7109375" customWidth="1"/>
  </cols>
  <sheetData>
    <row r="1" spans="1:2" x14ac:dyDescent="0.25">
      <c r="A1" s="57" t="s">
        <v>44</v>
      </c>
    </row>
    <row r="3" spans="1:2" ht="120" customHeight="1" x14ac:dyDescent="0.25">
      <c r="A3" s="230" t="s">
        <v>43</v>
      </c>
      <c r="B3" s="230"/>
    </row>
    <row r="5" spans="1:2" ht="45" x14ac:dyDescent="0.25">
      <c r="A5" s="39"/>
      <c r="B5" s="56" t="s">
        <v>41</v>
      </c>
    </row>
    <row r="6" spans="1:2" ht="60" x14ac:dyDescent="0.25">
      <c r="A6" s="40"/>
      <c r="B6" s="56"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1Tr23</vt:lpstr>
      <vt:lpstr>Instrucciones</vt:lpstr>
      <vt:lpstr>'SEGUIMIENTO 1Tr23'!Área_de_impresión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2023-07-17T14:50:33Z</cp:lastPrinted>
  <dcterms:created xsi:type="dcterms:W3CDTF">2020-03-29T15:30:51Z</dcterms:created>
  <dcterms:modified xsi:type="dcterms:W3CDTF">2023-07-17T21:00:44Z</dcterms:modified>
  <cp:category/>
  <cp:contentStatus/>
</cp:coreProperties>
</file>