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defaultThemeVersion="166925"/>
  <mc:AlternateContent xmlns:mc="http://schemas.openxmlformats.org/markup-compatibility/2006">
    <mc:Choice Requires="x15">
      <x15ac:absPath xmlns:x15ac="http://schemas.microsoft.com/office/spreadsheetml/2010/11/ac" url="C:\Users\DELL\Desktop\ESCRITORIO\AVANCES MIR 2023\1T-2023 MIR AVANCE-ACTUAL\2. Cédula de Avance TESORERÍA 1Tr23\"/>
    </mc:Choice>
  </mc:AlternateContent>
  <xr:revisionPtr revIDLastSave="0" documentId="13_ncr:1_{0D2EB97A-61B9-47BF-A4B9-0EF24D247EB3}" xr6:coauthVersionLast="47" xr6:coauthVersionMax="47" xr10:uidLastSave="{00000000-0000-0000-0000-000000000000}"/>
  <bookViews>
    <workbookView xWindow="-120" yWindow="-120" windowWidth="24240" windowHeight="13020" xr2:uid="{00000000-000D-0000-FFFF-FFFF00000000}"/>
  </bookViews>
  <sheets>
    <sheet name="CEDULA 1Tr23" sheetId="5"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M87" i="5" l="1"/>
  <c r="N57" i="5" l="1"/>
  <c r="M57" i="5"/>
  <c r="G21" i="5" l="1"/>
  <c r="G19" i="5"/>
  <c r="M95" i="5"/>
  <c r="M89" i="5"/>
  <c r="M91" i="5"/>
  <c r="M93" i="5"/>
  <c r="M83" i="5"/>
  <c r="M85" i="5"/>
  <c r="N87" i="5"/>
  <c r="M77" i="5"/>
  <c r="M79" i="5"/>
  <c r="M81" i="5"/>
  <c r="M71" i="5"/>
  <c r="M73" i="5"/>
  <c r="M75" i="5"/>
  <c r="M63" i="5"/>
  <c r="M65" i="5"/>
  <c r="M67" i="5"/>
  <c r="M69" i="5"/>
  <c r="M55" i="5"/>
  <c r="M59" i="5"/>
  <c r="M61" i="5"/>
  <c r="M47" i="5"/>
  <c r="M49" i="5"/>
  <c r="N49" i="5"/>
  <c r="M51" i="5"/>
  <c r="N51" i="5"/>
  <c r="M53" i="5"/>
  <c r="M43" i="5"/>
  <c r="M45" i="5"/>
  <c r="M39" i="5"/>
  <c r="M41" i="5"/>
  <c r="M37" i="5"/>
  <c r="M29" i="5"/>
  <c r="M31" i="5"/>
  <c r="M33" i="5"/>
  <c r="M35" i="5"/>
  <c r="M23" i="5"/>
  <c r="M25" i="5"/>
  <c r="M27" i="5"/>
  <c r="M19" i="5"/>
  <c r="M21" i="5"/>
  <c r="G63" i="5" l="1"/>
  <c r="N63" i="5" s="1"/>
  <c r="N21" i="5" l="1"/>
  <c r="N19" i="5"/>
  <c r="G89" i="5"/>
  <c r="N89" i="5" s="1"/>
  <c r="G81" i="5"/>
  <c r="N81" i="5" s="1"/>
  <c r="G75" i="5"/>
  <c r="N75" i="5" s="1"/>
  <c r="G69" i="5"/>
  <c r="N69" i="5" s="1"/>
  <c r="G55" i="5"/>
  <c r="N55" i="5" s="1"/>
  <c r="G47" i="5"/>
  <c r="N47" i="5" s="1"/>
  <c r="G39" i="5"/>
  <c r="N39" i="5" s="1"/>
  <c r="G33" i="5"/>
  <c r="N33" i="5" s="1"/>
  <c r="G95" i="5"/>
  <c r="N95" i="5" s="1"/>
  <c r="G93" i="5"/>
  <c r="N93" i="5" s="1"/>
  <c r="G91" i="5"/>
  <c r="N91" i="5" s="1"/>
  <c r="G85" i="5"/>
  <c r="N85" i="5" s="1"/>
  <c r="G83" i="5"/>
  <c r="N83" i="5" s="1"/>
  <c r="G79" i="5"/>
  <c r="N79" i="5" s="1"/>
  <c r="G77" i="5"/>
  <c r="N77" i="5" s="1"/>
  <c r="G73" i="5"/>
  <c r="N73" i="5" s="1"/>
  <c r="G71" i="5"/>
  <c r="N71" i="5" s="1"/>
  <c r="G67" i="5"/>
  <c r="N67" i="5" s="1"/>
  <c r="G65" i="5"/>
  <c r="N65" i="5" s="1"/>
  <c r="G61" i="5"/>
  <c r="N61" i="5" s="1"/>
  <c r="G59" i="5"/>
  <c r="N59" i="5" s="1"/>
  <c r="G57" i="5"/>
  <c r="G53" i="5"/>
  <c r="N53" i="5" s="1"/>
  <c r="G45" i="5"/>
  <c r="N45" i="5" s="1"/>
  <c r="G43" i="5"/>
  <c r="N43" i="5" s="1"/>
  <c r="G41" i="5"/>
  <c r="N41" i="5" s="1"/>
  <c r="G37" i="5"/>
  <c r="N37" i="5" s="1"/>
  <c r="G35" i="5"/>
  <c r="N35" i="5" s="1"/>
  <c r="G31" i="5"/>
  <c r="N31" i="5" s="1"/>
  <c r="G29" i="5"/>
  <c r="N29" i="5" s="1"/>
  <c r="G27" i="5"/>
  <c r="N27" i="5" s="1"/>
  <c r="G25" i="5"/>
  <c r="N25" i="5" s="1"/>
  <c r="M13" i="5" l="1"/>
  <c r="G23" i="5" l="1"/>
  <c r="N23" i="5" s="1"/>
  <c r="M17" i="5"/>
  <c r="M15" i="5" l="1"/>
  <c r="N15" i="5"/>
  <c r="N17" i="5"/>
  <c r="N13" i="5" l="1"/>
</calcChain>
</file>

<file path=xl/sharedStrings.xml><?xml version="1.0" encoding="utf-8"?>
<sst xmlns="http://schemas.openxmlformats.org/spreadsheetml/2006/main" count="416" uniqueCount="152">
  <si>
    <t>CÉDULA DE AVANCE DE CUMPLIMIENTO DE LOS OBJETIVOS Y METAS</t>
  </si>
  <si>
    <t>MUNICIPIO DE BENITO JUÁREZ QUINTANA ROO</t>
  </si>
  <si>
    <t>NIVEL MIR CON RESUMEN
 NARRATIVO</t>
  </si>
  <si>
    <t>NOMBRE DEL
 INDICADOR</t>
  </si>
  <si>
    <t>FRECUENCIA DE
 MEDICIÓN</t>
  </si>
  <si>
    <t>METAS-AVANCE</t>
  </si>
  <si>
    <t>JUSTIFICACIONES</t>
  </si>
  <si>
    <t>META ANUAL
 PROGRAMADA</t>
  </si>
  <si>
    <t>ACUMULABLE
SI/NO</t>
  </si>
  <si>
    <t>PROGRAMADO Y REALIZADO EN EL PERIODO</t>
  </si>
  <si>
    <t>AVANCE DE LA META PROGRAMADA</t>
  </si>
  <si>
    <t>1er
TRIM</t>
  </si>
  <si>
    <t>2do
TRIM</t>
  </si>
  <si>
    <t>3er
TRIM</t>
  </si>
  <si>
    <t>4to
TRIM</t>
  </si>
  <si>
    <t>TRIM</t>
  </si>
  <si>
    <t>ANUAL</t>
  </si>
  <si>
    <t>NO</t>
  </si>
  <si>
    <t>-</t>
  </si>
  <si>
    <r>
      <rPr>
        <b/>
        <sz val="12"/>
        <color theme="1"/>
        <rFont val="Calibri"/>
        <family val="2"/>
        <scheme val="minor"/>
      </rPr>
      <t xml:space="preserve">IBG: </t>
    </r>
    <r>
      <rPr>
        <sz val="12"/>
        <color theme="1"/>
        <rFont val="Calibri"/>
        <family val="2"/>
        <scheme val="minor"/>
      </rPr>
      <t xml:space="preserve">Índice de Buen Gobierno. </t>
    </r>
  </si>
  <si>
    <r>
      <rPr>
        <b/>
        <sz val="12"/>
        <color theme="1"/>
        <rFont val="Calibri"/>
        <family val="2"/>
        <scheme val="minor"/>
      </rPr>
      <t>CDCOP18GM:</t>
    </r>
    <r>
      <rPr>
        <sz val="12"/>
        <color theme="1"/>
        <rFont val="Calibri"/>
        <family val="2"/>
        <scheme val="minor"/>
      </rPr>
      <t xml:space="preserve"> Calificación de confianza otorgada por la población de 18 años y más al gobierno municipal </t>
    </r>
  </si>
  <si>
    <r>
      <rPr>
        <b/>
        <sz val="12"/>
        <color theme="1"/>
        <rFont val="Calibri"/>
        <family val="2"/>
        <scheme val="minor"/>
      </rPr>
      <t>PSCSPM</t>
    </r>
    <r>
      <rPr>
        <sz val="12"/>
        <color theme="1"/>
        <rFont val="Calibri"/>
        <family val="2"/>
        <scheme val="minor"/>
      </rPr>
      <t>: Porcentaje de la población que se siente muy satisfecha con los servicios municipales de agua potable, drenaje y alcantarillado, alumbrado público, parques y jardines, recolección de basura, policía y mantenimiento de calles y avenidas.</t>
    </r>
  </si>
  <si>
    <t>Bienal</t>
  </si>
  <si>
    <t>SENTIDO DEL INDICADOR      (ascendente, descendente, regular o nominal)</t>
  </si>
  <si>
    <t>Ascendente
Regular</t>
  </si>
  <si>
    <t xml:space="preserve">PROGRAMA PRESUPUESTARIO ANUAL: </t>
  </si>
  <si>
    <t>PERÍODO QUE SE INFORMA: DEL 1 DE ENERO AL 31 DE MARZO 2023.</t>
  </si>
  <si>
    <r>
      <rPr>
        <b/>
        <sz val="12"/>
        <color theme="1"/>
        <rFont val="Calibri"/>
        <family val="2"/>
        <scheme val="minor"/>
      </rPr>
      <t>Meta Trimestral:</t>
    </r>
    <r>
      <rPr>
        <sz val="12"/>
        <color theme="1"/>
        <rFont val="Calibri"/>
        <family val="2"/>
        <scheme val="minor"/>
      </rPr>
      <t xml:space="preserve"> El Instituto Nacional de Estadística y Geografía INEGI publica la Encuesta Nacional de Calidad e Impacto Gubernamental de manera bienal con la información relativa a los grados de satisfacción de la población de 18 años y más.  </t>
    </r>
    <r>
      <rPr>
        <b/>
        <sz val="12"/>
        <color theme="1"/>
        <rFont val="Calibri"/>
        <family val="2"/>
        <scheme val="minor"/>
      </rPr>
      <t>El úlimo periodo del levantamiento de la información fue  del 01 de noviembre al 16 de diciembre de 2021 con el 34.7%</t>
    </r>
    <r>
      <rPr>
        <sz val="12"/>
        <color theme="1"/>
        <rFont val="Calibri"/>
        <family val="2"/>
        <scheme val="minor"/>
      </rPr>
      <t xml:space="preserve"> de población encuestada que se siente muy satisfecha y safisfecha.  Sin embargo...
</t>
    </r>
    <r>
      <rPr>
        <b/>
        <sz val="12"/>
        <color theme="1"/>
        <rFont val="Calibri"/>
        <family val="2"/>
        <scheme val="minor"/>
      </rPr>
      <t xml:space="preserve">Meta Anual: </t>
    </r>
    <r>
      <rPr>
        <sz val="12"/>
        <color theme="1"/>
        <rFont val="Calibri"/>
        <family val="2"/>
        <scheme val="minor"/>
      </rPr>
      <t>De acuerdo a la Guía para la integración y rendición de los informes de avance de gestión financiera y de la información para la planeación de la fiscalización de la cuenta pública que emite la ASEQROO para el ejercicio fiscal 2023, para</t>
    </r>
    <r>
      <rPr>
        <b/>
        <sz val="12"/>
        <color theme="1"/>
        <rFont val="Calibri"/>
        <family val="2"/>
        <scheme val="minor"/>
      </rPr>
      <t xml:space="preserve"> indicadores NO acumulativos</t>
    </r>
    <r>
      <rPr>
        <sz val="12"/>
        <color theme="1"/>
        <rFont val="Calibri"/>
        <family val="2"/>
        <scheme val="minor"/>
      </rPr>
      <t xml:space="preserve">, se registra en el avance de la meta anual programada, </t>
    </r>
    <r>
      <rPr>
        <b/>
        <sz val="12"/>
        <color theme="1"/>
        <rFont val="Calibri"/>
        <family val="2"/>
        <scheme val="minor"/>
      </rPr>
      <t>el promedio de los porcentajes de cumplimiento alcanzados</t>
    </r>
    <r>
      <rPr>
        <sz val="12"/>
        <color theme="1"/>
        <rFont val="Calibri"/>
        <family val="2"/>
        <scheme val="minor"/>
      </rPr>
      <t>. Pag 23 https://www.aseqroo.mx/MARCO_JURIDICO/2023/Guias/GUIA%202023.pdf</t>
    </r>
  </si>
  <si>
    <r>
      <rPr>
        <b/>
        <sz val="12"/>
        <color theme="1"/>
        <rFont val="Calibri"/>
        <family val="2"/>
        <scheme val="minor"/>
      </rPr>
      <t xml:space="preserve">Meta Trimestral: </t>
    </r>
    <r>
      <rPr>
        <sz val="12"/>
        <color theme="1"/>
        <rFont val="Calibri"/>
        <family val="2"/>
        <scheme val="minor"/>
      </rPr>
      <t xml:space="preserve">El Instituto Mexicano para la Competitividad A. C. IMCO actualiza y publica los índices y subíndices cada dos años. </t>
    </r>
    <r>
      <rPr>
        <b/>
        <sz val="12"/>
        <color theme="1"/>
        <rFont val="Calibri"/>
        <family val="2"/>
        <scheme val="minor"/>
      </rPr>
      <t>El índice se actualizó en 2022 obteniendo una calificación de 59 puntos.</t>
    </r>
    <r>
      <rPr>
        <sz val="12"/>
        <color theme="1"/>
        <rFont val="Calibri"/>
        <family val="2"/>
        <scheme val="minor"/>
      </rPr>
      <t xml:space="preserve">
</t>
    </r>
    <r>
      <rPr>
        <b/>
        <sz val="12"/>
        <color theme="1"/>
        <rFont val="Calibri"/>
        <family val="2"/>
        <scheme val="minor"/>
      </rPr>
      <t xml:space="preserve">Meta Anual: </t>
    </r>
    <r>
      <rPr>
        <sz val="12"/>
        <color theme="1"/>
        <rFont val="Calibri"/>
        <family val="2"/>
        <scheme val="minor"/>
      </rPr>
      <t>De acuerdo a la Guía para la integración y rendición de los informes de avance de gestión financiera y de la información para la planeación de la fiscalización de la cuenta pública que emite la ASEQROO para el ejercicio fiscal 2023, para</t>
    </r>
    <r>
      <rPr>
        <b/>
        <sz val="12"/>
        <color theme="1"/>
        <rFont val="Calibri"/>
        <family val="2"/>
        <scheme val="minor"/>
      </rPr>
      <t xml:space="preserve"> indicadores NO acumulativos</t>
    </r>
    <r>
      <rPr>
        <sz val="12"/>
        <color theme="1"/>
        <rFont val="Calibri"/>
        <family val="2"/>
        <scheme val="minor"/>
      </rPr>
      <t>, se registra en el avance de la meta anual programada,</t>
    </r>
    <r>
      <rPr>
        <b/>
        <sz val="12"/>
        <color theme="1"/>
        <rFont val="Calibri"/>
        <family val="2"/>
        <scheme val="minor"/>
      </rPr>
      <t xml:space="preserve"> el promedio de los porcentajes de cumplimiento alcanzados</t>
    </r>
    <r>
      <rPr>
        <sz val="12"/>
        <color theme="1"/>
        <rFont val="Calibri"/>
        <family val="2"/>
        <scheme val="minor"/>
      </rPr>
      <t>. Pag 23 https://www.aseqroo.mx/MARCO_JURIDICO/2023/Guias/GUIA%202023.pdf</t>
    </r>
  </si>
  <si>
    <r>
      <rPr>
        <b/>
        <sz val="12"/>
        <color theme="1"/>
        <rFont val="Calibri"/>
        <family val="2"/>
        <scheme val="minor"/>
      </rPr>
      <t xml:space="preserve">Meta Trimestral: </t>
    </r>
    <r>
      <rPr>
        <sz val="12"/>
        <color theme="1"/>
        <rFont val="Calibri"/>
        <family val="2"/>
        <scheme val="minor"/>
      </rPr>
      <t xml:space="preserve">El Instituto Nacional de Estadística y Geografía INEGI publica la Encuesta Nacional de Calidad e Impacto Gubernamental de manera bienal con la información relativa a la Confianza de la población de 18 años y más en el Gobierno Municipal.
</t>
    </r>
    <r>
      <rPr>
        <b/>
        <sz val="12"/>
        <color theme="1"/>
        <rFont val="Calibri"/>
        <family val="2"/>
        <scheme val="minor"/>
      </rPr>
      <t>En diciembre 2021 se obtuvo la Calificación de Confianza al Gobierno Municipal de 5.0.</t>
    </r>
    <r>
      <rPr>
        <sz val="12"/>
        <color theme="1"/>
        <rFont val="Calibri"/>
        <family val="2"/>
        <scheme val="minor"/>
      </rPr>
      <t xml:space="preserve">
</t>
    </r>
    <r>
      <rPr>
        <b/>
        <sz val="12"/>
        <color theme="1"/>
        <rFont val="Calibri"/>
        <family val="2"/>
        <scheme val="minor"/>
      </rPr>
      <t>Meta Anual:</t>
    </r>
    <r>
      <rPr>
        <sz val="12"/>
        <color theme="1"/>
        <rFont val="Calibri"/>
        <family val="2"/>
        <scheme val="minor"/>
      </rPr>
      <t xml:space="preserve"> De acuerdo a la Guía para la integración y rendición de los informes de avance de gestión financiera y de la información para la planeación de la fiscalización de la cuenta pública que emite la ASEQROO para el ejercicio fiscal 2023, para</t>
    </r>
    <r>
      <rPr>
        <b/>
        <sz val="12"/>
        <color theme="1"/>
        <rFont val="Calibri"/>
        <family val="2"/>
        <scheme val="minor"/>
      </rPr>
      <t xml:space="preserve"> indicadores NO acumulativos</t>
    </r>
    <r>
      <rPr>
        <sz val="12"/>
        <color theme="1"/>
        <rFont val="Calibri"/>
        <family val="2"/>
        <scheme val="minor"/>
      </rPr>
      <t xml:space="preserve">, se registra en el avance de la meta anual programada, </t>
    </r>
    <r>
      <rPr>
        <b/>
        <sz val="12"/>
        <color theme="1"/>
        <rFont val="Calibri"/>
        <family val="2"/>
        <scheme val="minor"/>
      </rPr>
      <t>el promedio de los porcentajes de cumplimiento alcanzados</t>
    </r>
    <r>
      <rPr>
        <sz val="12"/>
        <color theme="1"/>
        <rFont val="Calibri"/>
        <family val="2"/>
        <scheme val="minor"/>
      </rPr>
      <t>. Pag 23 https://www.aseqroo.mx/MARCO_JURIDICO/2023/Guias/GUIA%202023.pdf</t>
    </r>
  </si>
  <si>
    <r>
      <t xml:space="preserve">P. 1.03.1.1  </t>
    </r>
    <r>
      <rPr>
        <sz val="12"/>
        <rFont val="Calibri"/>
        <family val="2"/>
        <scheme val="minor"/>
      </rPr>
      <t xml:space="preserve">Las dependencias y entidades mejoran la Hacienda Publica Municipal del Municipio de Benito Juárez, realizando la administración  con eficacia y eficiencia cumpliendo con los procesos normativos aplicables. </t>
    </r>
  </si>
  <si>
    <r>
      <rPr>
        <b/>
        <sz val="12"/>
        <rFont val="Calibri"/>
        <family val="2"/>
        <scheme val="minor"/>
      </rPr>
      <t>TVFI</t>
    </r>
    <r>
      <rPr>
        <sz val="12"/>
        <rFont val="Calibri"/>
        <family val="2"/>
        <scheme val="minor"/>
      </rPr>
      <t xml:space="preserve">: Tasa de Variación del Fortalecimiento de los Ingresos. </t>
    </r>
  </si>
  <si>
    <t>Anual</t>
  </si>
  <si>
    <r>
      <t>C. 1.03.1.1.1</t>
    </r>
    <r>
      <rPr>
        <sz val="12"/>
        <color theme="1"/>
        <rFont val="Calibri"/>
        <family val="2"/>
        <scheme val="minor"/>
      </rPr>
      <t xml:space="preserve"> Administración de la Hacienda Pública Municipal  Equilibrada.</t>
    </r>
  </si>
  <si>
    <r>
      <t xml:space="preserve">
</t>
    </r>
    <r>
      <rPr>
        <b/>
        <sz val="12"/>
        <color theme="1"/>
        <rFont val="Calibri"/>
        <family val="2"/>
        <scheme val="minor"/>
      </rPr>
      <t>TCHPME</t>
    </r>
    <r>
      <rPr>
        <sz val="12"/>
        <color theme="1"/>
        <rFont val="Calibri"/>
        <family val="2"/>
        <scheme val="minor"/>
      </rPr>
      <t>: Tasa Comparativa de  Hacienda Pública Municipal Equilibrada.</t>
    </r>
  </si>
  <si>
    <t>Trimestral</t>
  </si>
  <si>
    <r>
      <t xml:space="preserve">A. 1.03.1.1.1.1 </t>
    </r>
    <r>
      <rPr>
        <sz val="12"/>
        <color theme="1"/>
        <rFont val="Calibri"/>
        <family val="2"/>
        <scheme val="minor"/>
      </rPr>
      <t>Coordinación integral de las reuniones con áreas recaudatorias y de gestión de ingresos municipales.</t>
    </r>
  </si>
  <si>
    <r>
      <rPr>
        <b/>
        <sz val="12"/>
        <color theme="1"/>
        <rFont val="Calibri"/>
        <family val="2"/>
        <scheme val="minor"/>
      </rPr>
      <t>PRRR:</t>
    </r>
    <r>
      <rPr>
        <sz val="12"/>
        <color theme="1"/>
        <rFont val="Calibri"/>
        <family val="2"/>
        <scheme val="minor"/>
      </rPr>
      <t xml:space="preserve"> Porcentaje de Reuniones Recaudatorias Realizadas.
</t>
    </r>
  </si>
  <si>
    <r>
      <t xml:space="preserve">A. 1.03.1.1.1.2 </t>
    </r>
    <r>
      <rPr>
        <sz val="12"/>
        <color theme="1"/>
        <rFont val="Calibri"/>
        <family val="2"/>
        <scheme val="minor"/>
      </rPr>
      <t>Coordinación Integral de las  reuniones de control del ejercicio del gasto.</t>
    </r>
  </si>
  <si>
    <r>
      <rPr>
        <b/>
        <sz val="12"/>
        <color theme="1"/>
        <rFont val="Calibri"/>
        <family val="2"/>
        <scheme val="minor"/>
      </rPr>
      <t>PRCGR:</t>
    </r>
    <r>
      <rPr>
        <sz val="12"/>
        <color theme="1"/>
        <rFont val="Calibri"/>
        <family val="2"/>
        <scheme val="minor"/>
      </rPr>
      <t xml:space="preserve"> Porcentaje de Reuniones de Control del Gasto Realizados.
</t>
    </r>
  </si>
  <si>
    <r>
      <t xml:space="preserve">C. 1.03.1.1.2 </t>
    </r>
    <r>
      <rPr>
        <sz val="12"/>
        <color theme="1"/>
        <rFont val="Calibri"/>
        <family val="2"/>
        <scheme val="minor"/>
      </rPr>
      <t>Valor catastral  de los bienes inmuebles del municipio actualizados.</t>
    </r>
  </si>
  <si>
    <r>
      <rPr>
        <b/>
        <sz val="12"/>
        <color theme="1"/>
        <rFont val="Calibri"/>
        <family val="2"/>
        <scheme val="minor"/>
      </rPr>
      <t>PVCBIA:</t>
    </r>
    <r>
      <rPr>
        <sz val="12"/>
        <color theme="1"/>
        <rFont val="Calibri"/>
        <family val="2"/>
        <scheme val="minor"/>
      </rPr>
      <t xml:space="preserve"> Porcentaje de los Valores Catastrales de los Bienes Inmuebles Actualizados.</t>
    </r>
  </si>
  <si>
    <r>
      <t>A. 1.03.1.1.2.1</t>
    </r>
    <r>
      <rPr>
        <sz val="12"/>
        <color theme="1"/>
        <rFont val="Calibri"/>
        <family val="2"/>
        <scheme val="minor"/>
      </rPr>
      <t xml:space="preserve"> Actualización del padrón de contribuyentes y el estatus de cada uno de los predios.</t>
    </r>
  </si>
  <si>
    <r>
      <rPr>
        <b/>
        <sz val="12"/>
        <color theme="1"/>
        <rFont val="Calibri"/>
        <family val="2"/>
        <scheme val="minor"/>
      </rPr>
      <t>PPTM:</t>
    </r>
    <r>
      <rPr>
        <sz val="12"/>
        <color theme="1"/>
        <rFont val="Calibri"/>
        <family val="2"/>
        <scheme val="minor"/>
      </rPr>
      <t xml:space="preserve"> Porcentaje de Predios que Tienen Modificaciones.
</t>
    </r>
  </si>
  <si>
    <r>
      <t xml:space="preserve">A. 1.03.1.1.2.2 </t>
    </r>
    <r>
      <rPr>
        <sz val="12"/>
        <color theme="1"/>
        <rFont val="Calibri"/>
        <family val="2"/>
        <scheme val="minor"/>
      </rPr>
      <t>Mejoramiento de los servicios que Catastro ofrece a la ciudadanía al atenderlos en los tiempos establecidos.</t>
    </r>
  </si>
  <si>
    <r>
      <t xml:space="preserve">PSCTE: </t>
    </r>
    <r>
      <rPr>
        <sz val="12"/>
        <color theme="1"/>
        <rFont val="Calibri"/>
        <family val="2"/>
        <scheme val="minor"/>
      </rPr>
      <t>Porcentaje de servicios que cumplen con el tiempo establecido para su atención.</t>
    </r>
  </si>
  <si>
    <r>
      <t>C. 1.03.1.1.1.3</t>
    </r>
    <r>
      <rPr>
        <sz val="12"/>
        <color theme="1"/>
        <rFont val="Calibri"/>
        <family val="2"/>
        <scheme val="minor"/>
      </rPr>
      <t xml:space="preserve"> Operativos a comercios en vía pública en zonas conflictivas realizados.</t>
    </r>
  </si>
  <si>
    <r>
      <rPr>
        <b/>
        <sz val="12"/>
        <color theme="1"/>
        <rFont val="Calibri"/>
        <family val="2"/>
        <scheme val="minor"/>
      </rPr>
      <t xml:space="preserve">POCVPR: </t>
    </r>
    <r>
      <rPr>
        <sz val="12"/>
        <color theme="1"/>
        <rFont val="Calibri"/>
        <family val="2"/>
        <scheme val="minor"/>
      </rPr>
      <t>Porcentaje de Operativos a Comercios en Via Pública Realizados</t>
    </r>
  </si>
  <si>
    <r>
      <t xml:space="preserve">A. 1.03.1.1.3.1 </t>
    </r>
    <r>
      <rPr>
        <sz val="12"/>
        <color theme="1"/>
        <rFont val="Calibri"/>
        <family val="2"/>
        <scheme val="minor"/>
      </rPr>
      <t>Verificación de los comercios informales en las zonas conflictivas.</t>
    </r>
  </si>
  <si>
    <r>
      <rPr>
        <b/>
        <sz val="12"/>
        <color theme="1"/>
        <rFont val="Calibri"/>
        <family val="2"/>
        <scheme val="minor"/>
      </rPr>
      <t xml:space="preserve">PCIV: </t>
    </r>
    <r>
      <rPr>
        <sz val="12"/>
        <color theme="1"/>
        <rFont val="Calibri"/>
        <family val="2"/>
        <scheme val="minor"/>
      </rPr>
      <t xml:space="preserve">Porcentaje de comercios informales verificados.
</t>
    </r>
  </si>
  <si>
    <r>
      <t xml:space="preserve">A. 1.03.1.1.3.2 </t>
    </r>
    <r>
      <rPr>
        <sz val="12"/>
        <color theme="1"/>
        <rFont val="Calibri"/>
        <family val="2"/>
        <scheme val="minor"/>
      </rPr>
      <t>Atención a quejas Ciudadanas que reportan el funcionamiento de comercios informales en vía pública.</t>
    </r>
  </si>
  <si>
    <r>
      <t xml:space="preserve">PQCA:  </t>
    </r>
    <r>
      <rPr>
        <sz val="12"/>
        <color theme="1"/>
        <rFont val="Calibri"/>
        <family val="2"/>
        <scheme val="minor"/>
      </rPr>
      <t>Porcentaje de Quejas Ciudadanas Atendidas.</t>
    </r>
  </si>
  <si>
    <r>
      <t xml:space="preserve">C. 1.03.1.1.4 </t>
    </r>
    <r>
      <rPr>
        <sz val="12"/>
        <color theme="1"/>
        <rFont val="Calibri"/>
        <family val="2"/>
        <scheme val="minor"/>
      </rPr>
      <t>Cuenta Pública del Municipio de Benito Juárez Compilada e Integrada para envío a la Auditoria Superior del Estado.</t>
    </r>
  </si>
  <si>
    <r>
      <t>PEFPCI:</t>
    </r>
    <r>
      <rPr>
        <sz val="12"/>
        <color theme="1"/>
        <rFont val="Calibri"/>
        <family val="2"/>
        <scheme val="minor"/>
      </rPr>
      <t xml:space="preserve"> Porcentaje de Estados Financieros y demás información presupuestal y contable Integrada.</t>
    </r>
  </si>
  <si>
    <r>
      <t>A.1.03.1.1.4.1</t>
    </r>
    <r>
      <rPr>
        <sz val="12"/>
        <color theme="1"/>
        <rFont val="Calibri"/>
        <family val="2"/>
        <scheme val="minor"/>
      </rPr>
      <t xml:space="preserve"> Publicación de los Reportes Financieros del Municipio de Benito Juaréz.</t>
    </r>
  </si>
  <si>
    <r>
      <rPr>
        <b/>
        <sz val="12"/>
        <color theme="1"/>
        <rFont val="Calibri"/>
        <family val="2"/>
        <scheme val="minor"/>
      </rPr>
      <t xml:space="preserve">PRFP: </t>
    </r>
    <r>
      <rPr>
        <sz val="12"/>
        <color theme="1"/>
        <rFont val="Calibri"/>
        <family val="2"/>
        <scheme val="minor"/>
      </rPr>
      <t xml:space="preserve">Porcentaje de Reportes Financieros Publicados.
</t>
    </r>
  </si>
  <si>
    <r>
      <t xml:space="preserve">A. 1.03.1.1.4.2 </t>
    </r>
    <r>
      <rPr>
        <sz val="12"/>
        <color theme="1"/>
        <rFont val="Calibri"/>
        <family val="2"/>
        <scheme val="minor"/>
      </rPr>
      <t>Presentación del Avance de Gestión Financiera de la información para la planeación de la Fiscalización de la Cuenta Pública del Municipio de Benito Juárez.</t>
    </r>
  </si>
  <si>
    <r>
      <t>PAGFP:</t>
    </r>
    <r>
      <rPr>
        <sz val="12"/>
        <color theme="1"/>
        <rFont val="Calibri"/>
        <family val="2"/>
        <scheme val="minor"/>
      </rPr>
      <t xml:space="preserve">  Porcentaje de los Avances de Gestión Financiera Presentados.</t>
    </r>
  </si>
  <si>
    <r>
      <t xml:space="preserve">A. 1.03.1.1.4.3 </t>
    </r>
    <r>
      <rPr>
        <sz val="12"/>
        <color theme="1"/>
        <rFont val="Calibri"/>
        <family val="2"/>
        <scheme val="minor"/>
      </rPr>
      <t>Integración de la Glosa para la entrega a la Auditoría Superior del Estado.</t>
    </r>
  </si>
  <si>
    <r>
      <t>PPCE:</t>
    </r>
    <r>
      <rPr>
        <sz val="12"/>
        <color theme="1"/>
        <rFont val="Calibri"/>
        <family val="2"/>
        <scheme val="minor"/>
      </rPr>
      <t xml:space="preserve"> Porcentaje de los Periodos Contables Entregados.</t>
    </r>
  </si>
  <si>
    <r>
      <t xml:space="preserve">C. 1.03.1.1.5  </t>
    </r>
    <r>
      <rPr>
        <sz val="12"/>
        <color theme="1"/>
        <rFont val="Calibri"/>
        <family val="2"/>
        <scheme val="minor"/>
      </rPr>
      <t>Recursos financieros controlados.</t>
    </r>
  </si>
  <si>
    <r>
      <t xml:space="preserve">PAEP:  </t>
    </r>
    <r>
      <rPr>
        <sz val="12"/>
        <color theme="1"/>
        <rFont val="Calibri"/>
        <family val="2"/>
        <scheme val="minor"/>
      </rPr>
      <t>Porcentaje de avance en la ejecución del presupuesto.</t>
    </r>
  </si>
  <si>
    <r>
      <t>A.4.07.1.1.5.1</t>
    </r>
    <r>
      <rPr>
        <sz val="12"/>
        <color theme="1"/>
        <rFont val="Calibri"/>
        <family val="2"/>
        <scheme val="minor"/>
      </rPr>
      <t xml:space="preserve">  Fortalecimiento de Hacienda Pública Municipal.</t>
    </r>
  </si>
  <si>
    <r>
      <t xml:space="preserve">PCCMBJO:   </t>
    </r>
    <r>
      <rPr>
        <sz val="12"/>
        <color theme="1"/>
        <rFont val="Calibri"/>
        <family val="2"/>
        <scheme val="minor"/>
      </rPr>
      <t>Porcentaje de Calificaciones Crediticias para el Municipio de Benito Juárez Obtenidas.</t>
    </r>
  </si>
  <si>
    <r>
      <t xml:space="preserve">A. 1.03.1.1.4.2 </t>
    </r>
    <r>
      <rPr>
        <sz val="12"/>
        <color theme="1"/>
        <rFont val="Calibri"/>
        <family val="2"/>
        <scheme val="minor"/>
      </rPr>
      <t xml:space="preserve">  Integración responsable de los recursos municipales de las proyecciones presentadas por las Unidades Administrativas.</t>
    </r>
  </si>
  <si>
    <r>
      <t>PAPE:   P</t>
    </r>
    <r>
      <rPr>
        <sz val="12"/>
        <color theme="1"/>
        <rFont val="Calibri"/>
        <family val="2"/>
        <scheme val="minor"/>
      </rPr>
      <t xml:space="preserve">orcentaje de Anteproyectos de Presupuesto de Egresos de los PPA presentados por las Dependencias y entidades municipales.
</t>
    </r>
  </si>
  <si>
    <r>
      <t xml:space="preserve">A. 1.03.1.1.4.3 </t>
    </r>
    <r>
      <rPr>
        <sz val="12"/>
        <color theme="1"/>
        <rFont val="Calibri"/>
        <family val="2"/>
        <scheme val="minor"/>
      </rPr>
      <t>Cumplimiento de pago de Deuda Pública.</t>
    </r>
  </si>
  <si>
    <r>
      <t xml:space="preserve">PCADPE:  </t>
    </r>
    <r>
      <rPr>
        <sz val="12"/>
        <color theme="1"/>
        <rFont val="Calibri"/>
        <family val="2"/>
        <scheme val="minor"/>
      </rPr>
      <t>Porcentaje de Cumplimiento Anual de la Deuda Pública Estimada.</t>
    </r>
  </si>
  <si>
    <r>
      <t>C. 1.03.1.1.6</t>
    </r>
    <r>
      <rPr>
        <sz val="12"/>
        <color theme="1"/>
        <rFont val="Calibri"/>
        <family val="2"/>
        <scheme val="minor"/>
      </rPr>
      <t xml:space="preserve"> Derechos de la Zona Federal Marítimo Terrestre recaudados.</t>
    </r>
  </si>
  <si>
    <r>
      <t xml:space="preserve">PRUZ:  </t>
    </r>
    <r>
      <rPr>
        <sz val="12"/>
        <color theme="1"/>
        <rFont val="Calibri"/>
        <family val="2"/>
        <scheme val="minor"/>
      </rPr>
      <t>Porcentaje de recaudación por concepto de uso, goce y aprovechamiento de la ZOFEMAT.</t>
    </r>
  </si>
  <si>
    <r>
      <t xml:space="preserve">A.1.03.1.1.6.1 </t>
    </r>
    <r>
      <rPr>
        <sz val="12"/>
        <color theme="1"/>
        <rFont val="Calibri"/>
        <family val="2"/>
        <scheme val="minor"/>
      </rPr>
      <t>Programa de Administración  del Fondo de la ZOFEMAT.</t>
    </r>
  </si>
  <si>
    <r>
      <t>PPOP:</t>
    </r>
    <r>
      <rPr>
        <sz val="12"/>
        <color theme="1"/>
        <rFont val="Calibri"/>
        <family val="2"/>
        <scheme val="minor"/>
      </rPr>
      <t xml:space="preserve"> Porcentaje del presupuesto otorgado a los programas.</t>
    </r>
  </si>
  <si>
    <r>
      <t xml:space="preserve">A. 1.03.1.1.6.2 </t>
    </r>
    <r>
      <rPr>
        <sz val="12"/>
        <color theme="1"/>
        <rFont val="Calibri"/>
        <family val="2"/>
        <scheme val="minor"/>
      </rPr>
      <t>Mantenimiento y Conservación de la Certificación de Playas del Municipio de Benito Juárez.</t>
    </r>
  </si>
  <si>
    <r>
      <t xml:space="preserve">PPCG: </t>
    </r>
    <r>
      <rPr>
        <sz val="12"/>
        <color theme="1"/>
        <rFont val="Calibri"/>
        <family val="2"/>
        <scheme val="minor"/>
      </rPr>
      <t xml:space="preserve"> Porcentaje de playas certificadas y galardonadas.</t>
    </r>
  </si>
  <si>
    <r>
      <t xml:space="preserve">A. 1.03.1.1.6.3 </t>
    </r>
    <r>
      <rPr>
        <sz val="12"/>
        <color theme="1"/>
        <rFont val="Calibri"/>
        <family val="2"/>
        <scheme val="minor"/>
      </rPr>
      <t>Realización de Retiro y Traslasdo de Sargazo de la Arena de las Playas.</t>
    </r>
  </si>
  <si>
    <r>
      <t>PRTSP:</t>
    </r>
    <r>
      <rPr>
        <sz val="12"/>
        <color theme="1"/>
        <rFont val="Calibri"/>
        <family val="2"/>
        <scheme val="minor"/>
      </rPr>
      <t xml:space="preserve">  Porcentaje de Retiro y Traslado de Sargazo de Playas.</t>
    </r>
  </si>
  <si>
    <r>
      <t xml:space="preserve">A. 1.03.1.1.6.4 </t>
    </r>
    <r>
      <rPr>
        <sz val="12"/>
        <color theme="1"/>
        <rFont val="Calibri"/>
        <family val="2"/>
        <scheme val="minor"/>
      </rPr>
      <t>Remoción de Sargazo de Playas.</t>
    </r>
  </si>
  <si>
    <r>
      <t xml:space="preserve">PRS: </t>
    </r>
    <r>
      <rPr>
        <sz val="12"/>
        <color theme="1"/>
        <rFont val="Calibri"/>
        <family val="2"/>
        <scheme val="minor"/>
      </rPr>
      <t xml:space="preserve"> Porcentaje de Remoción de Sargazo.</t>
    </r>
  </si>
  <si>
    <r>
      <t xml:space="preserve">A. 1.03.1.1.6.5 </t>
    </r>
    <r>
      <rPr>
        <sz val="12"/>
        <color theme="1"/>
        <rFont val="Calibri"/>
        <family val="2"/>
        <scheme val="minor"/>
      </rPr>
      <t>Programa de Cribado de Arena de las Playas Públicas del Municipio de Benito Juárez.</t>
    </r>
  </si>
  <si>
    <r>
      <t xml:space="preserve">PAC:  </t>
    </r>
    <r>
      <rPr>
        <sz val="12"/>
        <color theme="1"/>
        <rFont val="Calibri"/>
        <family val="2"/>
        <scheme val="minor"/>
      </rPr>
      <t>Porcentaje  de Arenales Cribados realizados.</t>
    </r>
  </si>
  <si>
    <r>
      <t xml:space="preserve">A. 1.03.1.1.6.6 </t>
    </r>
    <r>
      <rPr>
        <sz val="12"/>
        <color theme="1"/>
        <rFont val="Calibri"/>
        <family val="2"/>
        <scheme val="minor"/>
      </rPr>
      <t>Programa de Limpieza de Playas y Remoción de Sargazo en la  ZOFEMAT.</t>
    </r>
  </si>
  <si>
    <r>
      <t xml:space="preserve">PDRP:  </t>
    </r>
    <r>
      <rPr>
        <sz val="12"/>
        <color theme="1"/>
        <rFont val="Calibri"/>
        <family val="2"/>
        <scheme val="minor"/>
      </rPr>
      <t>Porcentaje de Desechos Recolectados de las Playas.</t>
    </r>
  </si>
  <si>
    <r>
      <t xml:space="preserve">C. 1.03.1.1.7 </t>
    </r>
    <r>
      <rPr>
        <sz val="12"/>
        <color theme="1"/>
        <rFont val="Calibri"/>
        <family val="2"/>
        <scheme val="minor"/>
      </rPr>
      <t>Licencias de Funcionamiento de los Comercios del Municipio de Benito Juárez Inspeccionadas.</t>
    </r>
  </si>
  <si>
    <r>
      <t xml:space="preserve">PEV:  </t>
    </r>
    <r>
      <rPr>
        <sz val="12"/>
        <color theme="1"/>
        <rFont val="Calibri"/>
        <family val="2"/>
        <scheme val="minor"/>
      </rPr>
      <t>Porcentaje de establecimientos Visitados</t>
    </r>
  </si>
  <si>
    <r>
      <t>A. 1.03.1.1.7.1</t>
    </r>
    <r>
      <rPr>
        <sz val="12"/>
        <color theme="1"/>
        <rFont val="Calibri"/>
        <family val="2"/>
        <scheme val="minor"/>
      </rPr>
      <t xml:space="preserve"> Levantamiento de Actas de Inspección a los Establecimientos que No Cuentan con la Licencia de Funcionamiento.</t>
    </r>
  </si>
  <si>
    <r>
      <t xml:space="preserve">PEQNLF:  </t>
    </r>
    <r>
      <rPr>
        <sz val="12"/>
        <color theme="1"/>
        <rFont val="Calibri"/>
        <family val="2"/>
        <scheme val="minor"/>
      </rPr>
      <t>Porcentaje de Establecimientos que No Cuentan con la Licencia de Funcionamiento.</t>
    </r>
  </si>
  <si>
    <r>
      <t xml:space="preserve">A. 1.03.1.1.7.2  </t>
    </r>
    <r>
      <rPr>
        <sz val="12"/>
        <color theme="1"/>
        <rFont val="Calibri"/>
        <family val="2"/>
        <scheme val="minor"/>
      </rPr>
      <t>Atención a Quejas Ciudadanas de Comercios.</t>
    </r>
  </si>
  <si>
    <r>
      <t>PQCA:</t>
    </r>
    <r>
      <rPr>
        <sz val="12"/>
        <color theme="1"/>
        <rFont val="Calibri"/>
        <family val="2"/>
        <scheme val="minor"/>
      </rPr>
      <t xml:space="preserve"> Porcentaje de Quejas Ciudadanas Atendidas.</t>
    </r>
  </si>
  <si>
    <r>
      <t xml:space="preserve">C. 1.03.1.1.8 </t>
    </r>
    <r>
      <rPr>
        <sz val="12"/>
        <color theme="1"/>
        <rFont val="Calibri"/>
        <family val="2"/>
        <scheme val="minor"/>
      </rPr>
      <t xml:space="preserve"> Rezago de impuesto predial y multas de diversas dependencias municipales y federales no fiscalizables notificadas.</t>
    </r>
  </si>
  <si>
    <r>
      <t>PNR:</t>
    </r>
    <r>
      <rPr>
        <sz val="12"/>
        <color theme="1"/>
        <rFont val="Calibri"/>
        <family val="2"/>
        <scheme val="minor"/>
      </rPr>
      <t xml:space="preserve"> Porcentaje de Notificaciones Realizadas.</t>
    </r>
  </si>
  <si>
    <r>
      <t>A. 1.03.1.1.8.1</t>
    </r>
    <r>
      <rPr>
        <sz val="12"/>
        <color theme="1"/>
        <rFont val="Calibri"/>
        <family val="2"/>
        <scheme val="minor"/>
      </rPr>
      <t xml:space="preserve"> Gestión de cobro y/o Procedimiento Administrativo de Ejecución del Rezago de Impuesto Predial.</t>
    </r>
  </si>
  <si>
    <r>
      <t xml:space="preserve">PCMN: </t>
    </r>
    <r>
      <rPr>
        <sz val="12"/>
        <color theme="1"/>
        <rFont val="Calibri"/>
        <family val="2"/>
        <scheme val="minor"/>
      </rPr>
      <t xml:space="preserve"> Porcentaje de contribuyentes morosos notificados.</t>
    </r>
  </si>
  <si>
    <r>
      <t xml:space="preserve">A. 1.03.1.1.8.2 </t>
    </r>
    <r>
      <rPr>
        <sz val="12"/>
        <color theme="1"/>
        <rFont val="Calibri"/>
        <family val="2"/>
        <scheme val="minor"/>
      </rPr>
      <t>Gestión de cobro y/o Procedimiento Administrativo de Ejecución de Multas Municipales y Federales no Fiscalizables.</t>
    </r>
  </si>
  <si>
    <r>
      <t xml:space="preserve">PMP:   </t>
    </r>
    <r>
      <rPr>
        <sz val="12"/>
        <color theme="1"/>
        <rFont val="Calibri"/>
        <family val="2"/>
        <scheme val="minor"/>
      </rPr>
      <t>Porcentaje de multas pagadas.</t>
    </r>
  </si>
  <si>
    <r>
      <t>C. 1.03.1.1.9</t>
    </r>
    <r>
      <rPr>
        <sz val="12"/>
        <color theme="1"/>
        <rFont val="Calibri"/>
        <family val="2"/>
        <scheme val="minor"/>
      </rPr>
      <t xml:space="preserve"> Pagos a proveedores y  de pago de nomina empleados.</t>
    </r>
  </si>
  <si>
    <r>
      <t xml:space="preserve">PPTR:   </t>
    </r>
    <r>
      <rPr>
        <sz val="12"/>
        <color theme="1"/>
        <rFont val="Calibri"/>
        <family val="2"/>
        <scheme val="minor"/>
      </rPr>
      <t>Porcentaje de Pagos Totales Realizados.</t>
    </r>
  </si>
  <si>
    <r>
      <t xml:space="preserve">A. 1.03.1.1.9.1 </t>
    </r>
    <r>
      <rPr>
        <sz val="12"/>
        <color theme="1"/>
        <rFont val="Calibri"/>
        <family val="2"/>
        <scheme val="minor"/>
      </rPr>
      <t>Emisión de pagos por cheque y transferencia a proveedores.</t>
    </r>
  </si>
  <si>
    <r>
      <t xml:space="preserve">PPE:  </t>
    </r>
    <r>
      <rPr>
        <sz val="12"/>
        <color theme="1"/>
        <rFont val="Calibri"/>
        <family val="2"/>
        <scheme val="minor"/>
      </rPr>
      <t xml:space="preserve"> Porcentaje de Pagos Emitidos.</t>
    </r>
  </si>
  <si>
    <r>
      <t xml:space="preserve">A. 1.03.1.1.9.2 </t>
    </r>
    <r>
      <rPr>
        <sz val="12"/>
        <color theme="1"/>
        <rFont val="Calibri"/>
        <family val="2"/>
        <scheme val="minor"/>
      </rPr>
      <t>Emisión de Pagos de nómina a empleados.</t>
    </r>
  </si>
  <si>
    <r>
      <t xml:space="preserve">PPNE: </t>
    </r>
    <r>
      <rPr>
        <sz val="12"/>
        <color theme="1"/>
        <rFont val="Calibri"/>
        <family val="2"/>
        <scheme val="minor"/>
      </rPr>
      <t xml:space="preserve"> Porcentaje de Pagos de Nómina Emitidos.</t>
    </r>
  </si>
  <si>
    <r>
      <t>A. 1.03.1.1.9.3</t>
    </r>
    <r>
      <rPr>
        <sz val="12"/>
        <color theme="1"/>
        <rFont val="Calibri"/>
        <family val="2"/>
        <scheme val="minor"/>
      </rPr>
      <t xml:space="preserve"> Reducción de días de pago a proveedores.</t>
    </r>
  </si>
  <si>
    <r>
      <t xml:space="preserve">PRDPP: </t>
    </r>
    <r>
      <rPr>
        <sz val="12"/>
        <color theme="1"/>
        <rFont val="Calibri"/>
        <family val="2"/>
        <scheme val="minor"/>
      </rPr>
      <t xml:space="preserve"> Porcentaje de Reducción de Días de Pago a Proveedores.</t>
    </r>
  </si>
  <si>
    <t>Descendente
Regular</t>
  </si>
  <si>
    <r>
      <t xml:space="preserve">C. 1.03.1.1.10 </t>
    </r>
    <r>
      <rPr>
        <sz val="12"/>
        <color theme="1"/>
        <rFont val="Calibri"/>
        <family val="2"/>
        <scheme val="minor"/>
      </rPr>
      <t>Contribuciones tributarias (Cobro de Impuestos, derechos, productos, aprovechamientos, participaciones y otros Ingresos y los fondos de aportación general) recaudados.</t>
    </r>
  </si>
  <si>
    <r>
      <t xml:space="preserve">PCT: </t>
    </r>
    <r>
      <rPr>
        <sz val="12"/>
        <color theme="1"/>
        <rFont val="Calibri"/>
        <family val="2"/>
        <scheme val="minor"/>
      </rPr>
      <t>Porcentaje de Contribuciones Tributarias.</t>
    </r>
  </si>
  <si>
    <r>
      <t xml:space="preserve">A. 1.03.1.1.10.1 </t>
    </r>
    <r>
      <rPr>
        <sz val="12"/>
        <color theme="1"/>
        <rFont val="Calibri"/>
        <family val="2"/>
        <scheme val="minor"/>
      </rPr>
      <t xml:space="preserve">Recaudación anual de Impuesto Predial. </t>
    </r>
  </si>
  <si>
    <r>
      <t xml:space="preserve">PIPR:  </t>
    </r>
    <r>
      <rPr>
        <sz val="12"/>
        <color theme="1"/>
        <rFont val="Calibri"/>
        <family val="2"/>
        <scheme val="minor"/>
      </rPr>
      <t>Porcentaje de Impuesto Predial Recaudado.</t>
    </r>
  </si>
  <si>
    <r>
      <t xml:space="preserve">A. 1.03.1.1.10.2 </t>
    </r>
    <r>
      <rPr>
        <sz val="12"/>
        <color theme="1"/>
        <rFont val="Calibri"/>
        <family val="2"/>
        <scheme val="minor"/>
      </rPr>
      <t>Renovación de Licencias de Funcionamiento.</t>
    </r>
  </si>
  <si>
    <r>
      <t>PLFR:</t>
    </r>
    <r>
      <rPr>
        <sz val="12"/>
        <color theme="1"/>
        <rFont val="Calibri"/>
        <family val="2"/>
        <scheme val="minor"/>
      </rPr>
      <t xml:space="preserve"> Porcentaje  de Licencias de Funcionamiento renovadas.</t>
    </r>
  </si>
  <si>
    <r>
      <t>A. 1.03.1.1.10.3</t>
    </r>
    <r>
      <rPr>
        <sz val="12"/>
        <color theme="1"/>
        <rFont val="Calibri"/>
        <family val="2"/>
        <scheme val="minor"/>
      </rPr>
      <t xml:space="preserve"> Realización de Jornadas de Regularización de trámites y descuentos Municipales.</t>
    </r>
  </si>
  <si>
    <r>
      <t xml:space="preserve">PJRR: </t>
    </r>
    <r>
      <rPr>
        <sz val="12"/>
        <color theme="1"/>
        <rFont val="Calibri"/>
        <family val="2"/>
        <scheme val="minor"/>
      </rPr>
      <t xml:space="preserve"> Porcentaje de Jornadas de Regularización Realizadas.</t>
    </r>
  </si>
  <si>
    <r>
      <rPr>
        <b/>
        <sz val="12"/>
        <color theme="1"/>
        <rFont val="Calibri"/>
        <family val="2"/>
        <scheme val="minor"/>
      </rPr>
      <t xml:space="preserve">F. 1.03.1 </t>
    </r>
    <r>
      <rPr>
        <sz val="12"/>
        <color theme="1"/>
        <rFont val="Calibri"/>
        <family val="2"/>
        <scheme val="minor"/>
      </rPr>
      <t>Contribuir a la renovación de los mecanismos de gestión flexibilizando nuestras estructuras y procedimientos administrativos con calidad, innovación tecnológica y combate a la corrupción mediante el fortalecimiento de la Hacienda Pública Municipal administrada con eficiencia y realizando los procesos conforme a la normatividad aplicable.</t>
    </r>
  </si>
  <si>
    <t>SI</t>
  </si>
  <si>
    <r>
      <t>Justificación Trimestral y Anual:</t>
    </r>
    <r>
      <rPr>
        <sz val="12"/>
        <color theme="1"/>
        <rFont val="Calibri"/>
        <family val="2"/>
        <scheme val="minor"/>
      </rPr>
      <t xml:space="preserve"> Debido a que el indicador se mide de manera anual el resultado se obtendrá hasta el cuarto trimestre. 
</t>
    </r>
    <r>
      <rPr>
        <b/>
        <sz val="12"/>
        <color theme="1"/>
        <rFont val="Calibri"/>
        <family val="2"/>
        <scheme val="minor"/>
      </rPr>
      <t xml:space="preserve">
</t>
    </r>
  </si>
  <si>
    <r>
      <t xml:space="preserve">Justificación Trimestral y Anual:  </t>
    </r>
    <r>
      <rPr>
        <sz val="12"/>
        <color theme="1"/>
        <rFont val="Calibri"/>
        <family val="2"/>
        <scheme val="minor"/>
      </rPr>
      <t xml:space="preserve">Debido a que el indicador se mide de manera anual el resultado se obtendrá hasta el cuarto trimestre. 
</t>
    </r>
    <r>
      <rPr>
        <b/>
        <sz val="12"/>
        <color theme="1"/>
        <rFont val="Calibri"/>
        <family val="2"/>
        <scheme val="minor"/>
      </rPr>
      <t xml:space="preserve">
</t>
    </r>
  </si>
  <si>
    <r>
      <rPr>
        <b/>
        <sz val="12"/>
        <color theme="1"/>
        <rFont val="Calibri"/>
        <family val="2"/>
        <scheme val="minor"/>
      </rPr>
      <t>Justificación Trimestral</t>
    </r>
    <r>
      <rPr>
        <sz val="12"/>
        <color theme="1"/>
        <rFont val="Calibri"/>
        <family val="2"/>
        <scheme val="minor"/>
      </rPr>
      <t xml:space="preserve">: La Tesorería Municipal logra el 100% de su meta trimestral al mantener una eficiente coordinación de sus reuniones con las áreas recaudatorias.
</t>
    </r>
    <r>
      <rPr>
        <b/>
        <sz val="12"/>
        <color theme="1"/>
        <rFont val="Calibri"/>
        <family val="2"/>
        <scheme val="minor"/>
      </rPr>
      <t xml:space="preserve">
Justificación Anual:</t>
    </r>
    <r>
      <rPr>
        <sz val="12"/>
        <color theme="1"/>
        <rFont val="Calibri"/>
        <family val="2"/>
        <scheme val="minor"/>
      </rPr>
      <t xml:space="preserve"> Logrando un avance anual del 25% con 12 acciones realizadas de las 48  planeadas, implementando estrategias y jornadas  de recaudación para cumplir con los objetivos programados.</t>
    </r>
  </si>
  <si>
    <r>
      <rPr>
        <b/>
        <sz val="12"/>
        <color theme="1"/>
        <rFont val="Calibri"/>
        <family val="2"/>
        <scheme val="minor"/>
      </rPr>
      <t>Justificación Trimestral</t>
    </r>
    <r>
      <rPr>
        <sz val="12"/>
        <color theme="1"/>
        <rFont val="Calibri"/>
        <family val="2"/>
        <scheme val="minor"/>
      </rPr>
      <t xml:space="preserve">: La Tesorería Municipal logra el 100% de su meta trimestral al mantener reuniones con sus áreas ejecutorias para un eficaz manejo del gasto público.
</t>
    </r>
    <r>
      <rPr>
        <b/>
        <sz val="12"/>
        <color theme="1"/>
        <rFont val="Calibri"/>
        <family val="2"/>
        <scheme val="minor"/>
      </rPr>
      <t xml:space="preserve">
Justificación Anual:</t>
    </r>
    <r>
      <rPr>
        <sz val="12"/>
        <color theme="1"/>
        <rFont val="Calibri"/>
        <family val="2"/>
        <scheme val="minor"/>
      </rPr>
      <t xml:space="preserve"> Logrando un avance anual del 25% con 12 acciones realizadas de las 48  planeadas, permitiendo cumplir con sus compromisos que la población demanda.</t>
    </r>
  </si>
  <si>
    <r>
      <t xml:space="preserve">Justificacion Trimestral:  </t>
    </r>
    <r>
      <rPr>
        <sz val="12"/>
        <color theme="1"/>
        <rFont val="Calibri"/>
        <family val="2"/>
        <scheme val="minor"/>
      </rPr>
      <t>La Dirección de Contabilidad logró el 100% de su meta trimestral al realizar acciones de coordinación con las áreas ejecutoras del gasto y recuadadoras del ingreso para  que realizaran sus registros contables en tiempo y forma y a su vez, la entrega de documentación comprobatoria, lo que contribuyó a efectuar los cierres contables de manera oportuna, integrar y compilar la Cuenta Pública de acuerdo al Marco Normativo aplicable.</t>
    </r>
    <r>
      <rPr>
        <b/>
        <sz val="12"/>
        <color theme="1"/>
        <rFont val="Calibri"/>
        <family val="2"/>
        <scheme val="minor"/>
      </rPr>
      <t xml:space="preserve">
Justificación Anual:  </t>
    </r>
    <r>
      <rPr>
        <sz val="12"/>
        <color theme="1"/>
        <rFont val="Calibri"/>
        <family val="2"/>
        <scheme val="minor"/>
      </rPr>
      <t>Logrando un avance del 25% al realizar las acciones de coordinación eficiente en tiempo y forma.</t>
    </r>
  </si>
  <si>
    <r>
      <t>Justificacion Trimestral:</t>
    </r>
    <r>
      <rPr>
        <sz val="12"/>
        <color theme="1"/>
        <rFont val="Calibri"/>
        <family val="2"/>
        <scheme val="minor"/>
      </rPr>
      <t xml:space="preserve"> La Dirección de Contabilidad logró el 100% de su meta trimestral al realizar acciones inmediatas, posterior al cierre del Primer Trimestre para su publicación en la página oficial del Municipio de Benito Juárez en la sección de Transparencia Presupuestaria-Armonización Contable, cumpliendo asì con las disposiciones del Título Quinto de la Ley General de Contabilidad Gubernamental. </t>
    </r>
    <r>
      <rPr>
        <b/>
        <sz val="12"/>
        <color theme="1"/>
        <rFont val="Calibri"/>
        <family val="2"/>
        <scheme val="minor"/>
      </rPr>
      <t xml:space="preserve">
Justificación Anual: </t>
    </r>
    <r>
      <rPr>
        <sz val="12"/>
        <color theme="1"/>
        <rFont val="Calibri"/>
        <family val="2"/>
        <scheme val="minor"/>
      </rPr>
      <t>Logrando un avance del 25% al realizar las acciones imediatas con eficiencia.</t>
    </r>
  </si>
  <si>
    <r>
      <t xml:space="preserve">Justificación Trimestral: </t>
    </r>
    <r>
      <rPr>
        <sz val="12"/>
        <color theme="1"/>
        <rFont val="Calibri"/>
        <family val="2"/>
        <scheme val="minor"/>
      </rPr>
      <t xml:space="preserve">La Dirección de Contabilidad logró el 100% de su meta trimestral en virtud de que se tomaron acciones con la solictud anticipada, asi como de coordinación con las entidades emisoras de la información requerida por la Entidad Fiscalizadora mediante la "Guía" y al "Acuerdo que contiene los Lineamientos para la Integración y Rendición de los Informes de Avance de la Gestión Financiera y de la Información para la Planeación de la Fiscalización de la Cuenta Pública de las Entidades Fiscalizables del Estado de Quintana Roo, ante la Auditoría Superior del Estado". 
</t>
    </r>
    <r>
      <rPr>
        <b/>
        <sz val="12"/>
        <color theme="1"/>
        <rFont val="Calibri"/>
        <family val="2"/>
        <scheme val="minor"/>
      </rPr>
      <t xml:space="preserve">
Justificación Anual:  </t>
    </r>
    <r>
      <rPr>
        <sz val="12"/>
        <color theme="1"/>
        <rFont val="Calibri"/>
        <family val="2"/>
        <scheme val="minor"/>
      </rPr>
      <t>Logrando un avance del 25% al tomar acciones con la solicitud de información anticipada y coordinación eficiente.</t>
    </r>
  </si>
  <si>
    <r>
      <t xml:space="preserve">Justificación Trimestral: </t>
    </r>
    <r>
      <rPr>
        <sz val="12"/>
        <color theme="1"/>
        <rFont val="Calibri"/>
        <family val="2"/>
        <scheme val="minor"/>
      </rPr>
      <t xml:space="preserve"> La Dirección de Contabilidad logró el 100% de su meta trimestral al realizar acciones de coordinación con las diferentes áreas ejecutoras, remitiendo toda la documentación comprobatoria con base en sus registros contables, cumpliendo asi, con la integración de la glosa de la Cuentra Pública, de conformidad con lo establecido en el "Acuerdo que contiene los Lineamientos para la Integración, Recepción y Entrega de la Cuenta Pública de las Entidades Fiscalizables ante la Audìtoría Superior del Estado de  Quintana Roo".</t>
    </r>
    <r>
      <rPr>
        <b/>
        <sz val="12"/>
        <color theme="1"/>
        <rFont val="Calibri"/>
        <family val="2"/>
        <scheme val="minor"/>
      </rPr>
      <t xml:space="preserve">
Justificación Anual:  </t>
    </r>
    <r>
      <rPr>
        <sz val="12"/>
        <color theme="1"/>
        <rFont val="Calibri"/>
        <family val="2"/>
        <scheme val="minor"/>
      </rPr>
      <t>Logrando un avance anual del 25% al realizar las acciones de coordinación eficientemente.</t>
    </r>
  </si>
  <si>
    <r>
      <t>Justificación Trimestral y Anual:</t>
    </r>
    <r>
      <rPr>
        <sz val="12"/>
        <color theme="1"/>
        <rFont val="Calibri"/>
        <family val="2"/>
        <scheme val="minor"/>
      </rPr>
      <t xml:space="preserve"> La Dirección Financiera en coordinación con la Dirección de Contabilidad, entregará el Informe de Avance de la Gestión Financiera del primer trimestre de 2023 a la Auditoría Superior del Estado la última semana de abril de 2023, en apego al Artículo 51 de la Ley General de Contabilidad Gubernamental.
</t>
    </r>
  </si>
  <si>
    <r>
      <t>Justificacion Trimestral y Anual:</t>
    </r>
    <r>
      <rPr>
        <sz val="12"/>
        <color theme="1"/>
        <rFont val="Calibri"/>
        <family val="2"/>
        <scheme val="minor"/>
      </rPr>
      <t xml:space="preserve"> Debido a que el indicador se mide de manera anual, el resultado se obtendrá hasta el segundo y tercer trimestre de 2023.</t>
    </r>
    <r>
      <rPr>
        <b/>
        <sz val="12"/>
        <color theme="1"/>
        <rFont val="Calibri"/>
        <family val="2"/>
        <scheme val="minor"/>
      </rPr>
      <t xml:space="preserve">
</t>
    </r>
  </si>
  <si>
    <r>
      <t xml:space="preserve">Justificacion Trimestral y Anual: </t>
    </r>
    <r>
      <rPr>
        <sz val="12"/>
        <color theme="1"/>
        <rFont val="Calibri"/>
        <family val="2"/>
        <scheme val="minor"/>
      </rPr>
      <t>Debido a que el indicador se mide de manera anual, el resultado se obtendrá hasta el cuarto trimestre de 2023.</t>
    </r>
    <r>
      <rPr>
        <b/>
        <sz val="12"/>
        <color theme="1"/>
        <rFont val="Calibri"/>
        <family val="2"/>
        <scheme val="minor"/>
      </rPr>
      <t xml:space="preserve">
</t>
    </r>
  </si>
  <si>
    <r>
      <t xml:space="preserve">Justificacion Trimestral: </t>
    </r>
    <r>
      <rPr>
        <sz val="12"/>
        <color theme="1"/>
        <rFont val="Calibri"/>
        <family val="2"/>
        <scheme val="minor"/>
      </rPr>
      <t>La Dirección Financiera logra el 100% de su meta trimestral al mantener un entorno económico estable.</t>
    </r>
    <r>
      <rPr>
        <b/>
        <sz val="12"/>
        <color theme="1"/>
        <rFont val="Calibri"/>
        <family val="2"/>
        <scheme val="minor"/>
      </rPr>
      <t xml:space="preserve">
Justificación Anual:  </t>
    </r>
    <r>
      <rPr>
        <sz val="12"/>
        <color theme="1"/>
        <rFont val="Calibri"/>
        <family val="2"/>
        <scheme val="minor"/>
      </rPr>
      <t>Se logra un avance anual del 25% con 6 pagos de obligaciones contractuales realizadas de las 24 planeadas, implementando estrategias para cumplir con los pagos programados.</t>
    </r>
  </si>
  <si>
    <r>
      <t xml:space="preserve">Justificacion Trimestral: </t>
    </r>
    <r>
      <rPr>
        <sz val="12"/>
        <color theme="1"/>
        <rFont val="Calibri"/>
        <family val="2"/>
        <scheme val="minor"/>
      </rPr>
      <t>En este trimestre se supero la meta programada, ya que a través de los requerimientos que se hicieron a los contribuyentes rezagados, estos se pusieron al corriente en sus pagos, además algunos contribuyentes que anteriormente hacían sus pagos bimestrales, ahora lo realizaron anual.</t>
    </r>
    <r>
      <rPr>
        <b/>
        <sz val="12"/>
        <color theme="1"/>
        <rFont val="Calibri"/>
        <family val="2"/>
        <scheme val="minor"/>
      </rPr>
      <t xml:space="preserve">
Justificación Anual: </t>
    </r>
    <r>
      <rPr>
        <sz val="12"/>
        <color theme="1"/>
        <rFont val="Calibri"/>
        <family val="2"/>
        <scheme val="minor"/>
      </rPr>
      <t xml:space="preserve">Es de inicio de este año se logra un 58%  superado la recaudación programada anual, debido a que muchos contribuyentes han cumplido en tiempo y forma con sus contribuciones y contribuyentes resagados tambien se han puesto al corriente. </t>
    </r>
  </si>
  <si>
    <r>
      <t>Justificacion Trimestral y Anual</t>
    </r>
    <r>
      <rPr>
        <sz val="12"/>
        <color theme="1"/>
        <rFont val="Calibri"/>
        <family val="2"/>
        <scheme val="minor"/>
      </rPr>
      <t>: A la fecha la cuenta pública se encuentra en proceso de cierre. (Fecha aproximada 30-abril-2023)., en apego al Artículo 51 de la Ley General de Contabilidad Gubernamental.</t>
    </r>
    <r>
      <rPr>
        <b/>
        <sz val="12"/>
        <color theme="1"/>
        <rFont val="Calibri"/>
        <family val="2"/>
        <scheme val="minor"/>
      </rPr>
      <t xml:space="preserve">
</t>
    </r>
  </si>
  <si>
    <r>
      <t>Justificacion Trimestral:</t>
    </r>
    <r>
      <rPr>
        <sz val="12"/>
        <color theme="1"/>
        <rFont val="Calibri"/>
        <family val="2"/>
        <scheme val="minor"/>
      </rPr>
      <t xml:space="preserve"> En este trimestre, las 7 playas certificadas, siguen manteniendo sus certfificaciones y sus galardones.       </t>
    </r>
    <r>
      <rPr>
        <b/>
        <sz val="12"/>
        <color theme="1"/>
        <rFont val="Calibri"/>
        <family val="2"/>
        <scheme val="minor"/>
      </rPr>
      <t xml:space="preserve">
Justificación Anual: </t>
    </r>
    <r>
      <rPr>
        <sz val="12"/>
        <color theme="1"/>
        <rFont val="Calibri"/>
        <family val="2"/>
        <scheme val="minor"/>
      </rPr>
      <t>Durante todo el año se mantendran certificadas las 7 playas designadas.</t>
    </r>
  </si>
  <si>
    <r>
      <t xml:space="preserve">Justificacion Trimestral: </t>
    </r>
    <r>
      <rPr>
        <sz val="12"/>
        <color theme="1"/>
        <rFont val="Calibri"/>
        <family val="2"/>
        <scheme val="minor"/>
      </rPr>
      <t xml:space="preserve">En este trimestre, el retiro y traslado del sargazo de las playas, no cumplio con lo programado, debido que el arribo de esta alga fue menor a lo esperado.            
</t>
    </r>
    <r>
      <rPr>
        <b/>
        <sz val="12"/>
        <color theme="1"/>
        <rFont val="Calibri"/>
        <family val="2"/>
        <scheme val="minor"/>
      </rPr>
      <t xml:space="preserve">
Justificación Anual: </t>
    </r>
    <r>
      <rPr>
        <sz val="12"/>
        <color theme="1"/>
        <rFont val="Calibri"/>
        <family val="2"/>
        <scheme val="minor"/>
      </rPr>
      <t>Se logra un 13% de la meta anual, debdo que el arribo de sargazo ha sido menor a lo programado.</t>
    </r>
  </si>
  <si>
    <r>
      <t>Justificación Trimestral:</t>
    </r>
    <r>
      <rPr>
        <sz val="12"/>
        <color theme="1"/>
        <rFont val="Calibri"/>
        <family val="2"/>
        <scheme val="minor"/>
      </rPr>
      <t xml:space="preserve"> En este trimestre no se cumplio con la meta programada, ya que por cuestiones administrativas, la licitacion con las máquinas cribadoras se realizó hasta marzo. Se estuvo cribando manualmente.</t>
    </r>
    <r>
      <rPr>
        <b/>
        <sz val="12"/>
        <color theme="1"/>
        <rFont val="Calibri"/>
        <family val="2"/>
        <scheme val="minor"/>
      </rPr>
      <t xml:space="preserve">
Justificación Anual: </t>
    </r>
    <r>
      <rPr>
        <sz val="12"/>
        <color theme="1"/>
        <rFont val="Calibri"/>
        <family val="2"/>
        <scheme val="minor"/>
      </rPr>
      <t>En lo que resta del año se espera cumplir con la meta programada.</t>
    </r>
  </si>
  <si>
    <r>
      <t xml:space="preserve">Justificación Trimestral: </t>
    </r>
    <r>
      <rPr>
        <sz val="12"/>
        <color theme="1"/>
        <rFont val="Calibri"/>
        <family val="2"/>
        <scheme val="minor"/>
      </rPr>
      <t xml:space="preserve">En este trimestre no se cumplió con lo programado de limpieza de las playas y remoción de sargazo, ya que el arribo de esta alga fue menor a lo esperado.            
</t>
    </r>
    <r>
      <rPr>
        <b/>
        <sz val="12"/>
        <color theme="1"/>
        <rFont val="Calibri"/>
        <family val="2"/>
        <scheme val="minor"/>
      </rPr>
      <t xml:space="preserve">
Justificación Anual: </t>
    </r>
    <r>
      <rPr>
        <sz val="12"/>
        <color theme="1"/>
        <rFont val="Calibri"/>
        <family val="2"/>
        <scheme val="minor"/>
      </rPr>
      <t xml:space="preserve">En lo que va del año, no se ha cumplido con la meta anual, ya que el arribo de sargazo ha sido menor a lo programado.   </t>
    </r>
  </si>
  <si>
    <r>
      <t>Justificación Trimestral y Anual:</t>
    </r>
    <r>
      <rPr>
        <sz val="12"/>
        <color theme="1"/>
        <rFont val="Calibri"/>
        <family val="2"/>
        <scheme val="minor"/>
      </rPr>
      <t xml:space="preserve"> En este trimestre se logró superar la meta en un 100.66 % debido a los distintos operativos  programados a los establecimientos comerciales, verificando y exhortando a que los contribuyentes cumplan con sus obligaciones fiscales municipales como lo es  la Licencia de Funcionamiento, asimismo se logra una meta anual del 15.10% 
</t>
    </r>
    <r>
      <rPr>
        <b/>
        <sz val="12"/>
        <color theme="1"/>
        <rFont val="Calibri"/>
        <family val="2"/>
        <scheme val="minor"/>
      </rPr>
      <t xml:space="preserve">
</t>
    </r>
  </si>
  <si>
    <r>
      <t xml:space="preserve">Justificación Trimestral y Anual:  </t>
    </r>
    <r>
      <rPr>
        <sz val="12"/>
        <color theme="1"/>
        <rFont val="Calibri"/>
        <family val="2"/>
        <scheme val="minor"/>
      </rPr>
      <t>Se logró alcanzar en el trimestre el 49.70% en el número de actas de inspección debido al  operativo anual para verificar licencias 2022, cuya porroga vence el 15 de abril  logrando un avance anual del 7.45% de 326 establecimientos que No cuentan con la Licencia de Funcionamiento de las 4378 programadas.</t>
    </r>
    <r>
      <rPr>
        <b/>
        <sz val="12"/>
        <color theme="1"/>
        <rFont val="Calibri"/>
        <family val="2"/>
        <scheme val="minor"/>
      </rPr>
      <t xml:space="preserve">
</t>
    </r>
  </si>
  <si>
    <r>
      <t xml:space="preserve">Justificación Trimestral y Anual:  </t>
    </r>
    <r>
      <rPr>
        <sz val="12"/>
        <color theme="1"/>
        <rFont val="Calibri"/>
        <family val="2"/>
        <scheme val="minor"/>
      </rPr>
      <t xml:space="preserve">Se realizaron distintos operativos debido a las quejas ingresadas logrando rebasar la meta trimestral en un 10% para lo cual fueron atendidas y se dio a concientizar a los contribuyentes para que regularicen sus establecimientos.
Se brindo una buena atención al ciudadano y dando pronta respuesta a las quejas emitidas por el mismo en un lapso no mayor a 48 horas, para que el ciudadano pueda vivir en armonia en sus colonias o viviendas, por lo cual se obtuvo un resultado anual del 25.62%  </t>
    </r>
  </si>
  <si>
    <r>
      <t xml:space="preserve">Justificacion Trimestral: </t>
    </r>
    <r>
      <rPr>
        <sz val="12"/>
        <color theme="1"/>
        <rFont val="Calibri"/>
        <family val="2"/>
        <scheme val="minor"/>
      </rPr>
      <t xml:space="preserve">Durante este trimestre se logró solo el 51% de la meta del cobro de multas, toda vez que como resultado del procedimiento administrativo de ejecución a los contribuyentes; los supuestos que se obtuvieron fueron no localizables o desocupaciones. Por lo que es necesario coadyuvar con diversas autoridades a fin de obtener mas información respecto a los nuevos domicilios de dichos contribuyentes, con la finalidad de realizar nuevamente la ejecución de cobro.
</t>
    </r>
    <r>
      <rPr>
        <b/>
        <sz val="12"/>
        <color theme="1"/>
        <rFont val="Calibri"/>
        <family val="2"/>
        <scheme val="minor"/>
      </rPr>
      <t xml:space="preserve">
Justificación Anual: </t>
    </r>
    <r>
      <rPr>
        <sz val="12"/>
        <color theme="1"/>
        <rFont val="Calibri"/>
        <family val="2"/>
        <scheme val="minor"/>
      </rPr>
      <t>En relación a las multas proporcionadas por diversas autoridades, con el  fin de ejecutar el procedimiento administrativo de ejecución se tuvo como resultado la no localización de contribuyentes y/o desocupación de domicilios, logrando anualmente solo el 15% .</t>
    </r>
  </si>
  <si>
    <r>
      <t xml:space="preserve">Justificacion Trimestral: </t>
    </r>
    <r>
      <rPr>
        <sz val="12"/>
        <color theme="1"/>
        <rFont val="Calibri"/>
        <family val="2"/>
        <scheme val="minor"/>
      </rPr>
      <t>En este trimestre se logró superar las metas establecidadas en un 7.94%, esto debido a una eficacia en los pagos programados.</t>
    </r>
    <r>
      <rPr>
        <b/>
        <sz val="12"/>
        <color theme="1"/>
        <rFont val="Calibri"/>
        <family val="2"/>
        <scheme val="minor"/>
      </rPr>
      <t xml:space="preserve">
Justificación Anual: </t>
    </r>
    <r>
      <rPr>
        <sz val="12"/>
        <color theme="1"/>
        <rFont val="Calibri"/>
        <family val="2"/>
        <scheme val="minor"/>
      </rPr>
      <t xml:space="preserve">El avance del 22.54 % en el primer trimestre, corresponde a un porcentaje optimo del avence en relación a lo programado. </t>
    </r>
  </si>
  <si>
    <r>
      <t xml:space="preserve">Justificación Trimestral y Anual: </t>
    </r>
    <r>
      <rPr>
        <sz val="12"/>
        <color theme="1"/>
        <rFont val="Calibri"/>
        <family val="2"/>
        <scheme val="minor"/>
      </rPr>
      <t xml:space="preserve">Se obtuvo un cumplimiento del 95.09% en el cual se resalta el buen manejo en los tiempos de pagos de los pasivos.
</t>
    </r>
    <r>
      <rPr>
        <b/>
        <sz val="12"/>
        <color theme="1"/>
        <rFont val="Calibri"/>
        <family val="2"/>
        <scheme val="minor"/>
      </rPr>
      <t xml:space="preserve">
</t>
    </r>
  </si>
  <si>
    <r>
      <t xml:space="preserve">Justificacion Trimestral: </t>
    </r>
    <r>
      <rPr>
        <sz val="12"/>
        <color theme="1"/>
        <rFont val="Calibri"/>
        <family val="2"/>
        <scheme val="minor"/>
      </rPr>
      <t>Se obtuvo un cumplimiento del 100% en el pago de nómina,debido a la oportuna realización de los pagos programado a nóminas.</t>
    </r>
    <r>
      <rPr>
        <b/>
        <sz val="12"/>
        <color theme="1"/>
        <rFont val="Calibri"/>
        <family val="2"/>
        <scheme val="minor"/>
      </rPr>
      <t xml:space="preserve">
Justificación Anual:</t>
    </r>
    <r>
      <rPr>
        <sz val="12"/>
        <color theme="1"/>
        <rFont val="Calibri"/>
        <family val="2"/>
        <scheme val="minor"/>
      </rPr>
      <t xml:space="preserve"> El avance del 29.63 % en el primer trimestre, corresponde a un porcentaje ideal del avance en relación a lo programado.</t>
    </r>
  </si>
  <si>
    <r>
      <t xml:space="preserve">Justificacion Trimestral: </t>
    </r>
    <r>
      <rPr>
        <sz val="12"/>
        <color theme="1"/>
        <rFont val="Calibri"/>
        <family val="2"/>
        <scheme val="minor"/>
      </rPr>
      <t xml:space="preserve">En este trimestre se logró superar la meta en un 8%, debido a la oportuna realización de los pagos programados a proveedores.
</t>
    </r>
    <r>
      <rPr>
        <b/>
        <sz val="12"/>
        <color theme="1"/>
        <rFont val="Calibri"/>
        <family val="2"/>
        <scheme val="minor"/>
      </rPr>
      <t xml:space="preserve">
Justificación Anual:  </t>
    </r>
    <r>
      <rPr>
        <sz val="12"/>
        <color theme="1"/>
        <rFont val="Calibri"/>
        <family val="2"/>
        <scheme val="minor"/>
      </rPr>
      <t xml:space="preserve">El avance del 22.50 % en el primer trimestre, corresponde a un porcentaje optimo del avence en relación a lo programado. </t>
    </r>
  </si>
  <si>
    <r>
      <t xml:space="preserve">Justificación Trimestral y Anual: </t>
    </r>
    <r>
      <rPr>
        <sz val="12"/>
        <color theme="1"/>
        <rFont val="Calibri"/>
        <family val="2"/>
        <scheme val="minor"/>
      </rPr>
      <t xml:space="preserve">A la fecha la cuenta pública se encuentra en proceso de cierre. (Fecha aproximada 30-abril-2023), en apego al Artículo 51 de la Ley General de Contabilidad Gubernamental.
</t>
    </r>
    <r>
      <rPr>
        <b/>
        <sz val="12"/>
        <color theme="1"/>
        <rFont val="Calibri"/>
        <family val="2"/>
        <scheme val="minor"/>
      </rPr>
      <t xml:space="preserve">
</t>
    </r>
  </si>
  <si>
    <r>
      <t xml:space="preserve">Justificación Trimestral: </t>
    </r>
    <r>
      <rPr>
        <sz val="12"/>
        <color theme="1"/>
        <rFont val="Calibri"/>
        <family val="2"/>
        <scheme val="minor"/>
      </rPr>
      <t>Se informa que este incremento se deriva de los mecanismos de agilización en trámites y servicios instaurados y optimizados en este ejercicio 2023, mediante el uso de plataformas digitales  se ha tenido un escalamiento en el flujo de punta a punta con cada dependencia normativa, por lo que ha beneficiado en los tiempos de respuesta de cada dependencia y en el módulo de refrendo el sistema cuenta con un algoritmo paa autorizar leyendo estatus y vigencias de los permisos obligatorios.</t>
    </r>
    <r>
      <rPr>
        <b/>
        <sz val="12"/>
        <color theme="1"/>
        <rFont val="Calibri"/>
        <family val="2"/>
        <scheme val="minor"/>
      </rPr>
      <t xml:space="preserve">
Justificación Anual: </t>
    </r>
    <r>
      <rPr>
        <sz val="12"/>
        <color theme="1"/>
        <rFont val="Calibri"/>
        <family val="2"/>
        <scheme val="minor"/>
      </rPr>
      <t>Logrando un 64.90% de avance anual programado.</t>
    </r>
  </si>
  <si>
    <r>
      <t xml:space="preserve">Justificación Trimestral: </t>
    </r>
    <r>
      <rPr>
        <sz val="12"/>
        <color theme="1"/>
        <rFont val="Calibri"/>
        <family val="2"/>
        <scheme val="minor"/>
      </rPr>
      <t>En este trimestre se logra la meta derivada de las acciones de gobierno de la actual administración bajo el programa ejecutado denominado  “Cancún nos Une” Jornadas de Atención Ciudadana, que a lo largo del año se realizarán en once sedes diferentes para acercar más de 50 trámites y servicios a la ciudadanía, con el fin de facilitar el acceso a soluciones, así como escuchar de primera mano las propuesta de los cancunenses en audiencias públicas. En este sentido la Dirección de Ingresos participa en alineación y apoyo a estas acciones de gobierno, integrando sus jornadas de cobro a las audiencias que tiene establecidas el programa institucional de la Presidenta.</t>
    </r>
    <r>
      <rPr>
        <b/>
        <sz val="12"/>
        <color theme="1"/>
        <rFont val="Calibri"/>
        <family val="2"/>
        <scheme val="minor"/>
      </rPr>
      <t xml:space="preserve">
Justificación Anual: </t>
    </r>
    <r>
      <rPr>
        <sz val="12"/>
        <color theme="1"/>
        <rFont val="Calibri"/>
        <family val="2"/>
        <scheme val="minor"/>
      </rPr>
      <t>Logrando un 25% de avance anual programado.</t>
    </r>
  </si>
  <si>
    <r>
      <t xml:space="preserve">Justificacion Trimestral: </t>
    </r>
    <r>
      <rPr>
        <sz val="12"/>
        <color theme="1"/>
        <rFont val="Calibri"/>
        <family val="2"/>
        <scheme val="minor"/>
      </rPr>
      <t xml:space="preserve">Durante este periodo, en relación al cobro de rezago de Impuesto Predial se alcanzo el 97% de  la meta programada, toda vez que se apoya a "La Jornada de Atencion Ciudadana". Asi mismo se logra un avance del 51% como resultado del Procedimiento Administrativo de Ejecución en las Multas Federales y Municipales No Fiscales.
</t>
    </r>
    <r>
      <rPr>
        <b/>
        <sz val="12"/>
        <color theme="1"/>
        <rFont val="Calibri"/>
        <family val="2"/>
        <scheme val="minor"/>
      </rPr>
      <t xml:space="preserve">
Justificación Anual: </t>
    </r>
    <r>
      <rPr>
        <sz val="12"/>
        <color theme="1"/>
        <rFont val="Calibri"/>
        <family val="2"/>
        <scheme val="minor"/>
      </rPr>
      <t>Se alcanzo un 25%  anual, debido a los programas de "Cancun Nos Une" en el que se solicita apoyar y ayudar a la ciudadania al tramite de rezago de Impuesto Predial, sin embargo en relacion a las multas federales y municipales no fiscales solo se logra un 15% anual toda vez que los contribuyentes no fueron localizable y/o domicilios desocupados.</t>
    </r>
  </si>
  <si>
    <r>
      <t>Justificación Trimestral: E</t>
    </r>
    <r>
      <rPr>
        <sz val="12"/>
        <color theme="1"/>
        <rFont val="Calibri"/>
        <family val="2"/>
        <scheme val="minor"/>
      </rPr>
      <t>n relación a este trimestre, se alcanza la meta un 97%, debido a que se implemento "La Jornada de Atención Ciudadana ¡CANCÚN NOS UNE!, en la que solicito abarcar el mayor número de contribuyentes morosos. Asi como apoyar a la ciudadanía en el trámite de pago de Impuesto Predial.</t>
    </r>
    <r>
      <rPr>
        <b/>
        <sz val="12"/>
        <color theme="1"/>
        <rFont val="Calibri"/>
        <family val="2"/>
        <scheme val="minor"/>
      </rPr>
      <t xml:space="preserve">
Justificación Anual: </t>
    </r>
    <r>
      <rPr>
        <sz val="12"/>
        <color theme="1"/>
        <rFont val="Calibri"/>
        <family val="2"/>
        <scheme val="minor"/>
      </rPr>
      <t xml:space="preserve">Se logra un avance anual del 25%, para asi apoyar a la ciudadanía en el pago del Impuesto Predial.  </t>
    </r>
  </si>
  <si>
    <r>
      <t xml:space="preserve">Justificación Trimestral: </t>
    </r>
    <r>
      <rPr>
        <sz val="12"/>
        <color theme="1"/>
        <rFont val="Calibri"/>
        <family val="2"/>
        <scheme val="minor"/>
      </rPr>
      <t>Se alcanzó el  94.29 % de la meta programada debido a la disminución de servicios catastrales solicitados por los contribuyentes no permitió actualizar los valores catastrales programados.</t>
    </r>
    <r>
      <rPr>
        <b/>
        <sz val="12"/>
        <color theme="1"/>
        <rFont val="Calibri"/>
        <family val="2"/>
        <scheme val="minor"/>
      </rPr>
      <t xml:space="preserve">
Justificación Anual: </t>
    </r>
    <r>
      <rPr>
        <sz val="12"/>
        <color theme="1"/>
        <rFont val="Calibri"/>
        <family val="2"/>
        <scheme val="minor"/>
      </rPr>
      <t>Logrando un 23.57% de la meta anual programada.</t>
    </r>
  </si>
  <si>
    <r>
      <t xml:space="preserve">Justificación Trimestral: </t>
    </r>
    <r>
      <rPr>
        <sz val="12"/>
        <color theme="1"/>
        <rFont val="Calibri"/>
        <family val="2"/>
        <scheme val="minor"/>
      </rPr>
      <t>Se alcanzó el  88% de la meta programada debido a la disminución de servicios catastrales solicitados por los contribuyentes. Además de la falta de unidades de transporte en buenas condiciones, no permitio llevar a cabo las brigadas de revisión y verificación suficientes.</t>
    </r>
    <r>
      <rPr>
        <b/>
        <sz val="12"/>
        <color theme="1"/>
        <rFont val="Calibri"/>
        <family val="2"/>
        <scheme val="minor"/>
      </rPr>
      <t xml:space="preserve">
Justificación Anual:</t>
    </r>
    <r>
      <rPr>
        <sz val="12"/>
        <color theme="1"/>
        <rFont val="Calibri"/>
        <family val="2"/>
        <scheme val="minor"/>
      </rPr>
      <t xml:space="preserve"> Logrando un 22% de la meta anual programada.</t>
    </r>
  </si>
  <si>
    <r>
      <t xml:space="preserve">Justificación Trimestral: </t>
    </r>
    <r>
      <rPr>
        <sz val="12"/>
        <color theme="1"/>
        <rFont val="Calibri"/>
        <family val="2"/>
        <scheme val="minor"/>
      </rPr>
      <t xml:space="preserve">Se alcanzó el  88.33% de la meta programada debido a la disminución de servicios catastrales solicitados por los contribuyentes. Es de mencionar que esta Dirección ofrece sus trámites y servicios de acuerdo a la demanda por parte de los contribuyente .
</t>
    </r>
    <r>
      <rPr>
        <b/>
        <sz val="12"/>
        <color theme="1"/>
        <rFont val="Calibri"/>
        <family val="2"/>
        <scheme val="minor"/>
      </rPr>
      <t xml:space="preserve">
Justificación Anual: </t>
    </r>
    <r>
      <rPr>
        <sz val="12"/>
        <color theme="1"/>
        <rFont val="Calibri"/>
        <family val="2"/>
        <scheme val="minor"/>
      </rPr>
      <t>Logrando un 22.08% de la meta anual programada.</t>
    </r>
  </si>
  <si>
    <r>
      <t xml:space="preserve">Justificacion Trimestral: </t>
    </r>
    <r>
      <rPr>
        <sz val="12"/>
        <color theme="1"/>
        <rFont val="Calibri"/>
        <family val="2"/>
        <scheme val="minor"/>
      </rPr>
      <t xml:space="preserve">Se logra rebasar la meta en un 17.6% en las verificaciones debido al aumento de quejas de la ciudadanía del comercio informal o que no acataron el reglamento. 
</t>
    </r>
    <r>
      <rPr>
        <b/>
        <sz val="12"/>
        <color theme="1"/>
        <rFont val="Calibri"/>
        <family val="2"/>
        <scheme val="minor"/>
      </rPr>
      <t xml:space="preserve">
Justificación Anual: </t>
    </r>
    <r>
      <rPr>
        <sz val="12"/>
        <color theme="1"/>
        <rFont val="Calibri"/>
        <family val="2"/>
        <scheme val="minor"/>
      </rPr>
      <t>Logrando un 29.40% de la meta anual programada en verificaciones oportunas.</t>
    </r>
  </si>
  <si>
    <r>
      <t xml:space="preserve">Justificacion Trimestral: </t>
    </r>
    <r>
      <rPr>
        <sz val="12"/>
        <color theme="1"/>
        <rFont val="Calibri"/>
        <family val="2"/>
        <scheme val="minor"/>
      </rPr>
      <t xml:space="preserve">Se logra un 88% de la meta programada ocacionado por una disminución de operativos en diferentes zonas por falta de personal debido a incapacidades.
</t>
    </r>
    <r>
      <rPr>
        <b/>
        <sz val="12"/>
        <color theme="1"/>
        <rFont val="Calibri"/>
        <family val="2"/>
        <scheme val="minor"/>
      </rPr>
      <t xml:space="preserve">
Justificación Anual:</t>
    </r>
    <r>
      <rPr>
        <sz val="12"/>
        <color theme="1"/>
        <rFont val="Calibri"/>
        <family val="2"/>
        <scheme val="minor"/>
      </rPr>
      <t xml:space="preserve"> Logrando un 21.62% de la meta anual en operativos oportunos programados.</t>
    </r>
  </si>
  <si>
    <r>
      <t xml:space="preserve">Justificacion Trimestral: </t>
    </r>
    <r>
      <rPr>
        <sz val="12"/>
        <color theme="1"/>
        <rFont val="Calibri"/>
        <family val="2"/>
        <scheme val="minor"/>
      </rPr>
      <t xml:space="preserve">Se logra rebasar la meta en un 77.78% ya que incrementaron las quejas de ciudadanos, debido a que comerciantes no cumplían con el reglamento de dirección de comercio en la  vía publica o surgían nuevos comercios informales.
</t>
    </r>
    <r>
      <rPr>
        <b/>
        <sz val="12"/>
        <color theme="1"/>
        <rFont val="Calibri"/>
        <family val="2"/>
        <scheme val="minor"/>
      </rPr>
      <t xml:space="preserve">
Justificación Anual: </t>
    </r>
    <r>
      <rPr>
        <sz val="12"/>
        <color theme="1"/>
        <rFont val="Calibri"/>
        <family val="2"/>
        <scheme val="minor"/>
      </rPr>
      <t>Logrando un 35.36% de la meta anual programada al seguimiento oportuno del tiempo de respuesta en atender las quejas en tiempo y forma.</t>
    </r>
  </si>
  <si>
    <t xml:space="preserve"> M-PPA 1.03  PROGRAMA DE FORTALECIMIENTO DE LAS FINANZAS PÚBLICAS.</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</si>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</sst>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8" x14ac:knownFonts="1">
    <font>
      <sz val="12"/>
      <color theme="1"/>
      <name val="Calibri"/>
      <family val="2"/>
      <scheme val="minor"/>
    </font>
    <font>
      <b/>
      <sz val="14"/>
      <color theme="1"/>
      <name val="Arial"/>
      <family val="2"/>
    </font>
    <font>
      <b/>
      <sz val="12"/>
      <color theme="1"/>
      <name val="Calibri"/>
      <family val="2"/>
      <scheme val="minor"/>
    </font>
    <font>
      <sz val="12"/>
      <color theme="1"/>
      <name val="Calibri"/>
      <family val="2"/>
      <scheme val="minor"/>
    </font>
    <font>
      <b/>
      <sz val="12"/>
      <color theme="1"/>
      <name val="Arial"/>
      <family val="2"/>
    </font>
    <font>
      <sz val="9"/>
      <color theme="1"/>
      <name val="Calibri"/>
      <family val="2"/>
      <scheme val="minor"/>
    </font>
    <font>
      <b/>
      <sz val="12"/>
      <name val="Calibri"/>
      <family val="2"/>
      <scheme val="minor"/>
    </font>
    <font>
      <sz val="12"/>
      <name val="Calibri"/>
      <family val="2"/>
      <scheme val="minor"/>
    </font>
  </fonts>
  <fills count="5">
    <fill>
      <patternFill patternType="none"/>
    </fill>
    <fill>
      <patternFill patternType="gray125"/>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s>
  <borders count="43">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diagonal/>
    </border>
    <border>
      <left style="hair">
        <color indexed="64"/>
      </left>
      <right style="hair">
        <color indexed="64"/>
      </right>
      <top/>
      <bottom style="hair">
        <color indexed="64"/>
      </bottom>
      <diagonal/>
    </border>
    <border>
      <left style="hair">
        <color indexed="64"/>
      </left>
      <right style="hair">
        <color indexed="64"/>
      </right>
      <top style="dotted">
        <color indexed="64"/>
      </top>
      <bottom style="dotted">
        <color indexed="64"/>
      </bottom>
      <diagonal/>
    </border>
    <border>
      <left style="medium">
        <color indexed="64"/>
      </left>
      <right/>
      <top/>
      <bottom style="dotted">
        <color indexed="64"/>
      </bottom>
      <diagonal/>
    </border>
    <border>
      <left style="dotted">
        <color indexed="64"/>
      </left>
      <right style="medium">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hair">
        <color indexed="64"/>
      </left>
      <right style="hair">
        <color indexed="64"/>
      </right>
      <top/>
      <bottom style="dotted">
        <color indexed="64"/>
      </bottom>
      <diagonal/>
    </border>
    <border>
      <left style="hair">
        <color indexed="64"/>
      </left>
      <right style="hair">
        <color indexed="64"/>
      </right>
      <top style="hair">
        <color indexed="64"/>
      </top>
      <bottom/>
      <diagonal/>
    </border>
    <border>
      <left style="hair">
        <color indexed="64"/>
      </left>
      <right style="hair">
        <color indexed="64"/>
      </right>
      <top/>
      <bottom style="medium">
        <color indexed="64"/>
      </bottom>
      <diagonal/>
    </border>
    <border>
      <left style="hair">
        <color indexed="64"/>
      </left>
      <right style="hair">
        <color indexed="64"/>
      </right>
      <top/>
      <bottom/>
      <diagonal/>
    </border>
    <border>
      <left style="dotted">
        <color indexed="64"/>
      </left>
      <right style="dotted">
        <color indexed="64"/>
      </right>
      <top/>
      <bottom style="dotted">
        <color indexed="64"/>
      </bottom>
      <diagonal/>
    </border>
    <border>
      <left style="dotted">
        <color indexed="64"/>
      </left>
      <right style="medium">
        <color indexed="64"/>
      </right>
      <top/>
      <bottom style="dotted">
        <color indexed="64"/>
      </bottom>
      <diagonal/>
    </border>
    <border>
      <left style="dotted">
        <color indexed="64"/>
      </left>
      <right style="thin">
        <color indexed="64"/>
      </right>
      <top style="thin">
        <color indexed="64"/>
      </top>
      <bottom style="dotted">
        <color indexed="64"/>
      </bottom>
      <diagonal/>
    </border>
    <border>
      <left style="thin">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thin">
        <color indexed="64"/>
      </left>
      <right style="dotted">
        <color indexed="64"/>
      </right>
      <top style="thin">
        <color indexed="64"/>
      </top>
      <bottom/>
      <diagonal/>
    </border>
    <border>
      <left style="thin">
        <color indexed="64"/>
      </left>
      <right style="dotted">
        <color indexed="64"/>
      </right>
      <top/>
      <bottom style="dotted">
        <color indexed="64"/>
      </bottom>
      <diagonal/>
    </border>
    <border>
      <left style="medium">
        <color indexed="64"/>
      </left>
      <right style="hair">
        <color indexed="64"/>
      </right>
      <top/>
      <bottom/>
      <diagonal/>
    </border>
    <border>
      <left style="medium">
        <color indexed="64"/>
      </left>
      <right style="hair">
        <color indexed="64"/>
      </right>
      <top/>
      <bottom style="hair">
        <color indexed="64"/>
      </bottom>
      <diagonal/>
    </border>
    <border>
      <left style="medium">
        <color indexed="64"/>
      </left>
      <right style="hair">
        <color indexed="64"/>
      </right>
      <top style="hair">
        <color indexed="64"/>
      </top>
      <bottom/>
      <diagonal/>
    </border>
    <border>
      <left style="medium">
        <color indexed="64"/>
      </left>
      <right style="hair">
        <color indexed="64"/>
      </right>
      <top/>
      <bottom style="medium">
        <color indexed="64"/>
      </bottom>
      <diagonal/>
    </border>
  </borders>
  <cellStyleXfs count="3">
    <xf numFmtId="0" fontId="0" fillId="0" borderId="0"/>
    <xf numFmtId="9" fontId="3" fillId="0" borderId="0" applyFont="0" applyFill="0" applyBorder="0" applyAlignment="0" applyProtection="0"/>
    <xf numFmtId="44" fontId="3" fillId="0" borderId="0" applyFont="0" applyFill="0" applyBorder="0" applyAlignment="0" applyProtection="0"/>
  </cellStyleXfs>
  <cellXfs count="126">
    <xf numFmtId="0" fontId="0" fillId="0" borderId="0" xfId="0"/>
    <xf numFmtId="0" fontId="0" fillId="0" borderId="10" xfId="0" applyBorder="1"/>
    <xf numFmtId="0" fontId="0" fillId="0" borderId="1" xfId="0" applyBorder="1"/>
    <xf numFmtId="0" fontId="0" fillId="0" borderId="3" xfId="0" applyBorder="1"/>
    <xf numFmtId="0" fontId="0" fillId="0" borderId="11" xfId="0" applyBorder="1"/>
    <xf numFmtId="0" fontId="0" fillId="0" borderId="4" xfId="0" applyBorder="1"/>
    <xf numFmtId="10" fontId="0" fillId="0" borderId="0" xfId="0" applyNumberFormat="1"/>
    <xf numFmtId="0" fontId="1" fillId="0" borderId="11" xfId="0" applyFont="1" applyBorder="1" applyAlignment="1">
      <alignment vertical="center"/>
    </xf>
    <xf numFmtId="0" fontId="0" fillId="0" borderId="0" xfId="0" applyAlignment="1">
      <alignment horizontal="center" vertical="center"/>
    </xf>
    <xf numFmtId="0" fontId="2" fillId="0" borderId="0" xfId="0" applyFont="1" applyAlignment="1">
      <alignment vertical="center"/>
    </xf>
    <xf numFmtId="0" fontId="2" fillId="2" borderId="2" xfId="0" applyFont="1" applyFill="1" applyBorder="1" applyAlignment="1">
      <alignment horizontal="center" vertical="center" wrapText="1"/>
    </xf>
    <xf numFmtId="10" fontId="0" fillId="3" borderId="26" xfId="0" applyNumberFormat="1" applyFill="1" applyBorder="1" applyAlignment="1">
      <alignment horizontal="center" vertical="center"/>
    </xf>
    <xf numFmtId="2" fontId="0" fillId="3" borderId="22" xfId="0" applyNumberFormat="1" applyFill="1" applyBorder="1" applyAlignment="1">
      <alignment horizontal="center" vertical="center"/>
    </xf>
    <xf numFmtId="2" fontId="0" fillId="2" borderId="13" xfId="0" applyNumberFormat="1" applyFill="1" applyBorder="1" applyAlignment="1">
      <alignment horizontal="center" vertical="center"/>
    </xf>
    <xf numFmtId="2" fontId="0" fillId="3" borderId="13" xfId="0" applyNumberFormat="1" applyFill="1" applyBorder="1" applyAlignment="1">
      <alignment horizontal="center" vertical="center"/>
    </xf>
    <xf numFmtId="2" fontId="0" fillId="4" borderId="13" xfId="0" applyNumberFormat="1" applyFill="1" applyBorder="1" applyAlignment="1">
      <alignment horizontal="center" vertical="center"/>
    </xf>
    <xf numFmtId="10" fontId="0" fillId="3" borderId="32" xfId="0" applyNumberFormat="1" applyFill="1" applyBorder="1" applyAlignment="1">
      <alignment horizontal="center" vertical="center"/>
    </xf>
    <xf numFmtId="9" fontId="0" fillId="4" borderId="13" xfId="1" applyFont="1" applyFill="1" applyBorder="1" applyAlignment="1">
      <alignment horizontal="center" vertical="center"/>
    </xf>
    <xf numFmtId="3" fontId="0" fillId="3" borderId="13" xfId="0" applyNumberFormat="1" applyFill="1" applyBorder="1" applyAlignment="1">
      <alignment horizontal="center" vertical="center"/>
    </xf>
    <xf numFmtId="3" fontId="0" fillId="4" borderId="13" xfId="0" applyNumberFormat="1" applyFill="1" applyBorder="1" applyAlignment="1">
      <alignment horizontal="center" vertical="center"/>
    </xf>
    <xf numFmtId="3" fontId="0" fillId="3" borderId="15" xfId="0" applyNumberFormat="1" applyFill="1" applyBorder="1" applyAlignment="1">
      <alignment horizontal="center" vertical="center"/>
    </xf>
    <xf numFmtId="2" fontId="0" fillId="2" borderId="22" xfId="0" applyNumberFormat="1" applyFill="1" applyBorder="1" applyAlignment="1">
      <alignment horizontal="center" vertical="center"/>
    </xf>
    <xf numFmtId="44" fontId="0" fillId="4" borderId="13" xfId="2" applyFont="1" applyFill="1" applyBorder="1" applyAlignment="1">
      <alignment horizontal="center" vertical="center"/>
    </xf>
    <xf numFmtId="44" fontId="0" fillId="2" borderId="13" xfId="2" applyFont="1" applyFill="1" applyBorder="1" applyAlignment="1">
      <alignment horizontal="center" vertical="center"/>
    </xf>
    <xf numFmtId="44" fontId="0" fillId="3" borderId="13" xfId="2" applyFont="1" applyFill="1" applyBorder="1" applyAlignment="1">
      <alignment horizontal="center" vertical="center"/>
    </xf>
    <xf numFmtId="0" fontId="1" fillId="0" borderId="0" xfId="0" applyFont="1" applyAlignment="1">
      <alignment horizontal="center"/>
    </xf>
    <xf numFmtId="0" fontId="1" fillId="0" borderId="4" xfId="0" applyFont="1" applyBorder="1" applyAlignment="1">
      <alignment horizontal="center"/>
    </xf>
    <xf numFmtId="0" fontId="1" fillId="0" borderId="0" xfId="0" applyFont="1" applyAlignment="1">
      <alignment horizontal="center" vertical="center"/>
    </xf>
    <xf numFmtId="0" fontId="1" fillId="0" borderId="4" xfId="0" applyFont="1" applyBorder="1" applyAlignment="1">
      <alignment horizontal="center" vertical="center"/>
    </xf>
    <xf numFmtId="0" fontId="4" fillId="0" borderId="19" xfId="0" applyFont="1" applyBorder="1" applyAlignment="1">
      <alignment horizontal="center" vertical="center"/>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6"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2" borderId="19"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0" fontId="2" fillId="2" borderId="5"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0" fillId="3" borderId="20" xfId="0" applyFill="1" applyBorder="1" applyAlignment="1">
      <alignment horizontal="left" vertical="center" wrapText="1"/>
    </xf>
    <xf numFmtId="0" fontId="0" fillId="3" borderId="23" xfId="0" applyFill="1" applyBorder="1" applyAlignment="1">
      <alignment horizontal="left" vertical="center" wrapText="1"/>
    </xf>
    <xf numFmtId="0" fontId="0" fillId="3" borderId="22" xfId="0" applyFill="1" applyBorder="1" applyAlignment="1">
      <alignment horizontal="center" vertical="center"/>
    </xf>
    <xf numFmtId="10" fontId="5" fillId="3" borderId="35" xfId="0" applyNumberFormat="1" applyFont="1" applyFill="1" applyBorder="1" applyAlignment="1">
      <alignment horizontal="center" vertical="center" wrapText="1"/>
    </xf>
    <xf numFmtId="10" fontId="5" fillId="3" borderId="36" xfId="0" applyNumberFormat="1" applyFont="1" applyFill="1" applyBorder="1" applyAlignment="1">
      <alignment horizontal="center" vertical="center" wrapText="1"/>
    </xf>
    <xf numFmtId="0" fontId="0" fillId="3" borderId="28" xfId="0" applyFill="1" applyBorder="1" applyAlignment="1">
      <alignment horizontal="center" vertical="center" wrapText="1"/>
    </xf>
    <xf numFmtId="0" fontId="0" fillId="3" borderId="22" xfId="0" applyFill="1" applyBorder="1" applyAlignment="1">
      <alignment horizontal="center" vertical="center" wrapText="1"/>
    </xf>
    <xf numFmtId="0" fontId="0" fillId="3" borderId="28" xfId="0" applyFill="1" applyBorder="1" applyAlignment="1">
      <alignment horizontal="center" vertical="center"/>
    </xf>
    <xf numFmtId="0" fontId="0" fillId="3" borderId="31" xfId="0" applyFill="1" applyBorder="1" applyAlignment="1">
      <alignment horizontal="left" vertical="center" wrapText="1"/>
    </xf>
    <xf numFmtId="0" fontId="0" fillId="3" borderId="28" xfId="0" applyFill="1" applyBorder="1" applyAlignment="1">
      <alignment horizontal="left" vertical="center" wrapText="1"/>
    </xf>
    <xf numFmtId="0" fontId="0" fillId="3" borderId="25" xfId="0" applyFill="1" applyBorder="1" applyAlignment="1">
      <alignment horizontal="left" vertical="top" wrapText="1"/>
    </xf>
    <xf numFmtId="0" fontId="0" fillId="3" borderId="24" xfId="0" applyFill="1" applyBorder="1" applyAlignment="1">
      <alignment horizontal="left" vertical="top" wrapText="1"/>
    </xf>
    <xf numFmtId="0" fontId="0" fillId="3" borderId="26" xfId="0" applyFill="1" applyBorder="1" applyAlignment="1">
      <alignment horizontal="left" vertical="top" wrapText="1"/>
    </xf>
    <xf numFmtId="0" fontId="0" fillId="3" borderId="27" xfId="0" applyFill="1" applyBorder="1" applyAlignment="1">
      <alignment horizontal="left" vertical="top" wrapText="1"/>
    </xf>
    <xf numFmtId="0" fontId="0" fillId="3" borderId="32" xfId="0" applyFill="1" applyBorder="1" applyAlignment="1">
      <alignment horizontal="center" vertical="center"/>
    </xf>
    <xf numFmtId="0" fontId="0" fillId="3" borderId="26" xfId="0" applyFill="1" applyBorder="1" applyAlignment="1">
      <alignment horizontal="center" vertical="center"/>
    </xf>
    <xf numFmtId="10" fontId="5" fillId="3" borderId="37" xfId="0" applyNumberFormat="1" applyFont="1" applyFill="1" applyBorder="1" applyAlignment="1">
      <alignment horizontal="center" vertical="center" wrapText="1"/>
    </xf>
    <xf numFmtId="10" fontId="5" fillId="3" borderId="38" xfId="0" applyNumberFormat="1" applyFont="1" applyFill="1" applyBorder="1" applyAlignment="1">
      <alignment horizontal="center" vertical="center" wrapText="1"/>
    </xf>
    <xf numFmtId="2" fontId="0" fillId="3" borderId="22" xfId="0" applyNumberFormat="1" applyFill="1" applyBorder="1" applyAlignment="1">
      <alignment horizontal="center" vertical="center"/>
    </xf>
    <xf numFmtId="0" fontId="0" fillId="3" borderId="22" xfId="0" applyFill="1" applyBorder="1" applyAlignment="1">
      <alignment horizontal="left" vertical="center" wrapText="1"/>
    </xf>
    <xf numFmtId="2" fontId="0" fillId="3" borderId="22" xfId="1" applyNumberFormat="1" applyFont="1" applyFill="1" applyBorder="1" applyAlignment="1">
      <alignment horizontal="center" vertical="center"/>
    </xf>
    <xf numFmtId="10" fontId="0" fillId="3" borderId="32" xfId="0" applyNumberFormat="1" applyFill="1" applyBorder="1" applyAlignment="1">
      <alignment horizontal="center" vertical="center"/>
    </xf>
    <xf numFmtId="10" fontId="0" fillId="3" borderId="26" xfId="0" applyNumberFormat="1" applyFill="1" applyBorder="1" applyAlignment="1">
      <alignment horizontal="center" vertical="center"/>
    </xf>
    <xf numFmtId="10" fontId="5" fillId="3" borderId="34" xfId="0" applyNumberFormat="1" applyFont="1" applyFill="1" applyBorder="1" applyAlignment="1">
      <alignment horizontal="center" vertical="center" wrapText="1"/>
    </xf>
    <xf numFmtId="0" fontId="0" fillId="3" borderId="32" xfId="0" applyFill="1" applyBorder="1" applyAlignment="1">
      <alignment horizontal="left" vertical="top" wrapText="1"/>
    </xf>
    <xf numFmtId="0" fontId="0" fillId="3" borderId="33" xfId="0" applyFill="1" applyBorder="1" applyAlignment="1">
      <alignment horizontal="left" vertical="top" wrapText="1"/>
    </xf>
    <xf numFmtId="0" fontId="6" fillId="2" borderId="39" xfId="0" applyFont="1" applyFill="1" applyBorder="1" applyAlignment="1">
      <alignment horizontal="left" vertical="center" wrapText="1"/>
    </xf>
    <xf numFmtId="0" fontId="6" fillId="2" borderId="40" xfId="0" applyFont="1" applyFill="1" applyBorder="1" applyAlignment="1">
      <alignment horizontal="left" vertical="center" wrapText="1"/>
    </xf>
    <xf numFmtId="0" fontId="0" fillId="3" borderId="13" xfId="0" applyFill="1" applyBorder="1" applyAlignment="1">
      <alignment horizontal="justify" vertical="top" wrapText="1"/>
    </xf>
    <xf numFmtId="0" fontId="0" fillId="3" borderId="14" xfId="0" applyFill="1" applyBorder="1" applyAlignment="1">
      <alignment horizontal="justify" vertical="top" wrapText="1"/>
    </xf>
    <xf numFmtId="0" fontId="2" fillId="2" borderId="13" xfId="0" applyFont="1" applyFill="1" applyBorder="1" applyAlignment="1">
      <alignment horizontal="left" vertical="center" wrapText="1"/>
    </xf>
    <xf numFmtId="0" fontId="2" fillId="2" borderId="14" xfId="0" applyFont="1" applyFill="1" applyBorder="1" applyAlignment="1">
      <alignment horizontal="left" vertical="center" wrapText="1"/>
    </xf>
    <xf numFmtId="0" fontId="7" fillId="2" borderId="21" xfId="0" applyFont="1" applyFill="1" applyBorder="1" applyAlignment="1">
      <alignment vertical="center" wrapText="1"/>
    </xf>
    <xf numFmtId="0" fontId="7" fillId="2" borderId="13" xfId="0" applyFont="1" applyFill="1" applyBorder="1" applyAlignment="1">
      <alignment vertical="center" wrapText="1"/>
    </xf>
    <xf numFmtId="0" fontId="0" fillId="2" borderId="21" xfId="0" applyFill="1" applyBorder="1" applyAlignment="1">
      <alignment horizontal="center" vertical="center" wrapText="1"/>
    </xf>
    <xf numFmtId="0" fontId="0" fillId="2" borderId="13" xfId="0" applyFill="1" applyBorder="1" applyAlignment="1">
      <alignment horizontal="center" vertical="center" wrapText="1"/>
    </xf>
    <xf numFmtId="0" fontId="7" fillId="2" borderId="21" xfId="0" applyFont="1" applyFill="1" applyBorder="1" applyAlignment="1">
      <alignment horizontal="center" vertical="center"/>
    </xf>
    <xf numFmtId="0" fontId="7" fillId="2" borderId="13" xfId="0" applyFont="1" applyFill="1" applyBorder="1" applyAlignment="1">
      <alignment horizontal="center" vertical="center"/>
    </xf>
    <xf numFmtId="44" fontId="0" fillId="2" borderId="29" xfId="2" applyFont="1" applyFill="1" applyBorder="1" applyAlignment="1">
      <alignment horizontal="center" vertical="center" wrapText="1"/>
    </xf>
    <xf numFmtId="44" fontId="0" fillId="2" borderId="21" xfId="2" applyFont="1" applyFill="1" applyBorder="1" applyAlignment="1">
      <alignment horizontal="center" vertical="center" wrapText="1"/>
    </xf>
    <xf numFmtId="0" fontId="0" fillId="2" borderId="29" xfId="0" applyFill="1" applyBorder="1" applyAlignment="1">
      <alignment horizontal="center" vertical="center"/>
    </xf>
    <xf numFmtId="0" fontId="0" fillId="2" borderId="21" xfId="0" applyFill="1" applyBorder="1" applyAlignment="1">
      <alignment horizontal="center" vertical="center"/>
    </xf>
    <xf numFmtId="0" fontId="2" fillId="4" borderId="12" xfId="0" applyFont="1" applyFill="1" applyBorder="1" applyAlignment="1">
      <alignment horizontal="left" vertical="center" wrapText="1"/>
    </xf>
    <xf numFmtId="0" fontId="0" fillId="4" borderId="12" xfId="0" applyFill="1" applyBorder="1" applyAlignment="1">
      <alignment horizontal="left" vertical="center" wrapText="1"/>
    </xf>
    <xf numFmtId="0" fontId="2" fillId="3" borderId="41" xfId="0" applyFont="1" applyFill="1" applyBorder="1" applyAlignment="1">
      <alignment horizontal="left" vertical="center" wrapText="1"/>
    </xf>
    <xf numFmtId="0" fontId="2" fillId="3" borderId="40" xfId="0" applyFont="1" applyFill="1" applyBorder="1" applyAlignment="1">
      <alignment horizontal="left" vertical="center" wrapText="1"/>
    </xf>
    <xf numFmtId="0" fontId="2" fillId="4" borderId="13" xfId="0" applyFont="1" applyFill="1" applyBorder="1" applyAlignment="1">
      <alignment horizontal="left" vertical="center" wrapText="1"/>
    </xf>
    <xf numFmtId="0" fontId="2" fillId="4" borderId="14" xfId="0" applyFont="1" applyFill="1" applyBorder="1" applyAlignment="1">
      <alignment horizontal="left" vertical="center" wrapText="1"/>
    </xf>
    <xf numFmtId="0" fontId="0" fillId="4" borderId="29" xfId="0" applyFill="1" applyBorder="1" applyAlignment="1">
      <alignment horizontal="center" vertical="center"/>
    </xf>
    <xf numFmtId="0" fontId="0" fillId="4" borderId="21" xfId="0" applyFill="1" applyBorder="1" applyAlignment="1">
      <alignment horizontal="center" vertical="center"/>
    </xf>
    <xf numFmtId="0" fontId="0" fillId="3" borderId="29" xfId="0" applyFill="1" applyBorder="1" applyAlignment="1">
      <alignment horizontal="center" vertical="center"/>
    </xf>
    <xf numFmtId="0" fontId="0" fillId="3" borderId="21" xfId="0" applyFill="1" applyBorder="1" applyAlignment="1">
      <alignment horizontal="center" vertical="center"/>
    </xf>
    <xf numFmtId="0" fontId="0" fillId="3" borderId="29" xfId="0" applyFill="1" applyBorder="1" applyAlignment="1">
      <alignment vertical="center" wrapText="1"/>
    </xf>
    <xf numFmtId="0" fontId="0" fillId="3" borderId="21" xfId="0" applyFill="1" applyBorder="1" applyAlignment="1">
      <alignment vertical="center" wrapText="1"/>
    </xf>
    <xf numFmtId="0" fontId="0" fillId="3" borderId="13" xfId="0" applyFill="1" applyBorder="1" applyAlignment="1">
      <alignment horizontal="center" vertical="center" wrapText="1"/>
    </xf>
    <xf numFmtId="3" fontId="0" fillId="3" borderId="29" xfId="0" applyNumberFormat="1" applyFill="1" applyBorder="1" applyAlignment="1">
      <alignment horizontal="center" vertical="center" wrapText="1"/>
    </xf>
    <xf numFmtId="3" fontId="0" fillId="3" borderId="21" xfId="0" applyNumberFormat="1" applyFill="1" applyBorder="1" applyAlignment="1">
      <alignment horizontal="center" vertical="center" wrapText="1"/>
    </xf>
    <xf numFmtId="0" fontId="0" fillId="4" borderId="13" xfId="0" applyFill="1" applyBorder="1" applyAlignment="1">
      <alignment horizontal="left" vertical="center" wrapText="1"/>
    </xf>
    <xf numFmtId="0" fontId="0" fillId="4" borderId="13" xfId="0" applyFill="1" applyBorder="1" applyAlignment="1">
      <alignment horizontal="center" vertical="center" wrapText="1"/>
    </xf>
    <xf numFmtId="9" fontId="0" fillId="4" borderId="29" xfId="1" applyFont="1" applyFill="1" applyBorder="1" applyAlignment="1">
      <alignment horizontal="center" vertical="center" wrapText="1"/>
    </xf>
    <xf numFmtId="9" fontId="0" fillId="4" borderId="21" xfId="1" applyFont="1" applyFill="1" applyBorder="1" applyAlignment="1">
      <alignment horizontal="center" vertical="center" wrapText="1"/>
    </xf>
    <xf numFmtId="0" fontId="2" fillId="3" borderId="29" xfId="0" applyFont="1" applyFill="1" applyBorder="1" applyAlignment="1">
      <alignment vertical="center" wrapText="1"/>
    </xf>
    <xf numFmtId="0" fontId="2" fillId="3" borderId="42" xfId="0" applyFont="1" applyFill="1" applyBorder="1" applyAlignment="1">
      <alignment horizontal="left" vertical="center" wrapText="1"/>
    </xf>
    <xf numFmtId="0" fontId="0" fillId="3" borderId="30" xfId="0" applyFill="1" applyBorder="1" applyAlignment="1">
      <alignment vertical="center" wrapText="1"/>
    </xf>
    <xf numFmtId="0" fontId="0" fillId="3" borderId="15" xfId="0" applyFill="1" applyBorder="1" applyAlignment="1">
      <alignment horizontal="center" vertical="center" wrapText="1"/>
    </xf>
    <xf numFmtId="3" fontId="0" fillId="4" borderId="29" xfId="0" applyNumberFormat="1" applyFill="1" applyBorder="1" applyAlignment="1">
      <alignment horizontal="center" vertical="center" wrapText="1"/>
    </xf>
    <xf numFmtId="3" fontId="0" fillId="4" borderId="21" xfId="0" applyNumberFormat="1" applyFill="1" applyBorder="1" applyAlignment="1">
      <alignment horizontal="center" vertical="center" wrapText="1"/>
    </xf>
    <xf numFmtId="1" fontId="0" fillId="3" borderId="29" xfId="0" applyNumberFormat="1" applyFill="1" applyBorder="1" applyAlignment="1">
      <alignment horizontal="center" vertical="center" wrapText="1"/>
    </xf>
    <xf numFmtId="1" fontId="0" fillId="3" borderId="21" xfId="0" applyNumberFormat="1" applyFill="1" applyBorder="1" applyAlignment="1">
      <alignment horizontal="center" vertical="center" wrapText="1"/>
    </xf>
    <xf numFmtId="44" fontId="0" fillId="3" borderId="29" xfId="2" applyFont="1" applyFill="1" applyBorder="1" applyAlignment="1">
      <alignment horizontal="center" vertical="center" wrapText="1"/>
    </xf>
    <xf numFmtId="44" fontId="0" fillId="3" borderId="21" xfId="2" applyFont="1" applyFill="1" applyBorder="1" applyAlignment="1">
      <alignment horizontal="center" vertical="center" wrapText="1"/>
    </xf>
    <xf numFmtId="3" fontId="0" fillId="3" borderId="30" xfId="0" applyNumberFormat="1" applyFill="1" applyBorder="1" applyAlignment="1">
      <alignment horizontal="center" vertical="center" wrapText="1"/>
    </xf>
    <xf numFmtId="0" fontId="0" fillId="3" borderId="30" xfId="0" applyFill="1" applyBorder="1" applyAlignment="1">
      <alignment horizontal="center" vertical="center"/>
    </xf>
    <xf numFmtId="44" fontId="0" fillId="4" borderId="29" xfId="2" applyFont="1" applyFill="1" applyBorder="1" applyAlignment="1">
      <alignment horizontal="center" vertical="center" wrapText="1"/>
    </xf>
    <xf numFmtId="44" fontId="0" fillId="4" borderId="21" xfId="2" applyFont="1" applyFill="1" applyBorder="1" applyAlignment="1">
      <alignment horizontal="center" vertical="center" wrapText="1"/>
    </xf>
    <xf numFmtId="0" fontId="2" fillId="3" borderId="13" xfId="0" applyFont="1" applyFill="1" applyBorder="1" applyAlignment="1">
      <alignment horizontal="left" vertical="center" wrapText="1"/>
    </xf>
    <xf numFmtId="0" fontId="2" fillId="3" borderId="14" xfId="0" applyFont="1" applyFill="1" applyBorder="1" applyAlignment="1">
      <alignment horizontal="left" vertical="center" wrapText="1"/>
    </xf>
    <xf numFmtId="0" fontId="2" fillId="3" borderId="15" xfId="0" applyFont="1" applyFill="1" applyBorder="1" applyAlignment="1">
      <alignment horizontal="left" vertical="center" wrapText="1"/>
    </xf>
    <xf numFmtId="0" fontId="2" fillId="3" borderId="16" xfId="0" applyFont="1" applyFill="1" applyBorder="1" applyAlignment="1">
      <alignment horizontal="left" vertical="center" wrapText="1"/>
    </xf>
    <xf numFmtId="0" fontId="2" fillId="4" borderId="13" xfId="0" applyFont="1" applyFill="1" applyBorder="1" applyAlignment="1">
      <alignment horizontal="left" vertical="top" wrapText="1"/>
    </xf>
    <xf numFmtId="0" fontId="2" fillId="4" borderId="14" xfId="0" applyFont="1" applyFill="1" applyBorder="1" applyAlignment="1">
      <alignment horizontal="left" vertical="top" wrapText="1"/>
    </xf>
    <xf numFmtId="0" fontId="2" fillId="3" borderId="13" xfId="0" applyFont="1" applyFill="1" applyBorder="1" applyAlignment="1">
      <alignment horizontal="left" vertical="top" wrapText="1"/>
    </xf>
    <xf numFmtId="0" fontId="2" fillId="3" borderId="14" xfId="0" applyFont="1" applyFill="1" applyBorder="1" applyAlignment="1">
      <alignment horizontal="left" vertical="top" wrapText="1"/>
    </xf>
  </cellXfs>
  <cellStyles count="3">
    <cellStyle name="Moneda" xfId="2" builtinId="4"/>
    <cellStyle name="Normal" xfId="0" builtinId="0"/>
    <cellStyle name="Porcentaje" xfId="1" builtinId="5"/>
  </cellStyles>
  <dxfs count="9">
    <dxf>
      <numFmt numFmtId="14" formatCode="0.00%"/>
      <fill>
        <patternFill>
          <bgColor rgb="FFFF0000"/>
        </patternFill>
      </fill>
    </dxf>
    <dxf>
      <numFmt numFmtId="14" formatCode="0.00%"/>
      <fill>
        <patternFill>
          <bgColor rgb="FFFFFF00"/>
        </patternFill>
      </fill>
    </dxf>
    <dxf>
      <numFmt numFmtId="14" formatCode="0.00%"/>
      <fill>
        <patternFill>
          <bgColor rgb="FF00B050"/>
        </patternFill>
      </fill>
    </dxf>
    <dxf>
      <numFmt numFmtId="14" formatCode="0.00%"/>
      <fill>
        <patternFill>
          <bgColor theme="0"/>
        </patternFill>
      </fill>
    </dxf>
    <dxf>
      <numFmt numFmtId="14" formatCode="0.00%"/>
      <fill>
        <patternFill>
          <bgColor rgb="FFFF0000"/>
        </patternFill>
      </fill>
    </dxf>
    <dxf>
      <numFmt numFmtId="14" formatCode="0.00%"/>
      <fill>
        <patternFill>
          <bgColor rgb="FFFF0000"/>
        </patternFill>
      </fill>
    </dxf>
    <dxf>
      <numFmt numFmtId="14" formatCode="0.00%"/>
      <fill>
        <patternFill>
          <bgColor rgb="FFFFFF00"/>
        </patternFill>
      </fill>
    </dxf>
    <dxf>
      <numFmt numFmtId="14" formatCode="0.00%"/>
      <fill>
        <patternFill>
          <bgColor rgb="FF00B050"/>
        </patternFill>
      </fill>
    </dxf>
    <dxf>
      <numFmt numFmtId="14" formatCode="0.00%"/>
      <fill>
        <patternFill>
          <bgColor theme="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2</xdr:col>
      <xdr:colOff>936852</xdr:colOff>
      <xdr:row>2</xdr:row>
      <xdr:rowOff>81801</xdr:rowOff>
    </xdr:from>
    <xdr:to>
      <xdr:col>2</xdr:col>
      <xdr:colOff>1857602</xdr:colOff>
      <xdr:row>6</xdr:row>
      <xdr:rowOff>146729</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2613252" y="481851"/>
          <a:ext cx="920750" cy="950753"/>
        </a:xfrm>
        <a:prstGeom prst="rect">
          <a:avLst/>
        </a:prstGeom>
      </xdr:spPr>
    </xdr:pic>
    <xdr:clientData/>
  </xdr:twoCellAnchor>
  <xdr:oneCellAnchor>
    <xdr:from>
      <xdr:col>2</xdr:col>
      <xdr:colOff>337911</xdr:colOff>
      <xdr:row>108</xdr:row>
      <xdr:rowOff>6804</xdr:rowOff>
    </xdr:from>
    <xdr:ext cx="5018767" cy="1619249"/>
    <xdr:sp macro="" textlink="">
      <xdr:nvSpPr>
        <xdr:cNvPr id="3" name="CuadroTexto 2">
          <a:extLst>
            <a:ext uri="{FF2B5EF4-FFF2-40B4-BE49-F238E27FC236}">
              <a16:creationId xmlns:a16="http://schemas.microsoft.com/office/drawing/2014/main" id="{00000000-0008-0000-0200-000003000000}"/>
            </a:ext>
          </a:extLst>
        </xdr:cNvPr>
        <xdr:cNvSpPr txBox="1"/>
      </xdr:nvSpPr>
      <xdr:spPr>
        <a:xfrm>
          <a:off x="2025197" y="74315411"/>
          <a:ext cx="5018767" cy="16192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300"/>
            <a:t>_________________________</a:t>
          </a:r>
        </a:p>
        <a:p>
          <a:pPr algn="ctr"/>
          <a:r>
            <a:rPr lang="es-MX" sz="2000"/>
            <a:t>Elaboró</a:t>
          </a:r>
        </a:p>
        <a:p>
          <a:pPr algn="ctr"/>
          <a:r>
            <a:rPr lang="es-MX" sz="2000"/>
            <a:t>Lic. Carlos Manuel May Tun</a:t>
          </a:r>
        </a:p>
      </xdr:txBody>
    </xdr:sp>
    <xdr:clientData/>
  </xdr:oneCellAnchor>
  <xdr:oneCellAnchor>
    <xdr:from>
      <xdr:col>7</xdr:col>
      <xdr:colOff>862818</xdr:colOff>
      <xdr:row>108</xdr:row>
      <xdr:rowOff>165554</xdr:rowOff>
    </xdr:from>
    <xdr:ext cx="4056164" cy="1607993"/>
    <xdr:sp macro="" textlink="">
      <xdr:nvSpPr>
        <xdr:cNvPr id="4" name="CuadroTexto 3">
          <a:extLst>
            <a:ext uri="{FF2B5EF4-FFF2-40B4-BE49-F238E27FC236}">
              <a16:creationId xmlns:a16="http://schemas.microsoft.com/office/drawing/2014/main" id="{00000000-0008-0000-0200-000004000000}"/>
            </a:ext>
          </a:extLst>
        </xdr:cNvPr>
        <xdr:cNvSpPr txBox="1"/>
      </xdr:nvSpPr>
      <xdr:spPr>
        <a:xfrm>
          <a:off x="9925175" y="74474161"/>
          <a:ext cx="4056164" cy="16079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300"/>
            <a:t>_________________________</a:t>
          </a:r>
        </a:p>
        <a:p>
          <a:pPr algn="ctr"/>
          <a:r>
            <a:rPr lang="es-MX" sz="2000"/>
            <a:t>Revisó</a:t>
          </a:r>
        </a:p>
        <a:p>
          <a:pPr algn="ctr"/>
          <a:r>
            <a:rPr lang="es-MX" sz="2000"/>
            <a:t>Mtro. Enrique E. Encalada Sánchez</a:t>
          </a:r>
        </a:p>
        <a:p>
          <a:pPr algn="ctr"/>
          <a:r>
            <a:rPr lang="es-MX" sz="2000"/>
            <a:t>Dirección de Planeación de la DGPM</a:t>
          </a:r>
        </a:p>
      </xdr:txBody>
    </xdr:sp>
    <xdr:clientData/>
  </xdr:oneCellAnchor>
  <xdr:oneCellAnchor>
    <xdr:from>
      <xdr:col>13</xdr:col>
      <xdr:colOff>535214</xdr:colOff>
      <xdr:row>109</xdr:row>
      <xdr:rowOff>83031</xdr:rowOff>
    </xdr:from>
    <xdr:ext cx="5007428" cy="1344727"/>
    <xdr:sp macro="" textlink="">
      <xdr:nvSpPr>
        <xdr:cNvPr id="5" name="CuadroTexto 4">
          <a:extLst>
            <a:ext uri="{FF2B5EF4-FFF2-40B4-BE49-F238E27FC236}">
              <a16:creationId xmlns:a16="http://schemas.microsoft.com/office/drawing/2014/main" id="{00000000-0008-0000-0200-000005000000}"/>
            </a:ext>
          </a:extLst>
        </xdr:cNvPr>
        <xdr:cNvSpPr txBox="1"/>
      </xdr:nvSpPr>
      <xdr:spPr>
        <a:xfrm>
          <a:off x="19537589" y="66472281"/>
          <a:ext cx="5007428" cy="13447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MX" sz="2000"/>
            <a:t>_________________________</a:t>
          </a:r>
        </a:p>
        <a:p>
          <a:pPr algn="ctr"/>
          <a:r>
            <a:rPr lang="es-MX" sz="2000"/>
            <a:t>Autorizó</a:t>
          </a:r>
        </a:p>
        <a:p>
          <a:pPr algn="ctr"/>
          <a:r>
            <a:rPr lang="es-MX" sz="2000"/>
            <a:t>L.A.E.</a:t>
          </a:r>
          <a:r>
            <a:rPr lang="es-MX" sz="2000" baseline="0"/>
            <a:t> Marcelo José Guzman</a:t>
          </a:r>
          <a:endParaRPr lang="es-MX" sz="2000"/>
        </a:p>
        <a:p>
          <a:pPr algn="ctr"/>
          <a:r>
            <a:rPr lang="es-MX" sz="2000"/>
            <a:t>Tesorero Municipal</a:t>
          </a:r>
        </a:p>
      </xdr:txBody>
    </xdr:sp>
    <xdr:clientData/>
  </xdr:oneCellAnchor>
  <xdr:twoCellAnchor editAs="oneCell">
    <xdr:from>
      <xdr:col>15</xdr:col>
      <xdr:colOff>547686</xdr:colOff>
      <xdr:row>2</xdr:row>
      <xdr:rowOff>47625</xdr:rowOff>
    </xdr:from>
    <xdr:to>
      <xdr:col>16</xdr:col>
      <xdr:colOff>1690687</xdr:colOff>
      <xdr:row>7</xdr:row>
      <xdr:rowOff>171449</xdr:rowOff>
    </xdr:to>
    <xdr:pic>
      <xdr:nvPicPr>
        <xdr:cNvPr id="7" name="Imagen 6">
          <a:extLst>
            <a:ext uri="{FF2B5EF4-FFF2-40B4-BE49-F238E27FC236}">
              <a16:creationId xmlns:a16="http://schemas.microsoft.com/office/drawing/2014/main" id="{DC4E47DE-7D52-4126-95A6-2590D3EB869C}"/>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216936" y="452438"/>
          <a:ext cx="3071813" cy="120729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C3:S105"/>
  <sheetViews>
    <sheetView tabSelected="1" topLeftCell="H80" zoomScale="80" zoomScaleNormal="80" zoomScaleSheetLayoutView="40" workbookViewId="0">
      <selection activeCell="I87" sqref="I87"/>
    </sheetView>
  </sheetViews>
  <sheetFormatPr baseColWidth="10" defaultColWidth="11" defaultRowHeight="15.75" x14ac:dyDescent="0.25"/>
  <cols>
    <col min="3" max="3" width="28" customWidth="1"/>
    <col min="4" max="4" width="34.5" customWidth="1"/>
    <col min="5" max="5" width="15.125" customWidth="1"/>
    <col min="6" max="6" width="18" customWidth="1"/>
    <col min="7" max="7" width="18.5" customWidth="1"/>
    <col min="8" max="8" width="15.625" customWidth="1"/>
    <col min="9" max="12" width="18.5" bestFit="1" customWidth="1"/>
    <col min="13" max="14" width="24" customWidth="1"/>
    <col min="15" max="16" width="25.25" customWidth="1"/>
    <col min="17" max="17" width="36.125" customWidth="1"/>
  </cols>
  <sheetData>
    <row r="3" spans="3:18" x14ac:dyDescent="0.25">
      <c r="C3" s="1"/>
      <c r="D3" s="2"/>
      <c r="E3" s="2"/>
      <c r="F3" s="2"/>
      <c r="G3" s="2"/>
      <c r="H3" s="2"/>
      <c r="I3" s="2"/>
      <c r="J3" s="2"/>
      <c r="K3" s="2"/>
      <c r="L3" s="2"/>
      <c r="M3" s="2"/>
      <c r="N3" s="2"/>
      <c r="O3" s="2"/>
      <c r="P3" s="2"/>
      <c r="Q3" s="3"/>
    </row>
    <row r="4" spans="3:18" ht="18" x14ac:dyDescent="0.25">
      <c r="C4" s="4"/>
      <c r="D4" s="25" t="s">
        <v>0</v>
      </c>
      <c r="E4" s="25"/>
      <c r="F4" s="25"/>
      <c r="G4" s="25"/>
      <c r="H4" s="25"/>
      <c r="I4" s="25"/>
      <c r="J4" s="25"/>
      <c r="K4" s="25"/>
      <c r="L4" s="25"/>
      <c r="M4" s="25"/>
      <c r="N4" s="25"/>
      <c r="O4" s="25"/>
      <c r="P4" s="25"/>
      <c r="Q4" s="26"/>
    </row>
    <row r="5" spans="3:18" ht="18" x14ac:dyDescent="0.25">
      <c r="C5" s="4"/>
      <c r="D5" s="25" t="s">
        <v>1</v>
      </c>
      <c r="E5" s="25"/>
      <c r="F5" s="25"/>
      <c r="G5" s="25"/>
      <c r="H5" s="25"/>
      <c r="I5" s="25"/>
      <c r="J5" s="25"/>
      <c r="K5" s="25"/>
      <c r="L5" s="25"/>
      <c r="M5" s="25"/>
      <c r="N5" s="25"/>
      <c r="O5" s="25"/>
      <c r="P5" s="25"/>
      <c r="Q5" s="26"/>
    </row>
    <row r="6" spans="3:18" ht="18" x14ac:dyDescent="0.25">
      <c r="C6" s="4"/>
      <c r="D6" s="27" t="s">
        <v>26</v>
      </c>
      <c r="E6" s="27"/>
      <c r="F6" s="27"/>
      <c r="G6" s="27"/>
      <c r="H6" s="27"/>
      <c r="I6" s="27"/>
      <c r="J6" s="27"/>
      <c r="K6" s="27"/>
      <c r="L6" s="27"/>
      <c r="M6" s="27"/>
      <c r="N6" s="27"/>
      <c r="O6" s="27"/>
      <c r="P6" s="27"/>
      <c r="Q6" s="28"/>
      <c r="R6" s="7"/>
    </row>
    <row r="7" spans="3:18" x14ac:dyDescent="0.25">
      <c r="C7" s="4"/>
      <c r="Q7" s="5"/>
    </row>
    <row r="8" spans="3:18" ht="16.5" thickBot="1" x14ac:dyDescent="0.3">
      <c r="C8" s="4"/>
      <c r="Q8" s="5"/>
    </row>
    <row r="9" spans="3:18" ht="39" customHeight="1" thickBot="1" x14ac:dyDescent="0.3">
      <c r="C9" s="38" t="s">
        <v>25</v>
      </c>
      <c r="D9" s="39"/>
      <c r="E9" s="40"/>
      <c r="F9" s="29" t="s">
        <v>150</v>
      </c>
      <c r="G9" s="30"/>
      <c r="H9" s="30"/>
      <c r="I9" s="30"/>
      <c r="J9" s="30"/>
      <c r="K9" s="30"/>
      <c r="L9" s="30"/>
      <c r="M9" s="30"/>
      <c r="N9" s="30"/>
      <c r="O9" s="30"/>
      <c r="P9" s="30"/>
      <c r="Q9" s="31"/>
      <c r="R9" s="9"/>
    </row>
    <row r="10" spans="3:18" ht="27.95" customHeight="1" x14ac:dyDescent="0.25">
      <c r="C10" s="41" t="s">
        <v>2</v>
      </c>
      <c r="D10" s="36" t="s">
        <v>3</v>
      </c>
      <c r="E10" s="36" t="s">
        <v>23</v>
      </c>
      <c r="F10" s="36" t="s">
        <v>4</v>
      </c>
      <c r="G10" s="32" t="s">
        <v>5</v>
      </c>
      <c r="H10" s="32"/>
      <c r="I10" s="32"/>
      <c r="J10" s="32"/>
      <c r="K10" s="32"/>
      <c r="L10" s="32"/>
      <c r="M10" s="32"/>
      <c r="N10" s="32"/>
      <c r="O10" s="32" t="s">
        <v>6</v>
      </c>
      <c r="P10" s="32"/>
      <c r="Q10" s="33"/>
    </row>
    <row r="11" spans="3:18" ht="32.1" customHeight="1" x14ac:dyDescent="0.25">
      <c r="C11" s="42"/>
      <c r="D11" s="37"/>
      <c r="E11" s="37"/>
      <c r="F11" s="37"/>
      <c r="G11" s="37" t="s">
        <v>7</v>
      </c>
      <c r="H11" s="37" t="s">
        <v>8</v>
      </c>
      <c r="I11" s="34" t="s">
        <v>9</v>
      </c>
      <c r="J11" s="34"/>
      <c r="K11" s="34"/>
      <c r="L11" s="34"/>
      <c r="M11" s="34" t="s">
        <v>10</v>
      </c>
      <c r="N11" s="34"/>
      <c r="O11" s="34"/>
      <c r="P11" s="34"/>
      <c r="Q11" s="35"/>
    </row>
    <row r="12" spans="3:18" ht="31.5" x14ac:dyDescent="0.25">
      <c r="C12" s="42"/>
      <c r="D12" s="37"/>
      <c r="E12" s="37"/>
      <c r="F12" s="37"/>
      <c r="G12" s="37"/>
      <c r="H12" s="37"/>
      <c r="I12" s="10" t="s">
        <v>11</v>
      </c>
      <c r="J12" s="10" t="s">
        <v>12</v>
      </c>
      <c r="K12" s="10" t="s">
        <v>13</v>
      </c>
      <c r="L12" s="10" t="s">
        <v>14</v>
      </c>
      <c r="M12" s="10" t="s">
        <v>15</v>
      </c>
      <c r="N12" s="10" t="s">
        <v>16</v>
      </c>
      <c r="O12" s="34"/>
      <c r="P12" s="34"/>
      <c r="Q12" s="35"/>
    </row>
    <row r="13" spans="3:18" ht="90.75" customHeight="1" x14ac:dyDescent="0.25">
      <c r="C13" s="43" t="s">
        <v>111</v>
      </c>
      <c r="D13" s="51" t="s">
        <v>21</v>
      </c>
      <c r="E13" s="48" t="s">
        <v>24</v>
      </c>
      <c r="F13" s="50" t="s">
        <v>22</v>
      </c>
      <c r="G13" s="64">
        <v>0.37009999999999998</v>
      </c>
      <c r="H13" s="57" t="s">
        <v>17</v>
      </c>
      <c r="I13" s="16">
        <v>0.34699999999999998</v>
      </c>
      <c r="J13" s="16" t="s">
        <v>18</v>
      </c>
      <c r="K13" s="16" t="s">
        <v>18</v>
      </c>
      <c r="L13" s="16" t="s">
        <v>18</v>
      </c>
      <c r="M13" s="59">
        <f>IFERROR(I13/I14,"ND")</f>
        <v>0.93758443663874624</v>
      </c>
      <c r="N13" s="66">
        <f t="shared" ref="N13" si="0">IFERROR(((I13)/G13),"ND")</f>
        <v>0.93758443663874624</v>
      </c>
      <c r="O13" s="67" t="s">
        <v>27</v>
      </c>
      <c r="P13" s="67"/>
      <c r="Q13" s="68"/>
    </row>
    <row r="14" spans="3:18" ht="90.75" customHeight="1" x14ac:dyDescent="0.25">
      <c r="C14" s="43"/>
      <c r="D14" s="52"/>
      <c r="E14" s="49"/>
      <c r="F14" s="45"/>
      <c r="G14" s="65"/>
      <c r="H14" s="58"/>
      <c r="I14" s="11">
        <v>0.37009999999999998</v>
      </c>
      <c r="J14" s="11">
        <v>0.37009999999999998</v>
      </c>
      <c r="K14" s="11">
        <v>0.37009999999999998</v>
      </c>
      <c r="L14" s="11">
        <v>0.37009999999999998</v>
      </c>
      <c r="M14" s="60"/>
      <c r="N14" s="47"/>
      <c r="O14" s="55"/>
      <c r="P14" s="55"/>
      <c r="Q14" s="56"/>
    </row>
    <row r="15" spans="3:18" ht="75" customHeight="1" x14ac:dyDescent="0.25">
      <c r="C15" s="43"/>
      <c r="D15" s="62" t="s">
        <v>19</v>
      </c>
      <c r="E15" s="49" t="s">
        <v>24</v>
      </c>
      <c r="F15" s="45" t="s">
        <v>22</v>
      </c>
      <c r="G15" s="63">
        <v>70.5</v>
      </c>
      <c r="H15" s="45" t="s">
        <v>17</v>
      </c>
      <c r="I15" s="12">
        <v>59</v>
      </c>
      <c r="J15" s="12" t="s">
        <v>18</v>
      </c>
      <c r="K15" s="12" t="s">
        <v>18</v>
      </c>
      <c r="L15" s="12" t="s">
        <v>18</v>
      </c>
      <c r="M15" s="46">
        <f t="shared" ref="M15" si="1">IFERROR(I15/I16,"ND")</f>
        <v>0.83687943262411346</v>
      </c>
      <c r="N15" s="47">
        <f t="shared" ref="N15" si="2">IFERROR(((I15)/G15),"ND")</f>
        <v>0.83687943262411346</v>
      </c>
      <c r="O15" s="53" t="s">
        <v>28</v>
      </c>
      <c r="P15" s="53"/>
      <c r="Q15" s="54"/>
    </row>
    <row r="16" spans="3:18" ht="75" customHeight="1" x14ac:dyDescent="0.25">
      <c r="C16" s="43"/>
      <c r="D16" s="62"/>
      <c r="E16" s="49"/>
      <c r="F16" s="45"/>
      <c r="G16" s="63"/>
      <c r="H16" s="45"/>
      <c r="I16" s="12">
        <v>70.5</v>
      </c>
      <c r="J16" s="12">
        <v>70.5</v>
      </c>
      <c r="K16" s="12">
        <v>70.5</v>
      </c>
      <c r="L16" s="12">
        <v>70.5</v>
      </c>
      <c r="M16" s="46"/>
      <c r="N16" s="47"/>
      <c r="O16" s="55"/>
      <c r="P16" s="55"/>
      <c r="Q16" s="56"/>
    </row>
    <row r="17" spans="3:19" ht="90.75" customHeight="1" x14ac:dyDescent="0.25">
      <c r="C17" s="43"/>
      <c r="D17" s="62" t="s">
        <v>20</v>
      </c>
      <c r="E17" s="49" t="s">
        <v>24</v>
      </c>
      <c r="F17" s="45" t="s">
        <v>22</v>
      </c>
      <c r="G17" s="61">
        <v>5.8</v>
      </c>
      <c r="H17" s="45" t="s">
        <v>17</v>
      </c>
      <c r="I17" s="12">
        <v>5</v>
      </c>
      <c r="J17" s="12" t="s">
        <v>18</v>
      </c>
      <c r="K17" s="12" t="s">
        <v>18</v>
      </c>
      <c r="L17" s="12" t="s">
        <v>18</v>
      </c>
      <c r="M17" s="46">
        <f>IFERROR(I17/I18,"ND")</f>
        <v>0.86206896551724144</v>
      </c>
      <c r="N17" s="47">
        <f t="shared" ref="N17" si="3">IFERROR(((I17)/G17),"ND")</f>
        <v>0.86206896551724144</v>
      </c>
      <c r="O17" s="53" t="s">
        <v>29</v>
      </c>
      <c r="P17" s="53"/>
      <c r="Q17" s="54"/>
    </row>
    <row r="18" spans="3:19" ht="90.75" customHeight="1" x14ac:dyDescent="0.25">
      <c r="C18" s="44"/>
      <c r="D18" s="62"/>
      <c r="E18" s="49"/>
      <c r="F18" s="45"/>
      <c r="G18" s="61"/>
      <c r="H18" s="45"/>
      <c r="I18" s="12">
        <v>5.8</v>
      </c>
      <c r="J18" s="12">
        <v>5.8</v>
      </c>
      <c r="K18" s="12">
        <v>5.8</v>
      </c>
      <c r="L18" s="12">
        <v>5.8</v>
      </c>
      <c r="M18" s="46"/>
      <c r="N18" s="47"/>
      <c r="O18" s="55"/>
      <c r="P18" s="55"/>
      <c r="Q18" s="56"/>
      <c r="R18" s="6"/>
      <c r="S18" s="6"/>
    </row>
    <row r="19" spans="3:19" ht="68.25" customHeight="1" x14ac:dyDescent="0.25">
      <c r="C19" s="69" t="s">
        <v>30</v>
      </c>
      <c r="D19" s="75" t="s">
        <v>31</v>
      </c>
      <c r="E19" s="77" t="s">
        <v>24</v>
      </c>
      <c r="F19" s="79" t="s">
        <v>32</v>
      </c>
      <c r="G19" s="81">
        <f>L20</f>
        <v>5632016096</v>
      </c>
      <c r="H19" s="83" t="s">
        <v>17</v>
      </c>
      <c r="I19" s="21" t="s">
        <v>18</v>
      </c>
      <c r="J19" s="21" t="s">
        <v>18</v>
      </c>
      <c r="K19" s="21" t="s">
        <v>18</v>
      </c>
      <c r="L19" s="13" t="s">
        <v>18</v>
      </c>
      <c r="M19" s="46" t="str">
        <f t="shared" ref="M19" si="4">IFERROR(I19/I20,"ND")</f>
        <v>ND</v>
      </c>
      <c r="N19" s="47" t="str">
        <f t="shared" ref="N19" si="5">IFERROR(((I19)/G19),"ND")</f>
        <v>ND</v>
      </c>
      <c r="O19" s="73" t="s">
        <v>114</v>
      </c>
      <c r="P19" s="73"/>
      <c r="Q19" s="74"/>
    </row>
    <row r="20" spans="3:19" ht="78" customHeight="1" x14ac:dyDescent="0.25">
      <c r="C20" s="70"/>
      <c r="D20" s="76"/>
      <c r="E20" s="78"/>
      <c r="F20" s="80"/>
      <c r="G20" s="82"/>
      <c r="H20" s="84"/>
      <c r="I20" s="13" t="s">
        <v>18</v>
      </c>
      <c r="J20" s="13" t="s">
        <v>18</v>
      </c>
      <c r="K20" s="13" t="s">
        <v>18</v>
      </c>
      <c r="L20" s="23">
        <v>5632016096</v>
      </c>
      <c r="M20" s="46"/>
      <c r="N20" s="47"/>
      <c r="O20" s="73"/>
      <c r="P20" s="73"/>
      <c r="Q20" s="74"/>
    </row>
    <row r="21" spans="3:19" ht="57" customHeight="1" x14ac:dyDescent="0.25">
      <c r="C21" s="85" t="s">
        <v>33</v>
      </c>
      <c r="D21" s="100" t="s">
        <v>34</v>
      </c>
      <c r="E21" s="101" t="s">
        <v>24</v>
      </c>
      <c r="F21" s="101" t="s">
        <v>35</v>
      </c>
      <c r="G21" s="102">
        <f>L22</f>
        <v>0.05</v>
      </c>
      <c r="H21" s="91" t="s">
        <v>17</v>
      </c>
      <c r="I21" s="15" t="s">
        <v>18</v>
      </c>
      <c r="J21" s="15" t="s">
        <v>18</v>
      </c>
      <c r="K21" s="15" t="s">
        <v>18</v>
      </c>
      <c r="L21" s="15" t="s">
        <v>18</v>
      </c>
      <c r="M21" s="46" t="str">
        <f t="shared" ref="M21" si="6">IFERROR(I21/I22,"ND")</f>
        <v>ND</v>
      </c>
      <c r="N21" s="47" t="str">
        <f t="shared" ref="N21" si="7">IFERROR(((I21)/G21),"ND")</f>
        <v>ND</v>
      </c>
      <c r="O21" s="89" t="s">
        <v>113</v>
      </c>
      <c r="P21" s="89"/>
      <c r="Q21" s="90"/>
    </row>
    <row r="22" spans="3:19" ht="52.5" customHeight="1" x14ac:dyDescent="0.25">
      <c r="C22" s="86"/>
      <c r="D22" s="100"/>
      <c r="E22" s="101"/>
      <c r="F22" s="101"/>
      <c r="G22" s="103"/>
      <c r="H22" s="92"/>
      <c r="I22" s="15" t="s">
        <v>18</v>
      </c>
      <c r="J22" s="15" t="s">
        <v>18</v>
      </c>
      <c r="K22" s="15" t="s">
        <v>18</v>
      </c>
      <c r="L22" s="17">
        <v>0.05</v>
      </c>
      <c r="M22" s="46"/>
      <c r="N22" s="47"/>
      <c r="O22" s="89"/>
      <c r="P22" s="89"/>
      <c r="Q22" s="90"/>
    </row>
    <row r="23" spans="3:19" ht="65.25" customHeight="1" x14ac:dyDescent="0.25">
      <c r="C23" s="87" t="s">
        <v>36</v>
      </c>
      <c r="D23" s="95" t="s">
        <v>37</v>
      </c>
      <c r="E23" s="97" t="s">
        <v>24</v>
      </c>
      <c r="F23" s="97" t="s">
        <v>35</v>
      </c>
      <c r="G23" s="98">
        <f t="shared" ref="G23" si="8">I24+J24+K24+L24</f>
        <v>48</v>
      </c>
      <c r="H23" s="93" t="s">
        <v>112</v>
      </c>
      <c r="I23" s="18">
        <v>12</v>
      </c>
      <c r="J23" s="14" t="s">
        <v>18</v>
      </c>
      <c r="K23" s="14" t="s">
        <v>18</v>
      </c>
      <c r="L23" s="14" t="s">
        <v>18</v>
      </c>
      <c r="M23" s="46">
        <f t="shared" ref="M23" si="9">IFERROR(I23/I24,"ND")</f>
        <v>1</v>
      </c>
      <c r="N23" s="47">
        <f t="shared" ref="N23" si="10">IFERROR(((I23)/G23),"ND")</f>
        <v>0.25</v>
      </c>
      <c r="O23" s="71" t="s">
        <v>115</v>
      </c>
      <c r="P23" s="71"/>
      <c r="Q23" s="72"/>
    </row>
    <row r="24" spans="3:19" ht="49.5" customHeight="1" x14ac:dyDescent="0.25">
      <c r="C24" s="88"/>
      <c r="D24" s="96"/>
      <c r="E24" s="97"/>
      <c r="F24" s="97"/>
      <c r="G24" s="99"/>
      <c r="H24" s="94"/>
      <c r="I24" s="18">
        <v>12</v>
      </c>
      <c r="J24" s="18">
        <v>12</v>
      </c>
      <c r="K24" s="18">
        <v>12</v>
      </c>
      <c r="L24" s="18">
        <v>12</v>
      </c>
      <c r="M24" s="46"/>
      <c r="N24" s="47"/>
      <c r="O24" s="71"/>
      <c r="P24" s="71"/>
      <c r="Q24" s="72"/>
    </row>
    <row r="25" spans="3:19" ht="53.25" customHeight="1" x14ac:dyDescent="0.25">
      <c r="C25" s="87" t="s">
        <v>38</v>
      </c>
      <c r="D25" s="95" t="s">
        <v>39</v>
      </c>
      <c r="E25" s="97" t="s">
        <v>24</v>
      </c>
      <c r="F25" s="97" t="s">
        <v>35</v>
      </c>
      <c r="G25" s="98">
        <f t="shared" ref="G25" si="11">I26+J26+K26+L26</f>
        <v>48</v>
      </c>
      <c r="H25" s="93" t="s">
        <v>112</v>
      </c>
      <c r="I25" s="18">
        <v>12</v>
      </c>
      <c r="J25" s="14" t="s">
        <v>18</v>
      </c>
      <c r="K25" s="14" t="s">
        <v>18</v>
      </c>
      <c r="L25" s="14" t="s">
        <v>18</v>
      </c>
      <c r="M25" s="46">
        <f t="shared" ref="M25" si="12">IFERROR(I25/I26,"ND")</f>
        <v>1</v>
      </c>
      <c r="N25" s="47">
        <f t="shared" ref="N25" si="13">IFERROR(((I25)/G25),"ND")</f>
        <v>0.25</v>
      </c>
      <c r="O25" s="71" t="s">
        <v>116</v>
      </c>
      <c r="P25" s="71"/>
      <c r="Q25" s="72"/>
    </row>
    <row r="26" spans="3:19" ht="41.25" customHeight="1" x14ac:dyDescent="0.25">
      <c r="C26" s="88"/>
      <c r="D26" s="96"/>
      <c r="E26" s="97"/>
      <c r="F26" s="97"/>
      <c r="G26" s="99"/>
      <c r="H26" s="94"/>
      <c r="I26" s="18">
        <v>12</v>
      </c>
      <c r="J26" s="18">
        <v>12</v>
      </c>
      <c r="K26" s="18">
        <v>12</v>
      </c>
      <c r="L26" s="18">
        <v>12</v>
      </c>
      <c r="M26" s="46"/>
      <c r="N26" s="47"/>
      <c r="O26" s="71"/>
      <c r="P26" s="71"/>
      <c r="Q26" s="72"/>
    </row>
    <row r="27" spans="3:19" ht="41.25" customHeight="1" x14ac:dyDescent="0.25">
      <c r="C27" s="85" t="s">
        <v>40</v>
      </c>
      <c r="D27" s="100" t="s">
        <v>41</v>
      </c>
      <c r="E27" s="101" t="s">
        <v>24</v>
      </c>
      <c r="F27" s="101" t="s">
        <v>35</v>
      </c>
      <c r="G27" s="108">
        <f t="shared" ref="G27" si="14">I28+J28+K28+L28</f>
        <v>28000</v>
      </c>
      <c r="H27" s="91" t="s">
        <v>112</v>
      </c>
      <c r="I27" s="19">
        <v>6600</v>
      </c>
      <c r="J27" s="15" t="s">
        <v>18</v>
      </c>
      <c r="K27" s="15" t="s">
        <v>18</v>
      </c>
      <c r="L27" s="15" t="s">
        <v>18</v>
      </c>
      <c r="M27" s="46">
        <f t="shared" ref="M27" si="15">IFERROR(I27/I28,"ND")</f>
        <v>0.94285714285714284</v>
      </c>
      <c r="N27" s="47">
        <f t="shared" ref="N27" si="16">IFERROR(((I27)/G27),"ND")</f>
        <v>0.23571428571428571</v>
      </c>
      <c r="O27" s="89" t="s">
        <v>144</v>
      </c>
      <c r="P27" s="89"/>
      <c r="Q27" s="90"/>
    </row>
    <row r="28" spans="3:19" ht="41.25" customHeight="1" x14ac:dyDescent="0.25">
      <c r="C28" s="86"/>
      <c r="D28" s="100"/>
      <c r="E28" s="101"/>
      <c r="F28" s="101"/>
      <c r="G28" s="109"/>
      <c r="H28" s="92"/>
      <c r="I28" s="19">
        <v>7000</v>
      </c>
      <c r="J28" s="19">
        <v>7000</v>
      </c>
      <c r="K28" s="19">
        <v>7000</v>
      </c>
      <c r="L28" s="19">
        <v>7000</v>
      </c>
      <c r="M28" s="46"/>
      <c r="N28" s="47"/>
      <c r="O28" s="89"/>
      <c r="P28" s="89"/>
      <c r="Q28" s="90"/>
    </row>
    <row r="29" spans="3:19" ht="55.5" customHeight="1" x14ac:dyDescent="0.25">
      <c r="C29" s="87" t="s">
        <v>42</v>
      </c>
      <c r="D29" s="95" t="s">
        <v>43</v>
      </c>
      <c r="E29" s="97" t="s">
        <v>24</v>
      </c>
      <c r="F29" s="97" t="s">
        <v>35</v>
      </c>
      <c r="G29" s="98">
        <f t="shared" ref="G29" si="17">I30+J30+K30+L30</f>
        <v>40000</v>
      </c>
      <c r="H29" s="93" t="s">
        <v>112</v>
      </c>
      <c r="I29" s="18">
        <v>8800</v>
      </c>
      <c r="J29" s="14" t="s">
        <v>18</v>
      </c>
      <c r="K29" s="14" t="s">
        <v>18</v>
      </c>
      <c r="L29" s="14" t="s">
        <v>18</v>
      </c>
      <c r="M29" s="46">
        <f t="shared" ref="M29" si="18">IFERROR(I29/I30,"ND")</f>
        <v>0.88</v>
      </c>
      <c r="N29" s="47">
        <f t="shared" ref="N29" si="19">IFERROR(((I29)/G29),"ND")</f>
        <v>0.22</v>
      </c>
      <c r="O29" s="118" t="s">
        <v>145</v>
      </c>
      <c r="P29" s="118"/>
      <c r="Q29" s="119"/>
    </row>
    <row r="30" spans="3:19" ht="48" customHeight="1" x14ac:dyDescent="0.25">
      <c r="C30" s="88"/>
      <c r="D30" s="96"/>
      <c r="E30" s="97"/>
      <c r="F30" s="97"/>
      <c r="G30" s="99"/>
      <c r="H30" s="94"/>
      <c r="I30" s="18">
        <v>10000</v>
      </c>
      <c r="J30" s="18">
        <v>10000</v>
      </c>
      <c r="K30" s="18">
        <v>10000</v>
      </c>
      <c r="L30" s="18">
        <v>10000</v>
      </c>
      <c r="M30" s="46"/>
      <c r="N30" s="47"/>
      <c r="O30" s="118"/>
      <c r="P30" s="118"/>
      <c r="Q30" s="119"/>
    </row>
    <row r="31" spans="3:19" ht="41.25" customHeight="1" x14ac:dyDescent="0.25">
      <c r="C31" s="87" t="s">
        <v>44</v>
      </c>
      <c r="D31" s="104" t="s">
        <v>45</v>
      </c>
      <c r="E31" s="97" t="s">
        <v>24</v>
      </c>
      <c r="F31" s="97" t="s">
        <v>35</v>
      </c>
      <c r="G31" s="98">
        <f t="shared" ref="G31" si="20">I32+J32+K32+L32</f>
        <v>24000</v>
      </c>
      <c r="H31" s="93" t="s">
        <v>112</v>
      </c>
      <c r="I31" s="18">
        <v>5300</v>
      </c>
      <c r="J31" s="14" t="s">
        <v>18</v>
      </c>
      <c r="K31" s="14" t="s">
        <v>18</v>
      </c>
      <c r="L31" s="14" t="s">
        <v>18</v>
      </c>
      <c r="M31" s="46">
        <f t="shared" ref="M31" si="21">IFERROR(I31/I32,"ND")</f>
        <v>0.8833333333333333</v>
      </c>
      <c r="N31" s="47">
        <f t="shared" ref="N31" si="22">IFERROR(((I31)/G31),"ND")</f>
        <v>0.22083333333333333</v>
      </c>
      <c r="O31" s="118" t="s">
        <v>146</v>
      </c>
      <c r="P31" s="118"/>
      <c r="Q31" s="119"/>
    </row>
    <row r="32" spans="3:19" ht="41.25" customHeight="1" x14ac:dyDescent="0.25">
      <c r="C32" s="88"/>
      <c r="D32" s="96"/>
      <c r="E32" s="97"/>
      <c r="F32" s="97"/>
      <c r="G32" s="99"/>
      <c r="H32" s="94"/>
      <c r="I32" s="18">
        <v>6000</v>
      </c>
      <c r="J32" s="18">
        <v>6000</v>
      </c>
      <c r="K32" s="18">
        <v>6000</v>
      </c>
      <c r="L32" s="18">
        <v>6000</v>
      </c>
      <c r="M32" s="46"/>
      <c r="N32" s="47"/>
      <c r="O32" s="118"/>
      <c r="P32" s="118"/>
      <c r="Q32" s="119"/>
    </row>
    <row r="33" spans="3:17" ht="41.25" customHeight="1" x14ac:dyDescent="0.25">
      <c r="C33" s="85" t="s">
        <v>46</v>
      </c>
      <c r="D33" s="100" t="s">
        <v>47</v>
      </c>
      <c r="E33" s="101" t="s">
        <v>24</v>
      </c>
      <c r="F33" s="101" t="s">
        <v>35</v>
      </c>
      <c r="G33" s="108">
        <f t="shared" ref="G33" si="23">I34+J34+K34+L34</f>
        <v>185</v>
      </c>
      <c r="H33" s="91" t="s">
        <v>112</v>
      </c>
      <c r="I33" s="19">
        <v>40</v>
      </c>
      <c r="J33" s="15" t="s">
        <v>18</v>
      </c>
      <c r="K33" s="15" t="s">
        <v>18</v>
      </c>
      <c r="L33" s="15" t="s">
        <v>18</v>
      </c>
      <c r="M33" s="46">
        <f t="shared" ref="M33" si="24">IFERROR(I33/I34,"ND")</f>
        <v>0.88888888888888884</v>
      </c>
      <c r="N33" s="47">
        <f t="shared" ref="N33" si="25">IFERROR(((I33)/G33),"ND")</f>
        <v>0.21621621621621623</v>
      </c>
      <c r="O33" s="89" t="s">
        <v>148</v>
      </c>
      <c r="P33" s="89"/>
      <c r="Q33" s="90"/>
    </row>
    <row r="34" spans="3:17" ht="41.25" customHeight="1" x14ac:dyDescent="0.25">
      <c r="C34" s="86"/>
      <c r="D34" s="100"/>
      <c r="E34" s="101"/>
      <c r="F34" s="101"/>
      <c r="G34" s="109"/>
      <c r="H34" s="92"/>
      <c r="I34" s="19">
        <v>45</v>
      </c>
      <c r="J34" s="19">
        <v>60</v>
      </c>
      <c r="K34" s="19">
        <v>40</v>
      </c>
      <c r="L34" s="19">
        <v>40</v>
      </c>
      <c r="M34" s="46"/>
      <c r="N34" s="47"/>
      <c r="O34" s="89"/>
      <c r="P34" s="89"/>
      <c r="Q34" s="90"/>
    </row>
    <row r="35" spans="3:17" ht="41.25" customHeight="1" x14ac:dyDescent="0.25">
      <c r="C35" s="87" t="s">
        <v>48</v>
      </c>
      <c r="D35" s="95" t="s">
        <v>49</v>
      </c>
      <c r="E35" s="97" t="s">
        <v>24</v>
      </c>
      <c r="F35" s="97" t="s">
        <v>35</v>
      </c>
      <c r="G35" s="98">
        <f t="shared" ref="G35" si="26">I36+J36+K36+L36</f>
        <v>1500</v>
      </c>
      <c r="H35" s="93" t="s">
        <v>112</v>
      </c>
      <c r="I35" s="18">
        <v>441</v>
      </c>
      <c r="J35" s="14" t="s">
        <v>18</v>
      </c>
      <c r="K35" s="14" t="s">
        <v>18</v>
      </c>
      <c r="L35" s="14" t="s">
        <v>18</v>
      </c>
      <c r="M35" s="46">
        <f t="shared" ref="M35" si="27">IFERROR(I35/I36,"ND")</f>
        <v>1.1759999999999999</v>
      </c>
      <c r="N35" s="47">
        <f t="shared" ref="N35" si="28">IFERROR(((I35)/G35),"ND")</f>
        <v>0.29399999999999998</v>
      </c>
      <c r="O35" s="118" t="s">
        <v>147</v>
      </c>
      <c r="P35" s="118"/>
      <c r="Q35" s="119"/>
    </row>
    <row r="36" spans="3:17" ht="41.25" customHeight="1" x14ac:dyDescent="0.25">
      <c r="C36" s="88"/>
      <c r="D36" s="96"/>
      <c r="E36" s="97"/>
      <c r="F36" s="97"/>
      <c r="G36" s="99"/>
      <c r="H36" s="94"/>
      <c r="I36" s="18">
        <v>375</v>
      </c>
      <c r="J36" s="18">
        <v>375</v>
      </c>
      <c r="K36" s="18">
        <v>375</v>
      </c>
      <c r="L36" s="18">
        <v>375</v>
      </c>
      <c r="M36" s="46"/>
      <c r="N36" s="47"/>
      <c r="O36" s="118"/>
      <c r="P36" s="118"/>
      <c r="Q36" s="119"/>
    </row>
    <row r="37" spans="3:17" ht="54.75" customHeight="1" x14ac:dyDescent="0.25">
      <c r="C37" s="87" t="s">
        <v>50</v>
      </c>
      <c r="D37" s="104" t="s">
        <v>51</v>
      </c>
      <c r="E37" s="97" t="s">
        <v>24</v>
      </c>
      <c r="F37" s="97" t="s">
        <v>35</v>
      </c>
      <c r="G37" s="98">
        <f t="shared" ref="G37" si="29">I38+J38+K38+L38</f>
        <v>181</v>
      </c>
      <c r="H37" s="93" t="s">
        <v>112</v>
      </c>
      <c r="I37" s="18">
        <v>64</v>
      </c>
      <c r="J37" s="14" t="s">
        <v>18</v>
      </c>
      <c r="K37" s="14" t="s">
        <v>18</v>
      </c>
      <c r="L37" s="14" t="s">
        <v>18</v>
      </c>
      <c r="M37" s="46">
        <f t="shared" ref="M37" si="30">IFERROR(I37/I38,"ND")</f>
        <v>1.7777777777777777</v>
      </c>
      <c r="N37" s="47">
        <f t="shared" ref="N37" si="31">IFERROR(((I37)/G37),"ND")</f>
        <v>0.35359116022099446</v>
      </c>
      <c r="O37" s="118" t="s">
        <v>149</v>
      </c>
      <c r="P37" s="118"/>
      <c r="Q37" s="119"/>
    </row>
    <row r="38" spans="3:17" ht="48.75" customHeight="1" x14ac:dyDescent="0.25">
      <c r="C38" s="88"/>
      <c r="D38" s="96"/>
      <c r="E38" s="97"/>
      <c r="F38" s="97"/>
      <c r="G38" s="99"/>
      <c r="H38" s="94"/>
      <c r="I38" s="18">
        <v>36</v>
      </c>
      <c r="J38" s="18">
        <v>50</v>
      </c>
      <c r="K38" s="18">
        <v>45</v>
      </c>
      <c r="L38" s="18">
        <v>50</v>
      </c>
      <c r="M38" s="46"/>
      <c r="N38" s="47"/>
      <c r="O38" s="118"/>
      <c r="P38" s="118"/>
      <c r="Q38" s="119"/>
    </row>
    <row r="39" spans="3:17" ht="72.75" customHeight="1" x14ac:dyDescent="0.25">
      <c r="C39" s="85" t="s">
        <v>52</v>
      </c>
      <c r="D39" s="89" t="s">
        <v>53</v>
      </c>
      <c r="E39" s="101" t="s">
        <v>24</v>
      </c>
      <c r="F39" s="101" t="s">
        <v>35</v>
      </c>
      <c r="G39" s="108">
        <f t="shared" ref="G39" si="32">I40+J40+K40+L40</f>
        <v>12</v>
      </c>
      <c r="H39" s="91" t="s">
        <v>112</v>
      </c>
      <c r="I39" s="19">
        <v>3</v>
      </c>
      <c r="J39" s="15" t="s">
        <v>18</v>
      </c>
      <c r="K39" s="15" t="s">
        <v>18</v>
      </c>
      <c r="L39" s="15" t="s">
        <v>18</v>
      </c>
      <c r="M39" s="46">
        <f t="shared" ref="M39" si="33">IFERROR(I39/I40,"ND")</f>
        <v>1</v>
      </c>
      <c r="N39" s="47">
        <f t="shared" ref="N39" si="34">IFERROR(((I39)/G39),"ND")</f>
        <v>0.25</v>
      </c>
      <c r="O39" s="89" t="s">
        <v>117</v>
      </c>
      <c r="P39" s="89"/>
      <c r="Q39" s="90"/>
    </row>
    <row r="40" spans="3:17" ht="84.75" customHeight="1" x14ac:dyDescent="0.25">
      <c r="C40" s="86"/>
      <c r="D40" s="100"/>
      <c r="E40" s="101"/>
      <c r="F40" s="101"/>
      <c r="G40" s="109"/>
      <c r="H40" s="92"/>
      <c r="I40" s="19">
        <v>3</v>
      </c>
      <c r="J40" s="19">
        <v>3</v>
      </c>
      <c r="K40" s="19">
        <v>3</v>
      </c>
      <c r="L40" s="19">
        <v>3</v>
      </c>
      <c r="M40" s="46"/>
      <c r="N40" s="47"/>
      <c r="O40" s="89"/>
      <c r="P40" s="89"/>
      <c r="Q40" s="90"/>
    </row>
    <row r="41" spans="3:17" ht="63.75" customHeight="1" x14ac:dyDescent="0.25">
      <c r="C41" s="87" t="s">
        <v>54</v>
      </c>
      <c r="D41" s="95" t="s">
        <v>55</v>
      </c>
      <c r="E41" s="97" t="s">
        <v>24</v>
      </c>
      <c r="F41" s="97" t="s">
        <v>35</v>
      </c>
      <c r="G41" s="98">
        <f t="shared" ref="G41" si="35">I42+J42+K42+L42</f>
        <v>108</v>
      </c>
      <c r="H41" s="93" t="s">
        <v>112</v>
      </c>
      <c r="I41" s="18">
        <v>27</v>
      </c>
      <c r="J41" s="14" t="s">
        <v>18</v>
      </c>
      <c r="K41" s="14" t="s">
        <v>18</v>
      </c>
      <c r="L41" s="14" t="s">
        <v>18</v>
      </c>
      <c r="M41" s="46">
        <f t="shared" ref="M41" si="36">IFERROR(I41/I42,"ND")</f>
        <v>1</v>
      </c>
      <c r="N41" s="47">
        <f t="shared" ref="N41" si="37">IFERROR(((I41)/G41),"ND")</f>
        <v>0.25</v>
      </c>
      <c r="O41" s="118" t="s">
        <v>118</v>
      </c>
      <c r="P41" s="118"/>
      <c r="Q41" s="119"/>
    </row>
    <row r="42" spans="3:17" ht="57" customHeight="1" x14ac:dyDescent="0.25">
      <c r="C42" s="88"/>
      <c r="D42" s="96"/>
      <c r="E42" s="97"/>
      <c r="F42" s="97"/>
      <c r="G42" s="99"/>
      <c r="H42" s="94"/>
      <c r="I42" s="18">
        <v>27</v>
      </c>
      <c r="J42" s="18">
        <v>27</v>
      </c>
      <c r="K42" s="18">
        <v>27</v>
      </c>
      <c r="L42" s="18">
        <v>27</v>
      </c>
      <c r="M42" s="46"/>
      <c r="N42" s="47"/>
      <c r="O42" s="118"/>
      <c r="P42" s="118"/>
      <c r="Q42" s="119"/>
    </row>
    <row r="43" spans="3:17" ht="75.75" customHeight="1" x14ac:dyDescent="0.25">
      <c r="C43" s="87" t="s">
        <v>56</v>
      </c>
      <c r="D43" s="104" t="s">
        <v>57</v>
      </c>
      <c r="E43" s="97" t="s">
        <v>24</v>
      </c>
      <c r="F43" s="97" t="s">
        <v>35</v>
      </c>
      <c r="G43" s="98">
        <f t="shared" ref="G43" si="38">I44+J44+K44+L44</f>
        <v>4</v>
      </c>
      <c r="H43" s="93" t="s">
        <v>112</v>
      </c>
      <c r="I43" s="18">
        <v>1</v>
      </c>
      <c r="J43" s="14" t="s">
        <v>18</v>
      </c>
      <c r="K43" s="14" t="s">
        <v>18</v>
      </c>
      <c r="L43" s="14" t="s">
        <v>18</v>
      </c>
      <c r="M43" s="46">
        <f t="shared" ref="M43" si="39">IFERROR(I43/I44,"ND")</f>
        <v>1</v>
      </c>
      <c r="N43" s="47">
        <f t="shared" ref="N43" si="40">IFERROR(((I43)/G43),"ND")</f>
        <v>0.25</v>
      </c>
      <c r="O43" s="118" t="s">
        <v>119</v>
      </c>
      <c r="P43" s="118"/>
      <c r="Q43" s="119"/>
    </row>
    <row r="44" spans="3:17" ht="78" customHeight="1" x14ac:dyDescent="0.25">
      <c r="C44" s="88"/>
      <c r="D44" s="96"/>
      <c r="E44" s="97"/>
      <c r="F44" s="97"/>
      <c r="G44" s="99"/>
      <c r="H44" s="94"/>
      <c r="I44" s="18">
        <v>1</v>
      </c>
      <c r="J44" s="18">
        <v>1</v>
      </c>
      <c r="K44" s="18">
        <v>1</v>
      </c>
      <c r="L44" s="18">
        <v>1</v>
      </c>
      <c r="M44" s="46"/>
      <c r="N44" s="47"/>
      <c r="O44" s="118"/>
      <c r="P44" s="118"/>
      <c r="Q44" s="119"/>
    </row>
    <row r="45" spans="3:17" ht="91.5" customHeight="1" x14ac:dyDescent="0.25">
      <c r="C45" s="87" t="s">
        <v>58</v>
      </c>
      <c r="D45" s="104" t="s">
        <v>59</v>
      </c>
      <c r="E45" s="97" t="s">
        <v>24</v>
      </c>
      <c r="F45" s="97" t="s">
        <v>35</v>
      </c>
      <c r="G45" s="98">
        <f t="shared" ref="G45" si="41">I46+J46+K46+L46</f>
        <v>12</v>
      </c>
      <c r="H45" s="93" t="s">
        <v>112</v>
      </c>
      <c r="I45" s="18">
        <v>3</v>
      </c>
      <c r="J45" s="14" t="s">
        <v>18</v>
      </c>
      <c r="K45" s="14" t="s">
        <v>18</v>
      </c>
      <c r="L45" s="14" t="s">
        <v>18</v>
      </c>
      <c r="M45" s="46">
        <f t="shared" ref="M45" si="42">IFERROR(I45/I46,"ND")</f>
        <v>1</v>
      </c>
      <c r="N45" s="47">
        <f t="shared" ref="N45" si="43">IFERROR(((I45)/G45),"ND")</f>
        <v>0.25</v>
      </c>
      <c r="O45" s="118" t="s">
        <v>120</v>
      </c>
      <c r="P45" s="118"/>
      <c r="Q45" s="119"/>
    </row>
    <row r="46" spans="3:17" ht="78" customHeight="1" x14ac:dyDescent="0.25">
      <c r="C46" s="88"/>
      <c r="D46" s="96"/>
      <c r="E46" s="97"/>
      <c r="F46" s="97"/>
      <c r="G46" s="99"/>
      <c r="H46" s="94"/>
      <c r="I46" s="18">
        <v>3</v>
      </c>
      <c r="J46" s="18">
        <v>3</v>
      </c>
      <c r="K46" s="18">
        <v>3</v>
      </c>
      <c r="L46" s="18">
        <v>3</v>
      </c>
      <c r="M46" s="46"/>
      <c r="N46" s="47"/>
      <c r="O46" s="118"/>
      <c r="P46" s="118"/>
      <c r="Q46" s="119"/>
    </row>
    <row r="47" spans="3:17" ht="41.25" customHeight="1" x14ac:dyDescent="0.25">
      <c r="C47" s="85" t="s">
        <v>60</v>
      </c>
      <c r="D47" s="89" t="s">
        <v>61</v>
      </c>
      <c r="E47" s="101" t="s">
        <v>24</v>
      </c>
      <c r="F47" s="101" t="s">
        <v>35</v>
      </c>
      <c r="G47" s="116">
        <f t="shared" ref="G47" si="44">I48+J48+K48+L48</f>
        <v>5632016096</v>
      </c>
      <c r="H47" s="91" t="s">
        <v>112</v>
      </c>
      <c r="I47" s="15" t="s">
        <v>18</v>
      </c>
      <c r="J47" s="15" t="s">
        <v>18</v>
      </c>
      <c r="K47" s="15" t="s">
        <v>18</v>
      </c>
      <c r="L47" s="15" t="s">
        <v>18</v>
      </c>
      <c r="M47" s="46" t="str">
        <f t="shared" ref="M47" si="45">IFERROR(I47/I48,"ND")</f>
        <v>ND</v>
      </c>
      <c r="N47" s="47" t="str">
        <f t="shared" ref="N47" si="46">IFERROR(((I47)/G47),"ND")</f>
        <v>ND</v>
      </c>
      <c r="O47" s="122" t="s">
        <v>121</v>
      </c>
      <c r="P47" s="122"/>
      <c r="Q47" s="123"/>
    </row>
    <row r="48" spans="3:17" ht="41.25" customHeight="1" x14ac:dyDescent="0.25">
      <c r="C48" s="86"/>
      <c r="D48" s="100"/>
      <c r="E48" s="101"/>
      <c r="F48" s="101"/>
      <c r="G48" s="117"/>
      <c r="H48" s="92"/>
      <c r="I48" s="22">
        <v>1349653214</v>
      </c>
      <c r="J48" s="22">
        <v>1474692680</v>
      </c>
      <c r="K48" s="22">
        <v>1390900181</v>
      </c>
      <c r="L48" s="22">
        <v>1416770021</v>
      </c>
      <c r="M48" s="46"/>
      <c r="N48" s="47"/>
      <c r="O48" s="122"/>
      <c r="P48" s="122"/>
      <c r="Q48" s="123"/>
    </row>
    <row r="49" spans="3:17" ht="41.25" customHeight="1" x14ac:dyDescent="0.25">
      <c r="C49" s="87" t="s">
        <v>62</v>
      </c>
      <c r="D49" s="104" t="s">
        <v>63</v>
      </c>
      <c r="E49" s="97" t="s">
        <v>24</v>
      </c>
      <c r="F49" s="97" t="s">
        <v>35</v>
      </c>
      <c r="G49" s="98">
        <v>2</v>
      </c>
      <c r="H49" s="93" t="s">
        <v>112</v>
      </c>
      <c r="I49" s="14" t="s">
        <v>18</v>
      </c>
      <c r="J49" s="14" t="s">
        <v>18</v>
      </c>
      <c r="K49" s="14" t="s">
        <v>18</v>
      </c>
      <c r="L49" s="14" t="s">
        <v>18</v>
      </c>
      <c r="M49" s="46" t="str">
        <f t="shared" ref="M49" si="47">IFERROR(I49/I50,"ND")</f>
        <v>ND</v>
      </c>
      <c r="N49" s="47" t="str">
        <f t="shared" ref="N49" si="48">IFERROR(((I49)/G49),"ND")</f>
        <v>ND</v>
      </c>
      <c r="O49" s="118" t="s">
        <v>122</v>
      </c>
      <c r="P49" s="118"/>
      <c r="Q49" s="119"/>
    </row>
    <row r="50" spans="3:17" ht="41.25" customHeight="1" x14ac:dyDescent="0.25">
      <c r="C50" s="88"/>
      <c r="D50" s="96"/>
      <c r="E50" s="97"/>
      <c r="F50" s="97"/>
      <c r="G50" s="99"/>
      <c r="H50" s="94"/>
      <c r="I50" s="14" t="s">
        <v>18</v>
      </c>
      <c r="J50" s="18">
        <v>1</v>
      </c>
      <c r="K50" s="18">
        <v>1</v>
      </c>
      <c r="L50" s="14" t="s">
        <v>18</v>
      </c>
      <c r="M50" s="46"/>
      <c r="N50" s="47"/>
      <c r="O50" s="118"/>
      <c r="P50" s="118"/>
      <c r="Q50" s="119"/>
    </row>
    <row r="51" spans="3:17" ht="41.25" customHeight="1" x14ac:dyDescent="0.25">
      <c r="C51" s="87" t="s">
        <v>64</v>
      </c>
      <c r="D51" s="104" t="s">
        <v>65</v>
      </c>
      <c r="E51" s="97" t="s">
        <v>24</v>
      </c>
      <c r="F51" s="97" t="s">
        <v>35</v>
      </c>
      <c r="G51" s="98">
        <v>22</v>
      </c>
      <c r="H51" s="93" t="s">
        <v>112</v>
      </c>
      <c r="I51" s="14" t="s">
        <v>18</v>
      </c>
      <c r="J51" s="14" t="s">
        <v>151</v>
      </c>
      <c r="K51" s="14" t="s">
        <v>18</v>
      </c>
      <c r="L51" s="14" t="s">
        <v>18</v>
      </c>
      <c r="M51" s="46" t="str">
        <f t="shared" ref="M51" si="49">IFERROR(I51/I52,"ND")</f>
        <v>ND</v>
      </c>
      <c r="N51" s="47" t="str">
        <f t="shared" ref="N51" si="50">IFERROR(((I51)/G51),"ND")</f>
        <v>ND</v>
      </c>
      <c r="O51" s="118" t="s">
        <v>123</v>
      </c>
      <c r="P51" s="118"/>
      <c r="Q51" s="119"/>
    </row>
    <row r="52" spans="3:17" ht="41.25" customHeight="1" x14ac:dyDescent="0.25">
      <c r="C52" s="88"/>
      <c r="D52" s="96"/>
      <c r="E52" s="97"/>
      <c r="F52" s="97"/>
      <c r="G52" s="99"/>
      <c r="H52" s="94"/>
      <c r="I52" s="14" t="s">
        <v>18</v>
      </c>
      <c r="J52" s="14" t="s">
        <v>18</v>
      </c>
      <c r="K52" s="14" t="s">
        <v>18</v>
      </c>
      <c r="L52" s="18">
        <v>22</v>
      </c>
      <c r="M52" s="46"/>
      <c r="N52" s="47"/>
      <c r="O52" s="118"/>
      <c r="P52" s="118"/>
      <c r="Q52" s="119"/>
    </row>
    <row r="53" spans="3:17" ht="55.5" customHeight="1" x14ac:dyDescent="0.25">
      <c r="C53" s="87" t="s">
        <v>66</v>
      </c>
      <c r="D53" s="104" t="s">
        <v>67</v>
      </c>
      <c r="E53" s="97" t="s">
        <v>24</v>
      </c>
      <c r="F53" s="97" t="s">
        <v>35</v>
      </c>
      <c r="G53" s="110">
        <f t="shared" ref="G53" si="51">I54+J54+K54+L54</f>
        <v>24</v>
      </c>
      <c r="H53" s="93" t="s">
        <v>112</v>
      </c>
      <c r="I53" s="18">
        <v>6</v>
      </c>
      <c r="J53" s="14" t="s">
        <v>18</v>
      </c>
      <c r="K53" s="14" t="s">
        <v>18</v>
      </c>
      <c r="L53" s="14" t="s">
        <v>18</v>
      </c>
      <c r="M53" s="46">
        <f t="shared" ref="M53" si="52">IFERROR(I53/I54,"ND")</f>
        <v>1</v>
      </c>
      <c r="N53" s="47">
        <f t="shared" ref="N53" si="53">IFERROR(((I53)/G53),"ND")</f>
        <v>0.25</v>
      </c>
      <c r="O53" s="118" t="s">
        <v>124</v>
      </c>
      <c r="P53" s="118"/>
      <c r="Q53" s="119"/>
    </row>
    <row r="54" spans="3:17" ht="55.5" customHeight="1" x14ac:dyDescent="0.25">
      <c r="C54" s="88"/>
      <c r="D54" s="96"/>
      <c r="E54" s="97"/>
      <c r="F54" s="97"/>
      <c r="G54" s="111"/>
      <c r="H54" s="94"/>
      <c r="I54" s="18">
        <v>6</v>
      </c>
      <c r="J54" s="18">
        <v>6</v>
      </c>
      <c r="K54" s="18">
        <v>6</v>
      </c>
      <c r="L54" s="18">
        <v>6</v>
      </c>
      <c r="M54" s="46"/>
      <c r="N54" s="47"/>
      <c r="O54" s="118"/>
      <c r="P54" s="118"/>
      <c r="Q54" s="119"/>
    </row>
    <row r="55" spans="3:17" ht="63.75" customHeight="1" x14ac:dyDescent="0.25">
      <c r="C55" s="85" t="s">
        <v>68</v>
      </c>
      <c r="D55" s="89" t="s">
        <v>69</v>
      </c>
      <c r="E55" s="101" t="s">
        <v>24</v>
      </c>
      <c r="F55" s="101" t="s">
        <v>35</v>
      </c>
      <c r="G55" s="116">
        <f t="shared" ref="G55" si="54">I56+J56+K56+L56</f>
        <v>167092908.77000001</v>
      </c>
      <c r="H55" s="91" t="s">
        <v>112</v>
      </c>
      <c r="I55" s="22">
        <v>97134752</v>
      </c>
      <c r="J55" s="22" t="s">
        <v>18</v>
      </c>
      <c r="K55" s="22" t="s">
        <v>18</v>
      </c>
      <c r="L55" s="22" t="s">
        <v>18</v>
      </c>
      <c r="M55" s="46">
        <f t="shared" ref="M55" si="55">IFERROR(I55/I56,"ND")</f>
        <v>1.2921724630511922</v>
      </c>
      <c r="N55" s="47">
        <f t="shared" ref="N55" si="56">IFERROR(((I55)/G55),"ND")</f>
        <v>0.58132180901646768</v>
      </c>
      <c r="O55" s="89" t="s">
        <v>125</v>
      </c>
      <c r="P55" s="89"/>
      <c r="Q55" s="90"/>
    </row>
    <row r="56" spans="3:17" ht="71.25" customHeight="1" x14ac:dyDescent="0.25">
      <c r="C56" s="86"/>
      <c r="D56" s="100"/>
      <c r="E56" s="101"/>
      <c r="F56" s="101"/>
      <c r="G56" s="117"/>
      <c r="H56" s="92"/>
      <c r="I56" s="22">
        <v>75171662.280000001</v>
      </c>
      <c r="J56" s="22">
        <v>27344720.620000001</v>
      </c>
      <c r="K56" s="22">
        <v>37703485.82</v>
      </c>
      <c r="L56" s="22">
        <v>26873040.050000001</v>
      </c>
      <c r="M56" s="46"/>
      <c r="N56" s="47"/>
      <c r="O56" s="89"/>
      <c r="P56" s="89"/>
      <c r="Q56" s="90"/>
    </row>
    <row r="57" spans="3:17" ht="45.75" customHeight="1" x14ac:dyDescent="0.25">
      <c r="C57" s="87" t="s">
        <v>70</v>
      </c>
      <c r="D57" s="104" t="s">
        <v>71</v>
      </c>
      <c r="E57" s="97" t="s">
        <v>24</v>
      </c>
      <c r="F57" s="97" t="s">
        <v>35</v>
      </c>
      <c r="G57" s="112">
        <f t="shared" ref="G57" si="57">I58+J58+K58+L58</f>
        <v>185085880</v>
      </c>
      <c r="H57" s="93" t="s">
        <v>112</v>
      </c>
      <c r="I57" s="24" t="s">
        <v>18</v>
      </c>
      <c r="J57" s="24" t="s">
        <v>18</v>
      </c>
      <c r="K57" s="24" t="s">
        <v>18</v>
      </c>
      <c r="L57" s="24" t="s">
        <v>18</v>
      </c>
      <c r="M57" s="46" t="str">
        <f t="shared" ref="M57" si="58">IFERROR(I57/I58,"ND")</f>
        <v>ND</v>
      </c>
      <c r="N57" s="47" t="str">
        <f t="shared" ref="N57" si="59">IFERROR(((I57)/G57),"ND")</f>
        <v>ND</v>
      </c>
      <c r="O57" s="118" t="s">
        <v>126</v>
      </c>
      <c r="P57" s="118"/>
      <c r="Q57" s="119"/>
    </row>
    <row r="58" spans="3:17" ht="41.25" customHeight="1" x14ac:dyDescent="0.25">
      <c r="C58" s="88"/>
      <c r="D58" s="96"/>
      <c r="E58" s="97"/>
      <c r="F58" s="97"/>
      <c r="G58" s="113"/>
      <c r="H58" s="94"/>
      <c r="I58" s="24">
        <v>104736028</v>
      </c>
      <c r="J58" s="24">
        <v>25695833</v>
      </c>
      <c r="K58" s="24">
        <v>26839996</v>
      </c>
      <c r="L58" s="24">
        <v>27814023</v>
      </c>
      <c r="M58" s="46"/>
      <c r="N58" s="47"/>
      <c r="O58" s="118"/>
      <c r="P58" s="118"/>
      <c r="Q58" s="119"/>
    </row>
    <row r="59" spans="3:17" ht="41.25" customHeight="1" x14ac:dyDescent="0.25">
      <c r="C59" s="87" t="s">
        <v>72</v>
      </c>
      <c r="D59" s="104" t="s">
        <v>73</v>
      </c>
      <c r="E59" s="97" t="s">
        <v>24</v>
      </c>
      <c r="F59" s="97" t="s">
        <v>35</v>
      </c>
      <c r="G59" s="98">
        <f t="shared" ref="G59" si="60">I60+J60+K60+L60</f>
        <v>28</v>
      </c>
      <c r="H59" s="93" t="s">
        <v>17</v>
      </c>
      <c r="I59" s="18">
        <v>7</v>
      </c>
      <c r="J59" s="14" t="s">
        <v>18</v>
      </c>
      <c r="K59" s="14" t="s">
        <v>18</v>
      </c>
      <c r="L59" s="14" t="s">
        <v>18</v>
      </c>
      <c r="M59" s="46">
        <f t="shared" ref="M59" si="61">IFERROR(I59/I60,"ND")</f>
        <v>1</v>
      </c>
      <c r="N59" s="47">
        <f t="shared" ref="N59" si="62">IFERROR(((I59)/G59),"ND")</f>
        <v>0.25</v>
      </c>
      <c r="O59" s="118" t="s">
        <v>127</v>
      </c>
      <c r="P59" s="118"/>
      <c r="Q59" s="119"/>
    </row>
    <row r="60" spans="3:17" ht="41.25" customHeight="1" x14ac:dyDescent="0.25">
      <c r="C60" s="88"/>
      <c r="D60" s="96"/>
      <c r="E60" s="97"/>
      <c r="F60" s="97"/>
      <c r="G60" s="99"/>
      <c r="H60" s="94"/>
      <c r="I60" s="18">
        <v>7</v>
      </c>
      <c r="J60" s="18">
        <v>7</v>
      </c>
      <c r="K60" s="18">
        <v>7</v>
      </c>
      <c r="L60" s="18">
        <v>7</v>
      </c>
      <c r="M60" s="46"/>
      <c r="N60" s="47"/>
      <c r="O60" s="118"/>
      <c r="P60" s="118"/>
      <c r="Q60" s="119"/>
    </row>
    <row r="61" spans="3:17" ht="41.25" customHeight="1" x14ac:dyDescent="0.25">
      <c r="C61" s="87" t="s">
        <v>74</v>
      </c>
      <c r="D61" s="104" t="s">
        <v>75</v>
      </c>
      <c r="E61" s="97" t="s">
        <v>24</v>
      </c>
      <c r="F61" s="97" t="s">
        <v>35</v>
      </c>
      <c r="G61" s="98">
        <f t="shared" ref="G61:G63" si="63">I62+J62+K62+L62</f>
        <v>12232</v>
      </c>
      <c r="H61" s="93" t="s">
        <v>112</v>
      </c>
      <c r="I61" s="18">
        <v>1601</v>
      </c>
      <c r="J61" s="14" t="s">
        <v>18</v>
      </c>
      <c r="K61" s="14" t="s">
        <v>18</v>
      </c>
      <c r="L61" s="14" t="s">
        <v>18</v>
      </c>
      <c r="M61" s="46">
        <f t="shared" ref="M61" si="64">IFERROR(I61/I62,"ND")</f>
        <v>0.87247956403269755</v>
      </c>
      <c r="N61" s="47">
        <f t="shared" ref="N61" si="65">IFERROR(((I61)/G61),"ND")</f>
        <v>0.13088620013080446</v>
      </c>
      <c r="O61" s="118" t="s">
        <v>128</v>
      </c>
      <c r="P61" s="118"/>
      <c r="Q61" s="119"/>
    </row>
    <row r="62" spans="3:17" ht="41.25" customHeight="1" x14ac:dyDescent="0.25">
      <c r="C62" s="88"/>
      <c r="D62" s="96"/>
      <c r="E62" s="97"/>
      <c r="F62" s="97"/>
      <c r="G62" s="99"/>
      <c r="H62" s="94"/>
      <c r="I62" s="18">
        <v>1835</v>
      </c>
      <c r="J62" s="18">
        <v>4281</v>
      </c>
      <c r="K62" s="18">
        <v>4281</v>
      </c>
      <c r="L62" s="18">
        <v>1835</v>
      </c>
      <c r="M62" s="46"/>
      <c r="N62" s="47"/>
      <c r="O62" s="118"/>
      <c r="P62" s="118"/>
      <c r="Q62" s="119"/>
    </row>
    <row r="63" spans="3:17" ht="41.25" customHeight="1" x14ac:dyDescent="0.25">
      <c r="C63" s="87" t="s">
        <v>76</v>
      </c>
      <c r="D63" s="104" t="s">
        <v>77</v>
      </c>
      <c r="E63" s="97" t="s">
        <v>24</v>
      </c>
      <c r="F63" s="97" t="s">
        <v>35</v>
      </c>
      <c r="G63" s="98">
        <f t="shared" si="63"/>
        <v>12232</v>
      </c>
      <c r="H63" s="93" t="s">
        <v>112</v>
      </c>
      <c r="I63" s="18">
        <v>1601</v>
      </c>
      <c r="J63" s="14" t="s">
        <v>18</v>
      </c>
      <c r="K63" s="14" t="s">
        <v>18</v>
      </c>
      <c r="L63" s="14" t="s">
        <v>18</v>
      </c>
      <c r="M63" s="46">
        <f t="shared" ref="M63" si="66">IFERROR(I63/I64,"ND")</f>
        <v>0.87247956403269755</v>
      </c>
      <c r="N63" s="47">
        <f t="shared" ref="N63" si="67">IFERROR(((I63)/G63),"ND")</f>
        <v>0.13088620013080446</v>
      </c>
      <c r="O63" s="118" t="s">
        <v>128</v>
      </c>
      <c r="P63" s="118"/>
      <c r="Q63" s="119"/>
    </row>
    <row r="64" spans="3:17" ht="41.25" customHeight="1" x14ac:dyDescent="0.25">
      <c r="C64" s="88"/>
      <c r="D64" s="96"/>
      <c r="E64" s="97"/>
      <c r="F64" s="97"/>
      <c r="G64" s="99"/>
      <c r="H64" s="94"/>
      <c r="I64" s="18">
        <v>1835</v>
      </c>
      <c r="J64" s="18">
        <v>4281</v>
      </c>
      <c r="K64" s="18">
        <v>4281</v>
      </c>
      <c r="L64" s="18">
        <v>1835</v>
      </c>
      <c r="M64" s="46"/>
      <c r="N64" s="47"/>
      <c r="O64" s="118"/>
      <c r="P64" s="118"/>
      <c r="Q64" s="119"/>
    </row>
    <row r="65" spans="3:17" ht="41.25" customHeight="1" x14ac:dyDescent="0.25">
      <c r="C65" s="87" t="s">
        <v>78</v>
      </c>
      <c r="D65" s="104" t="s">
        <v>79</v>
      </c>
      <c r="E65" s="97" t="s">
        <v>24</v>
      </c>
      <c r="F65" s="97" t="s">
        <v>35</v>
      </c>
      <c r="G65" s="98">
        <f t="shared" ref="G65" si="68">I66+J66+K66+L66</f>
        <v>2870689.87</v>
      </c>
      <c r="H65" s="93" t="s">
        <v>112</v>
      </c>
      <c r="I65" s="18">
        <v>41003</v>
      </c>
      <c r="J65" s="14" t="s">
        <v>18</v>
      </c>
      <c r="K65" s="14" t="s">
        <v>18</v>
      </c>
      <c r="L65" s="14" t="s">
        <v>18</v>
      </c>
      <c r="M65" s="46">
        <f t="shared" ref="M65" si="69">IFERROR(I65/I66,"ND")</f>
        <v>7.3516070154300728E-2</v>
      </c>
      <c r="N65" s="47">
        <f t="shared" ref="N65" si="70">IFERROR(((I65)/G65),"ND")</f>
        <v>1.4283326258436965E-2</v>
      </c>
      <c r="O65" s="118" t="s">
        <v>129</v>
      </c>
      <c r="P65" s="118"/>
      <c r="Q65" s="119"/>
    </row>
    <row r="66" spans="3:17" ht="41.25" customHeight="1" x14ac:dyDescent="0.25">
      <c r="C66" s="88"/>
      <c r="D66" s="96"/>
      <c r="E66" s="97"/>
      <c r="F66" s="97"/>
      <c r="G66" s="99"/>
      <c r="H66" s="94"/>
      <c r="I66" s="18">
        <v>557742</v>
      </c>
      <c r="J66" s="18">
        <v>806270.58</v>
      </c>
      <c r="K66" s="18">
        <v>466045.14</v>
      </c>
      <c r="L66" s="18">
        <v>1040632.15</v>
      </c>
      <c r="M66" s="46"/>
      <c r="N66" s="47"/>
      <c r="O66" s="118"/>
      <c r="P66" s="118"/>
      <c r="Q66" s="119"/>
    </row>
    <row r="67" spans="3:17" ht="41.25" customHeight="1" x14ac:dyDescent="0.25">
      <c r="C67" s="87" t="s">
        <v>80</v>
      </c>
      <c r="D67" s="104" t="s">
        <v>81</v>
      </c>
      <c r="E67" s="97" t="s">
        <v>24</v>
      </c>
      <c r="F67" s="97" t="s">
        <v>35</v>
      </c>
      <c r="G67" s="98">
        <f t="shared" ref="G67" si="71">I68+J68+K68+L68</f>
        <v>9203.9599999999991</v>
      </c>
      <c r="H67" s="93" t="s">
        <v>112</v>
      </c>
      <c r="I67" s="18">
        <v>1227</v>
      </c>
      <c r="J67" s="14" t="s">
        <v>18</v>
      </c>
      <c r="K67" s="14" t="s">
        <v>18</v>
      </c>
      <c r="L67" s="14" t="s">
        <v>18</v>
      </c>
      <c r="M67" s="46">
        <f t="shared" ref="M67" si="72">IFERROR(I67/I68,"ND")</f>
        <v>0.86848196148102008</v>
      </c>
      <c r="N67" s="47">
        <f t="shared" ref="N67" si="73">IFERROR(((I67)/G67),"ND")</f>
        <v>0.13331218301687536</v>
      </c>
      <c r="O67" s="118" t="s">
        <v>130</v>
      </c>
      <c r="P67" s="118"/>
      <c r="Q67" s="119"/>
    </row>
    <row r="68" spans="3:17" ht="41.25" customHeight="1" x14ac:dyDescent="0.25">
      <c r="C68" s="88"/>
      <c r="D68" s="96"/>
      <c r="E68" s="97"/>
      <c r="F68" s="97"/>
      <c r="G68" s="99"/>
      <c r="H68" s="94"/>
      <c r="I68" s="18">
        <v>1412.81</v>
      </c>
      <c r="J68" s="18">
        <v>3125.01</v>
      </c>
      <c r="K68" s="18">
        <v>3189.17</v>
      </c>
      <c r="L68" s="18">
        <v>1476.97</v>
      </c>
      <c r="M68" s="46"/>
      <c r="N68" s="47"/>
      <c r="O68" s="118"/>
      <c r="P68" s="118"/>
      <c r="Q68" s="119"/>
    </row>
    <row r="69" spans="3:17" ht="60.75" customHeight="1" x14ac:dyDescent="0.25">
      <c r="C69" s="85" t="s">
        <v>82</v>
      </c>
      <c r="D69" s="89" t="s">
        <v>83</v>
      </c>
      <c r="E69" s="101" t="s">
        <v>24</v>
      </c>
      <c r="F69" s="101" t="s">
        <v>35</v>
      </c>
      <c r="G69" s="108">
        <f t="shared" ref="G69" si="74">I70+J70+K70+L70</f>
        <v>17100</v>
      </c>
      <c r="H69" s="91" t="s">
        <v>112</v>
      </c>
      <c r="I69" s="19">
        <v>2582</v>
      </c>
      <c r="J69" s="15" t="s">
        <v>18</v>
      </c>
      <c r="K69" s="15" t="s">
        <v>18</v>
      </c>
      <c r="L69" s="15" t="s">
        <v>18</v>
      </c>
      <c r="M69" s="46">
        <f t="shared" ref="M69" si="75">IFERROR(I69/I70,"ND")</f>
        <v>1.0066276803118908</v>
      </c>
      <c r="N69" s="47">
        <f t="shared" ref="N69" si="76">IFERROR(((I69)/G69),"ND")</f>
        <v>0.15099415204678363</v>
      </c>
      <c r="O69" s="89" t="s">
        <v>131</v>
      </c>
      <c r="P69" s="89"/>
      <c r="Q69" s="90"/>
    </row>
    <row r="70" spans="3:17" ht="45.75" customHeight="1" x14ac:dyDescent="0.25">
      <c r="C70" s="86"/>
      <c r="D70" s="100"/>
      <c r="E70" s="101"/>
      <c r="F70" s="101"/>
      <c r="G70" s="109"/>
      <c r="H70" s="92"/>
      <c r="I70" s="19">
        <v>2565</v>
      </c>
      <c r="J70" s="19">
        <v>2565</v>
      </c>
      <c r="K70" s="19">
        <v>6840</v>
      </c>
      <c r="L70" s="19">
        <v>5130</v>
      </c>
      <c r="M70" s="46"/>
      <c r="N70" s="47"/>
      <c r="O70" s="89"/>
      <c r="P70" s="89"/>
      <c r="Q70" s="90"/>
    </row>
    <row r="71" spans="3:17" ht="55.5" customHeight="1" x14ac:dyDescent="0.25">
      <c r="C71" s="87" t="s">
        <v>84</v>
      </c>
      <c r="D71" s="104" t="s">
        <v>85</v>
      </c>
      <c r="E71" s="97" t="s">
        <v>24</v>
      </c>
      <c r="F71" s="97" t="s">
        <v>35</v>
      </c>
      <c r="G71" s="98">
        <f t="shared" ref="G71" si="77">I72+J72+K72+L72</f>
        <v>4378</v>
      </c>
      <c r="H71" s="93" t="s">
        <v>112</v>
      </c>
      <c r="I71" s="18">
        <v>326</v>
      </c>
      <c r="J71" s="14" t="s">
        <v>18</v>
      </c>
      <c r="K71" s="14" t="s">
        <v>18</v>
      </c>
      <c r="L71" s="14" t="s">
        <v>18</v>
      </c>
      <c r="M71" s="46">
        <f t="shared" ref="M71" si="78">IFERROR(I71/I72,"ND")</f>
        <v>0.49695121951219512</v>
      </c>
      <c r="N71" s="47">
        <f t="shared" ref="N71" si="79">IFERROR(((I71)/G71),"ND")</f>
        <v>7.4463225216994056E-2</v>
      </c>
      <c r="O71" s="118" t="s">
        <v>132</v>
      </c>
      <c r="P71" s="118"/>
      <c r="Q71" s="119"/>
    </row>
    <row r="72" spans="3:17" ht="39.75" customHeight="1" x14ac:dyDescent="0.25">
      <c r="C72" s="88"/>
      <c r="D72" s="96"/>
      <c r="E72" s="97"/>
      <c r="F72" s="97"/>
      <c r="G72" s="99"/>
      <c r="H72" s="94"/>
      <c r="I72" s="18">
        <v>656</v>
      </c>
      <c r="J72" s="18">
        <v>658</v>
      </c>
      <c r="K72" s="18">
        <v>1751</v>
      </c>
      <c r="L72" s="18">
        <v>1313</v>
      </c>
      <c r="M72" s="46"/>
      <c r="N72" s="47"/>
      <c r="O72" s="118"/>
      <c r="P72" s="118"/>
      <c r="Q72" s="119"/>
    </row>
    <row r="73" spans="3:17" ht="60" customHeight="1" x14ac:dyDescent="0.25">
      <c r="C73" s="87" t="s">
        <v>86</v>
      </c>
      <c r="D73" s="104" t="s">
        <v>87</v>
      </c>
      <c r="E73" s="97" t="s">
        <v>24</v>
      </c>
      <c r="F73" s="97" t="s">
        <v>35</v>
      </c>
      <c r="G73" s="98">
        <f t="shared" ref="G73" si="80">I74+J74+K74+L74</f>
        <v>121</v>
      </c>
      <c r="H73" s="93" t="s">
        <v>112</v>
      </c>
      <c r="I73" s="18">
        <v>31</v>
      </c>
      <c r="J73" s="14" t="s">
        <v>18</v>
      </c>
      <c r="K73" s="14" t="s">
        <v>18</v>
      </c>
      <c r="L73" s="14" t="s">
        <v>18</v>
      </c>
      <c r="M73" s="46">
        <f t="shared" ref="M73" si="81">IFERROR(I73/I74,"ND")</f>
        <v>1.1071428571428572</v>
      </c>
      <c r="N73" s="47">
        <f t="shared" ref="N73" si="82">IFERROR(((I73)/G73),"ND")</f>
        <v>0.256198347107438</v>
      </c>
      <c r="O73" s="124" t="s">
        <v>133</v>
      </c>
      <c r="P73" s="124"/>
      <c r="Q73" s="125"/>
    </row>
    <row r="74" spans="3:17" ht="48" customHeight="1" x14ac:dyDescent="0.25">
      <c r="C74" s="88"/>
      <c r="D74" s="96"/>
      <c r="E74" s="97"/>
      <c r="F74" s="97"/>
      <c r="G74" s="99"/>
      <c r="H74" s="94"/>
      <c r="I74" s="18">
        <v>28</v>
      </c>
      <c r="J74" s="18">
        <v>28</v>
      </c>
      <c r="K74" s="18">
        <v>30</v>
      </c>
      <c r="L74" s="18">
        <v>35</v>
      </c>
      <c r="M74" s="46"/>
      <c r="N74" s="47"/>
      <c r="O74" s="124"/>
      <c r="P74" s="124"/>
      <c r="Q74" s="125"/>
    </row>
    <row r="75" spans="3:17" ht="78.75" customHeight="1" x14ac:dyDescent="0.25">
      <c r="C75" s="85" t="s">
        <v>88</v>
      </c>
      <c r="D75" s="89" t="s">
        <v>89</v>
      </c>
      <c r="E75" s="101" t="s">
        <v>24</v>
      </c>
      <c r="F75" s="101" t="s">
        <v>35</v>
      </c>
      <c r="G75" s="108">
        <f t="shared" ref="G75" si="83">I76+J76+K76+L76</f>
        <v>129693</v>
      </c>
      <c r="H75" s="91" t="s">
        <v>112</v>
      </c>
      <c r="I75" s="19">
        <v>33283</v>
      </c>
      <c r="J75" s="15" t="s">
        <v>18</v>
      </c>
      <c r="K75" s="15" t="s">
        <v>18</v>
      </c>
      <c r="L75" s="15" t="s">
        <v>18</v>
      </c>
      <c r="M75" s="46">
        <f t="shared" ref="M75" si="84">IFERROR(I75/I76,"ND")</f>
        <v>0.97409857176305314</v>
      </c>
      <c r="N75" s="47">
        <f t="shared" ref="N75" si="85">IFERROR(((I75)/G75),"ND")</f>
        <v>0.25662911645192876</v>
      </c>
      <c r="O75" s="89" t="s">
        <v>142</v>
      </c>
      <c r="P75" s="89"/>
      <c r="Q75" s="90"/>
    </row>
    <row r="76" spans="3:17" ht="84.75" customHeight="1" x14ac:dyDescent="0.25">
      <c r="C76" s="86"/>
      <c r="D76" s="100"/>
      <c r="E76" s="101"/>
      <c r="F76" s="101"/>
      <c r="G76" s="109"/>
      <c r="H76" s="92"/>
      <c r="I76" s="19">
        <v>34168</v>
      </c>
      <c r="J76" s="19">
        <v>33057</v>
      </c>
      <c r="K76" s="19">
        <v>28935</v>
      </c>
      <c r="L76" s="19">
        <v>33533</v>
      </c>
      <c r="M76" s="46"/>
      <c r="N76" s="47"/>
      <c r="O76" s="89"/>
      <c r="P76" s="89"/>
      <c r="Q76" s="90"/>
    </row>
    <row r="77" spans="3:17" ht="75" customHeight="1" x14ac:dyDescent="0.25">
      <c r="C77" s="87" t="s">
        <v>90</v>
      </c>
      <c r="D77" s="104" t="s">
        <v>91</v>
      </c>
      <c r="E77" s="97" t="s">
        <v>24</v>
      </c>
      <c r="F77" s="97" t="s">
        <v>35</v>
      </c>
      <c r="G77" s="98">
        <f t="shared" ref="G77" si="86">I78+J78+K78+L78</f>
        <v>129373</v>
      </c>
      <c r="H77" s="93" t="s">
        <v>112</v>
      </c>
      <c r="I77" s="18">
        <v>33234</v>
      </c>
      <c r="J77" s="14" t="s">
        <v>18</v>
      </c>
      <c r="K77" s="14" t="s">
        <v>18</v>
      </c>
      <c r="L77" s="14" t="s">
        <v>18</v>
      </c>
      <c r="M77" s="46">
        <f t="shared" ref="M77" si="87">IFERROR(I77/I78,"ND")</f>
        <v>0.97540502465367462</v>
      </c>
      <c r="N77" s="47">
        <f t="shared" ref="N77" si="88">IFERROR(((I77)/G77),"ND")</f>
        <v>0.25688513059139079</v>
      </c>
      <c r="O77" s="118" t="s">
        <v>143</v>
      </c>
      <c r="P77" s="118"/>
      <c r="Q77" s="119"/>
    </row>
    <row r="78" spans="3:17" ht="71.25" customHeight="1" x14ac:dyDescent="0.25">
      <c r="C78" s="88"/>
      <c r="D78" s="96"/>
      <c r="E78" s="97"/>
      <c r="F78" s="97"/>
      <c r="G78" s="99"/>
      <c r="H78" s="94"/>
      <c r="I78" s="18">
        <v>34072</v>
      </c>
      <c r="J78" s="18">
        <v>32993</v>
      </c>
      <c r="K78" s="18">
        <v>28871</v>
      </c>
      <c r="L78" s="18">
        <v>33437</v>
      </c>
      <c r="M78" s="46"/>
      <c r="N78" s="47"/>
      <c r="O78" s="118"/>
      <c r="P78" s="118"/>
      <c r="Q78" s="119"/>
    </row>
    <row r="79" spans="3:17" ht="79.5" customHeight="1" x14ac:dyDescent="0.25">
      <c r="C79" s="87" t="s">
        <v>92</v>
      </c>
      <c r="D79" s="104" t="s">
        <v>93</v>
      </c>
      <c r="E79" s="97" t="s">
        <v>24</v>
      </c>
      <c r="F79" s="97" t="s">
        <v>35</v>
      </c>
      <c r="G79" s="98">
        <f t="shared" ref="G79" si="89">I80+J80+K80+L80</f>
        <v>320</v>
      </c>
      <c r="H79" s="93" t="s">
        <v>112</v>
      </c>
      <c r="I79" s="18">
        <v>49</v>
      </c>
      <c r="J79" s="14" t="s">
        <v>18</v>
      </c>
      <c r="K79" s="14" t="s">
        <v>18</v>
      </c>
      <c r="L79" s="14" t="s">
        <v>18</v>
      </c>
      <c r="M79" s="46">
        <f t="shared" ref="M79" si="90">IFERROR(I79/I80,"ND")</f>
        <v>0.51041666666666663</v>
      </c>
      <c r="N79" s="47">
        <f t="shared" ref="N79" si="91">IFERROR(((I79)/G79),"ND")</f>
        <v>0.15312500000000001</v>
      </c>
      <c r="O79" s="118" t="s">
        <v>134</v>
      </c>
      <c r="P79" s="118"/>
      <c r="Q79" s="119"/>
    </row>
    <row r="80" spans="3:17" ht="89.25" customHeight="1" x14ac:dyDescent="0.25">
      <c r="C80" s="88"/>
      <c r="D80" s="96"/>
      <c r="E80" s="97"/>
      <c r="F80" s="97"/>
      <c r="G80" s="99"/>
      <c r="H80" s="94"/>
      <c r="I80" s="18">
        <v>96</v>
      </c>
      <c r="J80" s="18">
        <v>64</v>
      </c>
      <c r="K80" s="18">
        <v>64</v>
      </c>
      <c r="L80" s="18">
        <v>96</v>
      </c>
      <c r="M80" s="46"/>
      <c r="N80" s="47"/>
      <c r="O80" s="118"/>
      <c r="P80" s="118"/>
      <c r="Q80" s="119"/>
    </row>
    <row r="81" spans="3:17" ht="41.25" customHeight="1" x14ac:dyDescent="0.25">
      <c r="C81" s="85" t="s">
        <v>94</v>
      </c>
      <c r="D81" s="89" t="s">
        <v>95</v>
      </c>
      <c r="E81" s="101" t="s">
        <v>24</v>
      </c>
      <c r="F81" s="101" t="s">
        <v>35</v>
      </c>
      <c r="G81" s="108">
        <f t="shared" ref="G81" si="92">I82+J82+K82+L82</f>
        <v>4827</v>
      </c>
      <c r="H81" s="91" t="s">
        <v>112</v>
      </c>
      <c r="I81" s="19">
        <v>1088</v>
      </c>
      <c r="J81" s="15" t="s">
        <v>18</v>
      </c>
      <c r="K81" s="15" t="s">
        <v>18</v>
      </c>
      <c r="L81" s="15" t="s">
        <v>18</v>
      </c>
      <c r="M81" s="46">
        <f t="shared" ref="M81" si="93">IFERROR(I81/I82,"ND")</f>
        <v>1.0793650793650793</v>
      </c>
      <c r="N81" s="47">
        <f t="shared" ref="N81" si="94">IFERROR(((I81)/G81),"ND")</f>
        <v>0.2253987984255231</v>
      </c>
      <c r="O81" s="89" t="s">
        <v>135</v>
      </c>
      <c r="P81" s="89"/>
      <c r="Q81" s="90"/>
    </row>
    <row r="82" spans="3:17" ht="41.25" customHeight="1" x14ac:dyDescent="0.25">
      <c r="C82" s="86"/>
      <c r="D82" s="100"/>
      <c r="E82" s="101"/>
      <c r="F82" s="101"/>
      <c r="G82" s="109"/>
      <c r="H82" s="92"/>
      <c r="I82" s="19">
        <v>1008</v>
      </c>
      <c r="J82" s="19">
        <v>1206</v>
      </c>
      <c r="K82" s="19">
        <v>1206</v>
      </c>
      <c r="L82" s="19">
        <v>1407</v>
      </c>
      <c r="M82" s="46"/>
      <c r="N82" s="47"/>
      <c r="O82" s="89"/>
      <c r="P82" s="89"/>
      <c r="Q82" s="90"/>
    </row>
    <row r="83" spans="3:17" ht="41.25" customHeight="1" x14ac:dyDescent="0.25">
      <c r="C83" s="87" t="s">
        <v>96</v>
      </c>
      <c r="D83" s="104" t="s">
        <v>97</v>
      </c>
      <c r="E83" s="97" t="s">
        <v>24</v>
      </c>
      <c r="F83" s="97" t="s">
        <v>35</v>
      </c>
      <c r="G83" s="98">
        <f t="shared" ref="G83" si="95">I84+J84+K84+L84</f>
        <v>4800</v>
      </c>
      <c r="H83" s="93" t="s">
        <v>112</v>
      </c>
      <c r="I83" s="18">
        <v>1080</v>
      </c>
      <c r="J83" s="14" t="s">
        <v>18</v>
      </c>
      <c r="K83" s="14" t="s">
        <v>18</v>
      </c>
      <c r="L83" s="14" t="s">
        <v>18</v>
      </c>
      <c r="M83" s="46">
        <f t="shared" ref="M83" si="96">IFERROR(I83/I84,"ND")</f>
        <v>1.08</v>
      </c>
      <c r="N83" s="47">
        <f t="shared" ref="N83" si="97">IFERROR(((I83)/G83),"ND")</f>
        <v>0.22500000000000001</v>
      </c>
      <c r="O83" s="118" t="s">
        <v>138</v>
      </c>
      <c r="P83" s="118"/>
      <c r="Q83" s="119"/>
    </row>
    <row r="84" spans="3:17" ht="48" customHeight="1" x14ac:dyDescent="0.25">
      <c r="C84" s="88"/>
      <c r="D84" s="96"/>
      <c r="E84" s="97"/>
      <c r="F84" s="97"/>
      <c r="G84" s="99"/>
      <c r="H84" s="94"/>
      <c r="I84" s="18">
        <v>1000</v>
      </c>
      <c r="J84" s="18">
        <v>1200</v>
      </c>
      <c r="K84" s="18">
        <v>1200</v>
      </c>
      <c r="L84" s="18">
        <v>1400</v>
      </c>
      <c r="M84" s="46"/>
      <c r="N84" s="47"/>
      <c r="O84" s="118"/>
      <c r="P84" s="118"/>
      <c r="Q84" s="119"/>
    </row>
    <row r="85" spans="3:17" ht="41.25" customHeight="1" x14ac:dyDescent="0.25">
      <c r="C85" s="87" t="s">
        <v>98</v>
      </c>
      <c r="D85" s="104" t="s">
        <v>99</v>
      </c>
      <c r="E85" s="97" t="s">
        <v>24</v>
      </c>
      <c r="F85" s="97" t="s">
        <v>35</v>
      </c>
      <c r="G85" s="98">
        <f t="shared" ref="G85" si="98">I86+J86+K86+L86</f>
        <v>27</v>
      </c>
      <c r="H85" s="93" t="s">
        <v>112</v>
      </c>
      <c r="I85" s="18">
        <v>8</v>
      </c>
      <c r="J85" s="14" t="s">
        <v>18</v>
      </c>
      <c r="K85" s="14" t="s">
        <v>18</v>
      </c>
      <c r="L85" s="14" t="s">
        <v>18</v>
      </c>
      <c r="M85" s="46">
        <f t="shared" ref="M85" si="99">IFERROR(I85/I86,"ND")</f>
        <v>1</v>
      </c>
      <c r="N85" s="47">
        <f t="shared" ref="N85" si="100">IFERROR(((I85)/G85),"ND")</f>
        <v>0.29629629629629628</v>
      </c>
      <c r="O85" s="118" t="s">
        <v>137</v>
      </c>
      <c r="P85" s="118"/>
      <c r="Q85" s="119"/>
    </row>
    <row r="86" spans="3:17" ht="41.25" customHeight="1" x14ac:dyDescent="0.25">
      <c r="C86" s="88"/>
      <c r="D86" s="96"/>
      <c r="E86" s="97"/>
      <c r="F86" s="97"/>
      <c r="G86" s="99"/>
      <c r="H86" s="94"/>
      <c r="I86" s="18">
        <v>8</v>
      </c>
      <c r="J86" s="18">
        <v>6</v>
      </c>
      <c r="K86" s="18">
        <v>6</v>
      </c>
      <c r="L86" s="18">
        <v>7</v>
      </c>
      <c r="M86" s="46"/>
      <c r="N86" s="47"/>
      <c r="O86" s="118"/>
      <c r="P86" s="118"/>
      <c r="Q86" s="119"/>
    </row>
    <row r="87" spans="3:17" ht="41.25" customHeight="1" x14ac:dyDescent="0.25">
      <c r="C87" s="87" t="s">
        <v>100</v>
      </c>
      <c r="D87" s="104" t="s">
        <v>101</v>
      </c>
      <c r="E87" s="97" t="s">
        <v>102</v>
      </c>
      <c r="F87" s="97" t="s">
        <v>35</v>
      </c>
      <c r="G87" s="98">
        <v>480</v>
      </c>
      <c r="H87" s="93" t="s">
        <v>17</v>
      </c>
      <c r="I87" s="18">
        <v>126.2</v>
      </c>
      <c r="J87" s="14" t="s">
        <v>18</v>
      </c>
      <c r="K87" s="14" t="s">
        <v>18</v>
      </c>
      <c r="L87" s="14" t="s">
        <v>18</v>
      </c>
      <c r="M87" s="46">
        <f>IFERROR(I88/I87,"ND")</f>
        <v>0.95087163232963545</v>
      </c>
      <c r="N87" s="47">
        <f t="shared" ref="N87" si="101">IFERROR(((I87)/G87),"ND")</f>
        <v>0.26291666666666669</v>
      </c>
      <c r="O87" s="118" t="s">
        <v>136</v>
      </c>
      <c r="P87" s="118"/>
      <c r="Q87" s="119"/>
    </row>
    <row r="88" spans="3:17" ht="41.25" customHeight="1" x14ac:dyDescent="0.25">
      <c r="C88" s="88"/>
      <c r="D88" s="96"/>
      <c r="E88" s="97"/>
      <c r="F88" s="97"/>
      <c r="G88" s="99"/>
      <c r="H88" s="94"/>
      <c r="I88" s="18">
        <v>120</v>
      </c>
      <c r="J88" s="18">
        <v>120</v>
      </c>
      <c r="K88" s="18">
        <v>120</v>
      </c>
      <c r="L88" s="18">
        <v>120</v>
      </c>
      <c r="M88" s="46"/>
      <c r="N88" s="47"/>
      <c r="O88" s="118"/>
      <c r="P88" s="118"/>
      <c r="Q88" s="119"/>
    </row>
    <row r="89" spans="3:17" ht="51.75" customHeight="1" x14ac:dyDescent="0.25">
      <c r="C89" s="85" t="s">
        <v>103</v>
      </c>
      <c r="D89" s="89" t="s">
        <v>104</v>
      </c>
      <c r="E89" s="101" t="s">
        <v>24</v>
      </c>
      <c r="F89" s="101" t="s">
        <v>35</v>
      </c>
      <c r="G89" s="116">
        <f t="shared" ref="G89" si="102">I90+J90+K90+L90</f>
        <v>5632016096</v>
      </c>
      <c r="H89" s="91" t="s">
        <v>112</v>
      </c>
      <c r="I89" s="22" t="s">
        <v>18</v>
      </c>
      <c r="J89" s="22" t="s">
        <v>18</v>
      </c>
      <c r="K89" s="22" t="s">
        <v>18</v>
      </c>
      <c r="L89" s="22" t="s">
        <v>18</v>
      </c>
      <c r="M89" s="46" t="str">
        <f t="shared" ref="M89" si="103">IFERROR(I89/I90,"ND")</f>
        <v>ND</v>
      </c>
      <c r="N89" s="47" t="str">
        <f t="shared" ref="N89" si="104">IFERROR(((I89)/G89),"ND")</f>
        <v>ND</v>
      </c>
      <c r="O89" s="89" t="s">
        <v>139</v>
      </c>
      <c r="P89" s="89"/>
      <c r="Q89" s="90"/>
    </row>
    <row r="90" spans="3:17" ht="82.5" customHeight="1" x14ac:dyDescent="0.25">
      <c r="C90" s="86"/>
      <c r="D90" s="100"/>
      <c r="E90" s="101"/>
      <c r="F90" s="101"/>
      <c r="G90" s="117"/>
      <c r="H90" s="92"/>
      <c r="I90" s="22">
        <v>1958283998.4300001</v>
      </c>
      <c r="J90" s="22">
        <v>1254690599.8699999</v>
      </c>
      <c r="K90" s="22">
        <v>1255847720.77</v>
      </c>
      <c r="L90" s="22">
        <v>1163193776.9300001</v>
      </c>
      <c r="M90" s="46"/>
      <c r="N90" s="47"/>
      <c r="O90" s="89"/>
      <c r="P90" s="89"/>
      <c r="Q90" s="90"/>
    </row>
    <row r="91" spans="3:17" ht="41.25" customHeight="1" x14ac:dyDescent="0.25">
      <c r="C91" s="87" t="s">
        <v>105</v>
      </c>
      <c r="D91" s="104" t="s">
        <v>106</v>
      </c>
      <c r="E91" s="97" t="s">
        <v>24</v>
      </c>
      <c r="F91" s="97" t="s">
        <v>35</v>
      </c>
      <c r="G91" s="112">
        <f t="shared" ref="G91" si="105">I92+J92+K92+L92</f>
        <v>840977125</v>
      </c>
      <c r="H91" s="93" t="s">
        <v>112</v>
      </c>
      <c r="I91" s="24" t="s">
        <v>18</v>
      </c>
      <c r="J91" s="24" t="s">
        <v>18</v>
      </c>
      <c r="K91" s="24" t="s">
        <v>18</v>
      </c>
      <c r="L91" s="24" t="s">
        <v>18</v>
      </c>
      <c r="M91" s="46" t="str">
        <f t="shared" ref="M91" si="106">IFERROR(I91/I92,"ND")</f>
        <v>ND</v>
      </c>
      <c r="N91" s="47" t="str">
        <f t="shared" ref="N91" si="107">IFERROR(((I91)/G91),"ND")</f>
        <v>ND</v>
      </c>
      <c r="O91" s="118" t="s">
        <v>139</v>
      </c>
      <c r="P91" s="118"/>
      <c r="Q91" s="119"/>
    </row>
    <row r="92" spans="3:17" ht="41.25" customHeight="1" x14ac:dyDescent="0.25">
      <c r="C92" s="88"/>
      <c r="D92" s="96"/>
      <c r="E92" s="97"/>
      <c r="F92" s="97"/>
      <c r="G92" s="113"/>
      <c r="H92" s="94"/>
      <c r="I92" s="24">
        <v>617295218.78999996</v>
      </c>
      <c r="J92" s="24">
        <v>81866182.590000004</v>
      </c>
      <c r="K92" s="24">
        <v>69507748.590000004</v>
      </c>
      <c r="L92" s="24">
        <v>72307975.030000001</v>
      </c>
      <c r="M92" s="46"/>
      <c r="N92" s="47"/>
      <c r="O92" s="118"/>
      <c r="P92" s="118"/>
      <c r="Q92" s="119"/>
    </row>
    <row r="93" spans="3:17" ht="73.5" customHeight="1" x14ac:dyDescent="0.25">
      <c r="C93" s="87" t="s">
        <v>107</v>
      </c>
      <c r="D93" s="104" t="s">
        <v>108</v>
      </c>
      <c r="E93" s="97" t="s">
        <v>24</v>
      </c>
      <c r="F93" s="97" t="s">
        <v>35</v>
      </c>
      <c r="G93" s="98">
        <f t="shared" ref="G93" si="108">I94+J94+K94+L94</f>
        <v>19300</v>
      </c>
      <c r="H93" s="93" t="s">
        <v>112</v>
      </c>
      <c r="I93" s="18">
        <v>12526</v>
      </c>
      <c r="J93" s="14" t="s">
        <v>18</v>
      </c>
      <c r="K93" s="14" t="s">
        <v>18</v>
      </c>
      <c r="L93" s="14" t="s">
        <v>18</v>
      </c>
      <c r="M93" s="46">
        <f t="shared" ref="M93" si="109">IFERROR(I93/I94,"ND")</f>
        <v>1.622538860103627</v>
      </c>
      <c r="N93" s="47">
        <f t="shared" ref="N93" si="110">IFERROR(((I93)/G93),"ND")</f>
        <v>0.64901554404145079</v>
      </c>
      <c r="O93" s="118" t="s">
        <v>140</v>
      </c>
      <c r="P93" s="118"/>
      <c r="Q93" s="119"/>
    </row>
    <row r="94" spans="3:17" ht="67.5" customHeight="1" x14ac:dyDescent="0.25">
      <c r="C94" s="88"/>
      <c r="D94" s="96"/>
      <c r="E94" s="97"/>
      <c r="F94" s="97"/>
      <c r="G94" s="99"/>
      <c r="H94" s="94"/>
      <c r="I94" s="18">
        <v>7720</v>
      </c>
      <c r="J94" s="18">
        <v>3860</v>
      </c>
      <c r="K94" s="18">
        <v>3860</v>
      </c>
      <c r="L94" s="18">
        <v>3860</v>
      </c>
      <c r="M94" s="46"/>
      <c r="N94" s="47"/>
      <c r="O94" s="118"/>
      <c r="P94" s="118"/>
      <c r="Q94" s="119"/>
    </row>
    <row r="95" spans="3:17" ht="80.25" customHeight="1" x14ac:dyDescent="0.25">
      <c r="C95" s="87" t="s">
        <v>109</v>
      </c>
      <c r="D95" s="104" t="s">
        <v>110</v>
      </c>
      <c r="E95" s="97" t="s">
        <v>24</v>
      </c>
      <c r="F95" s="97" t="s">
        <v>35</v>
      </c>
      <c r="G95" s="98">
        <f t="shared" ref="G95" si="111">I96+J96+K96+L96</f>
        <v>4</v>
      </c>
      <c r="H95" s="93" t="s">
        <v>112</v>
      </c>
      <c r="I95" s="18">
        <v>1</v>
      </c>
      <c r="J95" s="14" t="s">
        <v>18</v>
      </c>
      <c r="K95" s="14" t="s">
        <v>18</v>
      </c>
      <c r="L95" s="14" t="s">
        <v>18</v>
      </c>
      <c r="M95" s="46">
        <f t="shared" ref="M95" si="112">IFERROR(I95/I96,"ND")</f>
        <v>1</v>
      </c>
      <c r="N95" s="47">
        <f t="shared" ref="N95" si="113">IFERROR(((I95)/G95),"ND")</f>
        <v>0.25</v>
      </c>
      <c r="O95" s="118" t="s">
        <v>141</v>
      </c>
      <c r="P95" s="118"/>
      <c r="Q95" s="119"/>
    </row>
    <row r="96" spans="3:17" ht="82.5" customHeight="1" thickBot="1" x14ac:dyDescent="0.3">
      <c r="C96" s="105"/>
      <c r="D96" s="106"/>
      <c r="E96" s="107"/>
      <c r="F96" s="107"/>
      <c r="G96" s="114"/>
      <c r="H96" s="115"/>
      <c r="I96" s="20">
        <v>1</v>
      </c>
      <c r="J96" s="20">
        <v>1</v>
      </c>
      <c r="K96" s="20">
        <v>1</v>
      </c>
      <c r="L96" s="20">
        <v>1</v>
      </c>
      <c r="M96" s="46"/>
      <c r="N96" s="47"/>
      <c r="O96" s="120"/>
      <c r="P96" s="120"/>
      <c r="Q96" s="121"/>
    </row>
    <row r="97" spans="9:9" ht="15.75" customHeight="1" x14ac:dyDescent="0.25">
      <c r="I97" s="8"/>
    </row>
    <row r="98" spans="9:9" x14ac:dyDescent="0.25">
      <c r="I98" s="8"/>
    </row>
    <row r="99" spans="9:9" ht="15.75" customHeight="1" x14ac:dyDescent="0.25">
      <c r="I99" s="8"/>
    </row>
    <row r="100" spans="9:9" x14ac:dyDescent="0.25">
      <c r="I100" s="8"/>
    </row>
    <row r="101" spans="9:9" ht="15.75" customHeight="1" x14ac:dyDescent="0.25">
      <c r="I101" s="8"/>
    </row>
    <row r="102" spans="9:9" x14ac:dyDescent="0.25">
      <c r="I102" s="8"/>
    </row>
    <row r="103" spans="9:9" ht="15.75" customHeight="1" x14ac:dyDescent="0.25">
      <c r="I103" s="8"/>
    </row>
    <row r="104" spans="9:9" x14ac:dyDescent="0.25">
      <c r="I104" s="8"/>
    </row>
    <row r="105" spans="9:9" ht="15.75" customHeight="1" x14ac:dyDescent="0.25">
      <c r="I105" s="8"/>
    </row>
  </sheetData>
  <mergeCells count="391">
    <mergeCell ref="O91:Q92"/>
    <mergeCell ref="O93:Q94"/>
    <mergeCell ref="O95:Q96"/>
    <mergeCell ref="O33:Q34"/>
    <mergeCell ref="O39:Q40"/>
    <mergeCell ref="O47:Q48"/>
    <mergeCell ref="O55:Q56"/>
    <mergeCell ref="O69:Q70"/>
    <mergeCell ref="O75:Q76"/>
    <mergeCell ref="O81:Q82"/>
    <mergeCell ref="O89:Q90"/>
    <mergeCell ref="O77:Q78"/>
    <mergeCell ref="O79:Q80"/>
    <mergeCell ref="O83:Q84"/>
    <mergeCell ref="O85:Q86"/>
    <mergeCell ref="O87:Q88"/>
    <mergeCell ref="O63:Q64"/>
    <mergeCell ref="O65:Q66"/>
    <mergeCell ref="O67:Q68"/>
    <mergeCell ref="O71:Q72"/>
    <mergeCell ref="O73:Q74"/>
    <mergeCell ref="O51:Q52"/>
    <mergeCell ref="O53:Q54"/>
    <mergeCell ref="O57:Q58"/>
    <mergeCell ref="O59:Q60"/>
    <mergeCell ref="O61:Q62"/>
    <mergeCell ref="O37:Q38"/>
    <mergeCell ref="O41:Q42"/>
    <mergeCell ref="O43:Q44"/>
    <mergeCell ref="O45:Q46"/>
    <mergeCell ref="O49:Q50"/>
    <mergeCell ref="O25:Q26"/>
    <mergeCell ref="O27:Q28"/>
    <mergeCell ref="O29:Q30"/>
    <mergeCell ref="O31:Q32"/>
    <mergeCell ref="O35:Q36"/>
    <mergeCell ref="M91:M92"/>
    <mergeCell ref="N91:N92"/>
    <mergeCell ref="M93:M94"/>
    <mergeCell ref="N93:N94"/>
    <mergeCell ref="M95:M96"/>
    <mergeCell ref="N95:N96"/>
    <mergeCell ref="M85:M86"/>
    <mergeCell ref="N85:N86"/>
    <mergeCell ref="M87:M88"/>
    <mergeCell ref="N87:N88"/>
    <mergeCell ref="M89:M90"/>
    <mergeCell ref="N89:N90"/>
    <mergeCell ref="M79:M80"/>
    <mergeCell ref="N79:N80"/>
    <mergeCell ref="M81:M82"/>
    <mergeCell ref="N81:N82"/>
    <mergeCell ref="M83:M84"/>
    <mergeCell ref="N83:N84"/>
    <mergeCell ref="M73:M74"/>
    <mergeCell ref="N73:N74"/>
    <mergeCell ref="M75:M76"/>
    <mergeCell ref="N75:N76"/>
    <mergeCell ref="M77:M78"/>
    <mergeCell ref="N77:N78"/>
    <mergeCell ref="M67:M68"/>
    <mergeCell ref="N67:N68"/>
    <mergeCell ref="M69:M70"/>
    <mergeCell ref="N69:N70"/>
    <mergeCell ref="M71:M72"/>
    <mergeCell ref="N71:N72"/>
    <mergeCell ref="M61:M62"/>
    <mergeCell ref="N61:N62"/>
    <mergeCell ref="M63:M64"/>
    <mergeCell ref="N63:N64"/>
    <mergeCell ref="M65:M66"/>
    <mergeCell ref="N65:N66"/>
    <mergeCell ref="M55:M56"/>
    <mergeCell ref="N55:N56"/>
    <mergeCell ref="M57:M58"/>
    <mergeCell ref="N57:N58"/>
    <mergeCell ref="M59:M60"/>
    <mergeCell ref="N59:N60"/>
    <mergeCell ref="M49:M50"/>
    <mergeCell ref="N49:N50"/>
    <mergeCell ref="M51:M52"/>
    <mergeCell ref="N51:N52"/>
    <mergeCell ref="M53:M54"/>
    <mergeCell ref="N53:N54"/>
    <mergeCell ref="M43:M44"/>
    <mergeCell ref="N43:N44"/>
    <mergeCell ref="M45:M46"/>
    <mergeCell ref="N45:N46"/>
    <mergeCell ref="M47:M48"/>
    <mergeCell ref="N47:N48"/>
    <mergeCell ref="M37:M38"/>
    <mergeCell ref="N37:N38"/>
    <mergeCell ref="M39:M40"/>
    <mergeCell ref="N39:N40"/>
    <mergeCell ref="M41:M42"/>
    <mergeCell ref="N41:N42"/>
    <mergeCell ref="M31:M32"/>
    <mergeCell ref="N31:N32"/>
    <mergeCell ref="M33:M34"/>
    <mergeCell ref="N33:N34"/>
    <mergeCell ref="M35:M36"/>
    <mergeCell ref="N35:N36"/>
    <mergeCell ref="M25:M26"/>
    <mergeCell ref="N25:N26"/>
    <mergeCell ref="M27:M28"/>
    <mergeCell ref="N27:N28"/>
    <mergeCell ref="M29:M30"/>
    <mergeCell ref="N29:N30"/>
    <mergeCell ref="G95:G96"/>
    <mergeCell ref="H95:H96"/>
    <mergeCell ref="G33:G34"/>
    <mergeCell ref="H33:H34"/>
    <mergeCell ref="G39:G40"/>
    <mergeCell ref="H39:H40"/>
    <mergeCell ref="G47:G48"/>
    <mergeCell ref="H47:H48"/>
    <mergeCell ref="G55:G56"/>
    <mergeCell ref="H55:H56"/>
    <mergeCell ref="G69:G70"/>
    <mergeCell ref="H69:H70"/>
    <mergeCell ref="G75:G76"/>
    <mergeCell ref="H75:H76"/>
    <mergeCell ref="G81:G82"/>
    <mergeCell ref="H81:H82"/>
    <mergeCell ref="G87:G88"/>
    <mergeCell ref="H87:H88"/>
    <mergeCell ref="G91:G92"/>
    <mergeCell ref="H91:H92"/>
    <mergeCell ref="G93:G94"/>
    <mergeCell ref="H93:H94"/>
    <mergeCell ref="G89:G90"/>
    <mergeCell ref="H89:H90"/>
    <mergeCell ref="G79:G80"/>
    <mergeCell ref="H79:H80"/>
    <mergeCell ref="G83:G84"/>
    <mergeCell ref="H83:H84"/>
    <mergeCell ref="G85:G86"/>
    <mergeCell ref="H85:H86"/>
    <mergeCell ref="G71:G72"/>
    <mergeCell ref="H71:H72"/>
    <mergeCell ref="G73:G74"/>
    <mergeCell ref="H73:H74"/>
    <mergeCell ref="G77:G78"/>
    <mergeCell ref="H77:H78"/>
    <mergeCell ref="G63:G64"/>
    <mergeCell ref="H63:H64"/>
    <mergeCell ref="G65:G66"/>
    <mergeCell ref="H65:H66"/>
    <mergeCell ref="G67:G68"/>
    <mergeCell ref="H67:H68"/>
    <mergeCell ref="G57:G58"/>
    <mergeCell ref="H57:H58"/>
    <mergeCell ref="G59:G60"/>
    <mergeCell ref="H59:H60"/>
    <mergeCell ref="G61:G62"/>
    <mergeCell ref="H61:H62"/>
    <mergeCell ref="G49:G50"/>
    <mergeCell ref="H49:H50"/>
    <mergeCell ref="G51:G52"/>
    <mergeCell ref="H51:H52"/>
    <mergeCell ref="G53:G54"/>
    <mergeCell ref="H53:H54"/>
    <mergeCell ref="G41:G42"/>
    <mergeCell ref="H41:H42"/>
    <mergeCell ref="G43:G44"/>
    <mergeCell ref="H43:H44"/>
    <mergeCell ref="G45:G46"/>
    <mergeCell ref="H45:H46"/>
    <mergeCell ref="G31:G32"/>
    <mergeCell ref="H31:H32"/>
    <mergeCell ref="G35:G36"/>
    <mergeCell ref="H35:H36"/>
    <mergeCell ref="G37:G38"/>
    <mergeCell ref="H37:H38"/>
    <mergeCell ref="G25:G26"/>
    <mergeCell ref="H25:H26"/>
    <mergeCell ref="G27:G28"/>
    <mergeCell ref="H27:H28"/>
    <mergeCell ref="G29:G30"/>
    <mergeCell ref="H29:H30"/>
    <mergeCell ref="F91:F92"/>
    <mergeCell ref="E93:E94"/>
    <mergeCell ref="F93:F94"/>
    <mergeCell ref="E95:E96"/>
    <mergeCell ref="F95:F96"/>
    <mergeCell ref="F85:F86"/>
    <mergeCell ref="E87:E88"/>
    <mergeCell ref="F87:F88"/>
    <mergeCell ref="E89:E90"/>
    <mergeCell ref="F89:F90"/>
    <mergeCell ref="E85:E86"/>
    <mergeCell ref="E91:E92"/>
    <mergeCell ref="F79:F80"/>
    <mergeCell ref="E81:E82"/>
    <mergeCell ref="F81:F82"/>
    <mergeCell ref="E83:E84"/>
    <mergeCell ref="F83:F84"/>
    <mergeCell ref="F73:F74"/>
    <mergeCell ref="E75:E76"/>
    <mergeCell ref="F75:F76"/>
    <mergeCell ref="E77:E78"/>
    <mergeCell ref="F77:F78"/>
    <mergeCell ref="E73:E74"/>
    <mergeCell ref="E79:E80"/>
    <mergeCell ref="F67:F68"/>
    <mergeCell ref="E69:E70"/>
    <mergeCell ref="F69:F70"/>
    <mergeCell ref="E71:E72"/>
    <mergeCell ref="F71:F72"/>
    <mergeCell ref="F61:F62"/>
    <mergeCell ref="E63:E64"/>
    <mergeCell ref="F63:F64"/>
    <mergeCell ref="E65:E66"/>
    <mergeCell ref="F65:F66"/>
    <mergeCell ref="E61:E62"/>
    <mergeCell ref="E67:E68"/>
    <mergeCell ref="F55:F56"/>
    <mergeCell ref="E57:E58"/>
    <mergeCell ref="F57:F58"/>
    <mergeCell ref="E59:E60"/>
    <mergeCell ref="F59:F60"/>
    <mergeCell ref="F49:F50"/>
    <mergeCell ref="E51:E52"/>
    <mergeCell ref="F51:F52"/>
    <mergeCell ref="E53:E54"/>
    <mergeCell ref="F53:F54"/>
    <mergeCell ref="E49:E50"/>
    <mergeCell ref="E55:E56"/>
    <mergeCell ref="E29:E30"/>
    <mergeCell ref="F29:F30"/>
    <mergeCell ref="E25:E26"/>
    <mergeCell ref="E31:E32"/>
    <mergeCell ref="F43:F44"/>
    <mergeCell ref="E45:E46"/>
    <mergeCell ref="F45:F46"/>
    <mergeCell ref="E47:E48"/>
    <mergeCell ref="F47:F48"/>
    <mergeCell ref="F37:F38"/>
    <mergeCell ref="E39:E40"/>
    <mergeCell ref="F39:F40"/>
    <mergeCell ref="E41:E42"/>
    <mergeCell ref="F41:F42"/>
    <mergeCell ref="E37:E38"/>
    <mergeCell ref="E43:E44"/>
    <mergeCell ref="C93:C94"/>
    <mergeCell ref="D93:D94"/>
    <mergeCell ref="C95:C96"/>
    <mergeCell ref="D95:D96"/>
    <mergeCell ref="C89:C90"/>
    <mergeCell ref="D89:D90"/>
    <mergeCell ref="C91:C92"/>
    <mergeCell ref="D91:D92"/>
    <mergeCell ref="C85:C86"/>
    <mergeCell ref="D85:D86"/>
    <mergeCell ref="C87:C88"/>
    <mergeCell ref="D87:D88"/>
    <mergeCell ref="C81:C82"/>
    <mergeCell ref="D81:D82"/>
    <mergeCell ref="C83:C84"/>
    <mergeCell ref="D83:D84"/>
    <mergeCell ref="C77:C78"/>
    <mergeCell ref="D77:D78"/>
    <mergeCell ref="C79:C80"/>
    <mergeCell ref="D79:D80"/>
    <mergeCell ref="C73:C74"/>
    <mergeCell ref="D73:D74"/>
    <mergeCell ref="C75:C76"/>
    <mergeCell ref="D75:D76"/>
    <mergeCell ref="C69:C70"/>
    <mergeCell ref="D69:D70"/>
    <mergeCell ref="C71:C72"/>
    <mergeCell ref="D71:D72"/>
    <mergeCell ref="C65:C66"/>
    <mergeCell ref="D65:D66"/>
    <mergeCell ref="C67:C68"/>
    <mergeCell ref="D67:D68"/>
    <mergeCell ref="C61:C62"/>
    <mergeCell ref="D61:D62"/>
    <mergeCell ref="C63:C64"/>
    <mergeCell ref="D63:D64"/>
    <mergeCell ref="C57:C58"/>
    <mergeCell ref="D57:D58"/>
    <mergeCell ref="C59:C60"/>
    <mergeCell ref="D59:D60"/>
    <mergeCell ref="C53:C54"/>
    <mergeCell ref="D53:D54"/>
    <mergeCell ref="C55:C56"/>
    <mergeCell ref="D55:D56"/>
    <mergeCell ref="C49:C50"/>
    <mergeCell ref="D49:D50"/>
    <mergeCell ref="C51:C52"/>
    <mergeCell ref="D51:D52"/>
    <mergeCell ref="C45:C46"/>
    <mergeCell ref="D45:D46"/>
    <mergeCell ref="C47:C48"/>
    <mergeCell ref="D47:D48"/>
    <mergeCell ref="C41:C42"/>
    <mergeCell ref="D41:D42"/>
    <mergeCell ref="C43:C44"/>
    <mergeCell ref="D43:D44"/>
    <mergeCell ref="C37:C38"/>
    <mergeCell ref="D37:D38"/>
    <mergeCell ref="C39:C40"/>
    <mergeCell ref="D39:D40"/>
    <mergeCell ref="D21:D22"/>
    <mergeCell ref="E21:E22"/>
    <mergeCell ref="F21:F22"/>
    <mergeCell ref="G21:G22"/>
    <mergeCell ref="C33:C34"/>
    <mergeCell ref="D33:D34"/>
    <mergeCell ref="C35:C36"/>
    <mergeCell ref="D35:D36"/>
    <mergeCell ref="C29:C30"/>
    <mergeCell ref="D29:D30"/>
    <mergeCell ref="C31:C32"/>
    <mergeCell ref="D31:D32"/>
    <mergeCell ref="C25:C26"/>
    <mergeCell ref="D25:D26"/>
    <mergeCell ref="C27:C28"/>
    <mergeCell ref="D27:D28"/>
    <mergeCell ref="F31:F32"/>
    <mergeCell ref="E33:E34"/>
    <mergeCell ref="F33:F34"/>
    <mergeCell ref="E35:E36"/>
    <mergeCell ref="F35:F36"/>
    <mergeCell ref="F25:F26"/>
    <mergeCell ref="E27:E28"/>
    <mergeCell ref="F27:F28"/>
    <mergeCell ref="E17:E18"/>
    <mergeCell ref="C19:C20"/>
    <mergeCell ref="N23:N24"/>
    <mergeCell ref="O23:Q24"/>
    <mergeCell ref="N21:N22"/>
    <mergeCell ref="M19:M20"/>
    <mergeCell ref="N19:N20"/>
    <mergeCell ref="O19:Q20"/>
    <mergeCell ref="D19:D20"/>
    <mergeCell ref="E19:E20"/>
    <mergeCell ref="F19:F20"/>
    <mergeCell ref="G19:G20"/>
    <mergeCell ref="H19:H20"/>
    <mergeCell ref="C21:C22"/>
    <mergeCell ref="C23:C24"/>
    <mergeCell ref="M21:M22"/>
    <mergeCell ref="O21:Q22"/>
    <mergeCell ref="H21:H22"/>
    <mergeCell ref="H23:H24"/>
    <mergeCell ref="M23:M24"/>
    <mergeCell ref="D23:D24"/>
    <mergeCell ref="E23:E24"/>
    <mergeCell ref="F23:F24"/>
    <mergeCell ref="G23:G24"/>
    <mergeCell ref="C13:C18"/>
    <mergeCell ref="H17:H18"/>
    <mergeCell ref="M17:M18"/>
    <mergeCell ref="N17:N18"/>
    <mergeCell ref="E13:E14"/>
    <mergeCell ref="F13:F14"/>
    <mergeCell ref="D13:D14"/>
    <mergeCell ref="O17:Q18"/>
    <mergeCell ref="H13:H14"/>
    <mergeCell ref="M13:M14"/>
    <mergeCell ref="F17:F18"/>
    <mergeCell ref="G17:G18"/>
    <mergeCell ref="D17:D18"/>
    <mergeCell ref="O15:Q16"/>
    <mergeCell ref="F15:F16"/>
    <mergeCell ref="G15:G16"/>
    <mergeCell ref="H15:H16"/>
    <mergeCell ref="G13:G14"/>
    <mergeCell ref="N13:N14"/>
    <mergeCell ref="O13:Q14"/>
    <mergeCell ref="M15:M16"/>
    <mergeCell ref="N15:N16"/>
    <mergeCell ref="D15:D16"/>
    <mergeCell ref="E15:E16"/>
    <mergeCell ref="D4:Q4"/>
    <mergeCell ref="D5:Q5"/>
    <mergeCell ref="D6:Q6"/>
    <mergeCell ref="F9:Q9"/>
    <mergeCell ref="O10:Q12"/>
    <mergeCell ref="D10:D12"/>
    <mergeCell ref="E10:E12"/>
    <mergeCell ref="F10:F12"/>
    <mergeCell ref="G10:N10"/>
    <mergeCell ref="G11:G12"/>
    <mergeCell ref="H11:H12"/>
    <mergeCell ref="I11:L11"/>
    <mergeCell ref="M11:N11"/>
    <mergeCell ref="C9:E9"/>
    <mergeCell ref="C10:C12"/>
  </mergeCells>
  <conditionalFormatting sqref="M13:N16">
    <cfRule type="containsText" dxfId="8" priority="5" operator="containsText" text="ND">
      <formula>NOT(ISERROR(SEARCH("ND",M13)))</formula>
    </cfRule>
    <cfRule type="cellIs" dxfId="7" priority="6" operator="between">
      <formula>0.7</formula>
      <formula>1.2</formula>
    </cfRule>
    <cfRule type="cellIs" dxfId="6" priority="7" operator="between">
      <formula>0.5</formula>
      <formula>0.7</formula>
    </cfRule>
    <cfRule type="cellIs" dxfId="5" priority="8" operator="lessThan">
      <formula>0.5</formula>
    </cfRule>
    <cfRule type="cellIs" dxfId="4" priority="9" operator="greaterThan">
      <formula>1.2</formula>
    </cfRule>
  </conditionalFormatting>
  <conditionalFormatting sqref="M17:N96">
    <cfRule type="containsText" dxfId="3" priority="1" operator="containsText" text="ND">
      <formula>NOT(ISERROR(SEARCH("ND",M17)))</formula>
    </cfRule>
    <cfRule type="cellIs" dxfId="2" priority="2" operator="greaterThan">
      <formula>0.7</formula>
    </cfRule>
    <cfRule type="cellIs" dxfId="1" priority="3" operator="between">
      <formula>0.5</formula>
      <formula>0.7</formula>
    </cfRule>
    <cfRule type="cellIs" dxfId="0" priority="4" operator="lessThan">
      <formula>0.5</formula>
    </cfRule>
  </conditionalFormatting>
  <pageMargins left="0.25" right="0.25" top="0.75" bottom="0.75" header="0.3" footer="0.3"/>
  <pageSetup paperSize="17" scale="52" fitToHeight="0" orientation="landscape" r:id="rId1"/>
  <rowBreaks count="4" manualBreakCount="4">
    <brk id="26" max="16383" man="1"/>
    <brk id="46" max="16383" man="1"/>
    <brk id="70" max="16383" man="1"/>
    <brk id="88"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CEDULA 1Tr23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Enrique Eduardo Encalada Sánchez</dc:creator>
  <cp:keywords/>
  <dc:description/>
  <cp:lastModifiedBy>DELL</cp:lastModifiedBy>
  <cp:revision/>
  <cp:lastPrinted>2023-04-19T22:01:55Z</cp:lastPrinted>
  <dcterms:created xsi:type="dcterms:W3CDTF">2020-03-29T23:09:10Z</dcterms:created>
  <dcterms:modified xsi:type="dcterms:W3CDTF">2023-04-19T23:22:55Z</dcterms:modified>
  <cp:category/>
  <cp:contentStatus/>
</cp:coreProperties>
</file>