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Propietario\Desktop\Tercer Trimestre 2023\ANTICORRUPCIÓN 3T 2023\Cedula de avance\"/>
    </mc:Choice>
  </mc:AlternateContent>
  <xr:revisionPtr revIDLastSave="0" documentId="13_ncr:1_{41A89AC1-C0FE-4A6D-903F-F91E1526CF0F}" xr6:coauthVersionLast="47" xr6:coauthVersionMax="47" xr10:uidLastSave="{00000000-0000-0000-0000-000000000000}"/>
  <bookViews>
    <workbookView xWindow="-120" yWindow="-120" windowWidth="29040" windowHeight="15840" xr2:uid="{00000000-000D-0000-FFFF-FFFF00000000}"/>
  </bookViews>
  <sheets>
    <sheet name="CEDULA 3Tr23" sheetId="5" r:id="rId1"/>
  </sheets>
  <definedNames>
    <definedName name="_xlnm.Print_Area" localSheetId="0">'CEDULA 3Tr23'!$A$1:$S$85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3" i="5" l="1"/>
  <c r="M61" i="5"/>
  <c r="M59" i="5"/>
  <c r="M57" i="5"/>
  <c r="M55" i="5"/>
  <c r="M53" i="5"/>
  <c r="M51" i="5"/>
  <c r="M49" i="5"/>
  <c r="M47" i="5"/>
  <c r="M45" i="5"/>
  <c r="M43" i="5"/>
  <c r="M41" i="5"/>
  <c r="M39" i="5"/>
  <c r="M37" i="5"/>
  <c r="M35" i="5"/>
  <c r="M33" i="5"/>
  <c r="M31" i="5"/>
  <c r="M29" i="5"/>
  <c r="M27" i="5"/>
  <c r="M25" i="5"/>
  <c r="M23" i="5"/>
  <c r="M21" i="5"/>
  <c r="M17" i="5"/>
  <c r="M19" i="5"/>
  <c r="N63" i="5"/>
  <c r="N61" i="5"/>
  <c r="N59" i="5"/>
  <c r="N57" i="5"/>
  <c r="N55" i="5"/>
  <c r="N53" i="5"/>
  <c r="N51" i="5"/>
  <c r="N49" i="5"/>
  <c r="N47" i="5"/>
  <c r="N45" i="5"/>
  <c r="N43" i="5"/>
  <c r="N41" i="5"/>
  <c r="N39" i="5"/>
  <c r="N37" i="5"/>
  <c r="N35" i="5"/>
  <c r="N33" i="5"/>
  <c r="N31" i="5"/>
  <c r="N29" i="5"/>
  <c r="N27" i="5"/>
  <c r="N25" i="5"/>
  <c r="N23" i="5"/>
  <c r="N21" i="5"/>
  <c r="M13" i="5" l="1"/>
  <c r="G23" i="5"/>
  <c r="G25" i="5"/>
  <c r="G27" i="5"/>
  <c r="G29" i="5"/>
  <c r="G31" i="5"/>
  <c r="G33" i="5"/>
  <c r="G35" i="5"/>
  <c r="G37" i="5"/>
  <c r="G39" i="5"/>
  <c r="G41" i="5"/>
  <c r="G43" i="5"/>
  <c r="G45" i="5"/>
  <c r="G47" i="5"/>
  <c r="G49" i="5"/>
  <c r="G51" i="5"/>
  <c r="G53" i="5"/>
  <c r="G55" i="5"/>
  <c r="G57" i="5"/>
  <c r="G59" i="5"/>
  <c r="G61" i="5"/>
  <c r="G63" i="5"/>
  <c r="G21" i="5"/>
  <c r="N19" i="5" l="1"/>
  <c r="M15" i="5" l="1"/>
  <c r="N15" i="5"/>
  <c r="N17" i="5"/>
  <c r="N13" i="5" l="1"/>
</calcChain>
</file>

<file path=xl/sharedStrings.xml><?xml version="1.0" encoding="utf-8"?>
<sst xmlns="http://schemas.openxmlformats.org/spreadsheetml/2006/main" count="210" uniqueCount="104">
  <si>
    <t>CÉDULA DE AVANCE DE CUMPLIMIENTO DE LOS OBJETIVOS Y METAS</t>
  </si>
  <si>
    <t>MUNICIPIO DE BENITO JUÁREZ QUINTANA ROO</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</si>
  <si>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</si>
  <si>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</si>
  <si>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</si>
  <si>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</si>
  <si>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</si>
  <si>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</si>
  <si>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</si>
  <si>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</si>
  <si>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</si>
  <si>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</si>
  <si>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</si>
  <si>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</si>
  <si>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</si>
  <si>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</si>
  <si>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</si>
  <si>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NO</t>
  </si>
  <si>
    <t>-</t>
  </si>
  <si>
    <r>
      <rPr>
        <b/>
        <sz val="12"/>
        <color theme="1"/>
        <rFont val="Calibri"/>
        <family val="2"/>
        <scheme val="minor"/>
      </rPr>
      <t xml:space="preserve">IBG: </t>
    </r>
    <r>
      <rPr>
        <sz val="12"/>
        <color theme="1"/>
        <rFont val="Calibri"/>
        <family val="2"/>
        <scheme val="minor"/>
      </rPr>
      <t xml:space="preserve">Índice de Buen Gobierno. </t>
    </r>
  </si>
  <si>
    <r>
      <rPr>
        <b/>
        <sz val="12"/>
        <color theme="1"/>
        <rFont val="Calibri"/>
        <family val="2"/>
        <scheme val="minor"/>
      </rPr>
      <t>CDCOP18GM:</t>
    </r>
    <r>
      <rPr>
        <sz val="12"/>
        <color theme="1"/>
        <rFont val="Calibri"/>
        <family val="2"/>
        <scheme val="minor"/>
      </rPr>
      <t xml:space="preserve"> Calificación de confianza otorgada por la población de 18 años y más al gobierno municipal </t>
    </r>
  </si>
  <si>
    <r>
      <rPr>
        <b/>
        <sz val="12"/>
        <color theme="1"/>
        <rFont val="Calibri"/>
        <family val="2"/>
        <scheme val="minor"/>
      </rPr>
      <t>PSCSPM</t>
    </r>
    <r>
      <rPr>
        <sz val="12"/>
        <color theme="1"/>
        <rFont val="Calibri"/>
        <family val="2"/>
        <scheme val="minor"/>
      </rPr>
      <t>: Porcentaje de la población que se siente muy satisfecha con los servicios municipales de agua potable, drenaje y alcantarillado, alumbrado público, parques y jardines, recolección de basura, policía y mantenimiento de calles y avenidas.</t>
    </r>
  </si>
  <si>
    <t>Bienal</t>
  </si>
  <si>
    <t>SENTIDO DEL INDICADOR      (ascendente, descendente, regular o nominal)</t>
  </si>
  <si>
    <t>Ascendente
Regular</t>
  </si>
  <si>
    <t xml:space="preserve">PROGRAMA PRESUPUESTARIO ANUAL: </t>
  </si>
  <si>
    <r>
      <rPr>
        <b/>
        <sz val="12"/>
        <color theme="1"/>
        <rFont val="Calibri"/>
        <family val="2"/>
        <scheme val="minor"/>
      </rPr>
      <t>Meta Trimestral:</t>
    </r>
    <r>
      <rPr>
        <sz val="12"/>
        <color theme="1"/>
        <rFont val="Calibri"/>
        <family val="2"/>
        <scheme val="minor"/>
      </rPr>
      <t xml:space="preserve"> El Instituto Nacional de Estadística y Geografía INEGI publica la Encuesta Nacional de Calidad e Impacto Gubernamental de manera bienal con la información relativa a los grados de satisfacción de la población de 18 años y más.  </t>
    </r>
    <r>
      <rPr>
        <b/>
        <sz val="12"/>
        <color theme="1"/>
        <rFont val="Calibri"/>
        <family val="2"/>
        <scheme val="minor"/>
      </rPr>
      <t>El úlimo periodo del levantamiento de la información fue  del 01 de noviembre al 16 de diciembre de 2021 con el 34.7%</t>
    </r>
    <r>
      <rPr>
        <sz val="12"/>
        <color theme="1"/>
        <rFont val="Calibri"/>
        <family val="2"/>
        <scheme val="minor"/>
      </rPr>
      <t xml:space="preserve"> de población encuestada que se siente muy satisfecha y safisfecha.  Sin embargo...
</t>
    </r>
    <r>
      <rPr>
        <b/>
        <sz val="12"/>
        <color theme="1"/>
        <rFont val="Calibri"/>
        <family val="2"/>
        <scheme val="minor"/>
      </rPr>
      <t xml:space="preserve">Meta Anual: </t>
    </r>
    <r>
      <rPr>
        <sz val="12"/>
        <color theme="1"/>
        <rFont val="Calibri"/>
        <family val="2"/>
        <scheme val="minor"/>
      </rPr>
      <t>De acuerdo a la Guía para la integración y rendición de los informes de avance de gestión financiera y de la información para la planeación de la fiscalización de la cuenta pública que emite la ASEQROO para el ejercicio fiscal 2023, para</t>
    </r>
    <r>
      <rPr>
        <b/>
        <sz val="12"/>
        <color theme="1"/>
        <rFont val="Calibri"/>
        <family val="2"/>
        <scheme val="minor"/>
      </rPr>
      <t xml:space="preserve"> indicadores NO acumulativos</t>
    </r>
    <r>
      <rPr>
        <sz val="12"/>
        <color theme="1"/>
        <rFont val="Calibri"/>
        <family val="2"/>
        <scheme val="minor"/>
      </rPr>
      <t xml:space="preserve">, se registra en el avance de la meta anual programada, </t>
    </r>
    <r>
      <rPr>
        <b/>
        <sz val="12"/>
        <color theme="1"/>
        <rFont val="Calibri"/>
        <family val="2"/>
        <scheme val="minor"/>
      </rPr>
      <t>el promedio de los porcentajes de cumplimiento alcanzados</t>
    </r>
    <r>
      <rPr>
        <sz val="12"/>
        <color theme="1"/>
        <rFont val="Calibri"/>
        <family val="2"/>
        <scheme val="minor"/>
      </rPr>
      <t>. Pag 23 https://www.aseqroo.mx/MARCO_JURIDICO/2023/Guias/GUIA%202023.pdf</t>
    </r>
  </si>
  <si>
    <r>
      <rPr>
        <b/>
        <sz val="12"/>
        <color theme="1"/>
        <rFont val="Calibri"/>
        <family val="2"/>
        <scheme val="minor"/>
      </rPr>
      <t xml:space="preserve">Meta Trimestral: </t>
    </r>
    <r>
      <rPr>
        <sz val="12"/>
        <color theme="1"/>
        <rFont val="Calibri"/>
        <family val="2"/>
        <scheme val="minor"/>
      </rPr>
      <t xml:space="preserve">El Instituto Mexicano para la Competitividad A. C. IMCO actualiza y publica los índices y subíndices cada dos años. </t>
    </r>
    <r>
      <rPr>
        <b/>
        <sz val="12"/>
        <color theme="1"/>
        <rFont val="Calibri"/>
        <family val="2"/>
        <scheme val="minor"/>
      </rPr>
      <t>El índice se actualizó en 2022 obteniendo una calificación de 59 puntos.</t>
    </r>
    <r>
      <rPr>
        <sz val="12"/>
        <color theme="1"/>
        <rFont val="Calibri"/>
        <family val="2"/>
        <scheme val="minor"/>
      </rPr>
      <t xml:space="preserve">
</t>
    </r>
    <r>
      <rPr>
        <b/>
        <sz val="12"/>
        <color theme="1"/>
        <rFont val="Calibri"/>
        <family val="2"/>
        <scheme val="minor"/>
      </rPr>
      <t xml:space="preserve">Meta Anual: </t>
    </r>
    <r>
      <rPr>
        <sz val="12"/>
        <color theme="1"/>
        <rFont val="Calibri"/>
        <family val="2"/>
        <scheme val="minor"/>
      </rPr>
      <t>De acuerdo a la Guía para la integración y rendición de los informes de avance de gestión financiera y de la información para la planeación de la fiscalización de la cuenta pública que emite la ASEQROO para el ejercicio fiscal 2023, para</t>
    </r>
    <r>
      <rPr>
        <b/>
        <sz val="12"/>
        <color theme="1"/>
        <rFont val="Calibri"/>
        <family val="2"/>
        <scheme val="minor"/>
      </rPr>
      <t xml:space="preserve"> indicadores NO acumulativos</t>
    </r>
    <r>
      <rPr>
        <sz val="12"/>
        <color theme="1"/>
        <rFont val="Calibri"/>
        <family val="2"/>
        <scheme val="minor"/>
      </rPr>
      <t>, se registra en el avance de la meta anual programada,</t>
    </r>
    <r>
      <rPr>
        <b/>
        <sz val="12"/>
        <color theme="1"/>
        <rFont val="Calibri"/>
        <family val="2"/>
        <scheme val="minor"/>
      </rPr>
      <t xml:space="preserve"> el promedio de los porcentajes de cumplimiento alcanzados</t>
    </r>
    <r>
      <rPr>
        <sz val="12"/>
        <color theme="1"/>
        <rFont val="Calibri"/>
        <family val="2"/>
        <scheme val="minor"/>
      </rPr>
      <t>. Pag 23 https://www.aseqroo.mx/MARCO_JURIDICO/2023/Guias/GUIA%202023.pdf</t>
    </r>
  </si>
  <si>
    <r>
      <rPr>
        <b/>
        <sz val="12"/>
        <color theme="1"/>
        <rFont val="Calibri"/>
        <family val="2"/>
        <scheme val="minor"/>
      </rPr>
      <t xml:space="preserve">Meta Trimestral: </t>
    </r>
    <r>
      <rPr>
        <sz val="12"/>
        <color theme="1"/>
        <rFont val="Calibri"/>
        <family val="2"/>
        <scheme val="minor"/>
      </rP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2"/>
        <color theme="1"/>
        <rFont val="Calibri"/>
        <family val="2"/>
        <scheme val="minor"/>
      </rPr>
      <t>En diciembre 2021 se obtuvo la Calificación de Confianza al Gobierno Municipal de 5.0.</t>
    </r>
    <r>
      <rPr>
        <sz val="12"/>
        <color theme="1"/>
        <rFont val="Calibri"/>
        <family val="2"/>
        <scheme val="minor"/>
      </rPr>
      <t xml:space="preserve">
</t>
    </r>
    <r>
      <rPr>
        <b/>
        <sz val="12"/>
        <color theme="1"/>
        <rFont val="Calibri"/>
        <family val="2"/>
        <scheme val="minor"/>
      </rPr>
      <t>Meta Anual:</t>
    </r>
    <r>
      <rPr>
        <sz val="12"/>
        <color theme="1"/>
        <rFont val="Calibri"/>
        <family val="2"/>
        <scheme val="minor"/>
      </rPr>
      <t xml:space="preserve"> De acuerdo a la Guía para la integración y rendición de los informes de avance de gestión financiera y de la información para la planeación de la fiscalización de la cuenta pública que emite la ASEQROO para el ejercicio fiscal 2023, para</t>
    </r>
    <r>
      <rPr>
        <b/>
        <sz val="12"/>
        <color theme="1"/>
        <rFont val="Calibri"/>
        <family val="2"/>
        <scheme val="minor"/>
      </rPr>
      <t xml:space="preserve"> indicadores NO acumulativos</t>
    </r>
    <r>
      <rPr>
        <sz val="12"/>
        <color theme="1"/>
        <rFont val="Calibri"/>
        <family val="2"/>
        <scheme val="minor"/>
      </rPr>
      <t xml:space="preserve">, se registra en el avance de la meta anual programada, </t>
    </r>
    <r>
      <rPr>
        <b/>
        <sz val="12"/>
        <color theme="1"/>
        <rFont val="Calibri"/>
        <family val="2"/>
        <scheme val="minor"/>
      </rPr>
      <t>el promedio de los porcentajes de cumplimiento alcanzados</t>
    </r>
    <r>
      <rPr>
        <sz val="12"/>
        <color theme="1"/>
        <rFont val="Calibri"/>
        <family val="2"/>
        <scheme val="minor"/>
      </rPr>
      <t>. Pag 23 https://www.aseqroo.mx/MARCO_JURIDICO/2023/Guias/GUIA%202023.pdf</t>
    </r>
  </si>
  <si>
    <t>SI</t>
  </si>
  <si>
    <r>
      <rPr>
        <b/>
        <sz val="11"/>
        <color theme="1"/>
        <rFont val="Arial"/>
        <family val="2"/>
      </rPr>
      <t>PACCI:</t>
    </r>
    <r>
      <rPr>
        <sz val="11"/>
        <color theme="1"/>
        <rFont val="Arial"/>
        <family val="2"/>
      </rPr>
      <t xml:space="preserve"> Porcentaje de Actividades de Combate a la Corrupción Implementadas</t>
    </r>
  </si>
  <si>
    <r>
      <rPr>
        <b/>
        <sz val="11"/>
        <color theme="1"/>
        <rFont val="Arial"/>
        <family val="2"/>
      </rPr>
      <t>PESPEAI :</t>
    </r>
    <r>
      <rPr>
        <sz val="11"/>
        <color theme="1"/>
        <rFont val="Arial"/>
        <family val="2"/>
      </rPr>
      <t xml:space="preserve"> Porcentaje de Evaluación y Seguimiento al Programa Especial Anticorrupción Implementado</t>
    </r>
  </si>
  <si>
    <r>
      <rPr>
        <b/>
        <sz val="11"/>
        <color theme="1"/>
        <rFont val="Arial"/>
        <family val="2"/>
      </rPr>
      <t xml:space="preserve">PACCI: </t>
    </r>
    <r>
      <rPr>
        <sz val="11"/>
        <color theme="1"/>
        <rFont val="Arial"/>
        <family val="2"/>
      </rPr>
      <t>Porcentaje de Actividades de Combate a la Corrupción Implementadas</t>
    </r>
  </si>
  <si>
    <r>
      <rPr>
        <b/>
        <sz val="11"/>
        <color theme="1"/>
        <rFont val="Arial"/>
        <family val="2"/>
      </rPr>
      <t>PAERC:</t>
    </r>
    <r>
      <rPr>
        <sz val="11"/>
        <color theme="1"/>
        <rFont val="Arial"/>
        <family val="2"/>
      </rPr>
      <t xml:space="preserve"> Porcentaje de Actas de Entrega y Recepción Concluidas     </t>
    </r>
  </si>
  <si>
    <r>
      <rPr>
        <b/>
        <sz val="11"/>
        <color theme="1"/>
        <rFont val="Arial"/>
        <family val="2"/>
      </rPr>
      <t xml:space="preserve">PCDPISO: </t>
    </r>
    <r>
      <rPr>
        <sz val="11"/>
        <color theme="1"/>
        <rFont val="Arial"/>
        <family val="2"/>
      </rPr>
      <t xml:space="preserve"> Porcentaje de Cumplimiento en Declaraciones Patrimoniales y de Interés  de sujetos obligados                             </t>
    </r>
  </si>
  <si>
    <r>
      <rPr>
        <b/>
        <sz val="11"/>
        <color theme="1"/>
        <rFont val="Arial"/>
        <family val="2"/>
      </rPr>
      <t xml:space="preserve">PRPSMI: </t>
    </r>
    <r>
      <rPr>
        <sz val="11"/>
        <color theme="1"/>
        <rFont val="Arial"/>
        <family val="2"/>
      </rPr>
      <t>Porcentaje de Registros del Padrón en el Sistema Municipal de Inspectores</t>
    </r>
  </si>
  <si>
    <r>
      <rPr>
        <b/>
        <sz val="11"/>
        <color theme="1"/>
        <rFont val="Arial"/>
        <family val="2"/>
      </rPr>
      <t xml:space="preserve">PEADSUTYS: </t>
    </r>
    <r>
      <rPr>
        <sz val="11"/>
        <color theme="1"/>
        <rFont val="Arial"/>
        <family val="2"/>
      </rPr>
      <t xml:space="preserve"> Porcentaje de evaluaciones aplicadas para detectar la satisfacción de los usuarios en Trámites y Servicios.</t>
    </r>
  </si>
  <si>
    <r>
      <rPr>
        <b/>
        <sz val="11"/>
        <color theme="1"/>
        <rFont val="Arial"/>
        <family val="2"/>
      </rPr>
      <t>PEPMACSCC:</t>
    </r>
    <r>
      <rPr>
        <sz val="11"/>
        <color theme="1"/>
        <rFont val="Arial"/>
        <family val="2"/>
      </rPr>
      <t xml:space="preserve"> Porcentaje de Evaluaciones del Programa Municipal de Acreditación "Calidad y Servicio con CUENTAS CLARAS".(PMACSCC)
</t>
    </r>
  </si>
  <si>
    <r>
      <rPr>
        <b/>
        <sz val="11"/>
        <color theme="1"/>
        <rFont val="Arial"/>
        <family val="2"/>
      </rPr>
      <t>PCAAAPS:</t>
    </r>
    <r>
      <rPr>
        <sz val="11"/>
        <color theme="1"/>
        <rFont val="Arial"/>
        <family val="2"/>
      </rPr>
      <t xml:space="preserve"> Porcentaje de cumplimiento en la aplicación de Auditorías Administrativas a Programas Sociales.</t>
    </r>
  </si>
  <si>
    <r>
      <rPr>
        <b/>
        <sz val="11"/>
        <color theme="1"/>
        <rFont val="Arial"/>
        <family val="2"/>
      </rPr>
      <t>PICCS:</t>
    </r>
    <r>
      <rPr>
        <sz val="11"/>
        <color theme="1"/>
        <rFont val="Arial"/>
        <family val="2"/>
      </rPr>
      <t xml:space="preserve"> Porcentaje de Integración de Comités de Contraloría Social</t>
    </r>
  </si>
  <si>
    <r>
      <t xml:space="preserve">TVQDR: </t>
    </r>
    <r>
      <rPr>
        <sz val="11"/>
        <rFont val="Arial Nova Cond"/>
        <family val="2"/>
      </rPr>
      <t>Porcentaje  de Expedientes de Quejas y/o Denuncias Recibidas</t>
    </r>
  </si>
  <si>
    <r>
      <t>PPA:</t>
    </r>
    <r>
      <rPr>
        <sz val="11"/>
        <rFont val="Arial Nova Cond"/>
        <family val="2"/>
      </rPr>
      <t xml:space="preserve"> Porcentaje de personas atendidas por la contraloría municipal</t>
    </r>
    <r>
      <rPr>
        <b/>
        <sz val="11"/>
        <rFont val="Arial Nova Cond"/>
        <family val="2"/>
      </rPr>
      <t>.</t>
    </r>
  </si>
  <si>
    <r>
      <rPr>
        <b/>
        <sz val="11"/>
        <color theme="1"/>
        <rFont val="Arial"/>
        <family val="2"/>
      </rPr>
      <t>PSISPP:</t>
    </r>
    <r>
      <rPr>
        <sz val="11"/>
        <color theme="1"/>
        <rFont val="Arial"/>
        <family val="2"/>
      </rPr>
      <t xml:space="preserve"> Porcentaje de sanciones impuestas a servidores públicos y/o particulares</t>
    </r>
  </si>
  <si>
    <r>
      <t>PCNIE:</t>
    </r>
    <r>
      <rPr>
        <sz val="11"/>
        <rFont val="Arial Nova Cond"/>
        <family val="2"/>
      </rPr>
      <t xml:space="preserve"> Porcentaje de Constancias de No Inhabilitación Emitidas</t>
    </r>
  </si>
  <si>
    <t>Trimestral</t>
  </si>
  <si>
    <t xml:space="preserve">                                                                                                                                                                                                                                                                                                                                                                                                                                                                                                                                                                                                                                                                                                                                                                                                                                                                                                                                                                                                                                                                                                                                                                                                                                                                        </t>
  </si>
  <si>
    <r>
      <rPr>
        <b/>
        <sz val="12"/>
        <color theme="1"/>
        <rFont val="Calibri"/>
        <family val="2"/>
        <scheme val="minor"/>
      </rPr>
      <t>C. 1.22.1.1.1</t>
    </r>
    <r>
      <rPr>
        <sz val="12"/>
        <color theme="1"/>
        <rFont val="Calibri"/>
        <family val="2"/>
        <scheme val="minor"/>
      </rPr>
      <t xml:space="preserve"> Actividades de Combate a la Corrupción implementadas</t>
    </r>
  </si>
  <si>
    <r>
      <rPr>
        <b/>
        <sz val="12"/>
        <rFont val="Calibri"/>
        <family val="2"/>
        <scheme val="minor"/>
      </rPr>
      <t>P. 1.22.1.1</t>
    </r>
    <r>
      <rPr>
        <sz val="12"/>
        <rFont val="Calibri"/>
        <family val="2"/>
        <scheme val="minor"/>
      </rPr>
      <t xml:space="preserve"> Las dependencias y entidades municipales implementan acciones que contribuyen a mejorar el Sistema Político Municipal </t>
    </r>
  </si>
  <si>
    <r>
      <rPr>
        <b/>
        <sz val="12"/>
        <rFont val="Calibri"/>
        <family val="2"/>
        <scheme val="minor"/>
      </rPr>
      <t>PSPEF:</t>
    </r>
    <r>
      <rPr>
        <sz val="12"/>
        <rFont val="Calibri"/>
        <family val="2"/>
        <scheme val="minor"/>
      </rPr>
      <t xml:space="preserve"> Puntaje Obtenido en Sistema Politico Estable y Funcional</t>
    </r>
  </si>
  <si>
    <r>
      <rPr>
        <b/>
        <sz val="12"/>
        <color theme="1"/>
        <rFont val="Calibri"/>
        <family val="2"/>
        <scheme val="minor"/>
      </rPr>
      <t xml:space="preserve">Meta Trimestral: </t>
    </r>
    <r>
      <rPr>
        <sz val="12"/>
        <color theme="1"/>
        <rFont val="Calibri"/>
        <family val="2"/>
        <scheme val="minor"/>
      </rPr>
      <t xml:space="preserve">El Instituto Mexicano para la Competitividad A. C. IMCO actualiza y publica los índices y subíndices con la periodicidad bienal esperada.
El Indicador obtuvo una puntuación de 55 en 2021, el último dato proporcionado por el IMCO.
</t>
    </r>
    <r>
      <rPr>
        <b/>
        <sz val="12"/>
        <color theme="1"/>
        <rFont val="Calibri"/>
        <family val="2"/>
        <scheme val="minor"/>
      </rPr>
      <t>Meta Anual:</t>
    </r>
    <r>
      <rPr>
        <sz val="12"/>
        <color theme="1"/>
        <rFont val="Calibri"/>
        <family val="2"/>
        <scheme val="minor"/>
      </rPr>
      <t xml:space="preserve"> De acuerdo a la Guía para la integración y rendición de los informes de avance de gestión financiera y de la información para la planeación de la fiscalización de la cuenta pública que emite la ASEQROO para el ejercicio fiscal 2022, en indicadores NO acumulativos, se registra 0% en el avance de la meta anual programada. programada.</t>
    </r>
  </si>
  <si>
    <r>
      <rPr>
        <b/>
        <sz val="12"/>
        <color theme="1"/>
        <rFont val="Calibri"/>
        <family val="2"/>
        <scheme val="minor"/>
      </rPr>
      <t xml:space="preserve">F.1.22.1. </t>
    </r>
    <r>
      <rPr>
        <sz val="12"/>
        <color theme="1"/>
        <rFont val="Calibri"/>
        <family val="2"/>
        <scheme val="minor"/>
      </rPr>
      <t>Contribuir a la renovación de los mecanismos de gestión flexibilizando nuestras estructuras y procedimientos administrativos con calidad, innovación tecnológica y combate a la corrupción mediante la implementación de acciones que mejoren el sistema político del municipio</t>
    </r>
  </si>
  <si>
    <r>
      <rPr>
        <b/>
        <sz val="12"/>
        <color theme="1"/>
        <rFont val="Calibri"/>
        <family val="2"/>
        <scheme val="minor"/>
      </rPr>
      <t xml:space="preserve">A. 1.22.1.1.1.1 </t>
    </r>
    <r>
      <rPr>
        <sz val="12"/>
        <color theme="1"/>
        <rFont val="Calibri"/>
        <family val="2"/>
        <scheme val="minor"/>
      </rPr>
      <t>Implementación, evaluación y seguimiento al programa especial anticorrupción</t>
    </r>
  </si>
  <si>
    <r>
      <rPr>
        <b/>
        <sz val="12"/>
        <color theme="1"/>
        <rFont val="Calibri"/>
        <family val="2"/>
        <scheme val="minor"/>
      </rPr>
      <t xml:space="preserve">A. 1.22.1.1.2 </t>
    </r>
    <r>
      <rPr>
        <sz val="12"/>
        <color theme="1"/>
        <rFont val="Calibri"/>
        <family val="2"/>
        <scheme val="minor"/>
      </rPr>
      <t>Seguimiento a actividades de Combate a la Corrupción implementadas</t>
    </r>
  </si>
  <si>
    <r>
      <rPr>
        <b/>
        <sz val="12"/>
        <color theme="1"/>
        <rFont val="Calibri"/>
        <family val="2"/>
        <scheme val="minor"/>
      </rPr>
      <t xml:space="preserve">A. 1.22.1.1.1.3 </t>
    </r>
    <r>
      <rPr>
        <sz val="12"/>
        <color theme="1"/>
        <rFont val="Calibri"/>
        <family val="2"/>
        <scheme val="minor"/>
      </rPr>
      <t>Intervención en el proceso de Entrega y Recepción de los servidores públicos, conforme a la normatividad vigente.</t>
    </r>
  </si>
  <si>
    <r>
      <rPr>
        <b/>
        <sz val="12"/>
        <color theme="1"/>
        <rFont val="Calibri"/>
        <family val="2"/>
        <scheme val="minor"/>
      </rPr>
      <t xml:space="preserve">A. 1.22.1.1.1.4 </t>
    </r>
    <r>
      <rPr>
        <sz val="12"/>
        <color theme="1"/>
        <rFont val="Calibri"/>
        <family val="2"/>
        <scheme val="minor"/>
      </rPr>
      <t>Recepción, Control y Resguardo de las Declaraciones de Situación Patrimonial y de Interés de todos los servidores públicos  de la Administración Pública Municipal.</t>
    </r>
  </si>
  <si>
    <r>
      <rPr>
        <b/>
        <sz val="12"/>
        <color theme="1"/>
        <rFont val="Calibri"/>
        <family val="2"/>
        <scheme val="minor"/>
      </rPr>
      <t xml:space="preserve">A. 1.22.1.1.1.5 </t>
    </r>
    <r>
      <rPr>
        <sz val="12"/>
        <color theme="1"/>
        <rFont val="Calibri"/>
        <family val="2"/>
        <scheme val="minor"/>
      </rPr>
      <t xml:space="preserve"> Registro y Control en el  Sistema Municipal de Inspectores</t>
    </r>
  </si>
  <si>
    <r>
      <rPr>
        <b/>
        <sz val="12"/>
        <color theme="1"/>
        <rFont val="Calibri"/>
        <family val="2"/>
        <scheme val="minor"/>
      </rPr>
      <t>A. 1.22.1.1.1.6</t>
    </r>
    <r>
      <rPr>
        <sz val="12"/>
        <color theme="1"/>
        <rFont val="Calibri"/>
        <family val="2"/>
        <scheme val="minor"/>
      </rPr>
      <t xml:space="preserve"> Monitoreo de la satisfacción ciudadana sobre servicios recibidos mediante la Contraloría Itinerante</t>
    </r>
  </si>
  <si>
    <r>
      <rPr>
        <b/>
        <sz val="12"/>
        <color theme="1"/>
        <rFont val="Calibri"/>
        <family val="2"/>
        <scheme val="minor"/>
      </rPr>
      <t>A. 1.22.1.1.1.7</t>
    </r>
    <r>
      <rPr>
        <sz val="12"/>
        <color theme="1"/>
        <rFont val="Calibri"/>
        <family val="2"/>
        <scheme val="minor"/>
      </rPr>
      <t xml:space="preserve">  Eficientar Trámites y Servicios mediante el Programa Municipal de Acreditación "Calidad y Servicio con CUENTAS CLARAS", Auditorías Administrativas de "5 S's" y el Protocolo de Atención Ciudadana para Trámites y Servicios</t>
    </r>
  </si>
  <si>
    <r>
      <rPr>
        <b/>
        <sz val="12"/>
        <color theme="1"/>
        <rFont val="Calibri"/>
        <family val="2"/>
        <scheme val="minor"/>
      </rPr>
      <t>A. 1.22.1.1.1.8</t>
    </r>
    <r>
      <rPr>
        <sz val="12"/>
        <color theme="1"/>
        <rFont val="Calibri"/>
        <family val="2"/>
        <scheme val="minor"/>
      </rPr>
      <t xml:space="preserve">  Supervisión y Auditoría a Programas y/o recursos asignados para estímulos económicos y programas sociales.</t>
    </r>
  </si>
  <si>
    <r>
      <rPr>
        <b/>
        <sz val="12"/>
        <color theme="1"/>
        <rFont val="Calibri"/>
        <family val="2"/>
        <scheme val="minor"/>
      </rPr>
      <t xml:space="preserve">A. 1.22.1.1.1.9  </t>
    </r>
    <r>
      <rPr>
        <sz val="12"/>
        <color theme="1"/>
        <rFont val="Calibri"/>
        <family val="2"/>
        <scheme val="minor"/>
      </rPr>
      <t>Supervisión de la integración de Comités de Contraloría Social, que sean requeridos para el seguimiento de la Obra Pública Municipal.</t>
    </r>
  </si>
  <si>
    <r>
      <rPr>
        <b/>
        <sz val="12"/>
        <color theme="1"/>
        <rFont val="Calibri"/>
        <family val="2"/>
        <scheme val="minor"/>
      </rPr>
      <t>A. 1.22.1.1.1.10</t>
    </r>
    <r>
      <rPr>
        <sz val="12"/>
        <color theme="1"/>
        <rFont val="Calibri"/>
        <family val="2"/>
        <scheme val="minor"/>
      </rPr>
      <t xml:space="preserve"> Integración de expedientes respecto a las quejas y/o denuncias presentadas por la ciudadanía</t>
    </r>
  </si>
  <si>
    <r>
      <rPr>
        <b/>
        <sz val="12"/>
        <color theme="1"/>
        <rFont val="Calibri"/>
        <family val="2"/>
        <scheme val="minor"/>
      </rPr>
      <t>A. 1.22.1.1.1.11</t>
    </r>
    <r>
      <rPr>
        <sz val="12"/>
        <color theme="1"/>
        <rFont val="Calibri"/>
        <family val="2"/>
        <scheme val="minor"/>
      </rPr>
      <t xml:space="preserve"> Atención a la ciudadanía en Materia de Responsabilidad Administrativa por los Servidores Públicos y/o particulares.</t>
    </r>
  </si>
  <si>
    <r>
      <rPr>
        <b/>
        <sz val="12"/>
        <color theme="1"/>
        <rFont val="Calibri"/>
        <family val="2"/>
        <scheme val="minor"/>
      </rPr>
      <t>A. 1.22.1.1.1.12</t>
    </r>
    <r>
      <rPr>
        <sz val="12"/>
        <color theme="1"/>
        <rFont val="Calibri"/>
        <family val="2"/>
        <scheme val="minor"/>
      </rPr>
      <t xml:space="preserve"> Emisión de resoluciones de Responsabilidad Administrativa</t>
    </r>
  </si>
  <si>
    <r>
      <rPr>
        <b/>
        <sz val="12"/>
        <color theme="1"/>
        <rFont val="Calibri"/>
        <family val="2"/>
        <scheme val="minor"/>
      </rPr>
      <t>A. 1.22.1.1.1.13</t>
    </r>
    <r>
      <rPr>
        <sz val="12"/>
        <color theme="1"/>
        <rFont val="Calibri"/>
        <family val="2"/>
        <scheme val="minor"/>
      </rPr>
      <t xml:space="preserve"> Emisión de constancias de No Inhabilitación.</t>
    </r>
  </si>
  <si>
    <r>
      <rPr>
        <b/>
        <sz val="12"/>
        <color theme="1"/>
        <rFont val="Calibri"/>
        <family val="2"/>
        <scheme val="minor"/>
      </rPr>
      <t>A. 1.22.1.1.1.14</t>
    </r>
    <r>
      <rPr>
        <sz val="12"/>
        <color theme="1"/>
        <rFont val="Calibri"/>
        <family val="2"/>
        <scheme val="minor"/>
      </rPr>
      <t xml:space="preserve"> Impartición de  Cursos de Capacitación Integral Institucional</t>
    </r>
  </si>
  <si>
    <r>
      <rPr>
        <b/>
        <sz val="12"/>
        <color theme="1"/>
        <rFont val="Calibri"/>
        <family val="2"/>
        <scheme val="minor"/>
      </rPr>
      <t xml:space="preserve">PPCI: </t>
    </r>
    <r>
      <rPr>
        <sz val="12"/>
        <color theme="1"/>
        <rFont val="Calibri"/>
        <family val="2"/>
        <scheme val="minor"/>
      </rPr>
      <t>Porcentaje de Cursos de Capacitación Integral Institucional impartidos</t>
    </r>
  </si>
  <si>
    <r>
      <rPr>
        <b/>
        <sz val="12"/>
        <color theme="1"/>
        <rFont val="Calibri"/>
        <family val="2"/>
        <scheme val="minor"/>
      </rPr>
      <t xml:space="preserve">A.1.22.1.1.1.15 </t>
    </r>
    <r>
      <rPr>
        <sz val="12"/>
        <color theme="1"/>
        <rFont val="Calibri"/>
        <family val="2"/>
        <scheme val="minor"/>
      </rPr>
      <t>Evaluación al desempeño laboral hacia servidores(as) públicos(as).</t>
    </r>
  </si>
  <si>
    <r>
      <rPr>
        <b/>
        <sz val="12"/>
        <color theme="1"/>
        <rFont val="Calibri"/>
        <family val="2"/>
        <scheme val="minor"/>
      </rPr>
      <t>PSPE:</t>
    </r>
    <r>
      <rPr>
        <sz val="12"/>
        <color theme="1"/>
        <rFont val="Calibri"/>
        <family val="2"/>
        <scheme val="minor"/>
      </rPr>
      <t xml:space="preserve"> Porcentaje de servidores(as) públicos(as) evaluados(as)</t>
    </r>
  </si>
  <si>
    <r>
      <rPr>
        <b/>
        <sz val="12"/>
        <color theme="1"/>
        <rFont val="Calibri"/>
        <family val="2"/>
        <scheme val="minor"/>
      </rPr>
      <t xml:space="preserve">A. 1.22.1.1.1.16 </t>
    </r>
    <r>
      <rPr>
        <sz val="12"/>
        <color theme="1"/>
        <rFont val="Calibri"/>
        <family val="2"/>
        <scheme val="minor"/>
      </rPr>
      <t>Atención de solicitudes de la Herramienta Protesta Ciudadana.</t>
    </r>
  </si>
  <si>
    <r>
      <rPr>
        <b/>
        <sz val="12"/>
        <color theme="1"/>
        <rFont val="Calibri"/>
        <family val="2"/>
        <scheme val="minor"/>
      </rPr>
      <t xml:space="preserve">PSAPC: </t>
    </r>
    <r>
      <rPr>
        <sz val="12"/>
        <color theme="1"/>
        <rFont val="Calibri"/>
        <family val="2"/>
        <scheme val="minor"/>
      </rPr>
      <t>Porcentaje de solicitudes atendidas a través de la Herramienta Protesta Ciudadana.</t>
    </r>
  </si>
  <si>
    <r>
      <rPr>
        <b/>
        <sz val="12"/>
        <color theme="1"/>
        <rFont val="Calibri"/>
        <family val="2"/>
        <scheme val="minor"/>
      </rPr>
      <t xml:space="preserve">A. 1.22.1.1.1.17 </t>
    </r>
    <r>
      <rPr>
        <sz val="12"/>
        <color theme="1"/>
        <rFont val="Calibri"/>
        <family val="2"/>
        <scheme val="minor"/>
      </rPr>
      <t xml:space="preserve">Actualización de Manuales Administrativos para las unidades y dependencias municipales </t>
    </r>
  </si>
  <si>
    <r>
      <rPr>
        <b/>
        <sz val="12"/>
        <color theme="1"/>
        <rFont val="Calibri"/>
        <family val="2"/>
        <scheme val="minor"/>
      </rPr>
      <t>PMADA</t>
    </r>
    <r>
      <rPr>
        <sz val="12"/>
        <color theme="1"/>
        <rFont val="Calibri"/>
        <family val="2"/>
        <scheme val="minor"/>
      </rPr>
      <t>: Porcentaje de Manuales Administrativos Diseñados y Actualizados</t>
    </r>
  </si>
  <si>
    <r>
      <rPr>
        <b/>
        <sz val="12"/>
        <color theme="1"/>
        <rFont val="Calibri"/>
        <family val="2"/>
        <scheme val="minor"/>
      </rPr>
      <t xml:space="preserve">A. 1.22.1.1.1.18 </t>
    </r>
    <r>
      <rPr>
        <sz val="12"/>
        <color theme="1"/>
        <rFont val="Calibri"/>
        <family val="2"/>
        <scheme val="minor"/>
      </rPr>
      <t>Recepción de solicitudes de acceso a la información pública</t>
    </r>
  </si>
  <si>
    <r>
      <rPr>
        <b/>
        <sz val="12"/>
        <color theme="1"/>
        <rFont val="Calibri"/>
        <family val="2"/>
        <scheme val="minor"/>
      </rPr>
      <t xml:space="preserve">PSAIPR: </t>
    </r>
    <r>
      <rPr>
        <sz val="12"/>
        <color theme="1"/>
        <rFont val="Calibri"/>
        <family val="2"/>
        <scheme val="minor"/>
      </rPr>
      <t>Porcentaje de Solicitudes de Acceso a la Información Pública Recibidas</t>
    </r>
  </si>
  <si>
    <r>
      <rPr>
        <b/>
        <sz val="12"/>
        <color theme="1"/>
        <rFont val="Calibri"/>
        <family val="2"/>
        <scheme val="minor"/>
      </rPr>
      <t>A.1.22.1.1.1.19</t>
    </r>
    <r>
      <rPr>
        <sz val="12"/>
        <color theme="1"/>
        <rFont val="Calibri"/>
        <family val="2"/>
        <scheme val="minor"/>
      </rPr>
      <t xml:space="preserve"> Solventación de Denuncias en el Sistema de Portales de Transparencia</t>
    </r>
  </si>
  <si>
    <r>
      <rPr>
        <b/>
        <sz val="12"/>
        <color theme="1"/>
        <rFont val="Calibri"/>
        <family val="2"/>
        <scheme val="minor"/>
      </rPr>
      <t>PDSPT:</t>
    </r>
    <r>
      <rPr>
        <sz val="12"/>
        <color theme="1"/>
        <rFont val="Calibri"/>
        <family val="2"/>
        <scheme val="minor"/>
      </rPr>
      <t xml:space="preserve"> Porcentaje de Denuncias Solventadas en los Portales de Transparencia </t>
    </r>
  </si>
  <si>
    <r>
      <rPr>
        <b/>
        <sz val="12"/>
        <color theme="1"/>
        <rFont val="Calibri"/>
        <family val="2"/>
        <scheme val="minor"/>
      </rPr>
      <t>A.1.22.1.1.1.20</t>
    </r>
    <r>
      <rPr>
        <sz val="12"/>
        <color theme="1"/>
        <rFont val="Calibri"/>
        <family val="2"/>
        <scheme val="minor"/>
      </rPr>
      <t xml:space="preserve"> Solventación de las denuncias por el tratamiento indebido de Datos Personales</t>
    </r>
  </si>
  <si>
    <r>
      <rPr>
        <b/>
        <sz val="12"/>
        <color theme="1"/>
        <rFont val="Calibri"/>
        <family val="2"/>
        <scheme val="minor"/>
      </rPr>
      <t>PDSTI:</t>
    </r>
    <r>
      <rPr>
        <sz val="12"/>
        <color theme="1"/>
        <rFont val="Calibri"/>
        <family val="2"/>
        <scheme val="minor"/>
      </rPr>
      <t xml:space="preserve"> Porcentaje de Denuncias Solventadas por Tratamiento Indebido </t>
    </r>
  </si>
  <si>
    <r>
      <rPr>
        <b/>
        <sz val="12"/>
        <color theme="1"/>
        <rFont val="Calibri"/>
        <family val="2"/>
        <scheme val="minor"/>
      </rPr>
      <t xml:space="preserve">A.1.22.1.1.1.21 </t>
    </r>
    <r>
      <rPr>
        <sz val="12"/>
        <color theme="1"/>
        <rFont val="Calibri"/>
        <family val="2"/>
        <scheme val="minor"/>
      </rPr>
      <t xml:space="preserve"> Atención a las solicitudes de Derecho A.R.C.O.P.</t>
    </r>
  </si>
  <si>
    <r>
      <rPr>
        <b/>
        <sz val="12"/>
        <color theme="1"/>
        <rFont val="Calibri"/>
        <family val="2"/>
        <scheme val="minor"/>
      </rPr>
      <t>PASDA:</t>
    </r>
    <r>
      <rPr>
        <sz val="12"/>
        <color theme="1"/>
        <rFont val="Calibri"/>
        <family val="2"/>
        <scheme val="minor"/>
      </rPr>
      <t xml:space="preserve"> Porcentaje de Atención a Solicitudes de Derecho A.R.C.O.P.</t>
    </r>
  </si>
  <si>
    <t>O-PPA 1.22 PROGRAMA ESPECIAL ANTICORRUPCIÓN</t>
  </si>
  <si>
    <r>
      <t xml:space="preserve">Justificacion Trimestral: </t>
    </r>
    <r>
      <rPr>
        <sz val="12"/>
        <color theme="1"/>
        <rFont val="Calibri"/>
        <family val="2"/>
        <scheme val="minor"/>
      </rPr>
      <t>Se cumplió la meta ya que se contaron con los recursos necesarios para llevarlos a cabo.</t>
    </r>
    <r>
      <rPr>
        <b/>
        <sz val="12"/>
        <color theme="1"/>
        <rFont val="Calibri"/>
        <family val="2"/>
        <scheme val="minor"/>
      </rPr>
      <t xml:space="preserve">
Justificación Anual: </t>
    </r>
    <r>
      <rPr>
        <sz val="12"/>
        <color theme="1"/>
        <rFont val="Calibri"/>
        <family val="2"/>
        <scheme val="minor"/>
      </rPr>
      <t>Se alcanzo un avance del 50.00% de avance anual conforme a lo proyectado por el area.</t>
    </r>
  </si>
  <si>
    <r>
      <rPr>
        <b/>
        <sz val="11"/>
        <rFont val="Calibri"/>
        <family val="2"/>
        <scheme val="minor"/>
      </rPr>
      <t>Meta trimestral:</t>
    </r>
    <r>
      <rPr>
        <sz val="11"/>
        <rFont val="Calibri"/>
        <family val="2"/>
        <scheme val="minor"/>
      </rPr>
      <t xml:space="preserve"> Se impartieron 57 cursos de capacitación a los servidores públicos de los 50 que estaban programados, obteniendo un porcentaje de cumplimiento de 114.00%, esto debido a que se impartieron cursos a los servidores públicos que tienen atención directa con el ciudadano, así como cursos obligatorios de transparencia y de violencia de género.
</t>
    </r>
    <r>
      <rPr>
        <b/>
        <sz val="11"/>
        <rFont val="Calibri"/>
        <family val="2"/>
        <scheme val="minor"/>
      </rPr>
      <t>Meta anual:</t>
    </r>
    <r>
      <rPr>
        <sz val="11"/>
        <rFont val="Calibri"/>
        <family val="2"/>
        <scheme val="minor"/>
      </rPr>
      <t xml:space="preserve"> Se han impartido un total de 120 cursos para los servidores públicos de los 180 que estaban programados en el año para un avance del 66.67%.</t>
    </r>
  </si>
  <si>
    <r>
      <rPr>
        <b/>
        <sz val="11"/>
        <rFont val="Calibri"/>
        <family val="2"/>
        <scheme val="minor"/>
      </rPr>
      <t>Meta trimestral:</t>
    </r>
    <r>
      <rPr>
        <sz val="11"/>
        <rFont val="Calibri"/>
        <family val="2"/>
        <scheme val="minor"/>
      </rPr>
      <t xml:space="preserve"> Se aplicaron 113 evaluaciones a los servidores públicos de los 120 que se tenian programados, obteniendo una meta del 94.17%, las evaluaciones aplicadas fueron de las y los servidores públicos municipales de las dependencias de la Delegación de Bonfil, Secretaria de Obras Públicas, SIPINNA y la Dirección de Asuntos Religiosos.
</t>
    </r>
    <r>
      <rPr>
        <b/>
        <sz val="11"/>
        <rFont val="Calibri"/>
        <family val="2"/>
        <scheme val="minor"/>
      </rPr>
      <t xml:space="preserve">Meta anual: </t>
    </r>
    <r>
      <rPr>
        <sz val="11"/>
        <rFont val="Calibri"/>
        <family val="2"/>
        <scheme val="minor"/>
      </rPr>
      <t>Se han aplicado un total de 474 evaluaciones a los servidores públicos de los 1200 que se tienen programados en el año para un avance del 39.50%.</t>
    </r>
  </si>
  <si>
    <r>
      <rPr>
        <b/>
        <sz val="12"/>
        <color theme="1"/>
        <rFont val="Calibri"/>
        <family val="2"/>
        <scheme val="minor"/>
      </rPr>
      <t>Meta Trimestral:</t>
    </r>
    <r>
      <rPr>
        <sz val="12"/>
        <color theme="1"/>
        <rFont val="Calibri"/>
        <family val="2"/>
        <scheme val="minor"/>
      </rPr>
      <t xml:space="preserve"> De manera previa se ha solicitado a la dirección de sistemas la reactivación de la herramienta de protesta ciudadana en el portal www.cancun.gob.mx, esto con el fin de que al reactivar dicha herramienta  los ciudadanos puedan hacer uso de ella y presentar sugerencias quejas o inconformidades sobre los trámites y servicios que brinda el municipio de Benito Juárez. se obtiene 0% de avance en este trimestre 
</t>
    </r>
    <r>
      <rPr>
        <b/>
        <sz val="12"/>
        <color theme="1"/>
        <rFont val="Calibri"/>
        <family val="2"/>
        <scheme val="minor"/>
      </rPr>
      <t xml:space="preserve">Meta Anual: </t>
    </r>
    <r>
      <rPr>
        <sz val="12"/>
        <color theme="1"/>
        <rFont val="Calibri"/>
        <family val="2"/>
        <scheme val="minor"/>
      </rPr>
      <t>Se comtempla alcanzar la meta anual para el termino del ejercicio 2023 para los proximos dos trimestres.</t>
    </r>
  </si>
  <si>
    <r>
      <rPr>
        <b/>
        <sz val="12"/>
        <color theme="1"/>
        <rFont val="Calibri"/>
        <family val="2"/>
        <scheme val="minor"/>
      </rPr>
      <t>Meta Trimestral:</t>
    </r>
    <r>
      <rPr>
        <sz val="12"/>
        <color theme="1"/>
        <rFont val="Calibri"/>
        <family val="2"/>
        <scheme val="minor"/>
      </rPr>
      <t xml:space="preserve"> Se lleva a cabo la revisión y validación de 11 manuales quedando un 37.5% por encima de la meta programada ya que existieron actualizaciones significativas de los manuales de organización.         
</t>
    </r>
    <r>
      <rPr>
        <b/>
        <sz val="12"/>
        <color theme="1"/>
        <rFont val="Calibri"/>
        <family val="2"/>
        <scheme val="minor"/>
      </rPr>
      <t xml:space="preserve">Meta Anual: </t>
    </r>
    <r>
      <rPr>
        <sz val="12"/>
        <color theme="1"/>
        <rFont val="Calibri"/>
        <family val="2"/>
        <scheme val="minor"/>
      </rPr>
      <t>Se llevan a cabo la revisión y validación de 11 manuales, cumpliendo un 106.25% de la meta anual acumulada.</t>
    </r>
  </si>
  <si>
    <r>
      <t xml:space="preserve">Justificacion Trimestral: </t>
    </r>
    <r>
      <rPr>
        <sz val="12"/>
        <color theme="1"/>
        <rFont val="Calibri"/>
        <family val="2"/>
        <scheme val="minor"/>
      </rPr>
      <t xml:space="preserve">La Unidad de Transparencia depende de la ciudadanía para dar la atencón a la solicitudes de información, a pesar de que se ha hecho difusión del Derecho de Acceso a la Información, esto  ha sido suficiente para lograr la meta planteada. </t>
    </r>
    <r>
      <rPr>
        <b/>
        <sz val="12"/>
        <color theme="1"/>
        <rFont val="Calibri"/>
        <family val="2"/>
        <scheme val="minor"/>
      </rPr>
      <t xml:space="preserve">
Justificación Anual: </t>
    </r>
    <r>
      <rPr>
        <sz val="12"/>
        <color theme="1"/>
        <rFont val="Calibri"/>
        <family val="2"/>
        <scheme val="minor"/>
      </rPr>
      <t xml:space="preserve">Se alcanzó  la meta de 54.36% de avance anual, se dará continuidad a las métricas para lograr el cumplimiento. </t>
    </r>
  </si>
  <si>
    <r>
      <t xml:space="preserve">Justificacion Trimestral: </t>
    </r>
    <r>
      <rPr>
        <sz val="12"/>
        <color theme="1"/>
        <rFont val="Calibri"/>
        <family val="2"/>
        <scheme val="minor"/>
      </rPr>
      <t>No se alcanzó el estimado durante el segundo trimestre toda vez que no se tiene un control acerca de las denuncias que los usuarios pudieran hacer en contra de las inconsistencias/falta en la información (a su consideración) dentro de  la plataforma</t>
    </r>
    <r>
      <rPr>
        <b/>
        <sz val="12"/>
        <color theme="1"/>
        <rFont val="Calibri"/>
        <family val="2"/>
        <scheme val="minor"/>
      </rPr>
      <t xml:space="preserve">
Justificación Anual: </t>
    </r>
    <r>
      <rPr>
        <sz val="12"/>
        <color theme="1"/>
        <rFont val="Calibri"/>
        <family val="2"/>
        <scheme val="minor"/>
      </rPr>
      <t>Se realizarán los ajustes para lograr la meta planteada.</t>
    </r>
  </si>
  <si>
    <r>
      <t xml:space="preserve">Justificacion Trimestral: </t>
    </r>
    <r>
      <rPr>
        <sz val="12"/>
        <color theme="1"/>
        <rFont val="Calibri"/>
        <family val="2"/>
        <scheme val="minor"/>
      </rPr>
      <t>No se alcanzó el estimado durante el segundo trimestre toda vez que no se tiene un control acerca de las denuncias que los usuarios pudieran hacer por tratamiento indebido.</t>
    </r>
    <r>
      <rPr>
        <b/>
        <sz val="12"/>
        <color theme="1"/>
        <rFont val="Calibri"/>
        <family val="2"/>
        <scheme val="minor"/>
      </rPr>
      <t xml:space="preserve">
Justificación Anual: </t>
    </r>
    <r>
      <rPr>
        <sz val="12"/>
        <color theme="1"/>
        <rFont val="Calibri"/>
        <family val="2"/>
        <scheme val="minor"/>
      </rPr>
      <t>Se atenderán los indicadores para cumplir la meta anual.</t>
    </r>
  </si>
  <si>
    <r>
      <t xml:space="preserve">Justificacion Trimestral: </t>
    </r>
    <r>
      <rPr>
        <sz val="12"/>
        <color theme="1"/>
        <rFont val="Calibri"/>
        <family val="2"/>
        <scheme val="minor"/>
      </rPr>
      <t>No se alcanzó el estimado durante el primer trimestre toda vez que a pesar de estar a disposición de la ciudadanía, hubo diversos acercamientos por parte de los ciudadanos pero se les dió orientación para presentar su solicitud de Derechos A.R.C.O. ante la autoridad responsable/competente.</t>
    </r>
    <r>
      <rPr>
        <b/>
        <sz val="12"/>
        <color theme="1"/>
        <rFont val="Calibri"/>
        <family val="2"/>
        <scheme val="minor"/>
      </rPr>
      <t xml:space="preserve">
Justificación Anual: </t>
    </r>
    <r>
      <rPr>
        <sz val="12"/>
        <color theme="1"/>
        <rFont val="Calibri"/>
        <family val="2"/>
        <scheme val="minor"/>
      </rPr>
      <t xml:space="preserve">Se reorientaran los esfuerzos para lograr la meta programada. </t>
    </r>
  </si>
  <si>
    <r>
      <t xml:space="preserve">Justificacion Trimestral: </t>
    </r>
    <r>
      <rPr>
        <sz val="12"/>
        <color theme="1"/>
        <rFont val="Calibri"/>
        <family val="2"/>
        <scheme val="minor"/>
      </rPr>
      <t>No se alcanzó la meta planeada planeada por el area.</t>
    </r>
    <r>
      <rPr>
        <b/>
        <sz val="12"/>
        <color theme="1"/>
        <rFont val="Calibri"/>
        <family val="2"/>
        <scheme val="minor"/>
      </rPr>
      <t xml:space="preserve">
Justificación Anual: </t>
    </r>
    <r>
      <rPr>
        <sz val="12"/>
        <color theme="1"/>
        <rFont val="Calibri"/>
        <family val="2"/>
        <scheme val="minor"/>
      </rPr>
      <t>Se alcanzo un avance del 80.40% de avance anual conforme a lo proyectado por el area.</t>
    </r>
  </si>
  <si>
    <r>
      <rPr>
        <b/>
        <sz val="12"/>
        <color theme="1"/>
        <rFont val="Calibri"/>
        <family val="2"/>
        <scheme val="minor"/>
      </rPr>
      <t xml:space="preserve">Justificacion Trimestral: </t>
    </r>
    <r>
      <rPr>
        <sz val="12"/>
        <color theme="1"/>
        <rFont val="Calibri"/>
        <family val="2"/>
        <scheme val="minor"/>
      </rPr>
      <t xml:space="preserve">Se cumplió la meta ya que se contaron con los recursos necesarios para llevarlos a cabo.
</t>
    </r>
    <r>
      <rPr>
        <b/>
        <sz val="12"/>
        <color theme="1"/>
        <rFont val="Calibri"/>
        <family val="2"/>
        <scheme val="minor"/>
      </rPr>
      <t xml:space="preserve">Justificación Anual: </t>
    </r>
    <r>
      <rPr>
        <sz val="12"/>
        <color theme="1"/>
        <rFont val="Calibri"/>
        <family val="2"/>
        <scheme val="minor"/>
      </rPr>
      <t>Se alcanzo un avance del 71.43% de avance anual conforme a lo proyectado por el area por lo que se realizaran los ajustes necesarios para alcanzar las metas planeadas.</t>
    </r>
  </si>
  <si>
    <r>
      <t xml:space="preserve">Justificacion Trimestral: </t>
    </r>
    <r>
      <rPr>
        <sz val="12"/>
        <color theme="1"/>
        <rFont val="Calibri"/>
        <family val="2"/>
        <scheme val="minor"/>
      </rPr>
      <t>Se cumplio cumplio la meta conforme a lo proyectado por la dirección.</t>
    </r>
    <r>
      <rPr>
        <b/>
        <sz val="12"/>
        <color theme="1"/>
        <rFont val="Calibri"/>
        <family val="2"/>
        <scheme val="minor"/>
      </rPr>
      <t xml:space="preserve">
Justificación Anual: </t>
    </r>
    <r>
      <rPr>
        <sz val="12"/>
        <color theme="1"/>
        <rFont val="Calibri"/>
        <family val="2"/>
        <scheme val="minor"/>
      </rPr>
      <t>Se alcanzo un avance del 60.00% de avance anual conforme a lo proyectado por el area.</t>
    </r>
  </si>
  <si>
    <r>
      <t xml:space="preserve">Justificacion Trimestral: </t>
    </r>
    <r>
      <rPr>
        <sz val="12"/>
        <color theme="1"/>
        <rFont val="Calibri"/>
        <family val="2"/>
        <scheme val="minor"/>
      </rPr>
      <t>Se superó la meta de lo proyectada a razón de que  se recibieron las solicitudes proyectadas en ese rubro.</t>
    </r>
    <r>
      <rPr>
        <b/>
        <sz val="12"/>
        <color theme="1"/>
        <rFont val="Calibri"/>
        <family val="2"/>
        <scheme val="minor"/>
      </rPr>
      <t xml:space="preserve">
Justificación Anual: </t>
    </r>
    <r>
      <rPr>
        <sz val="12"/>
        <color theme="1"/>
        <rFont val="Calibri"/>
        <family val="2"/>
        <scheme val="minor"/>
      </rPr>
      <t>Se alcanzo un avance del 98.80% de avance anual conforme a lo proyectado por el area.</t>
    </r>
  </si>
  <si>
    <r>
      <t xml:space="preserve">Justificacion Trimestral: </t>
    </r>
    <r>
      <rPr>
        <sz val="12"/>
        <color theme="1"/>
        <rFont val="Calibri"/>
        <family val="2"/>
        <scheme val="minor"/>
      </rPr>
      <t>Se rebasó la meta debido a que se realizaron diversos registros de inicio. Modificación y conclusión de personal en diferentes dependencias municipales.</t>
    </r>
    <r>
      <rPr>
        <b/>
        <sz val="12"/>
        <color theme="1"/>
        <rFont val="Calibri"/>
        <family val="2"/>
        <scheme val="minor"/>
      </rPr>
      <t xml:space="preserve">
Justificación Anual: </t>
    </r>
    <r>
      <rPr>
        <sz val="12"/>
        <color theme="1"/>
        <rFont val="Calibri"/>
        <family val="2"/>
        <scheme val="minor"/>
      </rPr>
      <t>Se alcanzo un avance del 100.46% de avance anual conforme a lo proyectado por el area.</t>
    </r>
  </si>
  <si>
    <r>
      <t xml:space="preserve">Justificacion Trimestral: </t>
    </r>
    <r>
      <rPr>
        <sz val="12"/>
        <color theme="1"/>
        <rFont val="Calibri"/>
        <family val="2"/>
        <scheme val="minor"/>
      </rPr>
      <t>Se rebasó la meta debido a la migración de información al nuevo sistema de registro de personal en permiso o vacaciones en las diversas dependencias municipales.</t>
    </r>
    <r>
      <rPr>
        <b/>
        <sz val="12"/>
        <color theme="1"/>
        <rFont val="Calibri"/>
        <family val="2"/>
        <scheme val="minor"/>
      </rPr>
      <t xml:space="preserve">
Justificación Anual: </t>
    </r>
    <r>
      <rPr>
        <sz val="12"/>
        <color theme="1"/>
        <rFont val="Calibri"/>
        <family val="2"/>
        <scheme val="minor"/>
      </rPr>
      <t>Se alcanzo un avance del 94.03% de avance anual conforme a lo proyectado por el area.</t>
    </r>
  </si>
  <si>
    <r>
      <t xml:space="preserve">Justificacion Trimestral: </t>
    </r>
    <r>
      <rPr>
        <sz val="12"/>
        <color theme="1"/>
        <rFont val="Calibri"/>
        <family val="2"/>
        <scheme val="minor"/>
      </rPr>
      <t>No se alcanzó la meta debido a la falta de personal de servicio social para la instalación de modulos de encuestas.</t>
    </r>
    <r>
      <rPr>
        <b/>
        <sz val="12"/>
        <color theme="1"/>
        <rFont val="Calibri"/>
        <family val="2"/>
        <scheme val="minor"/>
      </rPr>
      <t xml:space="preserve">
Justificación Anual:</t>
    </r>
    <r>
      <rPr>
        <sz val="12"/>
        <color theme="1"/>
        <rFont val="Calibri"/>
        <family val="2"/>
        <scheme val="minor"/>
      </rPr>
      <t xml:space="preserve"> Se alcanzo un avance del 39.22% de avance anual conforme a lo proyectado por el area por lo que se realizaran los ajustes necesarios para alcanzar las metas planeadas.</t>
    </r>
  </si>
  <si>
    <r>
      <t xml:space="preserve">Justificacion Trimestral: </t>
    </r>
    <r>
      <rPr>
        <sz val="12"/>
        <color theme="1"/>
        <rFont val="Calibri"/>
        <family val="2"/>
        <scheme val="minor"/>
      </rPr>
      <t>Se cumplió la meta ya que se contaron con los recursos necesarios para llevarlos a cabo.</t>
    </r>
    <r>
      <rPr>
        <b/>
        <sz val="12"/>
        <color theme="1"/>
        <rFont val="Calibri"/>
        <family val="2"/>
        <scheme val="minor"/>
      </rPr>
      <t xml:space="preserve">
Justificación Anual:</t>
    </r>
    <r>
      <rPr>
        <sz val="12"/>
        <color theme="1"/>
        <rFont val="Calibri"/>
        <family val="2"/>
        <scheme val="minor"/>
      </rPr>
      <t xml:space="preserve"> Se alcanzo un avance del 83.33% de avance anual conforme a lo proyectado por el area.</t>
    </r>
  </si>
  <si>
    <r>
      <t xml:space="preserve">Justificacion Trimestral: </t>
    </r>
    <r>
      <rPr>
        <sz val="12"/>
        <color theme="1"/>
        <rFont val="Calibri"/>
        <family val="2"/>
        <scheme val="minor"/>
      </rPr>
      <t>Se superó  la meta debido a que se realizaron obras públicas que no se pudieron realizar en los periodos anteriores por distintos motivos.</t>
    </r>
    <r>
      <rPr>
        <b/>
        <sz val="12"/>
        <color theme="1"/>
        <rFont val="Calibri"/>
        <family val="2"/>
        <scheme val="minor"/>
      </rPr>
      <t xml:space="preserve">
Justificación Anual: </t>
    </r>
    <r>
      <rPr>
        <sz val="12"/>
        <color theme="1"/>
        <rFont val="Calibri"/>
        <family val="2"/>
        <scheme val="minor"/>
      </rPr>
      <t>Se alcanzo un avance del 172.50% de avance anual conforme a lo proyectado por el area.</t>
    </r>
  </si>
  <si>
    <r>
      <t xml:space="preserve">Justificacion Trimestral: </t>
    </r>
    <r>
      <rPr>
        <sz val="12"/>
        <color theme="1"/>
        <rFont val="Calibri"/>
        <family val="2"/>
        <scheme val="minor"/>
      </rPr>
      <t>Se no superó la meta programada debido a que los ciudadanos no asistieron a presentar quejas y denuncias correspondientes.</t>
    </r>
    <r>
      <rPr>
        <b/>
        <sz val="12"/>
        <color theme="1"/>
        <rFont val="Calibri"/>
        <family val="2"/>
        <scheme val="minor"/>
      </rPr>
      <t xml:space="preserve">
Justificación Anual: </t>
    </r>
    <r>
      <rPr>
        <sz val="12"/>
        <color theme="1"/>
        <rFont val="Calibri"/>
        <family val="2"/>
        <scheme val="minor"/>
      </rPr>
      <t>Se alcanzo un avance del 75.50% de avance anual conforme a lo proyectado por el area.</t>
    </r>
  </si>
  <si>
    <r>
      <t xml:space="preserve">Justificacion Trimestral: </t>
    </r>
    <r>
      <rPr>
        <sz val="12"/>
        <color theme="1"/>
        <rFont val="Calibri"/>
        <family val="2"/>
        <scheme val="minor"/>
      </rPr>
      <t>No se alacanzo la meta debido a que las personas que asisten a esta contaloría es variable y no depende de la dirección.</t>
    </r>
    <r>
      <rPr>
        <b/>
        <sz val="12"/>
        <color theme="1"/>
        <rFont val="Calibri"/>
        <family val="2"/>
        <scheme val="minor"/>
      </rPr>
      <t xml:space="preserve">
Justificación Anual: </t>
    </r>
    <r>
      <rPr>
        <sz val="12"/>
        <color theme="1"/>
        <rFont val="Calibri"/>
        <family val="2"/>
        <scheme val="minor"/>
      </rPr>
      <t>Se alcanzo un avance del 33.67% de avance anual conforme a lo proyectado por el area por lo que se realizaran los ajustes necesarios para alcanzar las metas planeadas.</t>
    </r>
  </si>
  <si>
    <r>
      <t>Justificacion Trimestral: S</t>
    </r>
    <r>
      <rPr>
        <sz val="12"/>
        <color theme="1"/>
        <rFont val="Calibri"/>
        <family val="2"/>
        <scheme val="minor"/>
      </rPr>
      <t>e alcanzó la meta debido a intancias del proceso que permiten retarazar la ejecutoria.</t>
    </r>
    <r>
      <rPr>
        <b/>
        <sz val="12"/>
        <color theme="1"/>
        <rFont val="Calibri"/>
        <family val="2"/>
        <scheme val="minor"/>
      </rPr>
      <t xml:space="preserve">
Justificación Anual: </t>
    </r>
    <r>
      <rPr>
        <sz val="12"/>
        <color theme="1"/>
        <rFont val="Calibri"/>
        <family val="2"/>
        <scheme val="minor"/>
      </rPr>
      <t>Se alcanzo un avance del 60.53% de avance anual conforme a lo proyectado por el area por lo que se realizaran los ajustes necesarios para alcanzar las metas planeadas.</t>
    </r>
  </si>
  <si>
    <r>
      <rPr>
        <b/>
        <sz val="12"/>
        <color theme="1"/>
        <rFont val="Calibri"/>
        <family val="2"/>
        <scheme val="minor"/>
      </rPr>
      <t xml:space="preserve">Justificacion Trimestral: </t>
    </r>
    <r>
      <rPr>
        <sz val="12"/>
        <color theme="1"/>
        <rFont val="Calibri"/>
        <family val="2"/>
        <scheme val="minor"/>
      </rPr>
      <t xml:space="preserve"> No se alcanzó la meta programada debido a que no fueron solicitadas las contancias como se tenia proyectado.
</t>
    </r>
    <r>
      <rPr>
        <b/>
        <sz val="12"/>
        <color theme="1"/>
        <rFont val="Calibri"/>
        <family val="2"/>
        <scheme val="minor"/>
      </rPr>
      <t xml:space="preserve">Justificación Anual: </t>
    </r>
    <r>
      <rPr>
        <sz val="12"/>
        <color theme="1"/>
        <rFont val="Calibri"/>
        <family val="2"/>
        <scheme val="minor"/>
      </rPr>
      <t>Se alcanzo un avance del 44.93% de avance anual conforme a lo proyectado por el area por lo que se realizaran los ajustes necesarios para alcanzar las metas planeadas.</t>
    </r>
  </si>
  <si>
    <t>PERÍODO QUE SE INFORMA: DEL 1 DE ENERO AL 30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</si>
</sst>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2"/>
      <color theme="1"/>
      <name val="Arial"/>
      <family val="2"/>
    </font>
    <font>
      <sz val="11"/>
      <color theme="1"/>
      <name val="Arial"/>
      <family val="2"/>
    </font>
    <font>
      <b/>
      <sz val="11"/>
      <color theme="1"/>
      <name val="Arial"/>
      <family val="2"/>
    </font>
    <font>
      <b/>
      <sz val="11"/>
      <name val="Arial Nova Cond"/>
      <family val="2"/>
    </font>
    <font>
      <sz val="11"/>
      <name val="Arial Nova Cond"/>
      <family val="2"/>
    </font>
    <font>
      <sz val="12"/>
      <name val="Calibri"/>
      <family val="2"/>
      <scheme val="minor"/>
    </font>
    <font>
      <b/>
      <sz val="12"/>
      <name val="Calibri"/>
      <family val="2"/>
      <scheme val="minor"/>
    </font>
    <font>
      <b/>
      <sz val="20"/>
      <color theme="1"/>
      <name val="Arial"/>
      <family val="2"/>
    </font>
    <font>
      <sz val="11"/>
      <name val="Calibri"/>
      <family val="2"/>
      <scheme val="minor"/>
    </font>
    <font>
      <b/>
      <sz val="1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2F2F2"/>
        <bgColor rgb="FF000000"/>
      </patternFill>
    </fill>
  </fills>
  <borders count="6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dotted">
        <color indexed="64"/>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dashed">
        <color theme="1"/>
      </left>
      <right style="hair">
        <color auto="1"/>
      </right>
      <top/>
      <bottom style="hair">
        <color auto="1"/>
      </bottom>
      <diagonal/>
    </border>
    <border>
      <left style="dashed">
        <color theme="1"/>
      </left>
      <right style="hair">
        <color auto="1"/>
      </right>
      <top style="hair">
        <color auto="1"/>
      </top>
      <bottom/>
      <diagonal/>
    </border>
    <border>
      <left style="dotted">
        <color indexed="64"/>
      </left>
      <right style="hair">
        <color auto="1"/>
      </right>
      <top style="hair">
        <color auto="1"/>
      </top>
      <bottom/>
      <diagonal/>
    </border>
    <border>
      <left style="dotted">
        <color indexed="64"/>
      </left>
      <right style="hair">
        <color auto="1"/>
      </right>
      <top/>
      <bottom style="hair">
        <color auto="1"/>
      </bottom>
      <diagonal/>
    </border>
    <border>
      <left style="hair">
        <color indexed="64"/>
      </left>
      <right style="hair">
        <color indexed="64"/>
      </right>
      <top style="dotted">
        <color indexed="64"/>
      </top>
      <bottom/>
      <diagonal/>
    </border>
    <border>
      <left style="dotted">
        <color indexed="64"/>
      </left>
      <right style="hair">
        <color auto="1"/>
      </right>
      <top style="hair">
        <color auto="1"/>
      </top>
      <bottom style="hair">
        <color auto="1"/>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hair">
        <color indexed="64"/>
      </top>
      <bottom style="dashed">
        <color indexed="64"/>
      </bottom>
      <diagonal/>
    </border>
    <border>
      <left style="hair">
        <color indexed="64"/>
      </left>
      <right style="medium">
        <color indexed="64"/>
      </right>
      <top style="hair">
        <color indexed="64"/>
      </top>
      <bottom style="dashed">
        <color indexed="64"/>
      </bottom>
      <diagonal/>
    </border>
    <border>
      <left style="hair">
        <color indexed="64"/>
      </left>
      <right style="medium">
        <color indexed="64"/>
      </right>
      <top style="dotted">
        <color indexed="64"/>
      </top>
      <bottom style="dotted">
        <color indexed="64"/>
      </bottom>
      <diagonal/>
    </border>
    <border>
      <left style="hair">
        <color indexed="64"/>
      </left>
      <right style="medium">
        <color indexed="64"/>
      </right>
      <top style="hair">
        <color indexed="64"/>
      </top>
      <bottom style="medium">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hair">
        <color indexed="64"/>
      </left>
      <right/>
      <top style="dotted">
        <color indexed="64"/>
      </top>
      <bottom style="dotted">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style="thin">
        <color indexed="64"/>
      </top>
      <bottom style="dotted">
        <color indexed="64"/>
      </bottom>
      <diagonal/>
    </border>
    <border>
      <left/>
      <right style="hair">
        <color indexed="64"/>
      </right>
      <top style="hair">
        <color indexed="64"/>
      </top>
      <bottom style="dashed">
        <color indexed="64"/>
      </bottom>
      <diagonal/>
    </border>
    <border>
      <left/>
      <right style="hair">
        <color indexed="64"/>
      </right>
      <top style="dotted">
        <color indexed="64"/>
      </top>
      <bottom style="dotted">
        <color indexed="64"/>
      </bottom>
      <diagonal/>
    </border>
    <border>
      <left/>
      <right style="hair">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medium">
        <color indexed="64"/>
      </bottom>
      <diagonal/>
    </border>
  </borders>
  <cellStyleXfs count="2">
    <xf numFmtId="0" fontId="0" fillId="0" borderId="0"/>
    <xf numFmtId="9" fontId="3" fillId="0" borderId="0" applyFont="0" applyFill="0" applyBorder="0" applyAlignment="0" applyProtection="0"/>
  </cellStyleXfs>
  <cellXfs count="141">
    <xf numFmtId="0" fontId="0" fillId="0" borderId="0" xfId="0"/>
    <xf numFmtId="0" fontId="0" fillId="0" borderId="10" xfId="0" applyBorder="1"/>
    <xf numFmtId="0" fontId="0" fillId="0" borderId="1" xfId="0" applyBorder="1"/>
    <xf numFmtId="0" fontId="0" fillId="0" borderId="3" xfId="0" applyBorder="1"/>
    <xf numFmtId="0" fontId="0" fillId="0" borderId="11" xfId="0" applyBorder="1"/>
    <xf numFmtId="0" fontId="0" fillId="0" borderId="4" xfId="0" applyBorder="1"/>
    <xf numFmtId="10" fontId="0" fillId="0" borderId="0" xfId="0" applyNumberFormat="1"/>
    <xf numFmtId="0" fontId="1" fillId="0" borderId="11" xfId="0" applyFont="1" applyBorder="1" applyAlignment="1">
      <alignment vertical="center"/>
    </xf>
    <xf numFmtId="0" fontId="0" fillId="0" borderId="0" xfId="0" applyAlignment="1">
      <alignment horizontal="center" vertical="center"/>
    </xf>
    <xf numFmtId="0" fontId="2" fillId="0" borderId="0" xfId="0" applyFont="1" applyAlignment="1">
      <alignment vertical="center"/>
    </xf>
    <xf numFmtId="0" fontId="2" fillId="2" borderId="2" xfId="0" applyFont="1" applyFill="1" applyBorder="1" applyAlignment="1">
      <alignment horizontal="center" vertical="center" wrapText="1"/>
    </xf>
    <xf numFmtId="10" fontId="0" fillId="3" borderId="22" xfId="0" applyNumberFormat="1" applyFill="1" applyBorder="1" applyAlignment="1">
      <alignment horizontal="center" vertical="center"/>
    </xf>
    <xf numFmtId="2" fontId="0" fillId="3" borderId="19" xfId="0" applyNumberFormat="1" applyFill="1" applyBorder="1" applyAlignment="1">
      <alignment horizontal="center" vertical="center"/>
    </xf>
    <xf numFmtId="10" fontId="0" fillId="3" borderId="27" xfId="0" applyNumberFormat="1" applyFill="1" applyBorder="1" applyAlignment="1">
      <alignment horizontal="center" vertical="center"/>
    </xf>
    <xf numFmtId="1" fontId="0" fillId="3" borderId="12" xfId="0" applyNumberFormat="1" applyFill="1" applyBorder="1" applyAlignment="1">
      <alignment horizontal="center" vertical="center" wrapText="1"/>
    </xf>
    <xf numFmtId="1" fontId="0" fillId="4" borderId="12" xfId="0" applyNumberFormat="1" applyFill="1" applyBorder="1" applyAlignment="1">
      <alignment horizontal="center" vertical="center" wrapText="1"/>
    </xf>
    <xf numFmtId="1" fontId="0" fillId="4" borderId="12" xfId="0" applyNumberFormat="1" applyFill="1" applyBorder="1" applyAlignment="1">
      <alignment horizontal="center" vertical="center"/>
    </xf>
    <xf numFmtId="1" fontId="0" fillId="3" borderId="12" xfId="0" applyNumberFormat="1" applyFill="1" applyBorder="1" applyAlignment="1">
      <alignment horizontal="center" vertical="center"/>
    </xf>
    <xf numFmtId="1" fontId="0" fillId="3" borderId="14" xfId="0" applyNumberFormat="1" applyFill="1" applyBorder="1" applyAlignment="1">
      <alignment horizontal="center" vertical="center" wrapText="1"/>
    </xf>
    <xf numFmtId="10" fontId="0" fillId="3" borderId="50" xfId="0" applyNumberFormat="1" applyFill="1" applyBorder="1" applyAlignment="1">
      <alignment horizontal="center" vertical="center"/>
    </xf>
    <xf numFmtId="10" fontId="0" fillId="3" borderId="51" xfId="0" applyNumberFormat="1" applyFill="1" applyBorder="1" applyAlignment="1">
      <alignment horizontal="center" vertical="center"/>
    </xf>
    <xf numFmtId="2" fontId="0" fillId="3" borderId="52" xfId="0" applyNumberFormat="1" applyFill="1" applyBorder="1" applyAlignment="1">
      <alignment horizontal="center" vertical="center"/>
    </xf>
    <xf numFmtId="1" fontId="0" fillId="4" borderId="53" xfId="0" applyNumberFormat="1" applyFill="1" applyBorder="1" applyAlignment="1">
      <alignment horizontal="center" vertical="center"/>
    </xf>
    <xf numFmtId="1" fontId="0" fillId="4" borderId="53" xfId="0" applyNumberFormat="1" applyFill="1" applyBorder="1" applyAlignment="1">
      <alignment horizontal="center" vertical="center" wrapText="1"/>
    </xf>
    <xf numFmtId="1" fontId="0" fillId="3" borderId="53" xfId="0" applyNumberFormat="1" applyFill="1" applyBorder="1" applyAlignment="1">
      <alignment horizontal="center" vertical="center"/>
    </xf>
    <xf numFmtId="1" fontId="0" fillId="3" borderId="53" xfId="0" applyNumberFormat="1" applyFill="1" applyBorder="1" applyAlignment="1">
      <alignment horizontal="center" vertical="center" wrapText="1"/>
    </xf>
    <xf numFmtId="1" fontId="0" fillId="3" borderId="54" xfId="0" applyNumberFormat="1" applyFill="1" applyBorder="1" applyAlignment="1">
      <alignment horizontal="center" vertical="center" wrapText="1"/>
    </xf>
    <xf numFmtId="0" fontId="0" fillId="3" borderId="42" xfId="0" applyFill="1" applyBorder="1" applyAlignment="1">
      <alignment horizontal="justify" vertical="center" wrapText="1"/>
    </xf>
    <xf numFmtId="0" fontId="0" fillId="3" borderId="41" xfId="0" applyFill="1" applyBorder="1" applyAlignment="1">
      <alignment horizontal="justify" vertical="center" wrapText="1"/>
    </xf>
    <xf numFmtId="0" fontId="0" fillId="3" borderId="19" xfId="0" applyFill="1" applyBorder="1" applyAlignment="1">
      <alignment horizontal="center" vertical="center"/>
    </xf>
    <xf numFmtId="0" fontId="0" fillId="3" borderId="57" xfId="0" applyFill="1" applyBorder="1" applyAlignment="1">
      <alignment horizontal="left" vertical="top" wrapText="1"/>
    </xf>
    <xf numFmtId="0" fontId="0" fillId="3" borderId="21" xfId="0" applyFill="1" applyBorder="1" applyAlignment="1">
      <alignment horizontal="left" vertical="top" wrapText="1"/>
    </xf>
    <xf numFmtId="0" fontId="0" fillId="3" borderId="20" xfId="0" applyFill="1" applyBorder="1" applyAlignment="1">
      <alignment horizontal="left" vertical="top" wrapText="1"/>
    </xf>
    <xf numFmtId="0" fontId="0" fillId="3" borderId="56" xfId="0" applyFill="1" applyBorder="1" applyAlignment="1">
      <alignment horizontal="left" vertical="top" wrapText="1"/>
    </xf>
    <xf numFmtId="0" fontId="0" fillId="3" borderId="22" xfId="0" applyFill="1" applyBorder="1" applyAlignment="1">
      <alignment horizontal="left" vertical="top" wrapText="1"/>
    </xf>
    <xf numFmtId="0" fontId="0" fillId="3" borderId="23" xfId="0" applyFill="1" applyBorder="1" applyAlignment="1">
      <alignment horizontal="left" vertical="top" wrapText="1"/>
    </xf>
    <xf numFmtId="2" fontId="0" fillId="3" borderId="19" xfId="1" applyNumberFormat="1" applyFont="1" applyFill="1" applyBorder="1" applyAlignment="1">
      <alignment horizontal="center" vertical="center"/>
    </xf>
    <xf numFmtId="10" fontId="0" fillId="3" borderId="27" xfId="0" applyNumberFormat="1" applyFill="1" applyBorder="1" applyAlignment="1">
      <alignment horizontal="center" vertical="center"/>
    </xf>
    <xf numFmtId="10" fontId="0" fillId="3" borderId="22" xfId="0" applyNumberFormat="1" applyFill="1" applyBorder="1" applyAlignment="1">
      <alignment horizontal="center" vertical="center"/>
    </xf>
    <xf numFmtId="10" fontId="0" fillId="3" borderId="29" xfId="0" applyNumberFormat="1" applyFill="1" applyBorder="1" applyAlignment="1">
      <alignment horizontal="center" vertical="center" wrapText="1"/>
    </xf>
    <xf numFmtId="10" fontId="0" fillId="3" borderId="31" xfId="0" applyNumberFormat="1" applyFill="1" applyBorder="1" applyAlignment="1">
      <alignment horizontal="center" vertical="center" wrapText="1"/>
    </xf>
    <xf numFmtId="0" fontId="1" fillId="0" borderId="0" xfId="0" applyFont="1" applyAlignment="1">
      <alignment horizontal="center"/>
    </xf>
    <xf numFmtId="0" fontId="1" fillId="0" borderId="4" xfId="0" applyFont="1" applyBorder="1" applyAlignment="1">
      <alignment horizontal="center"/>
    </xf>
    <xf numFmtId="0" fontId="1" fillId="0" borderId="0" xfId="0" applyFont="1" applyAlignment="1">
      <alignment horizontal="center" vertical="center"/>
    </xf>
    <xf numFmtId="0" fontId="1" fillId="0" borderId="4" xfId="0"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1" fillId="0" borderId="17"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0" fillId="3" borderId="55" xfId="0" applyFill="1" applyBorder="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7" xfId="0" applyFill="1" applyBorder="1" applyAlignment="1">
      <alignment horizontal="center" vertical="center"/>
    </xf>
    <xf numFmtId="0" fontId="0" fillId="3" borderId="22" xfId="0" applyFill="1" applyBorder="1" applyAlignment="1">
      <alignment horizontal="center" vertical="center"/>
    </xf>
    <xf numFmtId="10" fontId="0" fillId="3" borderId="32" xfId="0" applyNumberFormat="1" applyFill="1" applyBorder="1" applyAlignment="1">
      <alignment horizontal="center" vertical="center" wrapText="1"/>
    </xf>
    <xf numFmtId="10" fontId="0" fillId="3" borderId="33" xfId="0" applyNumberFormat="1" applyFill="1" applyBorder="1" applyAlignment="1">
      <alignment horizontal="center" vertical="center" wrapText="1"/>
    </xf>
    <xf numFmtId="10" fontId="0" fillId="3" borderId="30" xfId="0" applyNumberFormat="1" applyFill="1" applyBorder="1" applyAlignment="1">
      <alignment horizontal="center" vertical="center" wrapText="1"/>
    </xf>
    <xf numFmtId="0" fontId="0" fillId="3" borderId="24"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4" xfId="0" applyFill="1" applyBorder="1" applyAlignment="1">
      <alignment horizontal="center" vertical="center"/>
    </xf>
    <xf numFmtId="0" fontId="0" fillId="3" borderId="26" xfId="0" applyFill="1" applyBorder="1" applyAlignment="1">
      <alignment horizontal="justify" vertical="center" wrapText="1"/>
    </xf>
    <xf numFmtId="0" fontId="0" fillId="3" borderId="24" xfId="0" applyFill="1" applyBorder="1" applyAlignment="1">
      <alignment horizontal="justify" vertical="center" wrapText="1"/>
    </xf>
    <xf numFmtId="2" fontId="0" fillId="3" borderId="19" xfId="0" applyNumberFormat="1" applyFill="1" applyBorder="1" applyAlignment="1">
      <alignment horizontal="center" vertical="center"/>
    </xf>
    <xf numFmtId="0" fontId="0" fillId="3" borderId="19" xfId="0" applyFill="1" applyBorder="1" applyAlignment="1">
      <alignment horizontal="justify" vertical="center" wrapText="1"/>
    </xf>
    <xf numFmtId="0" fontId="9" fillId="3" borderId="41" xfId="0" applyFont="1" applyFill="1" applyBorder="1" applyAlignment="1">
      <alignment horizontal="left" vertical="center" wrapText="1"/>
    </xf>
    <xf numFmtId="0" fontId="9" fillId="3" borderId="38" xfId="0" applyFont="1" applyFill="1" applyBorder="1" applyAlignment="1">
      <alignment vertical="center" wrapText="1"/>
    </xf>
    <xf numFmtId="0" fontId="9" fillId="3" borderId="18" xfId="0" applyFont="1" applyFill="1" applyBorder="1" applyAlignment="1">
      <alignment vertical="center" wrapText="1"/>
    </xf>
    <xf numFmtId="0" fontId="0" fillId="3" borderId="12" xfId="0" applyFill="1" applyBorder="1" applyAlignment="1">
      <alignment horizontal="center" vertical="center" wrapText="1"/>
    </xf>
    <xf numFmtId="0" fontId="9" fillId="3" borderId="12" xfId="0" applyFont="1" applyFill="1" applyBorder="1" applyAlignment="1">
      <alignment horizontal="center" vertical="center"/>
    </xf>
    <xf numFmtId="3" fontId="9" fillId="3" borderId="12" xfId="1" applyNumberFormat="1" applyFont="1" applyFill="1" applyBorder="1" applyAlignment="1">
      <alignment horizontal="center" vertical="center" wrapText="1"/>
    </xf>
    <xf numFmtId="0" fontId="0" fillId="3" borderId="40" xfId="0" applyFill="1" applyBorder="1" applyAlignment="1">
      <alignment horizontal="left" vertical="center" wrapText="1"/>
    </xf>
    <xf numFmtId="0" fontId="0" fillId="3" borderId="12" xfId="0" applyFill="1" applyBorder="1" applyAlignment="1">
      <alignment horizontal="left" vertical="center" wrapText="1"/>
    </xf>
    <xf numFmtId="0" fontId="0" fillId="3" borderId="13" xfId="0" applyFill="1" applyBorder="1" applyAlignment="1">
      <alignment horizontal="left" vertical="center" wrapText="1"/>
    </xf>
    <xf numFmtId="3" fontId="9" fillId="3" borderId="12" xfId="0" applyNumberFormat="1" applyFont="1" applyFill="1" applyBorder="1" applyAlignment="1">
      <alignment horizontal="center" vertical="center"/>
    </xf>
    <xf numFmtId="0" fontId="0" fillId="4" borderId="41" xfId="0" applyFill="1" applyBorder="1" applyAlignment="1">
      <alignment horizontal="left" vertical="center" wrapText="1"/>
    </xf>
    <xf numFmtId="0" fontId="6" fillId="4" borderId="35" xfId="0" applyFont="1" applyFill="1" applyBorder="1" applyAlignment="1">
      <alignment horizontal="justify" vertical="center" wrapText="1"/>
    </xf>
    <xf numFmtId="0" fontId="6" fillId="4" borderId="34" xfId="0" applyFont="1" applyFill="1" applyBorder="1" applyAlignment="1">
      <alignment horizontal="justify" vertical="center" wrapText="1"/>
    </xf>
    <xf numFmtId="0" fontId="0" fillId="4" borderId="19" xfId="0" applyFill="1" applyBorder="1" applyAlignment="1">
      <alignment horizontal="center" vertical="center" wrapText="1"/>
    </xf>
    <xf numFmtId="0" fontId="0" fillId="4" borderId="12" xfId="0" applyFill="1" applyBorder="1" applyAlignment="1">
      <alignment horizontal="center" vertical="center" wrapText="1"/>
    </xf>
    <xf numFmtId="1" fontId="0" fillId="4" borderId="12" xfId="0" applyNumberFormat="1" applyFill="1" applyBorder="1" applyAlignment="1">
      <alignment horizontal="center" vertical="center" wrapText="1"/>
    </xf>
    <xf numFmtId="0" fontId="0" fillId="4" borderId="12" xfId="0" applyFill="1" applyBorder="1" applyAlignment="1">
      <alignment horizontal="center" vertical="center"/>
    </xf>
    <xf numFmtId="10" fontId="0" fillId="3" borderId="61" xfId="0" applyNumberFormat="1" applyFill="1" applyBorder="1" applyAlignment="1">
      <alignment horizontal="center" vertical="center" wrapText="1"/>
    </xf>
    <xf numFmtId="10" fontId="0" fillId="3" borderId="44" xfId="0" applyNumberFormat="1" applyFill="1" applyBorder="1" applyAlignment="1">
      <alignment horizontal="center" vertical="center" wrapText="1"/>
    </xf>
    <xf numFmtId="0" fontId="2" fillId="4" borderId="40"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0" fillId="3" borderId="41" xfId="0" applyFill="1" applyBorder="1" applyAlignment="1">
      <alignment horizontal="left" vertical="center" wrapText="1"/>
    </xf>
    <xf numFmtId="0" fontId="5" fillId="5" borderId="36" xfId="0" applyFont="1" applyFill="1" applyBorder="1" applyAlignment="1">
      <alignment horizontal="justify" vertical="center" wrapText="1"/>
    </xf>
    <xf numFmtId="0" fontId="5" fillId="5" borderId="37" xfId="0" applyFont="1" applyFill="1" applyBorder="1" applyAlignment="1">
      <alignment horizontal="justify" vertical="center" wrapText="1"/>
    </xf>
    <xf numFmtId="1" fontId="0" fillId="3" borderId="12" xfId="0" applyNumberFormat="1" applyFill="1" applyBorder="1" applyAlignment="1">
      <alignment horizontal="center" vertical="center" wrapText="1"/>
    </xf>
    <xf numFmtId="0" fontId="0" fillId="3" borderId="12" xfId="0" applyFill="1" applyBorder="1" applyAlignment="1">
      <alignment horizontal="center" vertical="center"/>
    </xf>
    <xf numFmtId="0" fontId="2" fillId="3" borderId="40"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7" fillId="3" borderId="39" xfId="0" applyFont="1" applyFill="1" applyBorder="1" applyAlignment="1">
      <alignment horizontal="justify" vertical="center" wrapText="1"/>
    </xf>
    <xf numFmtId="0" fontId="9" fillId="3" borderId="38" xfId="0" applyFont="1" applyFill="1" applyBorder="1" applyAlignment="1">
      <alignment horizontal="center" vertical="center" wrapText="1"/>
    </xf>
    <xf numFmtId="0" fontId="9" fillId="3" borderId="18" xfId="0" applyFont="1" applyFill="1" applyBorder="1" applyAlignment="1">
      <alignment horizontal="center" vertical="center"/>
    </xf>
    <xf numFmtId="0" fontId="0" fillId="3" borderId="25" xfId="0" applyFill="1" applyBorder="1" applyAlignment="1">
      <alignment horizontal="center" vertical="center"/>
    </xf>
    <xf numFmtId="0" fontId="0" fillId="3" borderId="18" xfId="0" applyFill="1" applyBorder="1" applyAlignment="1">
      <alignment horizontal="center" vertical="center"/>
    </xf>
    <xf numFmtId="0" fontId="5" fillId="3" borderId="36" xfId="0" applyFont="1" applyFill="1" applyBorder="1" applyAlignment="1">
      <alignment horizontal="justify" vertical="center" wrapText="1"/>
    </xf>
    <xf numFmtId="0" fontId="5" fillId="3" borderId="37" xfId="0" applyFont="1" applyFill="1" applyBorder="1" applyAlignment="1">
      <alignment horizontal="justify" vertical="center" wrapText="1"/>
    </xf>
    <xf numFmtId="0" fontId="9" fillId="3" borderId="24" xfId="0" applyFont="1" applyFill="1" applyBorder="1" applyAlignment="1">
      <alignment horizontal="center" vertical="center" wrapText="1"/>
    </xf>
    <xf numFmtId="0" fontId="0" fillId="3" borderId="25" xfId="0" applyFill="1" applyBorder="1" applyAlignment="1">
      <alignment horizontal="center" vertical="center" wrapText="1"/>
    </xf>
    <xf numFmtId="0" fontId="0" fillId="3" borderId="18" xfId="0" applyFill="1" applyBorder="1" applyAlignment="1">
      <alignment horizontal="center" vertical="center" wrapText="1"/>
    </xf>
    <xf numFmtId="0" fontId="7" fillId="5" borderId="40" xfId="0" applyFont="1" applyFill="1" applyBorder="1" applyAlignment="1">
      <alignment horizontal="justify" vertical="center" wrapText="1"/>
    </xf>
    <xf numFmtId="3" fontId="0" fillId="3" borderId="12" xfId="0" applyNumberFormat="1" applyFill="1" applyBorder="1" applyAlignment="1">
      <alignment horizontal="center" vertical="center"/>
    </xf>
    <xf numFmtId="0" fontId="12" fillId="3" borderId="40" xfId="0" applyFont="1" applyFill="1" applyBorder="1" applyAlignment="1">
      <alignment horizontal="left" vertical="top" wrapText="1"/>
    </xf>
    <xf numFmtId="0" fontId="12" fillId="3" borderId="12" xfId="0" applyFont="1" applyFill="1" applyBorder="1" applyAlignment="1">
      <alignment horizontal="left" vertical="top" wrapText="1"/>
    </xf>
    <xf numFmtId="0" fontId="12" fillId="3" borderId="13" xfId="0" applyFont="1" applyFill="1" applyBorder="1" applyAlignment="1">
      <alignment horizontal="left" vertical="top" wrapText="1"/>
    </xf>
    <xf numFmtId="0" fontId="12" fillId="3" borderId="58" xfId="0" applyFont="1" applyFill="1" applyBorder="1" applyAlignment="1">
      <alignment horizontal="left" vertical="top" wrapText="1"/>
    </xf>
    <xf numFmtId="0" fontId="12" fillId="3" borderId="46" xfId="0" applyFont="1" applyFill="1" applyBorder="1" applyAlignment="1">
      <alignment horizontal="left" vertical="top" wrapText="1"/>
    </xf>
    <xf numFmtId="0" fontId="12" fillId="3" borderId="47" xfId="0" applyFont="1" applyFill="1" applyBorder="1" applyAlignment="1">
      <alignment horizontal="left" vertical="top" wrapText="1"/>
    </xf>
    <xf numFmtId="0" fontId="0" fillId="3" borderId="12" xfId="0" applyFill="1" applyBorder="1" applyAlignment="1">
      <alignment vertical="center" wrapText="1"/>
    </xf>
    <xf numFmtId="0" fontId="0" fillId="3" borderId="59" xfId="0" applyFill="1" applyBorder="1" applyAlignment="1">
      <alignment horizontal="left" vertical="center" wrapText="1"/>
    </xf>
    <xf numFmtId="0" fontId="0" fillId="3" borderId="19" xfId="0" applyFill="1" applyBorder="1" applyAlignment="1">
      <alignment horizontal="left" vertical="center" wrapText="1"/>
    </xf>
    <xf numFmtId="0" fontId="0" fillId="3" borderId="48" xfId="0" applyFill="1" applyBorder="1" applyAlignment="1">
      <alignment horizontal="left" vertical="center" wrapText="1"/>
    </xf>
    <xf numFmtId="0" fontId="2" fillId="0" borderId="0" xfId="0" applyFont="1" applyAlignment="1">
      <alignment horizontal="center" vertical="center"/>
    </xf>
    <xf numFmtId="10" fontId="0" fillId="3" borderId="62" xfId="0" applyNumberFormat="1" applyFill="1" applyBorder="1" applyAlignment="1">
      <alignment horizontal="center" vertical="center" wrapText="1"/>
    </xf>
    <xf numFmtId="10" fontId="0" fillId="3" borderId="63" xfId="0" applyNumberFormat="1" applyFill="1" applyBorder="1" applyAlignment="1">
      <alignment horizontal="center" vertical="center" wrapText="1"/>
    </xf>
    <xf numFmtId="0" fontId="0" fillId="3" borderId="43" xfId="0" applyFill="1" applyBorder="1" applyAlignment="1">
      <alignment horizontal="left" vertical="center" wrapText="1"/>
    </xf>
    <xf numFmtId="0" fontId="0" fillId="3" borderId="14" xfId="0" applyFill="1" applyBorder="1" applyAlignment="1">
      <alignment vertical="center" wrapText="1"/>
    </xf>
    <xf numFmtId="0" fontId="0" fillId="3" borderId="14" xfId="0" applyFill="1" applyBorder="1" applyAlignment="1">
      <alignment horizontal="center" vertical="center" wrapText="1"/>
    </xf>
    <xf numFmtId="1" fontId="0" fillId="3" borderId="14" xfId="0" applyNumberFormat="1" applyFill="1" applyBorder="1" applyAlignment="1">
      <alignment horizontal="center" vertical="center" wrapText="1"/>
    </xf>
    <xf numFmtId="3" fontId="0" fillId="3" borderId="14" xfId="0" applyNumberFormat="1" applyFill="1" applyBorder="1" applyAlignment="1">
      <alignment horizontal="center" vertical="center"/>
    </xf>
    <xf numFmtId="10" fontId="0" fillId="3" borderId="64" xfId="0" applyNumberFormat="1" applyFill="1" applyBorder="1" applyAlignment="1">
      <alignment horizontal="center" vertical="center" wrapText="1"/>
    </xf>
    <xf numFmtId="10" fontId="0" fillId="3" borderId="45" xfId="0" applyNumberFormat="1" applyFill="1" applyBorder="1" applyAlignment="1">
      <alignment horizontal="center" vertical="center" wrapText="1"/>
    </xf>
    <xf numFmtId="0" fontId="2" fillId="3" borderId="60"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49" xfId="0" applyFont="1" applyFill="1" applyBorder="1" applyAlignment="1">
      <alignment horizontal="left" vertical="center" wrapText="1"/>
    </xf>
    <xf numFmtId="0" fontId="2" fillId="0" borderId="0" xfId="0" applyFont="1" applyAlignment="1">
      <alignment horizontal="center" vertical="top" wrapText="1"/>
    </xf>
    <xf numFmtId="0" fontId="2" fillId="0" borderId="0" xfId="0" applyFont="1" applyAlignment="1">
      <alignment horizontal="center" vertical="top"/>
    </xf>
  </cellXfs>
  <cellStyles count="2">
    <cellStyle name="Normal" xfId="0" builtinId="0"/>
    <cellStyle name="Porcentaje" xfId="1" builtinId="5"/>
  </cellStyles>
  <dxfs count="14">
    <dxf>
      <numFmt numFmtId="14" formatCode="0.00%"/>
      <fill>
        <patternFill>
          <bgColor rgb="FFFF0000"/>
        </patternFill>
      </fill>
    </dxf>
    <dxf>
      <numFmt numFmtId="14" formatCode="0.00%"/>
      <fill>
        <patternFill>
          <bgColor rgb="FFFFFF00"/>
        </patternFill>
      </fill>
    </dxf>
    <dxf>
      <numFmt numFmtId="14" formatCode="0.00%"/>
      <fill>
        <patternFill>
          <bgColor rgb="FF00B050"/>
        </patternFill>
      </fill>
    </dxf>
    <dxf>
      <numFmt numFmtId="14" formatCode="0.00%"/>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1993446</xdr:colOff>
      <xdr:row>2</xdr:row>
      <xdr:rowOff>103773</xdr:rowOff>
    </xdr:from>
    <xdr:to>
      <xdr:col>3</xdr:col>
      <xdr:colOff>1998348</xdr:colOff>
      <xdr:row>7</xdr:row>
      <xdr:rowOff>-1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660321" y="511987"/>
          <a:ext cx="3134545" cy="967789"/>
        </a:xfrm>
        <a:prstGeom prst="rect">
          <a:avLst/>
        </a:prstGeom>
      </xdr:spPr>
    </xdr:pic>
    <xdr:clientData/>
  </xdr:twoCellAnchor>
  <xdr:twoCellAnchor editAs="oneCell">
    <xdr:from>
      <xdr:col>14</xdr:col>
      <xdr:colOff>629331</xdr:colOff>
      <xdr:row>2</xdr:row>
      <xdr:rowOff>60451</xdr:rowOff>
    </xdr:from>
    <xdr:to>
      <xdr:col>16</xdr:col>
      <xdr:colOff>1106728</xdr:colOff>
      <xdr:row>7</xdr:row>
      <xdr:rowOff>96250</xdr:rowOff>
    </xdr:to>
    <xdr:pic>
      <xdr:nvPicPr>
        <xdr:cNvPr id="6" name="Imagen 5">
          <a:extLst>
            <a:ext uri="{FF2B5EF4-FFF2-40B4-BE49-F238E27FC236}">
              <a16:creationId xmlns:a16="http://schemas.microsoft.com/office/drawing/2014/main" id="{158BFE77-D3A7-7575-9A06-DABF3A6278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0359688" y="468665"/>
          <a:ext cx="4321415" cy="1107362"/>
        </a:xfrm>
        <a:prstGeom prst="rect">
          <a:avLst/>
        </a:prstGeom>
      </xdr:spPr>
    </xdr:pic>
    <xdr:clientData/>
  </xdr:twoCellAnchor>
  <xdr:oneCellAnchor>
    <xdr:from>
      <xdr:col>5</xdr:col>
      <xdr:colOff>1335665</xdr:colOff>
      <xdr:row>64</xdr:row>
      <xdr:rowOff>125557</xdr:rowOff>
    </xdr:from>
    <xdr:ext cx="7762875" cy="1873249"/>
    <xdr:sp macro="" textlink="">
      <xdr:nvSpPr>
        <xdr:cNvPr id="8" name="CuadroTexto 7">
          <a:extLst>
            <a:ext uri="{FF2B5EF4-FFF2-40B4-BE49-F238E27FC236}">
              <a16:creationId xmlns:a16="http://schemas.microsoft.com/office/drawing/2014/main" id="{924488C0-DA75-47AE-AF2D-935A60E7F362}"/>
            </a:ext>
          </a:extLst>
        </xdr:cNvPr>
        <xdr:cNvSpPr txBox="1"/>
      </xdr:nvSpPr>
      <xdr:spPr>
        <a:xfrm>
          <a:off x="8908040" y="91684620"/>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C. Enrique Eduardo Encalada Sánchez</a:t>
          </a:r>
        </a:p>
        <a:p>
          <a:pPr algn="ctr"/>
          <a:r>
            <a:rPr lang="es-MX" sz="1600"/>
            <a:t>Dirección de Planeación de la DGPM</a:t>
          </a:r>
        </a:p>
      </xdr:txBody>
    </xdr:sp>
    <xdr:clientData/>
  </xdr:oneCellAnchor>
  <xdr:oneCellAnchor>
    <xdr:from>
      <xdr:col>13</xdr:col>
      <xdr:colOff>1361642</xdr:colOff>
      <xdr:row>64</xdr:row>
      <xdr:rowOff>162359</xdr:rowOff>
    </xdr:from>
    <xdr:ext cx="7762875" cy="1873249"/>
    <xdr:sp macro="" textlink="">
      <xdr:nvSpPr>
        <xdr:cNvPr id="9" name="CuadroTexto 8">
          <a:extLst>
            <a:ext uri="{FF2B5EF4-FFF2-40B4-BE49-F238E27FC236}">
              <a16:creationId xmlns:a16="http://schemas.microsoft.com/office/drawing/2014/main" id="{0B2B5E25-C04A-4019-AAD6-1798D80BCF97}"/>
            </a:ext>
          </a:extLst>
        </xdr:cNvPr>
        <xdr:cNvSpPr txBox="1"/>
      </xdr:nvSpPr>
      <xdr:spPr>
        <a:xfrm>
          <a:off x="18268517" y="91721422"/>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Autorizó</a:t>
          </a:r>
        </a:p>
        <a:p>
          <a:pPr algn="ctr"/>
          <a:r>
            <a:rPr lang="es-MX" sz="1600"/>
            <a:t>C.</a:t>
          </a:r>
          <a:r>
            <a:rPr lang="es-MX" sz="1600" baseline="0"/>
            <a:t> Virginia Guadalupe Poot Vega</a:t>
          </a:r>
          <a:endParaRPr lang="es-MX" sz="1600"/>
        </a:p>
        <a:p>
          <a:pPr algn="ctr"/>
          <a:r>
            <a:rPr lang="es-MX" sz="1600"/>
            <a:t>Contraloría Municipal</a:t>
          </a:r>
        </a:p>
      </xdr:txBody>
    </xdr:sp>
    <xdr:clientData/>
  </xdr:oneCellAnchor>
  <xdr:oneCellAnchor>
    <xdr:from>
      <xdr:col>1</xdr:col>
      <xdr:colOff>680357</xdr:colOff>
      <xdr:row>64</xdr:row>
      <xdr:rowOff>51026</xdr:rowOff>
    </xdr:from>
    <xdr:ext cx="6508750" cy="2011965"/>
    <xdr:sp macro="" textlink="">
      <xdr:nvSpPr>
        <xdr:cNvPr id="3" name="CuadroTexto 2">
          <a:extLst>
            <a:ext uri="{FF2B5EF4-FFF2-40B4-BE49-F238E27FC236}">
              <a16:creationId xmlns:a16="http://schemas.microsoft.com/office/drawing/2014/main" id="{5EE55FED-A6FA-4D3E-9350-0DE2B71F00C5}"/>
            </a:ext>
          </a:extLst>
        </xdr:cNvPr>
        <xdr:cNvSpPr txBox="1"/>
      </xdr:nvSpPr>
      <xdr:spPr>
        <a:xfrm>
          <a:off x="1513795" y="61844464"/>
          <a:ext cx="6508750" cy="2011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600"/>
            <a:t>_________________________</a:t>
          </a:r>
        </a:p>
        <a:p>
          <a:pPr algn="ctr"/>
          <a:r>
            <a:rPr lang="es-MX" sz="1600"/>
            <a:t>Elaboró</a:t>
          </a:r>
        </a:p>
        <a:p>
          <a:pPr algn="ctr"/>
          <a:r>
            <a:rPr lang="es-MX" sz="1600"/>
            <a:t>C.</a:t>
          </a:r>
          <a:r>
            <a:rPr lang="es-MX" sz="1600" baseline="0"/>
            <a:t> Gerardo José de Jesús Saucedo Fávila</a:t>
          </a:r>
          <a:br>
            <a:rPr lang="es-MX" sz="1600" baseline="0"/>
          </a:br>
          <a:r>
            <a:rPr lang="es-MX" sz="1600" baseline="0"/>
            <a:t>Director de la Función Pública </a:t>
          </a:r>
          <a:endParaRPr lang="es-MX" sz="16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W82"/>
  <sheetViews>
    <sheetView tabSelected="1" view="pageBreakPreview" zoomScale="56" zoomScaleNormal="56" zoomScaleSheetLayoutView="56" workbookViewId="0">
      <selection activeCell="T14" sqref="T14"/>
    </sheetView>
  </sheetViews>
  <sheetFormatPr baseColWidth="10" defaultColWidth="11" defaultRowHeight="15.75" x14ac:dyDescent="0.25"/>
  <cols>
    <col min="3" max="3" width="41.125" customWidth="1"/>
    <col min="4" max="4" width="34.5" customWidth="1"/>
    <col min="5" max="5" width="15.125" customWidth="1"/>
    <col min="6" max="6" width="18" customWidth="1"/>
    <col min="7" max="7" width="16" customWidth="1"/>
    <col min="8" max="8" width="15.625" customWidth="1"/>
    <col min="9" max="12" width="12.125" customWidth="1"/>
    <col min="13" max="14" width="24" customWidth="1"/>
    <col min="15" max="16" width="25.25" customWidth="1"/>
    <col min="17" max="17" width="36.125" customWidth="1"/>
  </cols>
  <sheetData>
    <row r="3" spans="3:18" x14ac:dyDescent="0.25">
      <c r="C3" s="1"/>
      <c r="D3" s="2"/>
      <c r="E3" s="2"/>
      <c r="F3" s="2"/>
      <c r="G3" s="2"/>
      <c r="H3" s="2"/>
      <c r="I3" s="2"/>
      <c r="J3" s="2"/>
      <c r="K3" s="2"/>
      <c r="L3" s="2"/>
      <c r="M3" s="2"/>
      <c r="N3" s="2"/>
      <c r="O3" s="2"/>
      <c r="P3" s="2"/>
      <c r="Q3" s="3"/>
    </row>
    <row r="4" spans="3:18" ht="18" x14ac:dyDescent="0.25">
      <c r="C4" s="4"/>
      <c r="D4" s="41" t="s">
        <v>0</v>
      </c>
      <c r="E4" s="41"/>
      <c r="F4" s="41"/>
      <c r="G4" s="41"/>
      <c r="H4" s="41"/>
      <c r="I4" s="41"/>
      <c r="J4" s="41"/>
      <c r="K4" s="41"/>
      <c r="L4" s="41"/>
      <c r="M4" s="41"/>
      <c r="N4" s="41"/>
      <c r="O4" s="41"/>
      <c r="P4" s="41"/>
      <c r="Q4" s="42"/>
    </row>
    <row r="5" spans="3:18" ht="18" x14ac:dyDescent="0.25">
      <c r="C5" s="4"/>
      <c r="D5" s="41" t="s">
        <v>1</v>
      </c>
      <c r="E5" s="41"/>
      <c r="F5" s="41"/>
      <c r="G5" s="41"/>
      <c r="H5" s="41"/>
      <c r="I5" s="41"/>
      <c r="J5" s="41"/>
      <c r="K5" s="41"/>
      <c r="L5" s="41"/>
      <c r="M5" s="41"/>
      <c r="N5" s="41"/>
      <c r="O5" s="41"/>
      <c r="P5" s="41"/>
      <c r="Q5" s="42"/>
    </row>
    <row r="6" spans="3:18" ht="18" x14ac:dyDescent="0.25">
      <c r="C6" s="4"/>
      <c r="D6" s="43" t="s">
        <v>103</v>
      </c>
      <c r="E6" s="43"/>
      <c r="F6" s="43"/>
      <c r="G6" s="43"/>
      <c r="H6" s="43"/>
      <c r="I6" s="43"/>
      <c r="J6" s="43"/>
      <c r="K6" s="43"/>
      <c r="L6" s="43"/>
      <c r="M6" s="43"/>
      <c r="N6" s="43"/>
      <c r="O6" s="43"/>
      <c r="P6" s="43"/>
      <c r="Q6" s="44"/>
      <c r="R6" s="7"/>
    </row>
    <row r="7" spans="3:18" x14ac:dyDescent="0.25">
      <c r="C7" s="4"/>
      <c r="Q7" s="5"/>
    </row>
    <row r="8" spans="3:18" ht="16.5" thickBot="1" x14ac:dyDescent="0.3">
      <c r="C8" s="4"/>
      <c r="Q8" s="5"/>
    </row>
    <row r="9" spans="3:18" ht="39" customHeight="1" thickBot="1" x14ac:dyDescent="0.3">
      <c r="C9" s="51" t="s">
        <v>25</v>
      </c>
      <c r="D9" s="52"/>
      <c r="E9" s="53"/>
      <c r="F9" s="56" t="s">
        <v>80</v>
      </c>
      <c r="G9" s="57"/>
      <c r="H9" s="57"/>
      <c r="I9" s="57"/>
      <c r="J9" s="57"/>
      <c r="K9" s="57"/>
      <c r="L9" s="57"/>
      <c r="M9" s="57"/>
      <c r="N9" s="57"/>
      <c r="O9" s="57"/>
      <c r="P9" s="57"/>
      <c r="Q9" s="58"/>
      <c r="R9" s="9"/>
    </row>
    <row r="10" spans="3:18" ht="27.95" customHeight="1" x14ac:dyDescent="0.25">
      <c r="C10" s="54" t="s">
        <v>2</v>
      </c>
      <c r="D10" s="49" t="s">
        <v>3</v>
      </c>
      <c r="E10" s="49" t="s">
        <v>23</v>
      </c>
      <c r="F10" s="49" t="s">
        <v>4</v>
      </c>
      <c r="G10" s="45" t="s">
        <v>5</v>
      </c>
      <c r="H10" s="45"/>
      <c r="I10" s="45"/>
      <c r="J10" s="45"/>
      <c r="K10" s="45"/>
      <c r="L10" s="45"/>
      <c r="M10" s="45"/>
      <c r="N10" s="45"/>
      <c r="O10" s="45" t="s">
        <v>6</v>
      </c>
      <c r="P10" s="45"/>
      <c r="Q10" s="46"/>
    </row>
    <row r="11" spans="3:18" ht="32.1" customHeight="1" x14ac:dyDescent="0.25">
      <c r="C11" s="55"/>
      <c r="D11" s="50"/>
      <c r="E11" s="50"/>
      <c r="F11" s="50"/>
      <c r="G11" s="50" t="s">
        <v>7</v>
      </c>
      <c r="H11" s="50" t="s">
        <v>8</v>
      </c>
      <c r="I11" s="47" t="s">
        <v>9</v>
      </c>
      <c r="J11" s="47"/>
      <c r="K11" s="47"/>
      <c r="L11" s="47"/>
      <c r="M11" s="47" t="s">
        <v>10</v>
      </c>
      <c r="N11" s="47"/>
      <c r="O11" s="47"/>
      <c r="P11" s="47"/>
      <c r="Q11" s="48"/>
    </row>
    <row r="12" spans="3:18" ht="31.5" x14ac:dyDescent="0.25">
      <c r="C12" s="55"/>
      <c r="D12" s="50"/>
      <c r="E12" s="50"/>
      <c r="F12" s="50"/>
      <c r="G12" s="50"/>
      <c r="H12" s="50"/>
      <c r="I12" s="10" t="s">
        <v>11</v>
      </c>
      <c r="J12" s="10" t="s">
        <v>12</v>
      </c>
      <c r="K12" s="10" t="s">
        <v>13</v>
      </c>
      <c r="L12" s="10" t="s">
        <v>14</v>
      </c>
      <c r="M12" s="10" t="s">
        <v>15</v>
      </c>
      <c r="N12" s="10" t="s">
        <v>16</v>
      </c>
      <c r="O12" s="47"/>
      <c r="P12" s="47"/>
      <c r="Q12" s="48"/>
    </row>
    <row r="13" spans="3:18" ht="109.5" customHeight="1" x14ac:dyDescent="0.25">
      <c r="C13" s="27" t="s">
        <v>50</v>
      </c>
      <c r="D13" s="70" t="s">
        <v>21</v>
      </c>
      <c r="E13" s="67" t="s">
        <v>24</v>
      </c>
      <c r="F13" s="69" t="s">
        <v>22</v>
      </c>
      <c r="G13" s="37">
        <v>0.37009999999999998</v>
      </c>
      <c r="H13" s="62" t="s">
        <v>17</v>
      </c>
      <c r="I13" s="13">
        <v>0.34699999999999998</v>
      </c>
      <c r="J13" s="13">
        <v>0.34699999999999998</v>
      </c>
      <c r="K13" s="13">
        <v>0.34699999999999998</v>
      </c>
      <c r="L13" s="19" t="s">
        <v>18</v>
      </c>
      <c r="M13" s="64">
        <f>IFERROR(J13/J14,"ND")</f>
        <v>0.93758443663874624</v>
      </c>
      <c r="N13" s="39">
        <f t="shared" ref="N13" si="0">IFERROR(((I13)/G13),"ND")</f>
        <v>0.93758443663874624</v>
      </c>
      <c r="O13" s="59" t="s">
        <v>26</v>
      </c>
      <c r="P13" s="60"/>
      <c r="Q13" s="61"/>
    </row>
    <row r="14" spans="3:18" ht="109.5" customHeight="1" x14ac:dyDescent="0.25">
      <c r="C14" s="28"/>
      <c r="D14" s="71"/>
      <c r="E14" s="68"/>
      <c r="F14" s="29"/>
      <c r="G14" s="38"/>
      <c r="H14" s="63"/>
      <c r="I14" s="11">
        <v>0.37009999999999998</v>
      </c>
      <c r="J14" s="11">
        <v>0.37009999999999998</v>
      </c>
      <c r="K14" s="11">
        <v>0.37009999999999998</v>
      </c>
      <c r="L14" s="20">
        <v>0.37009999999999998</v>
      </c>
      <c r="M14" s="65"/>
      <c r="N14" s="40"/>
      <c r="O14" s="33"/>
      <c r="P14" s="34"/>
      <c r="Q14" s="35"/>
    </row>
    <row r="15" spans="3:18" ht="86.25" customHeight="1" x14ac:dyDescent="0.25">
      <c r="C15" s="28"/>
      <c r="D15" s="73" t="s">
        <v>19</v>
      </c>
      <c r="E15" s="68" t="s">
        <v>24</v>
      </c>
      <c r="F15" s="29" t="s">
        <v>22</v>
      </c>
      <c r="G15" s="36">
        <v>70.5</v>
      </c>
      <c r="H15" s="29" t="s">
        <v>17</v>
      </c>
      <c r="I15" s="12">
        <v>59</v>
      </c>
      <c r="J15" s="12">
        <v>59</v>
      </c>
      <c r="K15" s="12">
        <v>59</v>
      </c>
      <c r="L15" s="21" t="s">
        <v>18</v>
      </c>
      <c r="M15" s="66">
        <f t="shared" ref="M15" si="1">IFERROR(I15/I16,"ND")</f>
        <v>0.83687943262411346</v>
      </c>
      <c r="N15" s="40">
        <f t="shared" ref="N15" si="2">IFERROR(((I15)/G15),"ND")</f>
        <v>0.83687943262411346</v>
      </c>
      <c r="O15" s="30" t="s">
        <v>27</v>
      </c>
      <c r="P15" s="31"/>
      <c r="Q15" s="32"/>
    </row>
    <row r="16" spans="3:18" ht="86.25" customHeight="1" x14ac:dyDescent="0.25">
      <c r="C16" s="28"/>
      <c r="D16" s="73"/>
      <c r="E16" s="68"/>
      <c r="F16" s="29"/>
      <c r="G16" s="36"/>
      <c r="H16" s="29"/>
      <c r="I16" s="12">
        <v>70.5</v>
      </c>
      <c r="J16" s="12">
        <v>70.5</v>
      </c>
      <c r="K16" s="12">
        <v>70.5</v>
      </c>
      <c r="L16" s="21">
        <v>70.5</v>
      </c>
      <c r="M16" s="66"/>
      <c r="N16" s="40"/>
      <c r="O16" s="33"/>
      <c r="P16" s="34"/>
      <c r="Q16" s="35"/>
    </row>
    <row r="17" spans="3:19" ht="110.25" customHeight="1" x14ac:dyDescent="0.25">
      <c r="C17" s="28"/>
      <c r="D17" s="73" t="s">
        <v>20</v>
      </c>
      <c r="E17" s="68" t="s">
        <v>24</v>
      </c>
      <c r="F17" s="29" t="s">
        <v>22</v>
      </c>
      <c r="G17" s="72">
        <v>5.8</v>
      </c>
      <c r="H17" s="29" t="s">
        <v>17</v>
      </c>
      <c r="I17" s="12">
        <v>5</v>
      </c>
      <c r="J17" s="12">
        <v>5</v>
      </c>
      <c r="K17" s="12">
        <v>5</v>
      </c>
      <c r="L17" s="21" t="s">
        <v>18</v>
      </c>
      <c r="M17" s="66">
        <f>IFERROR(I17/I18,"ND")</f>
        <v>0.86206896551724144</v>
      </c>
      <c r="N17" s="40">
        <f t="shared" ref="N17" si="3">IFERROR(((I17)/G17),"ND")</f>
        <v>0.86206896551724144</v>
      </c>
      <c r="O17" s="30" t="s">
        <v>28</v>
      </c>
      <c r="P17" s="31"/>
      <c r="Q17" s="32"/>
    </row>
    <row r="18" spans="3:19" ht="110.25" customHeight="1" x14ac:dyDescent="0.25">
      <c r="C18" s="28"/>
      <c r="D18" s="73"/>
      <c r="E18" s="68"/>
      <c r="F18" s="29"/>
      <c r="G18" s="72"/>
      <c r="H18" s="29"/>
      <c r="I18" s="12">
        <v>5.8</v>
      </c>
      <c r="J18" s="12">
        <v>5.8</v>
      </c>
      <c r="K18" s="12">
        <v>5.8</v>
      </c>
      <c r="L18" s="21">
        <v>5.8</v>
      </c>
      <c r="M18" s="66"/>
      <c r="N18" s="40"/>
      <c r="O18" s="33"/>
      <c r="P18" s="34"/>
      <c r="Q18" s="35"/>
      <c r="R18" s="6"/>
      <c r="S18" s="6"/>
    </row>
    <row r="19" spans="3:19" ht="110.25" customHeight="1" x14ac:dyDescent="0.25">
      <c r="C19" s="74" t="s">
        <v>47</v>
      </c>
      <c r="D19" s="75" t="s">
        <v>48</v>
      </c>
      <c r="E19" s="77" t="s">
        <v>24</v>
      </c>
      <c r="F19" s="78" t="s">
        <v>44</v>
      </c>
      <c r="G19" s="79">
        <v>55</v>
      </c>
      <c r="H19" s="83" t="s">
        <v>17</v>
      </c>
      <c r="I19" s="12">
        <v>55</v>
      </c>
      <c r="J19" s="12">
        <v>55</v>
      </c>
      <c r="K19" s="12">
        <v>55</v>
      </c>
      <c r="L19" s="21" t="s">
        <v>18</v>
      </c>
      <c r="M19" s="66">
        <f>IFERROR(I19/I20,"ND")</f>
        <v>1</v>
      </c>
      <c r="N19" s="40">
        <f t="shared" ref="N19" si="4">IFERROR(((I19)/G19),"ND")</f>
        <v>1</v>
      </c>
      <c r="O19" s="80" t="s">
        <v>49</v>
      </c>
      <c r="P19" s="81"/>
      <c r="Q19" s="82"/>
      <c r="R19" s="6"/>
      <c r="S19" s="6"/>
    </row>
    <row r="20" spans="3:19" ht="110.25" customHeight="1" x14ac:dyDescent="0.25">
      <c r="C20" s="74"/>
      <c r="D20" s="76"/>
      <c r="E20" s="77"/>
      <c r="F20" s="78"/>
      <c r="G20" s="79"/>
      <c r="H20" s="83"/>
      <c r="I20" s="12">
        <v>55</v>
      </c>
      <c r="J20" s="12">
        <v>55</v>
      </c>
      <c r="K20" s="12">
        <v>55</v>
      </c>
      <c r="L20" s="21">
        <v>55</v>
      </c>
      <c r="M20" s="66"/>
      <c r="N20" s="40"/>
      <c r="O20" s="80"/>
      <c r="P20" s="81"/>
      <c r="Q20" s="82"/>
      <c r="R20" s="6"/>
      <c r="S20" s="6"/>
    </row>
    <row r="21" spans="3:19" ht="82.5" customHeight="1" x14ac:dyDescent="0.25">
      <c r="C21" s="84" t="s">
        <v>46</v>
      </c>
      <c r="D21" s="85" t="s">
        <v>30</v>
      </c>
      <c r="E21" s="87" t="s">
        <v>24</v>
      </c>
      <c r="F21" s="88" t="s">
        <v>44</v>
      </c>
      <c r="G21" s="89">
        <f>SUM(I22:L22)</f>
        <v>15583</v>
      </c>
      <c r="H21" s="90" t="s">
        <v>29</v>
      </c>
      <c r="I21" s="16">
        <v>1728</v>
      </c>
      <c r="J21" s="16">
        <v>9425</v>
      </c>
      <c r="K21" s="16">
        <v>1375</v>
      </c>
      <c r="L21" s="22" t="s">
        <v>18</v>
      </c>
      <c r="M21" s="91">
        <f>IFERROR(K21/K22,"ND")</f>
        <v>0.65445026178010468</v>
      </c>
      <c r="N21" s="92">
        <f>IFERROR(((I21+J21+K21)/G21),"ND")</f>
        <v>0.80395302573317073</v>
      </c>
      <c r="O21" s="93" t="s">
        <v>90</v>
      </c>
      <c r="P21" s="94"/>
      <c r="Q21" s="95"/>
    </row>
    <row r="22" spans="3:19" ht="82.5" customHeight="1" x14ac:dyDescent="0.25">
      <c r="C22" s="84"/>
      <c r="D22" s="86"/>
      <c r="E22" s="87"/>
      <c r="F22" s="88"/>
      <c r="G22" s="89"/>
      <c r="H22" s="90"/>
      <c r="I22" s="15">
        <v>1875</v>
      </c>
      <c r="J22" s="15">
        <v>9622</v>
      </c>
      <c r="K22" s="15">
        <v>2101</v>
      </c>
      <c r="L22" s="23">
        <v>1985</v>
      </c>
      <c r="M22" s="91"/>
      <c r="N22" s="92"/>
      <c r="O22" s="93"/>
      <c r="P22" s="94"/>
      <c r="Q22" s="95"/>
    </row>
    <row r="23" spans="3:19" ht="82.5" customHeight="1" x14ac:dyDescent="0.25">
      <c r="C23" s="96" t="s">
        <v>51</v>
      </c>
      <c r="D23" s="97" t="s">
        <v>31</v>
      </c>
      <c r="E23" s="68" t="s">
        <v>24</v>
      </c>
      <c r="F23" s="77" t="s">
        <v>44</v>
      </c>
      <c r="G23" s="99">
        <f t="shared" ref="G23" si="5">SUM(I24:L24)</f>
        <v>7</v>
      </c>
      <c r="H23" s="100" t="s">
        <v>29</v>
      </c>
      <c r="I23" s="17">
        <v>2</v>
      </c>
      <c r="J23" s="17">
        <v>1</v>
      </c>
      <c r="K23" s="17">
        <v>2</v>
      </c>
      <c r="L23" s="24" t="s">
        <v>18</v>
      </c>
      <c r="M23" s="91">
        <f t="shared" ref="M23" si="6">IFERROR(K23/K24,"ND")</f>
        <v>1</v>
      </c>
      <c r="N23" s="92">
        <f t="shared" ref="N23" si="7">IFERROR(((I23+J23+K23)/G23),"ND")</f>
        <v>0.7142857142857143</v>
      </c>
      <c r="O23" s="80" t="s">
        <v>91</v>
      </c>
      <c r="P23" s="81"/>
      <c r="Q23" s="82"/>
    </row>
    <row r="24" spans="3:19" ht="82.5" customHeight="1" x14ac:dyDescent="0.25">
      <c r="C24" s="96"/>
      <c r="D24" s="98"/>
      <c r="E24" s="68"/>
      <c r="F24" s="77"/>
      <c r="G24" s="99"/>
      <c r="H24" s="100"/>
      <c r="I24" s="17">
        <v>2</v>
      </c>
      <c r="J24" s="17">
        <v>1</v>
      </c>
      <c r="K24" s="17">
        <v>2</v>
      </c>
      <c r="L24" s="24">
        <v>2</v>
      </c>
      <c r="M24" s="91"/>
      <c r="N24" s="92"/>
      <c r="O24" s="80"/>
      <c r="P24" s="81"/>
      <c r="Q24" s="82"/>
    </row>
    <row r="25" spans="3:19" ht="82.5" customHeight="1" x14ac:dyDescent="0.25">
      <c r="C25" s="96" t="s">
        <v>52</v>
      </c>
      <c r="D25" s="97" t="s">
        <v>32</v>
      </c>
      <c r="E25" s="68" t="s">
        <v>24</v>
      </c>
      <c r="F25" s="77" t="s">
        <v>44</v>
      </c>
      <c r="G25" s="99">
        <f t="shared" ref="G25" si="8">SUM(I26:L26)</f>
        <v>5</v>
      </c>
      <c r="H25" s="100" t="s">
        <v>29</v>
      </c>
      <c r="I25" s="17">
        <v>2</v>
      </c>
      <c r="J25" s="17">
        <v>1</v>
      </c>
      <c r="K25" s="17">
        <v>0</v>
      </c>
      <c r="L25" s="24" t="s">
        <v>18</v>
      </c>
      <c r="M25" s="91" t="str">
        <f t="shared" ref="M25" si="9">IFERROR(K25/K26,"ND")</f>
        <v>ND</v>
      </c>
      <c r="N25" s="92">
        <f t="shared" ref="N25" si="10">IFERROR(((I25+J25+K25)/G25),"ND")</f>
        <v>0.6</v>
      </c>
      <c r="O25" s="101" t="s">
        <v>92</v>
      </c>
      <c r="P25" s="102"/>
      <c r="Q25" s="103"/>
    </row>
    <row r="26" spans="3:19" ht="82.5" customHeight="1" x14ac:dyDescent="0.25">
      <c r="C26" s="96"/>
      <c r="D26" s="98"/>
      <c r="E26" s="68"/>
      <c r="F26" s="77"/>
      <c r="G26" s="99"/>
      <c r="H26" s="100"/>
      <c r="I26" s="14">
        <v>2</v>
      </c>
      <c r="J26" s="14">
        <v>1</v>
      </c>
      <c r="K26" s="14">
        <v>0</v>
      </c>
      <c r="L26" s="25">
        <v>2</v>
      </c>
      <c r="M26" s="91"/>
      <c r="N26" s="92"/>
      <c r="O26" s="101"/>
      <c r="P26" s="102"/>
      <c r="Q26" s="103"/>
    </row>
    <row r="27" spans="3:19" ht="82.5" customHeight="1" x14ac:dyDescent="0.25">
      <c r="C27" s="96" t="s">
        <v>53</v>
      </c>
      <c r="D27" s="97" t="s">
        <v>33</v>
      </c>
      <c r="E27" s="68" t="s">
        <v>24</v>
      </c>
      <c r="F27" s="77" t="s">
        <v>44</v>
      </c>
      <c r="G27" s="99">
        <f t="shared" ref="G27" si="11">SUM(I28:L28)</f>
        <v>83</v>
      </c>
      <c r="H27" s="100" t="s">
        <v>29</v>
      </c>
      <c r="I27" s="17">
        <v>24</v>
      </c>
      <c r="J27" s="17">
        <v>24</v>
      </c>
      <c r="K27" s="17">
        <v>34</v>
      </c>
      <c r="L27" s="24" t="s">
        <v>18</v>
      </c>
      <c r="M27" s="91">
        <f t="shared" ref="M27" si="12">IFERROR(K27/K28,"ND")</f>
        <v>2.6153846153846154</v>
      </c>
      <c r="N27" s="92">
        <f t="shared" ref="N27" si="13">IFERROR(((I27+J27+K27)/G27),"ND")</f>
        <v>0.98795180722891562</v>
      </c>
      <c r="O27" s="101" t="s">
        <v>93</v>
      </c>
      <c r="P27" s="102"/>
      <c r="Q27" s="103"/>
    </row>
    <row r="28" spans="3:19" ht="82.5" customHeight="1" x14ac:dyDescent="0.25">
      <c r="C28" s="96"/>
      <c r="D28" s="98"/>
      <c r="E28" s="68"/>
      <c r="F28" s="77"/>
      <c r="G28" s="99"/>
      <c r="H28" s="100"/>
      <c r="I28" s="17">
        <v>25</v>
      </c>
      <c r="J28" s="17">
        <v>20</v>
      </c>
      <c r="K28" s="17">
        <v>13</v>
      </c>
      <c r="L28" s="24">
        <v>25</v>
      </c>
      <c r="M28" s="91"/>
      <c r="N28" s="92"/>
      <c r="O28" s="101"/>
      <c r="P28" s="102"/>
      <c r="Q28" s="103"/>
    </row>
    <row r="29" spans="3:19" ht="82.5" customHeight="1" x14ac:dyDescent="0.25">
      <c r="C29" s="96" t="s">
        <v>54</v>
      </c>
      <c r="D29" s="97" t="s">
        <v>34</v>
      </c>
      <c r="E29" s="68" t="s">
        <v>24</v>
      </c>
      <c r="F29" s="77" t="s">
        <v>44</v>
      </c>
      <c r="G29" s="99">
        <f t="shared" ref="G29" si="14">SUM(I30:L30)</f>
        <v>9100</v>
      </c>
      <c r="H29" s="100" t="s">
        <v>29</v>
      </c>
      <c r="I29" s="17">
        <v>417</v>
      </c>
      <c r="J29" s="17">
        <v>8269</v>
      </c>
      <c r="K29" s="17">
        <v>456</v>
      </c>
      <c r="L29" s="24" t="s">
        <v>18</v>
      </c>
      <c r="M29" s="91">
        <f t="shared" ref="M29" si="15">IFERROR(K29/K30,"ND")</f>
        <v>1.425</v>
      </c>
      <c r="N29" s="92">
        <f t="shared" ref="N29" si="16">IFERROR(((I29+J29+K29)/G29),"ND")</f>
        <v>1.0046153846153847</v>
      </c>
      <c r="O29" s="101" t="s">
        <v>94</v>
      </c>
      <c r="P29" s="102"/>
      <c r="Q29" s="103"/>
    </row>
    <row r="30" spans="3:19" ht="82.5" customHeight="1" x14ac:dyDescent="0.25">
      <c r="C30" s="96"/>
      <c r="D30" s="98"/>
      <c r="E30" s="68"/>
      <c r="F30" s="77"/>
      <c r="G30" s="99"/>
      <c r="H30" s="100"/>
      <c r="I30" s="14">
        <v>290</v>
      </c>
      <c r="J30" s="14">
        <v>8240</v>
      </c>
      <c r="K30" s="14">
        <v>320</v>
      </c>
      <c r="L30" s="25">
        <v>250</v>
      </c>
      <c r="M30" s="91"/>
      <c r="N30" s="92"/>
      <c r="O30" s="101"/>
      <c r="P30" s="102"/>
      <c r="Q30" s="103"/>
    </row>
    <row r="31" spans="3:19" ht="82.5" customHeight="1" x14ac:dyDescent="0.25">
      <c r="C31" s="96" t="s">
        <v>55</v>
      </c>
      <c r="D31" s="97" t="s">
        <v>35</v>
      </c>
      <c r="E31" s="68" t="s">
        <v>24</v>
      </c>
      <c r="F31" s="77" t="s">
        <v>44</v>
      </c>
      <c r="G31" s="99">
        <f t="shared" ref="G31" si="17">SUM(I32:L32)</f>
        <v>1340</v>
      </c>
      <c r="H31" s="100" t="s">
        <v>29</v>
      </c>
      <c r="I31" s="17">
        <v>542</v>
      </c>
      <c r="J31" s="17">
        <v>382</v>
      </c>
      <c r="K31" s="17">
        <v>336</v>
      </c>
      <c r="L31" s="24" t="s">
        <v>18</v>
      </c>
      <c r="M31" s="91">
        <f t="shared" ref="M31" si="18">IFERROR(K31/K32,"ND")</f>
        <v>1.4</v>
      </c>
      <c r="N31" s="92">
        <f t="shared" ref="N31" si="19">IFERROR(((I31+J31+K31)/G31),"ND")</f>
        <v>0.94029850746268662</v>
      </c>
      <c r="O31" s="101" t="s">
        <v>95</v>
      </c>
      <c r="P31" s="102"/>
      <c r="Q31" s="103"/>
    </row>
    <row r="32" spans="3:19" ht="82.5" customHeight="1" x14ac:dyDescent="0.25">
      <c r="C32" s="96"/>
      <c r="D32" s="98"/>
      <c r="E32" s="68"/>
      <c r="F32" s="77"/>
      <c r="G32" s="99"/>
      <c r="H32" s="100"/>
      <c r="I32" s="17">
        <v>300</v>
      </c>
      <c r="J32" s="17">
        <v>350</v>
      </c>
      <c r="K32" s="17">
        <v>240</v>
      </c>
      <c r="L32" s="24">
        <v>450</v>
      </c>
      <c r="M32" s="91"/>
      <c r="N32" s="92"/>
      <c r="O32" s="101"/>
      <c r="P32" s="102"/>
      <c r="Q32" s="103"/>
    </row>
    <row r="33" spans="3:17" ht="82.5" customHeight="1" x14ac:dyDescent="0.25">
      <c r="C33" s="96" t="s">
        <v>56</v>
      </c>
      <c r="D33" s="97" t="s">
        <v>36</v>
      </c>
      <c r="E33" s="68" t="s">
        <v>24</v>
      </c>
      <c r="F33" s="77" t="s">
        <v>44</v>
      </c>
      <c r="G33" s="99">
        <f t="shared" ref="G33" si="20">SUM(I34:L34)</f>
        <v>5000</v>
      </c>
      <c r="H33" s="100" t="s">
        <v>29</v>
      </c>
      <c r="I33" s="17">
        <v>739</v>
      </c>
      <c r="J33" s="17">
        <v>707</v>
      </c>
      <c r="K33" s="17">
        <v>515</v>
      </c>
      <c r="L33" s="24" t="s">
        <v>18</v>
      </c>
      <c r="M33" s="91">
        <f t="shared" ref="M33" si="21">IFERROR(K33/K34,"ND")</f>
        <v>0.34333333333333332</v>
      </c>
      <c r="N33" s="92">
        <f t="shared" ref="N33" si="22">IFERROR(((I33+J33+K33)/G33),"ND")</f>
        <v>0.39219999999999999</v>
      </c>
      <c r="O33" s="101" t="s">
        <v>96</v>
      </c>
      <c r="P33" s="102"/>
      <c r="Q33" s="103"/>
    </row>
    <row r="34" spans="3:17" ht="82.5" customHeight="1" x14ac:dyDescent="0.25">
      <c r="C34" s="96"/>
      <c r="D34" s="98"/>
      <c r="E34" s="68"/>
      <c r="F34" s="77"/>
      <c r="G34" s="99"/>
      <c r="H34" s="100"/>
      <c r="I34" s="14">
        <v>1250</v>
      </c>
      <c r="J34" s="14">
        <v>1000</v>
      </c>
      <c r="K34" s="14">
        <v>1500</v>
      </c>
      <c r="L34" s="25">
        <v>1250</v>
      </c>
      <c r="M34" s="91"/>
      <c r="N34" s="92"/>
      <c r="O34" s="101"/>
      <c r="P34" s="102"/>
      <c r="Q34" s="103"/>
    </row>
    <row r="35" spans="3:17" ht="82.5" customHeight="1" x14ac:dyDescent="0.25">
      <c r="C35" s="96" t="s">
        <v>57</v>
      </c>
      <c r="D35" s="97" t="s">
        <v>37</v>
      </c>
      <c r="E35" s="68" t="s">
        <v>24</v>
      </c>
      <c r="F35" s="77" t="s">
        <v>44</v>
      </c>
      <c r="G35" s="99">
        <f t="shared" ref="G35" si="23">SUM(I36:L36)</f>
        <v>6</v>
      </c>
      <c r="H35" s="100" t="s">
        <v>29</v>
      </c>
      <c r="I35" s="17">
        <v>2</v>
      </c>
      <c r="J35" s="17">
        <v>1</v>
      </c>
      <c r="K35" s="17">
        <v>2</v>
      </c>
      <c r="L35" s="24" t="s">
        <v>18</v>
      </c>
      <c r="M35" s="91">
        <f t="shared" ref="M35" si="24">IFERROR(K35/K36,"ND")</f>
        <v>1</v>
      </c>
      <c r="N35" s="92">
        <f t="shared" ref="N35" si="25">IFERROR(((I35+J35+K35)/G35),"ND")</f>
        <v>0.83333333333333337</v>
      </c>
      <c r="O35" s="101" t="s">
        <v>97</v>
      </c>
      <c r="P35" s="102"/>
      <c r="Q35" s="103"/>
    </row>
    <row r="36" spans="3:17" ht="82.5" customHeight="1" x14ac:dyDescent="0.25">
      <c r="C36" s="96"/>
      <c r="D36" s="98"/>
      <c r="E36" s="68"/>
      <c r="F36" s="77"/>
      <c r="G36" s="99"/>
      <c r="H36" s="100"/>
      <c r="I36" s="17">
        <v>2</v>
      </c>
      <c r="J36" s="17">
        <v>1</v>
      </c>
      <c r="K36" s="17">
        <v>2</v>
      </c>
      <c r="L36" s="24">
        <v>1</v>
      </c>
      <c r="M36" s="91"/>
      <c r="N36" s="92"/>
      <c r="O36" s="101"/>
      <c r="P36" s="102"/>
      <c r="Q36" s="103"/>
    </row>
    <row r="37" spans="3:17" ht="82.5" customHeight="1" x14ac:dyDescent="0.25">
      <c r="C37" s="96" t="s">
        <v>58</v>
      </c>
      <c r="D37" s="97" t="s">
        <v>38</v>
      </c>
      <c r="E37" s="68" t="s">
        <v>24</v>
      </c>
      <c r="F37" s="77" t="s">
        <v>44</v>
      </c>
      <c r="G37" s="99">
        <f t="shared" ref="G37" si="26">SUM(I38:L38)</f>
        <v>2</v>
      </c>
      <c r="H37" s="100" t="s">
        <v>29</v>
      </c>
      <c r="I37" s="17">
        <v>0</v>
      </c>
      <c r="J37" s="17">
        <v>1</v>
      </c>
      <c r="K37" s="17">
        <v>0</v>
      </c>
      <c r="L37" s="24" t="s">
        <v>18</v>
      </c>
      <c r="M37" s="91" t="str">
        <f t="shared" ref="M37" si="27">IFERROR(K37/K38,"ND")</f>
        <v>ND</v>
      </c>
      <c r="N37" s="92">
        <f t="shared" ref="N37" si="28">IFERROR(((I37+J37+K37)/G37),"ND")</f>
        <v>0.5</v>
      </c>
      <c r="O37" s="101" t="s">
        <v>81</v>
      </c>
      <c r="P37" s="102"/>
      <c r="Q37" s="103"/>
    </row>
    <row r="38" spans="3:17" ht="82.5" customHeight="1" x14ac:dyDescent="0.25">
      <c r="C38" s="96"/>
      <c r="D38" s="98"/>
      <c r="E38" s="68"/>
      <c r="F38" s="77"/>
      <c r="G38" s="99"/>
      <c r="H38" s="100"/>
      <c r="I38" s="14">
        <v>0</v>
      </c>
      <c r="J38" s="14">
        <v>1</v>
      </c>
      <c r="K38" s="14">
        <v>0</v>
      </c>
      <c r="L38" s="25">
        <v>1</v>
      </c>
      <c r="M38" s="91"/>
      <c r="N38" s="92"/>
      <c r="O38" s="101"/>
      <c r="P38" s="102"/>
      <c r="Q38" s="103"/>
    </row>
    <row r="39" spans="3:17" ht="82.5" customHeight="1" x14ac:dyDescent="0.25">
      <c r="C39" s="96" t="s">
        <v>59</v>
      </c>
      <c r="D39" s="97" t="s">
        <v>39</v>
      </c>
      <c r="E39" s="68" t="s">
        <v>24</v>
      </c>
      <c r="F39" s="77" t="s">
        <v>44</v>
      </c>
      <c r="G39" s="99">
        <f t="shared" ref="G39" si="29">SUM(I40:L40)</f>
        <v>40</v>
      </c>
      <c r="H39" s="100" t="s">
        <v>29</v>
      </c>
      <c r="I39" s="17">
        <v>0</v>
      </c>
      <c r="J39" s="17">
        <v>39</v>
      </c>
      <c r="K39" s="17">
        <v>30</v>
      </c>
      <c r="L39" s="24" t="s">
        <v>18</v>
      </c>
      <c r="M39" s="91">
        <f t="shared" ref="M39" si="30">IFERROR(K39/K40,"ND")</f>
        <v>1.25</v>
      </c>
      <c r="N39" s="92">
        <f t="shared" ref="N39" si="31">IFERROR(((I39+J39+K39)/G39),"ND")</f>
        <v>1.7250000000000001</v>
      </c>
      <c r="O39" s="101" t="s">
        <v>98</v>
      </c>
      <c r="P39" s="102"/>
      <c r="Q39" s="103"/>
    </row>
    <row r="40" spans="3:17" ht="82.5" customHeight="1" x14ac:dyDescent="0.25">
      <c r="C40" s="96"/>
      <c r="D40" s="98"/>
      <c r="E40" s="68"/>
      <c r="F40" s="77"/>
      <c r="G40" s="99"/>
      <c r="H40" s="100"/>
      <c r="I40" s="17">
        <v>4</v>
      </c>
      <c r="J40" s="17">
        <v>8</v>
      </c>
      <c r="K40" s="17">
        <v>24</v>
      </c>
      <c r="L40" s="24">
        <v>4</v>
      </c>
      <c r="M40" s="91"/>
      <c r="N40" s="92"/>
      <c r="O40" s="101"/>
      <c r="P40" s="102"/>
      <c r="Q40" s="103"/>
    </row>
    <row r="41" spans="3:17" ht="82.5" customHeight="1" x14ac:dyDescent="0.25">
      <c r="C41" s="96" t="s">
        <v>60</v>
      </c>
      <c r="D41" s="104" t="s">
        <v>40</v>
      </c>
      <c r="E41" s="105" t="s">
        <v>24</v>
      </c>
      <c r="F41" s="77" t="s">
        <v>44</v>
      </c>
      <c r="G41" s="99">
        <f t="shared" ref="G41" si="32">SUM(I42:L42)</f>
        <v>200</v>
      </c>
      <c r="H41" s="100" t="s">
        <v>29</v>
      </c>
      <c r="I41" s="17">
        <v>51</v>
      </c>
      <c r="J41" s="17">
        <v>64</v>
      </c>
      <c r="K41" s="17">
        <v>36</v>
      </c>
      <c r="L41" s="24" t="s">
        <v>18</v>
      </c>
      <c r="M41" s="91">
        <f t="shared" ref="M41" si="33">IFERROR(K41/K42,"ND")</f>
        <v>0.72</v>
      </c>
      <c r="N41" s="92">
        <f t="shared" ref="N41" si="34">IFERROR(((I41+J41+K41)/G41),"ND")</f>
        <v>0.755</v>
      </c>
      <c r="O41" s="101" t="s">
        <v>99</v>
      </c>
      <c r="P41" s="102"/>
      <c r="Q41" s="103"/>
    </row>
    <row r="42" spans="3:17" ht="82.5" customHeight="1" x14ac:dyDescent="0.25">
      <c r="C42" s="96"/>
      <c r="D42" s="104"/>
      <c r="E42" s="106"/>
      <c r="F42" s="77"/>
      <c r="G42" s="99"/>
      <c r="H42" s="100"/>
      <c r="I42" s="14">
        <v>50</v>
      </c>
      <c r="J42" s="14">
        <v>50</v>
      </c>
      <c r="K42" s="14">
        <v>50</v>
      </c>
      <c r="L42" s="25">
        <v>50</v>
      </c>
      <c r="M42" s="91"/>
      <c r="N42" s="92"/>
      <c r="O42" s="101"/>
      <c r="P42" s="102"/>
      <c r="Q42" s="103"/>
    </row>
    <row r="43" spans="3:17" ht="82.5" customHeight="1" x14ac:dyDescent="0.25">
      <c r="C43" s="96" t="s">
        <v>61</v>
      </c>
      <c r="D43" s="104" t="s">
        <v>41</v>
      </c>
      <c r="E43" s="105" t="s">
        <v>24</v>
      </c>
      <c r="F43" s="77" t="s">
        <v>44</v>
      </c>
      <c r="G43" s="99">
        <f t="shared" ref="G43" si="35">SUM(I44:L44)</f>
        <v>300</v>
      </c>
      <c r="H43" s="100" t="s">
        <v>29</v>
      </c>
      <c r="I43" s="17">
        <v>29</v>
      </c>
      <c r="J43" s="17">
        <v>30</v>
      </c>
      <c r="K43" s="17">
        <v>42</v>
      </c>
      <c r="L43" s="24" t="s">
        <v>18</v>
      </c>
      <c r="M43" s="91">
        <f t="shared" ref="M43" si="36">IFERROR(K43/K44,"ND")</f>
        <v>0.56000000000000005</v>
      </c>
      <c r="N43" s="92">
        <f t="shared" ref="N43" si="37">IFERROR(((I43+J43+K43)/G43),"ND")</f>
        <v>0.33666666666666667</v>
      </c>
      <c r="O43" s="101" t="s">
        <v>100</v>
      </c>
      <c r="P43" s="102"/>
      <c r="Q43" s="103"/>
    </row>
    <row r="44" spans="3:17" ht="82.5" customHeight="1" x14ac:dyDescent="0.25">
      <c r="C44" s="96"/>
      <c r="D44" s="104"/>
      <c r="E44" s="106"/>
      <c r="F44" s="77"/>
      <c r="G44" s="99"/>
      <c r="H44" s="100"/>
      <c r="I44" s="17">
        <v>75</v>
      </c>
      <c r="J44" s="17">
        <v>75</v>
      </c>
      <c r="K44" s="17">
        <v>75</v>
      </c>
      <c r="L44" s="24">
        <v>75</v>
      </c>
      <c r="M44" s="91"/>
      <c r="N44" s="92"/>
      <c r="O44" s="101"/>
      <c r="P44" s="102"/>
      <c r="Q44" s="103"/>
    </row>
    <row r="45" spans="3:17" ht="82.5" customHeight="1" x14ac:dyDescent="0.25">
      <c r="C45" s="96" t="s">
        <v>62</v>
      </c>
      <c r="D45" s="109" t="s">
        <v>42</v>
      </c>
      <c r="E45" s="105" t="s">
        <v>24</v>
      </c>
      <c r="F45" s="112" t="s">
        <v>44</v>
      </c>
      <c r="G45" s="99">
        <f t="shared" ref="G45" si="38">SUM(I46:L46)</f>
        <v>38</v>
      </c>
      <c r="H45" s="107" t="s">
        <v>29</v>
      </c>
      <c r="I45" s="17">
        <v>4</v>
      </c>
      <c r="J45" s="17">
        <v>4</v>
      </c>
      <c r="K45" s="17">
        <v>15</v>
      </c>
      <c r="L45" s="24" t="s">
        <v>18</v>
      </c>
      <c r="M45" s="91">
        <f t="shared" ref="M45" si="39">IFERROR(K45/K46,"ND")</f>
        <v>1.6666666666666667</v>
      </c>
      <c r="N45" s="92">
        <f t="shared" ref="N45" si="40">IFERROR(((I45+J45+K45)/G45),"ND")</f>
        <v>0.60526315789473684</v>
      </c>
      <c r="O45" s="101" t="s">
        <v>101</v>
      </c>
      <c r="P45" s="102"/>
      <c r="Q45" s="103"/>
    </row>
    <row r="46" spans="3:17" ht="82.5" customHeight="1" x14ac:dyDescent="0.25">
      <c r="C46" s="96"/>
      <c r="D46" s="110"/>
      <c r="E46" s="111"/>
      <c r="F46" s="113"/>
      <c r="G46" s="99"/>
      <c r="H46" s="108"/>
      <c r="I46" s="17">
        <v>12</v>
      </c>
      <c r="J46" s="17">
        <v>10</v>
      </c>
      <c r="K46" s="17">
        <v>9</v>
      </c>
      <c r="L46" s="24">
        <v>7</v>
      </c>
      <c r="M46" s="91"/>
      <c r="N46" s="92"/>
      <c r="O46" s="101"/>
      <c r="P46" s="102"/>
      <c r="Q46" s="103"/>
    </row>
    <row r="47" spans="3:17" ht="82.5" customHeight="1" x14ac:dyDescent="0.25">
      <c r="C47" s="96" t="s">
        <v>63</v>
      </c>
      <c r="D47" s="114" t="s">
        <v>43</v>
      </c>
      <c r="E47" s="105" t="s">
        <v>24</v>
      </c>
      <c r="F47" s="77" t="s">
        <v>44</v>
      </c>
      <c r="G47" s="99">
        <f t="shared" ref="G47" si="41">SUM(I48:L48)</f>
        <v>2900</v>
      </c>
      <c r="H47" s="100" t="s">
        <v>29</v>
      </c>
      <c r="I47" s="17">
        <v>511</v>
      </c>
      <c r="J47" s="17">
        <v>426</v>
      </c>
      <c r="K47" s="17">
        <v>366</v>
      </c>
      <c r="L47" s="24" t="s">
        <v>18</v>
      </c>
      <c r="M47" s="91">
        <f t="shared" ref="M47" si="42">IFERROR(K47/K48,"ND")</f>
        <v>0.64778761061946899</v>
      </c>
      <c r="N47" s="92">
        <f t="shared" ref="N47" si="43">IFERROR(((I47+J47+K47)/G47),"ND")</f>
        <v>0.44931034482758619</v>
      </c>
      <c r="O47" s="80" t="s">
        <v>102</v>
      </c>
      <c r="P47" s="81"/>
      <c r="Q47" s="82"/>
    </row>
    <row r="48" spans="3:17" ht="82.5" customHeight="1" x14ac:dyDescent="0.25">
      <c r="C48" s="96"/>
      <c r="D48" s="114"/>
      <c r="E48" s="106"/>
      <c r="F48" s="77"/>
      <c r="G48" s="99"/>
      <c r="H48" s="100"/>
      <c r="I48" s="14">
        <v>1270</v>
      </c>
      <c r="J48" s="14">
        <v>545</v>
      </c>
      <c r="K48" s="14">
        <v>565</v>
      </c>
      <c r="L48" s="25">
        <v>520</v>
      </c>
      <c r="M48" s="91"/>
      <c r="N48" s="92"/>
      <c r="O48" s="80"/>
      <c r="P48" s="81"/>
      <c r="Q48" s="82"/>
    </row>
    <row r="49" spans="3:17" ht="82.5" customHeight="1" x14ac:dyDescent="0.25">
      <c r="C49" s="96" t="s">
        <v>64</v>
      </c>
      <c r="D49" s="122" t="s">
        <v>65</v>
      </c>
      <c r="E49" s="77" t="s">
        <v>24</v>
      </c>
      <c r="F49" s="77" t="s">
        <v>44</v>
      </c>
      <c r="G49" s="99">
        <f t="shared" ref="G49" si="44">SUM(I50:L50)</f>
        <v>180</v>
      </c>
      <c r="H49" s="115" t="s">
        <v>29</v>
      </c>
      <c r="I49" s="17">
        <v>63</v>
      </c>
      <c r="J49" s="17">
        <v>57</v>
      </c>
      <c r="K49" s="17" t="s">
        <v>18</v>
      </c>
      <c r="L49" s="24" t="s">
        <v>18</v>
      </c>
      <c r="M49" s="91" t="str">
        <f t="shared" ref="M49" si="45">IFERROR(K49/K50,"ND")</f>
        <v>ND</v>
      </c>
      <c r="N49" s="92" t="str">
        <f t="shared" ref="N49" si="46">IFERROR(((I49+J49+K49)/G49),"ND")</f>
        <v>ND</v>
      </c>
      <c r="O49" s="116" t="s">
        <v>82</v>
      </c>
      <c r="P49" s="117"/>
      <c r="Q49" s="118"/>
    </row>
    <row r="50" spans="3:17" ht="82.5" customHeight="1" x14ac:dyDescent="0.25">
      <c r="C50" s="96"/>
      <c r="D50" s="122"/>
      <c r="E50" s="77"/>
      <c r="F50" s="77"/>
      <c r="G50" s="99"/>
      <c r="H50" s="115"/>
      <c r="I50" s="17">
        <v>40</v>
      </c>
      <c r="J50" s="17">
        <v>50</v>
      </c>
      <c r="K50" s="17">
        <v>50</v>
      </c>
      <c r="L50" s="24">
        <v>40</v>
      </c>
      <c r="M50" s="91"/>
      <c r="N50" s="92"/>
      <c r="O50" s="119"/>
      <c r="P50" s="120"/>
      <c r="Q50" s="121"/>
    </row>
    <row r="51" spans="3:17" ht="82.5" customHeight="1" x14ac:dyDescent="0.25">
      <c r="C51" s="96" t="s">
        <v>66</v>
      </c>
      <c r="D51" s="122" t="s">
        <v>67</v>
      </c>
      <c r="E51" s="77" t="s">
        <v>24</v>
      </c>
      <c r="F51" s="77" t="s">
        <v>44</v>
      </c>
      <c r="G51" s="99">
        <f t="shared" ref="G51" si="47">SUM(I52:L52)</f>
        <v>1200</v>
      </c>
      <c r="H51" s="115" t="s">
        <v>29</v>
      </c>
      <c r="I51" s="17">
        <v>361</v>
      </c>
      <c r="J51" s="17">
        <v>113</v>
      </c>
      <c r="K51" s="17" t="s">
        <v>18</v>
      </c>
      <c r="L51" s="24" t="s">
        <v>18</v>
      </c>
      <c r="M51" s="91" t="str">
        <f t="shared" ref="M51" si="48">IFERROR(K51/K52,"ND")</f>
        <v>ND</v>
      </c>
      <c r="N51" s="92" t="str">
        <f t="shared" ref="N51" si="49">IFERROR(((I51+J51+K51)/G51),"ND")</f>
        <v>ND</v>
      </c>
      <c r="O51" s="116" t="s">
        <v>83</v>
      </c>
      <c r="P51" s="117"/>
      <c r="Q51" s="118"/>
    </row>
    <row r="52" spans="3:17" ht="82.5" customHeight="1" x14ac:dyDescent="0.25">
      <c r="C52" s="96"/>
      <c r="D52" s="122"/>
      <c r="E52" s="77"/>
      <c r="F52" s="77"/>
      <c r="G52" s="99"/>
      <c r="H52" s="115"/>
      <c r="I52" s="14">
        <v>360</v>
      </c>
      <c r="J52" s="14">
        <v>120</v>
      </c>
      <c r="K52" s="14">
        <v>360</v>
      </c>
      <c r="L52" s="25">
        <v>360</v>
      </c>
      <c r="M52" s="91"/>
      <c r="N52" s="92"/>
      <c r="O52" s="119"/>
      <c r="P52" s="120"/>
      <c r="Q52" s="121"/>
    </row>
    <row r="53" spans="3:17" ht="112.9" customHeight="1" x14ac:dyDescent="0.25">
      <c r="C53" s="96" t="s">
        <v>68</v>
      </c>
      <c r="D53" s="122" t="s">
        <v>69</v>
      </c>
      <c r="E53" s="77" t="s">
        <v>24</v>
      </c>
      <c r="F53" s="77" t="s">
        <v>44</v>
      </c>
      <c r="G53" s="99">
        <f t="shared" ref="G53" si="50">SUM(I54:L54)</f>
        <v>120</v>
      </c>
      <c r="H53" s="115" t="s">
        <v>29</v>
      </c>
      <c r="I53" s="17">
        <v>0</v>
      </c>
      <c r="J53" s="17">
        <v>0</v>
      </c>
      <c r="K53" s="17" t="s">
        <v>18</v>
      </c>
      <c r="L53" s="24" t="s">
        <v>18</v>
      </c>
      <c r="M53" s="91" t="str">
        <f t="shared" ref="M53" si="51">IFERROR(K53/K54,"ND")</f>
        <v>ND</v>
      </c>
      <c r="N53" s="92" t="str">
        <f t="shared" ref="N53" si="52">IFERROR(((I53+J53+K53)/G53),"ND")</f>
        <v>ND</v>
      </c>
      <c r="O53" s="123" t="s">
        <v>84</v>
      </c>
      <c r="P53" s="124"/>
      <c r="Q53" s="125"/>
    </row>
    <row r="54" spans="3:17" ht="112.9" customHeight="1" x14ac:dyDescent="0.25">
      <c r="C54" s="96"/>
      <c r="D54" s="122"/>
      <c r="E54" s="77"/>
      <c r="F54" s="77"/>
      <c r="G54" s="99"/>
      <c r="H54" s="115"/>
      <c r="I54" s="17">
        <v>30</v>
      </c>
      <c r="J54" s="17">
        <v>30</v>
      </c>
      <c r="K54" s="17">
        <v>30</v>
      </c>
      <c r="L54" s="24">
        <v>30</v>
      </c>
      <c r="M54" s="91"/>
      <c r="N54" s="92"/>
      <c r="O54" s="123"/>
      <c r="P54" s="124"/>
      <c r="Q54" s="125"/>
    </row>
    <row r="55" spans="3:17" ht="112.9" customHeight="1" x14ac:dyDescent="0.25">
      <c r="C55" s="96" t="s">
        <v>70</v>
      </c>
      <c r="D55" s="122" t="s">
        <v>71</v>
      </c>
      <c r="E55" s="77" t="s">
        <v>24</v>
      </c>
      <c r="F55" s="77" t="s">
        <v>44</v>
      </c>
      <c r="G55" s="99">
        <f t="shared" ref="G55" si="53">SUM(I56:L56)</f>
        <v>36</v>
      </c>
      <c r="H55" s="115" t="s">
        <v>29</v>
      </c>
      <c r="I55" s="17">
        <v>6</v>
      </c>
      <c r="J55" s="17">
        <v>11</v>
      </c>
      <c r="K55" s="17" t="s">
        <v>18</v>
      </c>
      <c r="L55" s="24" t="s">
        <v>18</v>
      </c>
      <c r="M55" s="91" t="str">
        <f t="shared" ref="M55" si="54">IFERROR(K55/K56,"ND")</f>
        <v>ND</v>
      </c>
      <c r="N55" s="92" t="str">
        <f t="shared" ref="N55" si="55">IFERROR(((I55+J55+K55)/G55),"ND")</f>
        <v>ND</v>
      </c>
      <c r="O55" s="123" t="s">
        <v>85</v>
      </c>
      <c r="P55" s="124"/>
      <c r="Q55" s="125"/>
    </row>
    <row r="56" spans="3:17" ht="112.9" customHeight="1" x14ac:dyDescent="0.25">
      <c r="C56" s="96"/>
      <c r="D56" s="122"/>
      <c r="E56" s="77"/>
      <c r="F56" s="77"/>
      <c r="G56" s="99"/>
      <c r="H56" s="115"/>
      <c r="I56" s="14">
        <v>8</v>
      </c>
      <c r="J56" s="14">
        <v>8</v>
      </c>
      <c r="K56" s="14">
        <v>12</v>
      </c>
      <c r="L56" s="25">
        <v>8</v>
      </c>
      <c r="M56" s="91"/>
      <c r="N56" s="92"/>
      <c r="O56" s="123"/>
      <c r="P56" s="124"/>
      <c r="Q56" s="125"/>
    </row>
    <row r="57" spans="3:17" ht="82.5" customHeight="1" x14ac:dyDescent="0.25">
      <c r="C57" s="96" t="s">
        <v>72</v>
      </c>
      <c r="D57" s="122" t="s">
        <v>73</v>
      </c>
      <c r="E57" s="77" t="s">
        <v>24</v>
      </c>
      <c r="F57" s="77" t="s">
        <v>44</v>
      </c>
      <c r="G57" s="99">
        <f t="shared" ref="G57" si="56">SUM(I58:L58)</f>
        <v>447</v>
      </c>
      <c r="H57" s="115" t="s">
        <v>29</v>
      </c>
      <c r="I57" s="17">
        <v>108</v>
      </c>
      <c r="J57" s="17">
        <v>135</v>
      </c>
      <c r="K57" s="17" t="s">
        <v>18</v>
      </c>
      <c r="L57" s="24" t="s">
        <v>18</v>
      </c>
      <c r="M57" s="91" t="str">
        <f t="shared" ref="M57" si="57">IFERROR(K57/K58,"ND")</f>
        <v>ND</v>
      </c>
      <c r="N57" s="92" t="str">
        <f t="shared" ref="N57" si="58">IFERROR(((I57+J57+K57)/G57),"ND")</f>
        <v>ND</v>
      </c>
      <c r="O57" s="123" t="s">
        <v>86</v>
      </c>
      <c r="P57" s="124"/>
      <c r="Q57" s="125"/>
    </row>
    <row r="58" spans="3:17" ht="82.5" customHeight="1" x14ac:dyDescent="0.25">
      <c r="C58" s="96"/>
      <c r="D58" s="122"/>
      <c r="E58" s="77"/>
      <c r="F58" s="77"/>
      <c r="G58" s="99"/>
      <c r="H58" s="115"/>
      <c r="I58" s="17">
        <v>112</v>
      </c>
      <c r="J58" s="17">
        <v>111</v>
      </c>
      <c r="K58" s="17">
        <v>112</v>
      </c>
      <c r="L58" s="24">
        <v>112</v>
      </c>
      <c r="M58" s="91"/>
      <c r="N58" s="92"/>
      <c r="O58" s="123"/>
      <c r="P58" s="124"/>
      <c r="Q58" s="125"/>
    </row>
    <row r="59" spans="3:17" ht="82.5" customHeight="1" x14ac:dyDescent="0.25">
      <c r="C59" s="96" t="s">
        <v>74</v>
      </c>
      <c r="D59" s="122" t="s">
        <v>75</v>
      </c>
      <c r="E59" s="77" t="s">
        <v>24</v>
      </c>
      <c r="F59" s="77" t="s">
        <v>44</v>
      </c>
      <c r="G59" s="99">
        <f t="shared" ref="G59" si="59">SUM(I60:L60)</f>
        <v>33</v>
      </c>
      <c r="H59" s="115" t="s">
        <v>29</v>
      </c>
      <c r="I59" s="17">
        <v>5</v>
      </c>
      <c r="J59" s="17">
        <v>0</v>
      </c>
      <c r="K59" s="17" t="s">
        <v>18</v>
      </c>
      <c r="L59" s="24" t="s">
        <v>18</v>
      </c>
      <c r="M59" s="91" t="str">
        <f t="shared" ref="M59" si="60">IFERROR(K59/K60,"ND")</f>
        <v>ND</v>
      </c>
      <c r="N59" s="92" t="str">
        <f t="shared" ref="N59" si="61">IFERROR(((I59+J59+K59)/G59),"ND")</f>
        <v>ND</v>
      </c>
      <c r="O59" s="101" t="s">
        <v>87</v>
      </c>
      <c r="P59" s="102"/>
      <c r="Q59" s="103"/>
    </row>
    <row r="60" spans="3:17" ht="82.5" customHeight="1" x14ac:dyDescent="0.25">
      <c r="C60" s="96"/>
      <c r="D60" s="122"/>
      <c r="E60" s="77"/>
      <c r="F60" s="77"/>
      <c r="G60" s="99"/>
      <c r="H60" s="115"/>
      <c r="I60" s="14">
        <v>8</v>
      </c>
      <c r="J60" s="14">
        <v>9</v>
      </c>
      <c r="K60" s="14">
        <v>8</v>
      </c>
      <c r="L60" s="25">
        <v>8</v>
      </c>
      <c r="M60" s="91"/>
      <c r="N60" s="92"/>
      <c r="O60" s="101"/>
      <c r="P60" s="102"/>
      <c r="Q60" s="103"/>
    </row>
    <row r="61" spans="3:17" ht="82.5" customHeight="1" x14ac:dyDescent="0.25">
      <c r="C61" s="96" t="s">
        <v>76</v>
      </c>
      <c r="D61" s="122" t="s">
        <v>77</v>
      </c>
      <c r="E61" s="77" t="s">
        <v>24</v>
      </c>
      <c r="F61" s="77" t="s">
        <v>44</v>
      </c>
      <c r="G61" s="99">
        <f t="shared" ref="G61" si="62">SUM(I62:L62)</f>
        <v>3</v>
      </c>
      <c r="H61" s="115" t="s">
        <v>29</v>
      </c>
      <c r="I61" s="17">
        <v>0</v>
      </c>
      <c r="J61" s="17">
        <v>0</v>
      </c>
      <c r="K61" s="17" t="s">
        <v>18</v>
      </c>
      <c r="L61" s="24" t="s">
        <v>18</v>
      </c>
      <c r="M61" s="91" t="str">
        <f t="shared" ref="M61" si="63">IFERROR(K61/K62,"ND")</f>
        <v>ND</v>
      </c>
      <c r="N61" s="92" t="str">
        <f t="shared" ref="N61" si="64">IFERROR(((I61+J61+K61)/G61),"ND")</f>
        <v>ND</v>
      </c>
      <c r="O61" s="101" t="s">
        <v>88</v>
      </c>
      <c r="P61" s="102"/>
      <c r="Q61" s="103"/>
    </row>
    <row r="62" spans="3:17" ht="82.5" customHeight="1" x14ac:dyDescent="0.25">
      <c r="C62" s="96"/>
      <c r="D62" s="122"/>
      <c r="E62" s="77"/>
      <c r="F62" s="77"/>
      <c r="G62" s="99"/>
      <c r="H62" s="115"/>
      <c r="I62" s="17">
        <v>0</v>
      </c>
      <c r="J62" s="17">
        <v>1</v>
      </c>
      <c r="K62" s="17">
        <v>1</v>
      </c>
      <c r="L62" s="24">
        <v>1</v>
      </c>
      <c r="M62" s="127"/>
      <c r="N62" s="128"/>
      <c r="O62" s="101"/>
      <c r="P62" s="102"/>
      <c r="Q62" s="103"/>
    </row>
    <row r="63" spans="3:17" ht="82.5" customHeight="1" x14ac:dyDescent="0.25">
      <c r="C63" s="96" t="s">
        <v>78</v>
      </c>
      <c r="D63" s="122" t="s">
        <v>79</v>
      </c>
      <c r="E63" s="77" t="s">
        <v>24</v>
      </c>
      <c r="F63" s="77" t="s">
        <v>44</v>
      </c>
      <c r="G63" s="99">
        <f t="shared" ref="G63" si="65">SUM(I64:L64)</f>
        <v>17</v>
      </c>
      <c r="H63" s="115" t="s">
        <v>29</v>
      </c>
      <c r="I63" s="17">
        <v>1</v>
      </c>
      <c r="J63" s="17">
        <v>3</v>
      </c>
      <c r="K63" s="17" t="s">
        <v>18</v>
      </c>
      <c r="L63" s="24" t="s">
        <v>18</v>
      </c>
      <c r="M63" s="91" t="str">
        <f t="shared" ref="M63" si="66">IFERROR(K63/K64,"ND")</f>
        <v>ND</v>
      </c>
      <c r="N63" s="92" t="str">
        <f t="shared" ref="N63" si="67">IFERROR(((I63+J63+K63)/G63),"ND")</f>
        <v>ND</v>
      </c>
      <c r="O63" s="101" t="s">
        <v>89</v>
      </c>
      <c r="P63" s="102"/>
      <c r="Q63" s="103"/>
    </row>
    <row r="64" spans="3:17" ht="82.5" customHeight="1" thickBot="1" x14ac:dyDescent="0.3">
      <c r="C64" s="129"/>
      <c r="D64" s="130"/>
      <c r="E64" s="131"/>
      <c r="F64" s="131"/>
      <c r="G64" s="132"/>
      <c r="H64" s="133"/>
      <c r="I64" s="18">
        <v>4</v>
      </c>
      <c r="J64" s="18">
        <v>5</v>
      </c>
      <c r="K64" s="18">
        <v>4</v>
      </c>
      <c r="L64" s="26">
        <v>4</v>
      </c>
      <c r="M64" s="134"/>
      <c r="N64" s="135"/>
      <c r="O64" s="136"/>
      <c r="P64" s="137"/>
      <c r="Q64" s="138"/>
    </row>
    <row r="65" spans="3:23" ht="82.5" customHeight="1" x14ac:dyDescent="0.25">
      <c r="I65" s="8"/>
    </row>
    <row r="66" spans="3:23" ht="82.5" customHeight="1" x14ac:dyDescent="0.25">
      <c r="I66" s="8"/>
    </row>
    <row r="67" spans="3:23" ht="82.5" customHeight="1" x14ac:dyDescent="0.25">
      <c r="I67" s="8"/>
    </row>
    <row r="68" spans="3:23" ht="82.5" customHeight="1" x14ac:dyDescent="0.25">
      <c r="I68" s="8"/>
    </row>
    <row r="69" spans="3:23" x14ac:dyDescent="0.25">
      <c r="I69" s="8"/>
    </row>
    <row r="73" spans="3:23" x14ac:dyDescent="0.25">
      <c r="F73" s="8"/>
      <c r="G73" s="8"/>
    </row>
    <row r="74" spans="3:23" x14ac:dyDescent="0.25">
      <c r="C74" s="126"/>
      <c r="D74" s="126"/>
      <c r="E74" s="126"/>
      <c r="F74" s="9"/>
      <c r="G74" s="9"/>
      <c r="L74" s="139"/>
      <c r="M74" s="140"/>
      <c r="N74" s="140"/>
      <c r="O74" s="140"/>
      <c r="P74" s="140"/>
      <c r="Q74" s="140"/>
    </row>
    <row r="78" spans="3:23" x14ac:dyDescent="0.25">
      <c r="U78" s="126"/>
      <c r="V78" s="126"/>
      <c r="W78" s="126"/>
    </row>
    <row r="82" spans="22:22" x14ac:dyDescent="0.25">
      <c r="V82" t="s">
        <v>45</v>
      </c>
    </row>
  </sheetData>
  <mergeCells count="250">
    <mergeCell ref="C59:C60"/>
    <mergeCell ref="C61:C62"/>
    <mergeCell ref="U78:W78"/>
    <mergeCell ref="H61:H62"/>
    <mergeCell ref="M61:M62"/>
    <mergeCell ref="N61:N62"/>
    <mergeCell ref="O61:Q62"/>
    <mergeCell ref="C63:C64"/>
    <mergeCell ref="D63:D64"/>
    <mergeCell ref="E63:E64"/>
    <mergeCell ref="F63:F64"/>
    <mergeCell ref="G63:G64"/>
    <mergeCell ref="H63:H64"/>
    <mergeCell ref="M63:M64"/>
    <mergeCell ref="N63:N64"/>
    <mergeCell ref="O63:Q64"/>
    <mergeCell ref="D61:D62"/>
    <mergeCell ref="E61:E62"/>
    <mergeCell ref="F61:F62"/>
    <mergeCell ref="G61:G62"/>
    <mergeCell ref="C74:E74"/>
    <mergeCell ref="L74:Q74"/>
    <mergeCell ref="N57:N58"/>
    <mergeCell ref="O57:Q58"/>
    <mergeCell ref="D59:D60"/>
    <mergeCell ref="E59:E60"/>
    <mergeCell ref="F59:F60"/>
    <mergeCell ref="G59:G60"/>
    <mergeCell ref="H59:H60"/>
    <mergeCell ref="M59:M60"/>
    <mergeCell ref="N59:N60"/>
    <mergeCell ref="O59:Q60"/>
    <mergeCell ref="M57:M58"/>
    <mergeCell ref="C57:C58"/>
    <mergeCell ref="D57:D58"/>
    <mergeCell ref="E57:E58"/>
    <mergeCell ref="F57:F58"/>
    <mergeCell ref="G57:G58"/>
    <mergeCell ref="H53:H54"/>
    <mergeCell ref="M53:M54"/>
    <mergeCell ref="N53:N54"/>
    <mergeCell ref="O53:Q54"/>
    <mergeCell ref="C55:C56"/>
    <mergeCell ref="D55:D56"/>
    <mergeCell ref="E55:E56"/>
    <mergeCell ref="F55:F56"/>
    <mergeCell ref="G55:G56"/>
    <mergeCell ref="H55:H56"/>
    <mergeCell ref="M55:M56"/>
    <mergeCell ref="N55:N56"/>
    <mergeCell ref="O55:Q56"/>
    <mergeCell ref="C53:C54"/>
    <mergeCell ref="D53:D54"/>
    <mergeCell ref="E53:E54"/>
    <mergeCell ref="F53:F54"/>
    <mergeCell ref="G53:G54"/>
    <mergeCell ref="H57:H58"/>
    <mergeCell ref="H49:H50"/>
    <mergeCell ref="M49:M50"/>
    <mergeCell ref="N49:N50"/>
    <mergeCell ref="O49:Q50"/>
    <mergeCell ref="C51:C52"/>
    <mergeCell ref="D51:D52"/>
    <mergeCell ref="E51:E52"/>
    <mergeCell ref="F51:F52"/>
    <mergeCell ref="G51:G52"/>
    <mergeCell ref="H51:H52"/>
    <mergeCell ref="M51:M52"/>
    <mergeCell ref="N51:N52"/>
    <mergeCell ref="O51:Q52"/>
    <mergeCell ref="C49:C50"/>
    <mergeCell ref="D49:D50"/>
    <mergeCell ref="E49:E50"/>
    <mergeCell ref="F49:F50"/>
    <mergeCell ref="G49:G50"/>
    <mergeCell ref="C47:C48"/>
    <mergeCell ref="D47:D48"/>
    <mergeCell ref="E47:E48"/>
    <mergeCell ref="F47:F48"/>
    <mergeCell ref="G47:G48"/>
    <mergeCell ref="H47:H48"/>
    <mergeCell ref="M47:M48"/>
    <mergeCell ref="N47:N48"/>
    <mergeCell ref="O47:Q48"/>
    <mergeCell ref="H43:H44"/>
    <mergeCell ref="M43:M44"/>
    <mergeCell ref="N43:N44"/>
    <mergeCell ref="O43:Q44"/>
    <mergeCell ref="C45:C46"/>
    <mergeCell ref="C43:C44"/>
    <mergeCell ref="D43:D44"/>
    <mergeCell ref="E43:E44"/>
    <mergeCell ref="F43:F44"/>
    <mergeCell ref="G43:G44"/>
    <mergeCell ref="H45:H46"/>
    <mergeCell ref="M45:M46"/>
    <mergeCell ref="N45:N46"/>
    <mergeCell ref="O45:Q46"/>
    <mergeCell ref="D45:D46"/>
    <mergeCell ref="E45:E46"/>
    <mergeCell ref="F45:F46"/>
    <mergeCell ref="G45:G46"/>
    <mergeCell ref="C41:C42"/>
    <mergeCell ref="D41:D42"/>
    <mergeCell ref="E41:E42"/>
    <mergeCell ref="F41:F42"/>
    <mergeCell ref="G41:G42"/>
    <mergeCell ref="H41:H42"/>
    <mergeCell ref="M41:M42"/>
    <mergeCell ref="N41:N42"/>
    <mergeCell ref="O41:Q42"/>
    <mergeCell ref="C39:C40"/>
    <mergeCell ref="D39:D40"/>
    <mergeCell ref="E39:E40"/>
    <mergeCell ref="F39:F40"/>
    <mergeCell ref="G39:G40"/>
    <mergeCell ref="H35:H36"/>
    <mergeCell ref="M35:M36"/>
    <mergeCell ref="N35:N36"/>
    <mergeCell ref="O35:Q36"/>
    <mergeCell ref="C37:C38"/>
    <mergeCell ref="D37:D38"/>
    <mergeCell ref="E37:E38"/>
    <mergeCell ref="F37:F38"/>
    <mergeCell ref="G37:G38"/>
    <mergeCell ref="H37:H38"/>
    <mergeCell ref="M37:M38"/>
    <mergeCell ref="N37:N38"/>
    <mergeCell ref="O37:Q38"/>
    <mergeCell ref="C35:C36"/>
    <mergeCell ref="D35:D36"/>
    <mergeCell ref="E35:E36"/>
    <mergeCell ref="F35:F36"/>
    <mergeCell ref="G35:G36"/>
    <mergeCell ref="H39:H40"/>
    <mergeCell ref="O31:Q32"/>
    <mergeCell ref="C33:C34"/>
    <mergeCell ref="D33:D34"/>
    <mergeCell ref="E33:E34"/>
    <mergeCell ref="F33:F34"/>
    <mergeCell ref="G33:G34"/>
    <mergeCell ref="H33:H34"/>
    <mergeCell ref="M33:M34"/>
    <mergeCell ref="N33:N34"/>
    <mergeCell ref="O33:Q34"/>
    <mergeCell ref="C31:C32"/>
    <mergeCell ref="D31:D32"/>
    <mergeCell ref="E31:E32"/>
    <mergeCell ref="F31:F32"/>
    <mergeCell ref="G31:G32"/>
    <mergeCell ref="M39:M40"/>
    <mergeCell ref="N39:N40"/>
    <mergeCell ref="O39:Q40"/>
    <mergeCell ref="N27:N28"/>
    <mergeCell ref="O27:Q28"/>
    <mergeCell ref="C29:C30"/>
    <mergeCell ref="D29:D30"/>
    <mergeCell ref="E29:E30"/>
    <mergeCell ref="F29:F30"/>
    <mergeCell ref="G29:G30"/>
    <mergeCell ref="H29:H30"/>
    <mergeCell ref="M29:M30"/>
    <mergeCell ref="N29:N30"/>
    <mergeCell ref="O29:Q30"/>
    <mergeCell ref="C27:C28"/>
    <mergeCell ref="D27:D28"/>
    <mergeCell ref="E27:E28"/>
    <mergeCell ref="F27:F28"/>
    <mergeCell ref="G27:G28"/>
    <mergeCell ref="H27:H28"/>
    <mergeCell ref="M27:M28"/>
    <mergeCell ref="H31:H32"/>
    <mergeCell ref="M31:M32"/>
    <mergeCell ref="N31:N32"/>
    <mergeCell ref="O23:Q24"/>
    <mergeCell ref="C25:C26"/>
    <mergeCell ref="D25:D26"/>
    <mergeCell ref="E25:E26"/>
    <mergeCell ref="F25:F26"/>
    <mergeCell ref="G25:G26"/>
    <mergeCell ref="H25:H26"/>
    <mergeCell ref="M25:M26"/>
    <mergeCell ref="N25:N26"/>
    <mergeCell ref="O25:Q26"/>
    <mergeCell ref="C23:C24"/>
    <mergeCell ref="D23:D24"/>
    <mergeCell ref="E23:E24"/>
    <mergeCell ref="F23:F24"/>
    <mergeCell ref="G23:G24"/>
    <mergeCell ref="H23:H24"/>
    <mergeCell ref="M23:M24"/>
    <mergeCell ref="N23:N24"/>
    <mergeCell ref="C21:C22"/>
    <mergeCell ref="D21:D22"/>
    <mergeCell ref="E21:E22"/>
    <mergeCell ref="F21:F22"/>
    <mergeCell ref="G21:G22"/>
    <mergeCell ref="H21:H22"/>
    <mergeCell ref="M21:M22"/>
    <mergeCell ref="N21:N22"/>
    <mergeCell ref="O21:Q22"/>
    <mergeCell ref="C19:C20"/>
    <mergeCell ref="D19:D20"/>
    <mergeCell ref="E19:E20"/>
    <mergeCell ref="F19:F20"/>
    <mergeCell ref="G19:G20"/>
    <mergeCell ref="M19:M20"/>
    <mergeCell ref="N19:N20"/>
    <mergeCell ref="O19:Q20"/>
    <mergeCell ref="H19:H20"/>
    <mergeCell ref="H13:H14"/>
    <mergeCell ref="M13:M14"/>
    <mergeCell ref="M17:M18"/>
    <mergeCell ref="N17:N18"/>
    <mergeCell ref="E13:E14"/>
    <mergeCell ref="F13:F14"/>
    <mergeCell ref="D13:D14"/>
    <mergeCell ref="O17:Q18"/>
    <mergeCell ref="F17:F18"/>
    <mergeCell ref="G17:G18"/>
    <mergeCell ref="N15:N16"/>
    <mergeCell ref="D15:D16"/>
    <mergeCell ref="E15:E16"/>
    <mergeCell ref="E17:E18"/>
    <mergeCell ref="D17:D18"/>
    <mergeCell ref="M15:M16"/>
    <mergeCell ref="C13:C18"/>
    <mergeCell ref="H17:H18"/>
    <mergeCell ref="O15:Q16"/>
    <mergeCell ref="F15:F16"/>
    <mergeCell ref="G15:G16"/>
    <mergeCell ref="H15:H16"/>
    <mergeCell ref="G13:G14"/>
    <mergeCell ref="N13:N14"/>
    <mergeCell ref="D4:Q4"/>
    <mergeCell ref="D5:Q5"/>
    <mergeCell ref="D6:Q6"/>
    <mergeCell ref="O10:Q12"/>
    <mergeCell ref="D10:D12"/>
    <mergeCell ref="E10:E12"/>
    <mergeCell ref="F10:F12"/>
    <mergeCell ref="G10:N10"/>
    <mergeCell ref="G11:G12"/>
    <mergeCell ref="H11:H12"/>
    <mergeCell ref="I11:L11"/>
    <mergeCell ref="M11:N11"/>
    <mergeCell ref="C9:E9"/>
    <mergeCell ref="C10:C12"/>
    <mergeCell ref="F9:Q9"/>
    <mergeCell ref="O13:Q14"/>
  </mergeCells>
  <conditionalFormatting sqref="C33">
    <cfRule type="duplicateValues" dxfId="13" priority="3"/>
    <cfRule type="duplicateValues" dxfId="12" priority="4"/>
  </conditionalFormatting>
  <conditionalFormatting sqref="C51">
    <cfRule type="duplicateValues" dxfId="11" priority="9"/>
    <cfRule type="duplicateValues" dxfId="10" priority="10"/>
  </conditionalFormatting>
  <conditionalFormatting sqref="C53">
    <cfRule type="duplicateValues" dxfId="9" priority="7"/>
    <cfRule type="duplicateValues" dxfId="8" priority="8"/>
  </conditionalFormatting>
  <conditionalFormatting sqref="C55">
    <cfRule type="duplicateValues" dxfId="7" priority="5"/>
    <cfRule type="duplicateValues" dxfId="6" priority="6"/>
  </conditionalFormatting>
  <conditionalFormatting sqref="C57">
    <cfRule type="duplicateValues" dxfId="5" priority="1"/>
    <cfRule type="duplicateValues" dxfId="4" priority="2"/>
  </conditionalFormatting>
  <conditionalFormatting sqref="M13:N64">
    <cfRule type="containsText" dxfId="3" priority="11" operator="containsText" text="ND">
      <formula>NOT(ISERROR(SEARCH("ND",M13)))</formula>
    </cfRule>
    <cfRule type="cellIs" dxfId="2" priority="12" operator="greaterThan">
      <formula>0.7</formula>
    </cfRule>
    <cfRule type="cellIs" dxfId="1" priority="13" operator="between">
      <formula>0.5</formula>
      <formula>0.7</formula>
    </cfRule>
    <cfRule type="cellIs" dxfId="0" priority="14" operator="lessThan">
      <formula>0.5</formula>
    </cfRule>
  </conditionalFormatting>
  <pageMargins left="0.7" right="0.7" top="0.75" bottom="0.75" header="0.3" footer="0.3"/>
  <pageSetup paperSize="309" scale="38" fitToHeight="0" orientation="landscape" r:id="rId1"/>
  <rowBreaks count="4" manualBreakCount="4">
    <brk id="22" max="18" man="1"/>
    <brk id="36" max="18" man="1"/>
    <brk id="50" max="18" man="1"/>
    <brk id="60"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CEDULA 3Tr23</vt:lpstr>
      <vt:lpstr>'CEDULA 3Tr23'!Área_de_impresión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cp:keywords/>
  <dc:description/>
  <cp:lastModifiedBy>Propietario</cp:lastModifiedBy>
  <cp:revision/>
  <cp:lastPrinted>2023-10-05T18:06:32Z</cp:lastPrinted>
  <dcterms:created xsi:type="dcterms:W3CDTF">2020-03-29T23:09:10Z</dcterms:created>
  <dcterms:modified xsi:type="dcterms:W3CDTF">2023-10-05T18:47:52Z</dcterms:modified>
  <cp:category/>
  <cp:contentStatus/>
</cp:coreProperties>
</file>