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RCA 29032023\RADIO CULTURAL AYUNTAMIENTO\3. RADIO CULTURAL\5. PLANEACION\1. MIR PLANEACIÓN 2023\2. TRIMESTRALES\3. TERCER TRIMESTRE\2. CEDULA DE AVANCE RCA 2Tr23\"/>
    </mc:Choice>
  </mc:AlternateContent>
  <xr:revisionPtr revIDLastSave="0" documentId="13_ncr:1_{742CAA5A-263B-4900-A9DD-D61521CE2CDF}" xr6:coauthVersionLast="47" xr6:coauthVersionMax="47" xr10:uidLastSave="{00000000-0000-0000-0000-000000000000}"/>
  <bookViews>
    <workbookView xWindow="-120" yWindow="-120" windowWidth="29040" windowHeight="15720" xr2:uid="{00000000-000D-0000-FFFF-FFFF00000000}"/>
  </bookViews>
  <sheets>
    <sheet name="CEDULA 1Tr23"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5" l="1"/>
  <c r="N19" i="5"/>
  <c r="M19" i="5"/>
  <c r="M13" i="5"/>
  <c r="M15" i="5"/>
  <c r="M17" i="5"/>
  <c r="N17" i="5"/>
  <c r="N15" i="5"/>
  <c r="N13" i="5"/>
  <c r="N37" i="5"/>
  <c r="M37" i="5"/>
  <c r="N35" i="5"/>
  <c r="M35" i="5"/>
  <c r="N33" i="5"/>
  <c r="M33" i="5"/>
  <c r="N31" i="5"/>
  <c r="M31" i="5"/>
  <c r="N29" i="5"/>
  <c r="M29" i="5"/>
  <c r="N27" i="5"/>
  <c r="M27" i="5"/>
  <c r="N25" i="5"/>
  <c r="M25" i="5"/>
  <c r="M23" i="5"/>
  <c r="N23" i="5"/>
  <c r="M21" i="5"/>
  <c r="G25" i="5" l="1"/>
  <c r="G23" i="5"/>
  <c r="G21" i="5"/>
  <c r="G31" i="5"/>
  <c r="G29" i="5"/>
  <c r="G27" i="5"/>
  <c r="G35" i="5" l="1"/>
  <c r="G33" i="5"/>
  <c r="G37" i="5"/>
  <c r="G19" i="5"/>
</calcChain>
</file>

<file path=xl/sharedStrings.xml><?xml version="1.0" encoding="utf-8"?>
<sst xmlns="http://schemas.openxmlformats.org/spreadsheetml/2006/main" count="110" uniqueCount="65">
  <si>
    <t>CÉDULA DE AVANCE DE CUMPLIMIENTO DE LOS OBJETIVOS Y METAS</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</si>
  <si>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</si>
  <si>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</si>
  <si>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</si>
  <si>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</si>
  <si>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</si>
  <si>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</si>
  <si>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</si>
  <si>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</si>
  <si>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</si>
  <si>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</si>
  <si>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</si>
  <si>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</si>
  <si>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</si>
  <si>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</si>
  <si>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</si>
  <si>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</si>
  <si>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</si>
  <si>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</si>
  <si>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</si>
  <si>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</si>
  <si>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Bienal</t>
  </si>
  <si>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</si>
  <si>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</si>
  <si>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</si>
  <si>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</si>
  <si>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</si>
  <si>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</si>
  <si>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t>RADIO CULTURAL AYUNTAMIENTO</t>
  </si>
  <si>
    <r>
      <rPr>
        <b/>
        <sz val="12"/>
        <color theme="1"/>
        <rFont val="Calibri"/>
        <family val="2"/>
        <scheme val="minor"/>
      </rPr>
      <t>PHP:</t>
    </r>
    <r>
      <rPr>
        <sz val="12"/>
        <color theme="1"/>
        <rFont val="Calibri"/>
        <family val="2"/>
        <scheme val="minor"/>
      </rPr>
      <t xml:space="preserve"> Porcentaje de horas de programación</t>
    </r>
  </si>
  <si>
    <r>
      <rPr>
        <b/>
        <sz val="12"/>
        <color theme="1"/>
        <rFont val="Calibri"/>
        <family val="2"/>
        <scheme val="minor"/>
      </rPr>
      <t>PPIT:</t>
    </r>
    <r>
      <rPr>
        <sz val="12"/>
        <color theme="1"/>
        <rFont val="Calibri"/>
        <family val="2"/>
        <scheme val="minor"/>
      </rPr>
      <t>Porcentaje de programas informativos transmitidos.</t>
    </r>
  </si>
  <si>
    <r>
      <rPr>
        <b/>
        <sz val="12"/>
        <color theme="1"/>
        <rFont val="Calibri"/>
        <family val="2"/>
        <scheme val="minor"/>
      </rPr>
      <t>PNT:</t>
    </r>
    <r>
      <rPr>
        <sz val="12"/>
        <color theme="1"/>
        <rFont val="Calibri"/>
        <family val="2"/>
        <scheme val="minor"/>
      </rPr>
      <t>Porcentaje de noticias transmitidas</t>
    </r>
  </si>
  <si>
    <r>
      <rPr>
        <b/>
        <sz val="12"/>
        <color theme="1"/>
        <rFont val="Calibri"/>
        <family val="2"/>
        <scheme val="minor"/>
      </rPr>
      <t>PICT:</t>
    </r>
    <r>
      <rPr>
        <sz val="12"/>
        <color theme="1"/>
        <rFont val="Calibri"/>
        <family val="2"/>
        <scheme val="minor"/>
      </rPr>
      <t>Porcentaje de información en las cápsulas transmitidas.</t>
    </r>
  </si>
  <si>
    <r>
      <rPr>
        <b/>
        <sz val="12"/>
        <color theme="1"/>
        <rFont val="Calibri"/>
        <family val="2"/>
        <scheme val="minor"/>
      </rPr>
      <t>PPCT:</t>
    </r>
    <r>
      <rPr>
        <sz val="12"/>
        <color theme="1"/>
        <rFont val="Calibri"/>
        <family val="2"/>
        <scheme val="minor"/>
      </rPr>
      <t>Porcentaje de programas culturales transmitidos</t>
    </r>
  </si>
  <si>
    <r>
      <rPr>
        <b/>
        <sz val="12"/>
        <color theme="1"/>
        <rFont val="Calibri"/>
        <family val="2"/>
        <scheme val="minor"/>
      </rPr>
      <t>PTCTT:</t>
    </r>
    <r>
      <rPr>
        <sz val="12"/>
        <color theme="1"/>
        <rFont val="Calibri"/>
        <family val="2"/>
        <scheme val="minor"/>
      </rPr>
      <t>Porcentaje de transmiciones  de programas de atención ciudadana</t>
    </r>
  </si>
  <si>
    <r>
      <rPr>
        <b/>
        <sz val="12"/>
        <color theme="1"/>
        <rFont val="Calibri"/>
        <family val="2"/>
        <scheme val="minor"/>
      </rPr>
      <t>PTCMT:</t>
    </r>
    <r>
      <rPr>
        <sz val="12"/>
        <color theme="1"/>
        <rFont val="Calibri"/>
        <family val="2"/>
        <scheme val="minor"/>
      </rPr>
      <t>Porcentaje de transmisión de colección musical transmitidos.</t>
    </r>
  </si>
  <si>
    <r>
      <rPr>
        <b/>
        <sz val="12"/>
        <color theme="1"/>
        <rFont val="Calibri"/>
        <family val="2"/>
        <scheme val="minor"/>
      </rPr>
      <t>PAC:</t>
    </r>
    <r>
      <rPr>
        <sz val="12"/>
        <color theme="1"/>
        <rFont val="Calibri"/>
        <family val="2"/>
        <scheme val="minor"/>
      </rPr>
      <t>Porcentaje de actividades administrativas</t>
    </r>
  </si>
  <si>
    <r>
      <rPr>
        <b/>
        <sz val="12"/>
        <color theme="1"/>
        <rFont val="Calibri"/>
        <family val="2"/>
        <scheme val="minor"/>
      </rPr>
      <t>PER:</t>
    </r>
    <r>
      <rPr>
        <sz val="12"/>
        <color theme="1"/>
        <rFont val="Calibri"/>
        <family val="2"/>
        <scheme val="minor"/>
      </rPr>
      <t>Porcentaje de elaboración de requisiciones</t>
    </r>
  </si>
  <si>
    <r>
      <rPr>
        <b/>
        <sz val="12"/>
        <color theme="1"/>
        <rFont val="Calibri"/>
        <family val="2"/>
        <scheme val="minor"/>
      </rPr>
      <t>PADSI:</t>
    </r>
    <r>
      <rPr>
        <sz val="12"/>
        <color theme="1"/>
        <rFont val="Calibri"/>
        <family val="2"/>
        <scheme val="minor"/>
      </rPr>
      <t xml:space="preserve">Porcentaje de atención  de solicitudes </t>
    </r>
  </si>
  <si>
    <t>Ascendente</t>
  </si>
  <si>
    <t>Trimestral</t>
  </si>
  <si>
    <r>
      <t xml:space="preserve">A. 1.07.1.1.3.2 </t>
    </r>
    <r>
      <rPr>
        <sz val="12"/>
        <color theme="1"/>
        <rFont val="Calibri"/>
        <family val="2"/>
        <scheme val="minor"/>
      </rPr>
      <t>Atención de las diferentes solicitudes de información de los entes públicos y fiscalizables</t>
    </r>
  </si>
  <si>
    <r>
      <rPr>
        <b/>
        <sz val="12"/>
        <color theme="1"/>
        <rFont val="Calibri"/>
        <family val="2"/>
        <scheme val="minor"/>
      </rPr>
      <t xml:space="preserve">F. 1.07.1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transmisión con información  de calidad  para fortalecer  el vínculo con el público en general</t>
    </r>
  </si>
  <si>
    <r>
      <t xml:space="preserve">P. 1.07.1.1 </t>
    </r>
    <r>
      <rPr>
        <sz val="12"/>
        <color theme="1"/>
        <rFont val="Calibri"/>
        <family val="2"/>
        <scheme val="minor"/>
      </rPr>
      <t>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r>
  </si>
  <si>
    <t xml:space="preserve"> E-PPA 1.07  PROGRAMA DE SERVICIO DE RADIODIFUSIÓN QUE PROMUEVE LA INTEGRACIÓN MUNICIPAL</t>
  </si>
  <si>
    <r>
      <t xml:space="preserve">C. 1.07.1.1.1 </t>
    </r>
    <r>
      <rPr>
        <sz val="12"/>
        <color theme="1"/>
        <rFont val="Calibri"/>
        <family val="2"/>
        <scheme val="minor"/>
      </rPr>
      <t>Programas informativos transmitidos</t>
    </r>
  </si>
  <si>
    <r>
      <t xml:space="preserve">A. 1.07.1.1.1.1  </t>
    </r>
    <r>
      <rPr>
        <sz val="12"/>
        <color theme="1"/>
        <rFont val="Calibri"/>
        <family val="2"/>
        <scheme val="minor"/>
      </rPr>
      <t>Transmisión de las noticias más importantes que sucedieron y se están presentando a nivel local, estatal, nacional e internacional</t>
    </r>
  </si>
  <si>
    <r>
      <t xml:space="preserve">A.  1.07.1.1.1.2 </t>
    </r>
    <r>
      <rPr>
        <sz val="12"/>
        <color theme="1"/>
        <rFont val="Calibri"/>
        <family val="2"/>
        <scheme val="minor"/>
      </rPr>
      <t>Preparación de material para cápsulas informativas para las transmisiones</t>
    </r>
  </si>
  <si>
    <r>
      <t xml:space="preserve">C. 1.07.1.1.2 </t>
    </r>
    <r>
      <rPr>
        <sz val="12"/>
        <color theme="1"/>
        <rFont val="Calibri"/>
        <family val="2"/>
        <scheme val="minor"/>
      </rPr>
      <t>Programas culturales y de ayuda social transmitidos</t>
    </r>
  </si>
  <si>
    <r>
      <t xml:space="preserve">A. 1.07.1.1.2.1 </t>
    </r>
    <r>
      <rPr>
        <sz val="12"/>
        <color theme="1"/>
        <rFont val="Calibri"/>
        <family val="2"/>
        <scheme val="minor"/>
      </rPr>
      <t>Transmisión de programas de gestión y atención ciudadana</t>
    </r>
  </si>
  <si>
    <r>
      <t xml:space="preserve">A. 1.07.1.1.2.2 </t>
    </r>
    <r>
      <rPr>
        <sz val="12"/>
        <color theme="1"/>
        <rFont val="Calibri"/>
        <family val="2"/>
        <scheme val="minor"/>
      </rPr>
      <t>Transmisión  de una amplia colección musical para entretenimiento, fomentando el interes por la cultura, el respeto y la igualdad.</t>
    </r>
  </si>
  <si>
    <r>
      <t xml:space="preserve">C. 1.07.1.1.3 </t>
    </r>
    <r>
      <rPr>
        <sz val="12"/>
        <color theme="1"/>
        <rFont val="Calibri"/>
        <family val="2"/>
        <scheme val="minor"/>
      </rPr>
      <t>Actividades administrativas para la aplicación de lineamiento y políticas establecidas</t>
    </r>
  </si>
  <si>
    <r>
      <t xml:space="preserve">A. 1.07.1.1.3.1 </t>
    </r>
    <r>
      <rPr>
        <sz val="12"/>
        <color theme="1"/>
        <rFont val="Calibri"/>
        <family val="2"/>
        <scheme val="minor"/>
      </rPr>
      <t>Elaboración de requisiciones para solicitud de recursos materialres, financieros.</t>
    </r>
  </si>
  <si>
    <t>SI</t>
  </si>
  <si>
    <t>PERÍODO QUE SE INFORMA: DEL 1 DE ENERO AL 30 DE SEPTIEMBRE 2023.</t>
  </si>
  <si>
    <r>
      <t xml:space="preserve">Justificación Trimestral: </t>
    </r>
    <r>
      <rPr>
        <sz val="12"/>
        <color theme="1"/>
        <rFont val="Calibri"/>
        <family val="2"/>
        <scheme val="minor"/>
      </rPr>
      <t xml:space="preserve">Se alcanzó la meta del  99.91%  debido a que  hubo apagón de luz , lo que ocasionó salieramos fuera del aire.
</t>
    </r>
    <r>
      <rPr>
        <b/>
        <sz val="12"/>
        <color theme="1"/>
        <rFont val="Calibri"/>
        <family val="2"/>
        <scheme val="minor"/>
      </rPr>
      <t xml:space="preserve">
Justificación Anual: </t>
    </r>
    <r>
      <rPr>
        <sz val="12"/>
        <color theme="1"/>
        <rFont val="Calibri"/>
        <family val="2"/>
        <scheme val="minor"/>
      </rPr>
      <t>Se tiene un avace en el tercer trimestre del 74.74% del 100% que se espera alcanzar anualmente.</t>
    </r>
  </si>
  <si>
    <r>
      <t xml:space="preserve">Justificación Trimestral: </t>
    </r>
    <r>
      <rPr>
        <sz val="12"/>
        <color theme="1"/>
        <rFont val="Calibri"/>
        <family val="2"/>
        <scheme val="minor"/>
      </rPr>
      <t>Se alcanzó la meta del 100.00%  debido a que  no hubo insidente que ocasionara que salieramos fuera del aire, ademas también se transmitieron los informes de Gobierno de la Presidente Municipal y Gobernadora del Estado.</t>
    </r>
    <r>
      <rPr>
        <b/>
        <sz val="12"/>
        <color theme="1"/>
        <rFont val="Calibri"/>
        <family val="2"/>
        <scheme val="minor"/>
      </rPr>
      <t xml:space="preserve">
Justificación Anual: </t>
    </r>
    <r>
      <rPr>
        <sz val="12"/>
        <color theme="1"/>
        <rFont val="Calibri"/>
        <family val="2"/>
        <scheme val="minor"/>
      </rPr>
      <t>Se tiene un avace en el tercer trimestre del 75.28% del 100% que se espera alcanzar anualmente.</t>
    </r>
  </si>
  <si>
    <r>
      <t xml:space="preserve">Justificación Trimestral: </t>
    </r>
    <r>
      <rPr>
        <sz val="12"/>
        <color theme="1"/>
        <rFont val="Calibri"/>
        <family val="2"/>
        <scheme val="minor"/>
      </rPr>
      <t>Se alcanzó la meta del 100%  debido a que cada reportero género la información que tienen programado, además  se incluyó la información de los informes de Gobierno de la Presidente Municipal y Gobernadora del Estado.</t>
    </r>
    <r>
      <rPr>
        <b/>
        <sz val="12"/>
        <color theme="1"/>
        <rFont val="Calibri"/>
        <family val="2"/>
        <scheme val="minor"/>
      </rPr>
      <t xml:space="preserve">
Justificación Anual: </t>
    </r>
    <r>
      <rPr>
        <sz val="12"/>
        <color theme="1"/>
        <rFont val="Calibri"/>
        <family val="2"/>
        <scheme val="minor"/>
      </rPr>
      <t>Se tiene un avace en el tercer trimestre del 74.91% del 100% que se espera alcanzar anualmente.</t>
    </r>
  </si>
  <si>
    <r>
      <t xml:space="preserve">Justificación Trimestral: </t>
    </r>
    <r>
      <rPr>
        <sz val="12"/>
        <color theme="1"/>
        <rFont val="Calibri"/>
        <family val="2"/>
        <scheme val="minor"/>
      </rPr>
      <t>Se alcanzó la meta del 100%  debido a que la información que se genera para las cápsulas informativas se hace en función de la barra programática, además  se incluyó la información de los informes de Gobierno de la Presidente Municipal y Gobernadora del Estado.</t>
    </r>
    <r>
      <rPr>
        <b/>
        <sz val="12"/>
        <color theme="1"/>
        <rFont val="Calibri"/>
        <family val="2"/>
        <scheme val="minor"/>
      </rPr>
      <t xml:space="preserve">
Justificación Anual: </t>
    </r>
    <r>
      <rPr>
        <sz val="12"/>
        <color theme="1"/>
        <rFont val="Calibri"/>
        <family val="2"/>
        <scheme val="minor"/>
      </rPr>
      <t xml:space="preserve"> Se tiene un avace en el tercer trimestre del 75% del 100% que se espera alcanzar anualmente.</t>
    </r>
  </si>
  <si>
    <r>
      <t xml:space="preserve">Justificación Trimestral: </t>
    </r>
    <r>
      <rPr>
        <sz val="12"/>
        <color theme="1"/>
        <rFont val="Calibri"/>
        <family val="2"/>
        <scheme val="minor"/>
      </rPr>
      <t>Se alcanzó el 104.92% de la meta planeada debido a que aumentá el programa "Moloch chow","Reggae" y "Aca entre nos con Ferca" por lo que impacta en la barra programática, además se transmitió la Guelaguetza, Abuelotón, Día Internacional de la Amistad; Grito,Desfile y Concierto por la Independencia de México.</t>
    </r>
    <r>
      <rPr>
        <b/>
        <sz val="12"/>
        <color theme="1"/>
        <rFont val="Calibri"/>
        <family val="2"/>
        <scheme val="minor"/>
      </rPr>
      <t xml:space="preserve">
Justificación Anual:</t>
    </r>
    <r>
      <rPr>
        <sz val="12"/>
        <color theme="1"/>
        <rFont val="Calibri"/>
        <family val="2"/>
        <scheme val="minor"/>
      </rPr>
      <t xml:space="preserve"> Se tiene un avace en el tercer trimestre del 75.39% del 100% que se espera alcanzar anualmente.</t>
    </r>
  </si>
  <si>
    <r>
      <t xml:space="preserve">Justificación Trimestral: </t>
    </r>
    <r>
      <rPr>
        <sz val="12"/>
        <color theme="1"/>
        <rFont val="Calibri"/>
        <family val="2"/>
        <scheme val="minor"/>
      </rPr>
      <t xml:space="preserve">Se alcanzó el 95.38% de la meta planeada, ya que se transmistió sesión de cabildo y el Abuelotón.
</t>
    </r>
    <r>
      <rPr>
        <b/>
        <sz val="12"/>
        <color theme="1"/>
        <rFont val="Calibri"/>
        <family val="2"/>
        <scheme val="minor"/>
      </rPr>
      <t xml:space="preserve">
Justificación Anual: </t>
    </r>
    <r>
      <rPr>
        <sz val="12"/>
        <color theme="1"/>
        <rFont val="Calibri"/>
        <family val="2"/>
        <scheme val="minor"/>
      </rPr>
      <t>Se tiene un avace en el tercer trimestre del 73.85% del 100% que se espera alcanzar anualmente.</t>
    </r>
  </si>
  <si>
    <r>
      <t xml:space="preserve">Justificación Trimestral: </t>
    </r>
    <r>
      <rPr>
        <sz val="12"/>
        <color theme="1"/>
        <rFont val="Calibri"/>
        <family val="2"/>
        <scheme val="minor"/>
      </rPr>
      <t>Se alcanzó el 86.38% de la meta planeada debido a que aumento el programa "moloch chow", Reggae" y "Aca entre nos con Ferca" por lo que impacta en la barra programática musical, además se transmitió la Guelaguetza, Abuelotón, Día Internacional de la Amistad; Grito,Desfile y Concierto por la Independencia de México.</t>
    </r>
    <r>
      <rPr>
        <b/>
        <sz val="12"/>
        <color theme="1"/>
        <rFont val="Calibri"/>
        <family val="2"/>
        <scheme val="minor"/>
      </rPr>
      <t xml:space="preserve">
Justificación Anual: </t>
    </r>
    <r>
      <rPr>
        <sz val="12"/>
        <color theme="1"/>
        <rFont val="Calibri"/>
        <family val="2"/>
        <scheme val="minor"/>
      </rPr>
      <t>Se tiene un avace en el tercer trimestre del 70.61% del 100% que se espera alcanzar anualmente.</t>
    </r>
  </si>
  <si>
    <r>
      <t xml:space="preserve">Justificación Trimestral: </t>
    </r>
    <r>
      <rPr>
        <sz val="12"/>
        <color theme="1"/>
        <rFont val="Calibri"/>
        <family val="2"/>
        <scheme val="minor"/>
      </rPr>
      <t xml:space="preserve">Se alcanzó el 100% de lo planeado, ya que la información administrativa que se genera, no incremeto y/o disminuyó por parte de las áreas solicitantes. </t>
    </r>
    <r>
      <rPr>
        <b/>
        <sz val="12"/>
        <color theme="1"/>
        <rFont val="Calibri"/>
        <family val="2"/>
        <scheme val="minor"/>
      </rPr>
      <t xml:space="preserve">
Justificación Anual: </t>
    </r>
    <r>
      <rPr>
        <sz val="12"/>
        <color theme="1"/>
        <rFont val="Calibri"/>
        <family val="2"/>
        <scheme val="minor"/>
      </rPr>
      <t>Se tiene un avace en el tercer</t>
    </r>
    <r>
      <rPr>
        <sz val="12"/>
        <rFont val="Calibri"/>
        <family val="2"/>
        <scheme val="minor"/>
      </rPr>
      <t xml:space="preserve"> trimestre</t>
    </r>
    <r>
      <rPr>
        <sz val="12"/>
        <color rgb="FFFF0000"/>
        <rFont val="Calibri"/>
        <family val="2"/>
        <scheme val="minor"/>
      </rPr>
      <t xml:space="preserve"> </t>
    </r>
    <r>
      <rPr>
        <sz val="12"/>
        <color theme="1"/>
        <rFont val="Calibri"/>
        <family val="2"/>
        <scheme val="minor"/>
      </rPr>
      <t>del 75.00% del 100% que se espera alcanzar anualmente.</t>
    </r>
  </si>
  <si>
    <r>
      <t xml:space="preserve">Justificación Trimestral: </t>
    </r>
    <r>
      <rPr>
        <sz val="12"/>
        <color theme="1"/>
        <rFont val="Calibri"/>
        <family val="2"/>
        <scheme val="minor"/>
      </rPr>
      <t>Se alcanzó el 96.36% debido a que  se tiene programado el cambio de piso de las oficinas pero se reprogramó para el proximo trimestre.</t>
    </r>
    <r>
      <rPr>
        <b/>
        <sz val="12"/>
        <color theme="1"/>
        <rFont val="Calibri"/>
        <family val="2"/>
        <scheme val="minor"/>
      </rPr>
      <t xml:space="preserve">
Justificación Anual:  </t>
    </r>
    <r>
      <rPr>
        <sz val="12"/>
        <color theme="1"/>
        <rFont val="Calibri"/>
        <family val="2"/>
        <scheme val="minor"/>
      </rPr>
      <t>Se tiene un avace en el tercer trimestre del 69.27% del 100% que se espera alcanzar anualmente.</t>
    </r>
  </si>
  <si>
    <r>
      <t xml:space="preserve">Justificación Trimestral: </t>
    </r>
    <r>
      <rPr>
        <sz val="12"/>
        <color theme="1"/>
        <rFont val="Calibri"/>
        <family val="2"/>
        <scheme val="minor"/>
      </rPr>
      <t>Justificación Trimestral: Se alcanzó el 146.00% de lo planeado, ya que se van renudando los programas, eventos y solicitudes de spot por parte de instituciones, organismos etc.</t>
    </r>
    <r>
      <rPr>
        <b/>
        <sz val="12"/>
        <color theme="1"/>
        <rFont val="Calibri"/>
        <family val="2"/>
        <scheme val="minor"/>
      </rPr>
      <t xml:space="preserve">
Justificación Anual: </t>
    </r>
    <r>
      <rPr>
        <sz val="12"/>
        <color theme="1"/>
        <rFont val="Calibri"/>
        <family val="2"/>
        <scheme val="minor"/>
      </rPr>
      <t>Se tiene un avace en el tercer trimestre del 76.60% del 100% que se espera alcanzar anualmente.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</si>
</sst>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s>
  <cellStyleXfs count="2">
    <xf numFmtId="0" fontId="0" fillId="0" borderId="0"/>
    <xf numFmtId="9" fontId="3" fillId="0" borderId="0" applyFont="0" applyFill="0" applyBorder="0" applyAlignment="0" applyProtection="0"/>
  </cellStyleXfs>
  <cellXfs count="106">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0" fillId="3" borderId="27" xfId="0" applyNumberFormat="1" applyFill="1" applyBorder="1" applyAlignment="1">
      <alignment horizontal="center" vertical="center"/>
    </xf>
    <xf numFmtId="2" fontId="0" fillId="3" borderId="23" xfId="0" applyNumberFormat="1" applyFill="1" applyBorder="1" applyAlignment="1">
      <alignment horizontal="center" vertical="center"/>
    </xf>
    <xf numFmtId="2" fontId="0" fillId="2"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6" xfId="0" applyNumberFormat="1" applyFill="1" applyBorder="1" applyAlignment="1">
      <alignment horizontal="center" vertical="center" wrapText="1"/>
    </xf>
    <xf numFmtId="2" fontId="0" fillId="4" borderId="13" xfId="0" applyNumberFormat="1" applyFill="1" applyBorder="1" applyAlignment="1">
      <alignment horizontal="center" vertical="center"/>
    </xf>
    <xf numFmtId="10" fontId="0" fillId="3" borderId="33" xfId="0" applyNumberFormat="1" applyFill="1" applyBorder="1" applyAlignment="1">
      <alignment horizontal="center" vertical="center"/>
    </xf>
    <xf numFmtId="0" fontId="0" fillId="4" borderId="30" xfId="0" applyFill="1" applyBorder="1" applyAlignment="1">
      <alignment horizontal="center" vertical="center"/>
    </xf>
    <xf numFmtId="0" fontId="0" fillId="4" borderId="22" xfId="0" applyFill="1" applyBorder="1" applyAlignment="1">
      <alignment horizontal="center" vertical="center"/>
    </xf>
    <xf numFmtId="10" fontId="0" fillId="3" borderId="37" xfId="0" applyNumberFormat="1" applyFill="1" applyBorder="1" applyAlignment="1">
      <alignment horizontal="center" vertical="center" wrapText="1"/>
    </xf>
    <xf numFmtId="10" fontId="0" fillId="3" borderId="39" xfId="0" applyNumberFormat="1" applyFill="1" applyBorder="1" applyAlignment="1">
      <alignment horizontal="center" vertical="center" wrapText="1"/>
    </xf>
    <xf numFmtId="0" fontId="0" fillId="3" borderId="30" xfId="0" applyFill="1" applyBorder="1" applyAlignment="1">
      <alignment horizontal="center" vertical="center"/>
    </xf>
    <xf numFmtId="0" fontId="0" fillId="3" borderId="22" xfId="0" applyFill="1" applyBorder="1" applyAlignment="1">
      <alignment horizontal="center" vertical="center"/>
    </xf>
    <xf numFmtId="10" fontId="0" fillId="3" borderId="36" xfId="0" applyNumberForma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0" fillId="3" borderId="31" xfId="0" applyFill="1" applyBorder="1" applyAlignment="1">
      <alignment horizontal="center" vertical="center"/>
    </xf>
    <xf numFmtId="10" fontId="0" fillId="3" borderId="38" xfId="0" applyNumberForma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5" xfId="0" applyFont="1" applyFill="1" applyBorder="1" applyAlignment="1">
      <alignment horizontal="justify" vertical="center" wrapText="1"/>
    </xf>
    <xf numFmtId="0" fontId="0" fillId="3" borderId="13" xfId="0" applyFill="1" applyBorder="1" applyAlignment="1">
      <alignment vertical="center" wrapText="1"/>
    </xf>
    <xf numFmtId="0" fontId="0" fillId="3" borderId="16" xfId="0" applyFill="1" applyBorder="1" applyAlignment="1">
      <alignment vertical="center"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wrapText="1"/>
    </xf>
    <xf numFmtId="2" fontId="0" fillId="3" borderId="30" xfId="0" applyNumberFormat="1" applyFill="1" applyBorder="1" applyAlignment="1">
      <alignment horizontal="center" vertical="center" wrapText="1"/>
    </xf>
    <xf numFmtId="0" fontId="0" fillId="3" borderId="31" xfId="0" applyFill="1" applyBorder="1" applyAlignment="1">
      <alignment horizontal="center" vertical="center" wrapText="1"/>
    </xf>
    <xf numFmtId="0" fontId="2" fillId="2" borderId="12" xfId="0" applyFont="1" applyFill="1" applyBorder="1" applyAlignment="1">
      <alignment horizontal="justify" vertical="center" wrapText="1"/>
    </xf>
    <xf numFmtId="0" fontId="0" fillId="2" borderId="12" xfId="0" applyFill="1" applyBorder="1" applyAlignment="1">
      <alignment horizontal="justify" vertical="center" wrapText="1"/>
    </xf>
    <xf numFmtId="10" fontId="0" fillId="4" borderId="37" xfId="0" applyNumberFormat="1" applyFill="1" applyBorder="1" applyAlignment="1">
      <alignment horizontal="center" vertical="center" wrapText="1"/>
    </xf>
    <xf numFmtId="10" fontId="0" fillId="2" borderId="36" xfId="0" applyNumberFormat="1" applyFill="1" applyBorder="1" applyAlignment="1">
      <alignment horizontal="center" vertical="center" wrapText="1"/>
    </xf>
    <xf numFmtId="10" fontId="0" fillId="2" borderId="37" xfId="0" applyNumberForma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2" fontId="0" fillId="2" borderId="30" xfId="0" applyNumberFormat="1" applyFill="1" applyBorder="1" applyAlignment="1">
      <alignment horizontal="center" vertical="center" wrapText="1"/>
    </xf>
    <xf numFmtId="0" fontId="0" fillId="2" borderId="22" xfId="0" applyFill="1" applyBorder="1" applyAlignment="1">
      <alignment horizontal="center" vertical="center" wrapText="1"/>
    </xf>
    <xf numFmtId="0" fontId="0" fillId="2" borderId="30" xfId="0" applyFill="1" applyBorder="1" applyAlignment="1">
      <alignment horizontal="center" vertical="center"/>
    </xf>
    <xf numFmtId="0" fontId="0" fillId="2" borderId="22" xfId="0" applyFill="1" applyBorder="1" applyAlignment="1">
      <alignment horizontal="center" vertical="center"/>
    </xf>
    <xf numFmtId="0" fontId="2" fillId="4" borderId="12" xfId="0" applyFont="1" applyFill="1" applyBorder="1" applyAlignment="1">
      <alignment horizontal="justify" vertical="center" wrapText="1"/>
    </xf>
    <xf numFmtId="0" fontId="0" fillId="4" borderId="12" xfId="0" applyFill="1" applyBorder="1" applyAlignment="1">
      <alignment horizontal="justify" vertical="center" wrapText="1"/>
    </xf>
    <xf numFmtId="10" fontId="0" fillId="4" borderId="36" xfId="0" applyNumberForma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0" fillId="3" borderId="22" xfId="0" applyFill="1" applyBorder="1" applyAlignment="1">
      <alignment horizontal="center"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2" fontId="0" fillId="4" borderId="30" xfId="0" applyNumberFormat="1" applyFill="1" applyBorder="1" applyAlignment="1">
      <alignment horizontal="center" vertical="center" wrapText="1"/>
    </xf>
    <xf numFmtId="0" fontId="0" fillId="4" borderId="22" xfId="0" applyFill="1" applyBorder="1" applyAlignment="1">
      <alignment horizontal="center" vertical="center" wrapText="1"/>
    </xf>
    <xf numFmtId="0" fontId="0" fillId="3" borderId="26" xfId="0" applyFill="1" applyBorder="1" applyAlignment="1">
      <alignment horizontal="left" vertical="top" wrapText="1"/>
    </xf>
    <xf numFmtId="0" fontId="0" fillId="3" borderId="25" xfId="0"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3" xfId="0" applyFill="1" applyBorder="1" applyAlignment="1">
      <alignment horizontal="center" vertical="center"/>
    </xf>
    <xf numFmtId="2" fontId="0" fillId="3" borderId="23" xfId="1" applyNumberFormat="1" applyFont="1" applyFill="1" applyBorder="1" applyAlignment="1">
      <alignment horizontal="center" vertical="center"/>
    </xf>
    <xf numFmtId="10" fontId="0" fillId="3" borderId="33" xfId="0" applyNumberFormat="1" applyFill="1" applyBorder="1" applyAlignment="1">
      <alignment horizontal="center" vertical="center"/>
    </xf>
    <xf numFmtId="10" fontId="0" fillId="3" borderId="27" xfId="0" applyNumberFormat="1" applyFill="1" applyBorder="1" applyAlignment="1">
      <alignment horizontal="center" vertical="center"/>
    </xf>
    <xf numFmtId="10" fontId="0" fillId="3" borderId="35" xfId="0" applyNumberFormat="1" applyFill="1" applyBorder="1" applyAlignment="1">
      <alignment horizontal="center" vertical="center" wrapText="1"/>
    </xf>
    <xf numFmtId="0" fontId="0" fillId="3" borderId="33" xfId="0" applyFill="1" applyBorder="1" applyAlignment="1">
      <alignment horizontal="left" vertical="top" wrapText="1"/>
    </xf>
    <xf numFmtId="0" fontId="0" fillId="3" borderId="34" xfId="0" applyFill="1" applyBorder="1" applyAlignment="1">
      <alignment horizontal="left" vertical="top" wrapText="1"/>
    </xf>
    <xf numFmtId="0" fontId="0" fillId="3" borderId="21" xfId="0" applyFill="1" applyBorder="1" applyAlignment="1">
      <alignment horizontal="justify" vertical="center" wrapText="1"/>
    </xf>
    <xf numFmtId="0" fontId="0" fillId="3" borderId="24" xfId="0" applyFill="1" applyBorder="1" applyAlignment="1">
      <alignment horizontal="justify" vertical="center" wrapText="1"/>
    </xf>
    <xf numFmtId="10" fontId="0" fillId="3" borderId="42" xfId="0" applyNumberFormat="1" applyFill="1" applyBorder="1" applyAlignment="1">
      <alignment horizontal="center" vertical="center" wrapText="1"/>
    </xf>
    <xf numFmtId="0" fontId="0" fillId="3" borderId="29"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9" xfId="0" applyFill="1" applyBorder="1" applyAlignment="1">
      <alignment horizontal="center" vertical="center"/>
    </xf>
    <xf numFmtId="0" fontId="0" fillId="3" borderId="32" xfId="0" applyFill="1" applyBorder="1" applyAlignment="1">
      <alignment horizontal="left" vertical="center" wrapText="1"/>
    </xf>
    <xf numFmtId="0" fontId="0" fillId="3" borderId="29" xfId="0" applyFill="1" applyBorder="1" applyAlignment="1">
      <alignment horizontal="left" vertical="center" wrapText="1"/>
    </xf>
    <xf numFmtId="0" fontId="0" fillId="3" borderId="23" xfId="0" applyFill="1" applyBorder="1" applyAlignment="1">
      <alignment horizontal="left" vertical="center" wrapText="1"/>
    </xf>
    <xf numFmtId="2" fontId="0" fillId="3" borderId="23" xfId="0" applyNumberFormat="1" applyFill="1" applyBorder="1" applyAlignment="1">
      <alignment horizontal="center" vertical="center"/>
    </xf>
    <xf numFmtId="0" fontId="0" fillId="3" borderId="33" xfId="0" applyFill="1" applyBorder="1" applyAlignment="1">
      <alignment horizontal="center" vertical="center"/>
    </xf>
    <xf numFmtId="0" fontId="0" fillId="3" borderId="27" xfId="0"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20"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0" fontId="0" fillId="3" borderId="40" xfId="0" applyNumberFormat="1" applyFill="1" applyBorder="1" applyAlignment="1">
      <alignment horizontal="center" vertical="center" wrapText="1"/>
    </xf>
    <xf numFmtId="10" fontId="0" fillId="3" borderId="41" xfId="0" applyNumberForma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1034144</xdr:colOff>
      <xdr:row>2</xdr:row>
      <xdr:rowOff>163286</xdr:rowOff>
    </xdr:from>
    <xdr:to>
      <xdr:col>16</xdr:col>
      <xdr:colOff>1687286</xdr:colOff>
      <xdr:row>7</xdr:row>
      <xdr:rowOff>122464</xdr:rowOff>
    </xdr:to>
    <xdr:pic>
      <xdr:nvPicPr>
        <xdr:cNvPr id="7" name="Imagen 6">
          <a:extLst>
            <a:ext uri="{FF2B5EF4-FFF2-40B4-BE49-F238E27FC236}">
              <a16:creationId xmlns:a16="http://schemas.microsoft.com/office/drawing/2014/main" id="{7E9DA737-605D-4B3D-84DD-3B983F1245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798" r="2528"/>
        <a:stretch/>
      </xdr:blipFill>
      <xdr:spPr bwMode="auto">
        <a:xfrm>
          <a:off x="21703394" y="571500"/>
          <a:ext cx="2571749"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299358</xdr:colOff>
      <xdr:row>51</xdr:row>
      <xdr:rowOff>0</xdr:rowOff>
    </xdr:from>
    <xdr:ext cx="5984874" cy="1619249"/>
    <xdr:sp macro="" textlink="">
      <xdr:nvSpPr>
        <xdr:cNvPr id="9" name="CuadroTexto 8">
          <a:extLst>
            <a:ext uri="{FF2B5EF4-FFF2-40B4-BE49-F238E27FC236}">
              <a16:creationId xmlns:a16="http://schemas.microsoft.com/office/drawing/2014/main" id="{9CB6D74A-8AA6-49E9-8CDC-7B2D425CA936}"/>
            </a:ext>
          </a:extLst>
        </xdr:cNvPr>
        <xdr:cNvSpPr txBox="1"/>
      </xdr:nvSpPr>
      <xdr:spPr>
        <a:xfrm>
          <a:off x="1986644" y="24424821"/>
          <a:ext cx="5984874"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solidFill>
                <a:schemeClr val="tx1"/>
              </a:solidFill>
              <a:effectLst/>
              <a:latin typeface="+mn-lt"/>
              <a:ea typeface="+mn-ea"/>
              <a:cs typeface="+mn-cs"/>
            </a:rPr>
            <a:t> </a:t>
          </a:r>
          <a:r>
            <a:rPr lang="es-MX" sz="1200" b="0" i="0">
              <a:solidFill>
                <a:schemeClr val="tx1"/>
              </a:solidFill>
              <a:effectLst/>
              <a:latin typeface="+mn-lt"/>
              <a:ea typeface="+mn-ea"/>
              <a:cs typeface="+mn-cs"/>
            </a:rPr>
            <a:t>ELABORÓ</a:t>
          </a:r>
        </a:p>
        <a:p>
          <a:pPr algn="ctr"/>
          <a:r>
            <a:rPr lang="es-MX" sz="1200" b="0" i="0">
              <a:solidFill>
                <a:schemeClr val="tx1"/>
              </a:solidFill>
              <a:effectLst/>
              <a:latin typeface="+mn-lt"/>
              <a:ea typeface="+mn-ea"/>
              <a:cs typeface="+mn-cs"/>
            </a:rPr>
            <a:t>AURORA COCOLETZI SOLIS</a:t>
          </a:r>
          <a:endParaRPr lang="es-MX" sz="1200">
            <a:effectLst/>
          </a:endParaRPr>
        </a:p>
        <a:p>
          <a:pPr algn="ctr"/>
          <a:r>
            <a:rPr lang="es-MX" sz="1200" b="0" i="0">
              <a:solidFill>
                <a:schemeClr val="tx1"/>
              </a:solidFill>
              <a:effectLst/>
              <a:latin typeface="+mn-lt"/>
              <a:ea typeface="+mn-ea"/>
              <a:cs typeface="+mn-cs"/>
            </a:rPr>
            <a:t>CONTADORA DE RADIO CULTURAL AYUNTAMIENTO</a:t>
          </a:r>
          <a:endParaRPr lang="es-MX" sz="1200">
            <a:effectLst/>
          </a:endParaRPr>
        </a:p>
      </xdr:txBody>
    </xdr:sp>
    <xdr:clientData/>
  </xdr:oneCellAnchor>
  <xdr:oneCellAnchor>
    <xdr:from>
      <xdr:col>6</xdr:col>
      <xdr:colOff>802811</xdr:colOff>
      <xdr:row>48</xdr:row>
      <xdr:rowOff>163287</xdr:rowOff>
    </xdr:from>
    <xdr:ext cx="5683454" cy="2528454"/>
    <xdr:sp macro="" textlink="">
      <xdr:nvSpPr>
        <xdr:cNvPr id="10" name="CuadroTexto 9">
          <a:extLst>
            <a:ext uri="{FF2B5EF4-FFF2-40B4-BE49-F238E27FC236}">
              <a16:creationId xmlns:a16="http://schemas.microsoft.com/office/drawing/2014/main" id="{72667B91-3D7F-4FE6-823E-030F32291619}"/>
            </a:ext>
          </a:extLst>
        </xdr:cNvPr>
        <xdr:cNvSpPr txBox="1"/>
      </xdr:nvSpPr>
      <xdr:spPr>
        <a:xfrm>
          <a:off x="10069275" y="23975787"/>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REVISÓ</a:t>
          </a:r>
        </a:p>
        <a:p>
          <a:pPr algn="ctr"/>
          <a:r>
            <a:rPr lang="es-MX" sz="1200" b="0" i="0" u="none" strike="noStrike">
              <a:solidFill>
                <a:schemeClr val="tx1"/>
              </a:solidFill>
              <a:effectLst/>
              <a:latin typeface="+mn-lt"/>
              <a:ea typeface="+mn-ea"/>
              <a:cs typeface="+mn-cs"/>
            </a:rPr>
            <a:t>M.C. ENRIQUE EDUARDO ENCALADA SÁNCHEZ</a:t>
          </a:r>
        </a:p>
        <a:p>
          <a:pPr algn="ctr"/>
          <a:r>
            <a:rPr lang="es-MX" sz="1200" b="0" i="0" u="none" strike="noStrike">
              <a:solidFill>
                <a:schemeClr val="tx1"/>
              </a:solidFill>
              <a:effectLst/>
              <a:latin typeface="+mn-lt"/>
              <a:ea typeface="+mn-ea"/>
              <a:cs typeface="+mn-cs"/>
            </a:rPr>
            <a:t>DIRECTOR DE PLANEACIÓN DE LA DGPM</a:t>
          </a:r>
          <a:endParaRPr lang="es-MX" sz="1200"/>
        </a:p>
      </xdr:txBody>
    </xdr:sp>
    <xdr:clientData/>
  </xdr:oneCellAnchor>
  <xdr:oneCellAnchor>
    <xdr:from>
      <xdr:col>13</xdr:col>
      <xdr:colOff>857251</xdr:colOff>
      <xdr:row>47</xdr:row>
      <xdr:rowOff>190499</xdr:rowOff>
    </xdr:from>
    <xdr:ext cx="5683454" cy="2528454"/>
    <xdr:sp macro="" textlink="">
      <xdr:nvSpPr>
        <xdr:cNvPr id="11" name="CuadroTexto 10">
          <a:extLst>
            <a:ext uri="{FF2B5EF4-FFF2-40B4-BE49-F238E27FC236}">
              <a16:creationId xmlns:a16="http://schemas.microsoft.com/office/drawing/2014/main" id="{67F49A89-1B5C-4B6C-99D5-E50C15456168}"/>
            </a:ext>
          </a:extLst>
        </xdr:cNvPr>
        <xdr:cNvSpPr txBox="1"/>
      </xdr:nvSpPr>
      <xdr:spPr>
        <a:xfrm>
          <a:off x="18070287" y="23798892"/>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AUTORIZÓ</a:t>
          </a:r>
        </a:p>
        <a:p>
          <a:pPr algn="ctr"/>
          <a:r>
            <a:rPr lang="es-MX" sz="1200" b="0" i="0" u="none" strike="noStrike">
              <a:solidFill>
                <a:schemeClr val="tx1"/>
              </a:solidFill>
              <a:effectLst/>
              <a:latin typeface="+mn-lt"/>
              <a:ea typeface="+mn-ea"/>
              <a:cs typeface="+mn-cs"/>
            </a:rPr>
            <a:t> FAUSTO</a:t>
          </a:r>
          <a:r>
            <a:rPr lang="es-MX" sz="1200" b="0" i="0" u="none" strike="noStrike" baseline="0">
              <a:solidFill>
                <a:schemeClr val="tx1"/>
              </a:solidFill>
              <a:effectLst/>
              <a:latin typeface="+mn-lt"/>
              <a:ea typeface="+mn-ea"/>
              <a:cs typeface="+mn-cs"/>
            </a:rPr>
            <a:t> ADRIÁN PALACIOS</a:t>
          </a:r>
          <a:endParaRPr lang="es-MX" sz="1200" b="0" i="0" u="none" strike="noStrike">
            <a:solidFill>
              <a:schemeClr val="tx1"/>
            </a:solidFill>
            <a:effectLst/>
            <a:latin typeface="+mn-lt"/>
            <a:ea typeface="+mn-ea"/>
            <a:cs typeface="+mn-cs"/>
          </a:endParaRPr>
        </a:p>
        <a:p>
          <a:pPr algn="ctr"/>
          <a:r>
            <a:rPr lang="es-MX" sz="1200" b="0" i="0" u="none" strike="noStrike">
              <a:solidFill>
                <a:schemeClr val="tx1"/>
              </a:solidFill>
              <a:effectLst/>
              <a:latin typeface="+mn-lt"/>
              <a:ea typeface="+mn-ea"/>
              <a:cs typeface="+mn-cs"/>
            </a:rPr>
            <a:t> DIRECCIÓN GENERAL DE RADIO CULTURAL AYUNTAMIENTO</a:t>
          </a:r>
          <a:endParaRPr lang="es-MX" sz="1200"/>
        </a:p>
      </xdr:txBody>
    </xdr:sp>
    <xdr:clientData/>
  </xdr:oneCellAnchor>
  <xdr:twoCellAnchor editAs="oneCell">
    <xdr:from>
      <xdr:col>2</xdr:col>
      <xdr:colOff>806824</xdr:colOff>
      <xdr:row>2</xdr:row>
      <xdr:rowOff>140197</xdr:rowOff>
    </xdr:from>
    <xdr:to>
      <xdr:col>2</xdr:col>
      <xdr:colOff>1738032</xdr:colOff>
      <xdr:row>7</xdr:row>
      <xdr:rowOff>93981</xdr:rowOff>
    </xdr:to>
    <xdr:pic>
      <xdr:nvPicPr>
        <xdr:cNvPr id="3" name="Imagen 2">
          <a:extLst>
            <a:ext uri="{FF2B5EF4-FFF2-40B4-BE49-F238E27FC236}">
              <a16:creationId xmlns:a16="http://schemas.microsoft.com/office/drawing/2014/main" id="{D51327A9-6653-2F74-619E-27DF2E166445}"/>
            </a:ext>
          </a:extLst>
        </xdr:cNvPr>
        <xdr:cNvPicPr>
          <a:picLocks noChangeAspect="1"/>
        </xdr:cNvPicPr>
      </xdr:nvPicPr>
      <xdr:blipFill rotWithShape="1">
        <a:blip xmlns:r="http://schemas.openxmlformats.org/officeDocument/2006/relationships" r:embed="rId2"/>
        <a:srcRect l="25628" t="39830" r="59946" b="31805"/>
        <a:stretch/>
      </xdr:blipFill>
      <xdr:spPr bwMode="auto">
        <a:xfrm>
          <a:off x="2487706" y="543609"/>
          <a:ext cx="931208" cy="10295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S47"/>
  <sheetViews>
    <sheetView tabSelected="1" topLeftCell="D1" zoomScale="85" zoomScaleNormal="85" zoomScaleSheetLayoutView="40" workbookViewId="0">
      <selection activeCell="D5" sqref="D5:Q5"/>
    </sheetView>
  </sheetViews>
  <sheetFormatPr baseColWidth="10" defaultColWidth="11" defaultRowHeight="15.75" x14ac:dyDescent="0.25"/>
  <cols>
    <col min="3" max="3" width="46"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87" t="s">
        <v>0</v>
      </c>
      <c r="E4" s="87"/>
      <c r="F4" s="87"/>
      <c r="G4" s="87"/>
      <c r="H4" s="87"/>
      <c r="I4" s="87"/>
      <c r="J4" s="87"/>
      <c r="K4" s="87"/>
      <c r="L4" s="87"/>
      <c r="M4" s="87"/>
      <c r="N4" s="87"/>
      <c r="O4" s="87"/>
      <c r="P4" s="87"/>
      <c r="Q4" s="88"/>
    </row>
    <row r="5" spans="3:18" ht="18" x14ac:dyDescent="0.25">
      <c r="C5" s="4"/>
      <c r="D5" s="89" t="s">
        <v>28</v>
      </c>
      <c r="E5" s="87"/>
      <c r="F5" s="87"/>
      <c r="G5" s="87"/>
      <c r="H5" s="87"/>
      <c r="I5" s="87"/>
      <c r="J5" s="87"/>
      <c r="K5" s="87"/>
      <c r="L5" s="87"/>
      <c r="M5" s="87"/>
      <c r="N5" s="87"/>
      <c r="O5" s="87"/>
      <c r="P5" s="87"/>
      <c r="Q5" s="88"/>
    </row>
    <row r="6" spans="3:18" ht="18" x14ac:dyDescent="0.25">
      <c r="C6" s="4"/>
      <c r="D6" s="90" t="s">
        <v>54</v>
      </c>
      <c r="E6" s="90"/>
      <c r="F6" s="90"/>
      <c r="G6" s="90"/>
      <c r="H6" s="90"/>
      <c r="I6" s="90"/>
      <c r="J6" s="90"/>
      <c r="K6" s="90"/>
      <c r="L6" s="90"/>
      <c r="M6" s="90"/>
      <c r="N6" s="90"/>
      <c r="O6" s="90"/>
      <c r="P6" s="90"/>
      <c r="Q6" s="91"/>
      <c r="R6" s="7"/>
    </row>
    <row r="7" spans="3:18" x14ac:dyDescent="0.25">
      <c r="C7" s="4"/>
      <c r="Q7" s="5"/>
    </row>
    <row r="8" spans="3:18" ht="16.5" thickBot="1" x14ac:dyDescent="0.3">
      <c r="C8" s="4"/>
      <c r="Q8" s="5"/>
    </row>
    <row r="9" spans="3:18" ht="39" customHeight="1" thickBot="1" x14ac:dyDescent="0.3">
      <c r="C9" s="101" t="s">
        <v>24</v>
      </c>
      <c r="D9" s="102"/>
      <c r="E9" s="103"/>
      <c r="F9" s="92" t="s">
        <v>44</v>
      </c>
      <c r="G9" s="93"/>
      <c r="H9" s="93"/>
      <c r="I9" s="93"/>
      <c r="J9" s="93"/>
      <c r="K9" s="93"/>
      <c r="L9" s="93"/>
      <c r="M9" s="93"/>
      <c r="N9" s="93"/>
      <c r="O9" s="93"/>
      <c r="P9" s="93"/>
      <c r="Q9" s="94"/>
      <c r="R9" s="9"/>
    </row>
    <row r="10" spans="3:18" ht="27.95" customHeight="1" x14ac:dyDescent="0.25">
      <c r="C10" s="85" t="s">
        <v>1</v>
      </c>
      <c r="D10" s="99" t="s">
        <v>2</v>
      </c>
      <c r="E10" s="99" t="s">
        <v>22</v>
      </c>
      <c r="F10" s="99" t="s">
        <v>3</v>
      </c>
      <c r="G10" s="95" t="s">
        <v>4</v>
      </c>
      <c r="H10" s="95"/>
      <c r="I10" s="95"/>
      <c r="J10" s="95"/>
      <c r="K10" s="95"/>
      <c r="L10" s="95"/>
      <c r="M10" s="95"/>
      <c r="N10" s="95"/>
      <c r="O10" s="95" t="s">
        <v>5</v>
      </c>
      <c r="P10" s="95"/>
      <c r="Q10" s="96"/>
    </row>
    <row r="11" spans="3:18" ht="32.1" customHeight="1" x14ac:dyDescent="0.25">
      <c r="C11" s="86"/>
      <c r="D11" s="100"/>
      <c r="E11" s="100"/>
      <c r="F11" s="100"/>
      <c r="G11" s="100" t="s">
        <v>6</v>
      </c>
      <c r="H11" s="100" t="s">
        <v>7</v>
      </c>
      <c r="I11" s="97" t="s">
        <v>8</v>
      </c>
      <c r="J11" s="97"/>
      <c r="K11" s="97"/>
      <c r="L11" s="97"/>
      <c r="M11" s="97" t="s">
        <v>9</v>
      </c>
      <c r="N11" s="97"/>
      <c r="O11" s="97"/>
      <c r="P11" s="97"/>
      <c r="Q11" s="98"/>
    </row>
    <row r="12" spans="3:18" ht="31.5" x14ac:dyDescent="0.25">
      <c r="C12" s="86"/>
      <c r="D12" s="100"/>
      <c r="E12" s="100"/>
      <c r="F12" s="100"/>
      <c r="G12" s="100"/>
      <c r="H12" s="100"/>
      <c r="I12" s="10" t="s">
        <v>10</v>
      </c>
      <c r="J12" s="10" t="s">
        <v>11</v>
      </c>
      <c r="K12" s="10" t="s">
        <v>12</v>
      </c>
      <c r="L12" s="10" t="s">
        <v>13</v>
      </c>
      <c r="M12" s="10" t="s">
        <v>14</v>
      </c>
      <c r="N12" s="10" t="s">
        <v>15</v>
      </c>
      <c r="O12" s="97"/>
      <c r="P12" s="97"/>
      <c r="Q12" s="98"/>
    </row>
    <row r="13" spans="3:18" ht="90.75" customHeight="1" x14ac:dyDescent="0.25">
      <c r="C13" s="73" t="s">
        <v>42</v>
      </c>
      <c r="D13" s="79" t="s">
        <v>20</v>
      </c>
      <c r="E13" s="76" t="s">
        <v>23</v>
      </c>
      <c r="F13" s="78" t="s">
        <v>21</v>
      </c>
      <c r="G13" s="68">
        <v>0.37009999999999998</v>
      </c>
      <c r="H13" s="83" t="s">
        <v>16</v>
      </c>
      <c r="I13" s="17">
        <v>0.34699999999999998</v>
      </c>
      <c r="J13" s="17">
        <v>0.34699999999999998</v>
      </c>
      <c r="K13" s="17">
        <v>0.374</v>
      </c>
      <c r="L13" s="17" t="s">
        <v>17</v>
      </c>
      <c r="M13" s="104">
        <f>IFERROR(K13/K14,"ND")</f>
        <v>1.0105376925155365</v>
      </c>
      <c r="N13" s="70">
        <f>((I13/I14)+(J13/J14)+(K13/K14))/3</f>
        <v>0.9619021885976764</v>
      </c>
      <c r="O13" s="71" t="s">
        <v>25</v>
      </c>
      <c r="P13" s="71"/>
      <c r="Q13" s="72"/>
    </row>
    <row r="14" spans="3:18" ht="90.75" customHeight="1" x14ac:dyDescent="0.25">
      <c r="C14" s="73"/>
      <c r="D14" s="80"/>
      <c r="E14" s="77"/>
      <c r="F14" s="66"/>
      <c r="G14" s="69"/>
      <c r="H14" s="84"/>
      <c r="I14" s="11">
        <v>0.37009999999999998</v>
      </c>
      <c r="J14" s="11">
        <v>0.37009999999999998</v>
      </c>
      <c r="K14" s="11">
        <v>0.37009999999999998</v>
      </c>
      <c r="L14" s="11">
        <v>0.37009999999999998</v>
      </c>
      <c r="M14" s="105"/>
      <c r="N14" s="20"/>
      <c r="O14" s="64"/>
      <c r="P14" s="64"/>
      <c r="Q14" s="65"/>
    </row>
    <row r="15" spans="3:18" ht="75" customHeight="1" x14ac:dyDescent="0.25">
      <c r="C15" s="73"/>
      <c r="D15" s="81" t="s">
        <v>18</v>
      </c>
      <c r="E15" s="77" t="s">
        <v>23</v>
      </c>
      <c r="F15" s="66" t="s">
        <v>21</v>
      </c>
      <c r="G15" s="67">
        <v>70.5</v>
      </c>
      <c r="H15" s="66" t="s">
        <v>16</v>
      </c>
      <c r="I15" s="12">
        <v>59</v>
      </c>
      <c r="J15" s="12">
        <v>59</v>
      </c>
      <c r="K15" s="12">
        <v>59</v>
      </c>
      <c r="L15" s="12" t="s">
        <v>17</v>
      </c>
      <c r="M15" s="24">
        <f>IFERROR(K15/K16,"ND")</f>
        <v>0.83687943262411346</v>
      </c>
      <c r="N15" s="75">
        <f>((I15/I16)+(J15/J16)+(K15/K16))/3</f>
        <v>0.83687943262411346</v>
      </c>
      <c r="O15" s="62" t="s">
        <v>26</v>
      </c>
      <c r="P15" s="62"/>
      <c r="Q15" s="63"/>
    </row>
    <row r="16" spans="3:18" ht="75" customHeight="1" x14ac:dyDescent="0.25">
      <c r="C16" s="73"/>
      <c r="D16" s="81"/>
      <c r="E16" s="77"/>
      <c r="F16" s="66"/>
      <c r="G16" s="67"/>
      <c r="H16" s="66"/>
      <c r="I16" s="12">
        <v>70.5</v>
      </c>
      <c r="J16" s="12">
        <v>70.5</v>
      </c>
      <c r="K16" s="12">
        <v>70.5</v>
      </c>
      <c r="L16" s="12">
        <v>70.5</v>
      </c>
      <c r="M16" s="24"/>
      <c r="N16" s="20"/>
      <c r="O16" s="64"/>
      <c r="P16" s="64"/>
      <c r="Q16" s="65"/>
    </row>
    <row r="17" spans="3:19" ht="90.75" customHeight="1" x14ac:dyDescent="0.25">
      <c r="C17" s="73"/>
      <c r="D17" s="81" t="s">
        <v>19</v>
      </c>
      <c r="E17" s="77" t="s">
        <v>23</v>
      </c>
      <c r="F17" s="66" t="s">
        <v>21</v>
      </c>
      <c r="G17" s="82">
        <v>5.8</v>
      </c>
      <c r="H17" s="66" t="s">
        <v>16</v>
      </c>
      <c r="I17" s="12">
        <v>5</v>
      </c>
      <c r="J17" s="12">
        <v>5</v>
      </c>
      <c r="K17" s="12">
        <v>5</v>
      </c>
      <c r="L17" s="12" t="s">
        <v>17</v>
      </c>
      <c r="M17" s="24">
        <f>IFERROR(K17/K18,"ND")</f>
        <v>0.86206896551724144</v>
      </c>
      <c r="N17" s="75">
        <f>((I17/I18)+(J17/J18)+(K17/K18))/3</f>
        <v>0.86206896551724144</v>
      </c>
      <c r="O17" s="62" t="s">
        <v>27</v>
      </c>
      <c r="P17" s="62"/>
      <c r="Q17" s="63"/>
    </row>
    <row r="18" spans="3:19" ht="90.75" customHeight="1" x14ac:dyDescent="0.25">
      <c r="C18" s="74"/>
      <c r="D18" s="81"/>
      <c r="E18" s="77"/>
      <c r="F18" s="66"/>
      <c r="G18" s="82"/>
      <c r="H18" s="66"/>
      <c r="I18" s="12">
        <v>5.8</v>
      </c>
      <c r="J18" s="12">
        <v>5.8</v>
      </c>
      <c r="K18" s="12">
        <v>5.8</v>
      </c>
      <c r="L18" s="12">
        <v>5.8</v>
      </c>
      <c r="M18" s="24"/>
      <c r="N18" s="20"/>
      <c r="O18" s="64"/>
      <c r="P18" s="64"/>
      <c r="Q18" s="65"/>
      <c r="R18" s="6"/>
      <c r="S18" s="6"/>
    </row>
    <row r="19" spans="3:19" ht="63.6" customHeight="1" x14ac:dyDescent="0.25">
      <c r="C19" s="39" t="s">
        <v>43</v>
      </c>
      <c r="D19" s="46" t="s">
        <v>29</v>
      </c>
      <c r="E19" s="47" t="s">
        <v>39</v>
      </c>
      <c r="F19" s="47" t="s">
        <v>40</v>
      </c>
      <c r="G19" s="48">
        <f>I20+J20+K20+L20</f>
        <v>8760</v>
      </c>
      <c r="H19" s="50" t="s">
        <v>53</v>
      </c>
      <c r="I19" s="13">
        <v>2160</v>
      </c>
      <c r="J19" s="13">
        <v>2181</v>
      </c>
      <c r="K19" s="13">
        <v>2206</v>
      </c>
      <c r="L19" s="13" t="s">
        <v>17</v>
      </c>
      <c r="M19" s="42">
        <f>IFERROR(K19/K20,"ND")</f>
        <v>0.99909420289855078</v>
      </c>
      <c r="N19" s="43">
        <f>IFERROR(((I19+J19+K19)/G19),"ND")</f>
        <v>0.74737442922374431</v>
      </c>
      <c r="O19" s="44" t="s">
        <v>55</v>
      </c>
      <c r="P19" s="44"/>
      <c r="Q19" s="45"/>
    </row>
    <row r="20" spans="3:19" ht="63.6" customHeight="1" x14ac:dyDescent="0.25">
      <c r="C20" s="40"/>
      <c r="D20" s="46"/>
      <c r="E20" s="47"/>
      <c r="F20" s="47"/>
      <c r="G20" s="49"/>
      <c r="H20" s="51"/>
      <c r="I20" s="13">
        <v>2160</v>
      </c>
      <c r="J20" s="13">
        <v>2184</v>
      </c>
      <c r="K20" s="13">
        <v>2208</v>
      </c>
      <c r="L20" s="13">
        <v>2208</v>
      </c>
      <c r="M20" s="42"/>
      <c r="N20" s="43"/>
      <c r="O20" s="44"/>
      <c r="P20" s="44"/>
      <c r="Q20" s="45"/>
    </row>
    <row r="21" spans="3:19" ht="57" customHeight="1" x14ac:dyDescent="0.25">
      <c r="C21" s="52" t="s">
        <v>45</v>
      </c>
      <c r="D21" s="58" t="s">
        <v>30</v>
      </c>
      <c r="E21" s="59" t="s">
        <v>39</v>
      </c>
      <c r="F21" s="59" t="s">
        <v>40</v>
      </c>
      <c r="G21" s="60">
        <f t="shared" ref="G21" si="0">I22+J22+K22+L22</f>
        <v>530</v>
      </c>
      <c r="H21" s="18" t="s">
        <v>53</v>
      </c>
      <c r="I21" s="16">
        <v>140</v>
      </c>
      <c r="J21" s="16">
        <v>129</v>
      </c>
      <c r="K21" s="16">
        <v>130</v>
      </c>
      <c r="L21" s="16" t="s">
        <v>17</v>
      </c>
      <c r="M21" s="54">
        <f>IFERROR(K21/K22,"ND")</f>
        <v>1</v>
      </c>
      <c r="N21" s="41">
        <f>IFERROR(((I21+J21+K21)/G21),"ND")</f>
        <v>0.75283018867924534</v>
      </c>
      <c r="O21" s="55" t="s">
        <v>56</v>
      </c>
      <c r="P21" s="55"/>
      <c r="Q21" s="56"/>
    </row>
    <row r="22" spans="3:19" ht="52.5" customHeight="1" x14ac:dyDescent="0.25">
      <c r="C22" s="53"/>
      <c r="D22" s="58"/>
      <c r="E22" s="59"/>
      <c r="F22" s="59"/>
      <c r="G22" s="61"/>
      <c r="H22" s="19"/>
      <c r="I22" s="16">
        <v>140</v>
      </c>
      <c r="J22" s="16">
        <v>130</v>
      </c>
      <c r="K22" s="16">
        <v>130</v>
      </c>
      <c r="L22" s="16">
        <v>130</v>
      </c>
      <c r="M22" s="54"/>
      <c r="N22" s="41"/>
      <c r="O22" s="55"/>
      <c r="P22" s="55"/>
      <c r="Q22" s="56"/>
    </row>
    <row r="23" spans="3:19" ht="38.25" customHeight="1" x14ac:dyDescent="0.25">
      <c r="C23" s="31" t="s">
        <v>46</v>
      </c>
      <c r="D23" s="33" t="s">
        <v>31</v>
      </c>
      <c r="E23" s="35" t="s">
        <v>39</v>
      </c>
      <c r="F23" s="35" t="s">
        <v>40</v>
      </c>
      <c r="G23" s="37">
        <f t="shared" ref="G23" si="1">I24+J24+K24+L24</f>
        <v>5258</v>
      </c>
      <c r="H23" s="22" t="s">
        <v>53</v>
      </c>
      <c r="I23" s="14">
        <v>1313</v>
      </c>
      <c r="J23" s="14">
        <v>1313</v>
      </c>
      <c r="K23" s="14">
        <v>1313</v>
      </c>
      <c r="L23" s="14" t="s">
        <v>17</v>
      </c>
      <c r="M23" s="24">
        <f>IFERROR(K23/K24,"ND")</f>
        <v>1</v>
      </c>
      <c r="N23" s="20">
        <f>IFERROR(((I23+J23+K23)/G23),"ND")</f>
        <v>0.7491441612780525</v>
      </c>
      <c r="O23" s="25" t="s">
        <v>57</v>
      </c>
      <c r="P23" s="25"/>
      <c r="Q23" s="26"/>
    </row>
    <row r="24" spans="3:19" ht="41.25" customHeight="1" x14ac:dyDescent="0.25">
      <c r="C24" s="31"/>
      <c r="D24" s="33"/>
      <c r="E24" s="35"/>
      <c r="F24" s="35"/>
      <c r="G24" s="57"/>
      <c r="H24" s="23"/>
      <c r="I24" s="14">
        <v>1313</v>
      </c>
      <c r="J24" s="14">
        <v>1313</v>
      </c>
      <c r="K24" s="14">
        <v>1313</v>
      </c>
      <c r="L24" s="14">
        <v>1319</v>
      </c>
      <c r="M24" s="24"/>
      <c r="N24" s="20"/>
      <c r="O24" s="25"/>
      <c r="P24" s="25"/>
      <c r="Q24" s="26"/>
    </row>
    <row r="25" spans="3:19" ht="38.25" customHeight="1" x14ac:dyDescent="0.25">
      <c r="C25" s="31" t="s">
        <v>47</v>
      </c>
      <c r="D25" s="33" t="s">
        <v>32</v>
      </c>
      <c r="E25" s="35" t="s">
        <v>39</v>
      </c>
      <c r="F25" s="35" t="s">
        <v>40</v>
      </c>
      <c r="G25" s="37">
        <f t="shared" ref="G25" si="2">I26+J26+K26+L26</f>
        <v>3120</v>
      </c>
      <c r="H25" s="22" t="s">
        <v>53</v>
      </c>
      <c r="I25" s="14">
        <v>780</v>
      </c>
      <c r="J25" s="14">
        <v>780</v>
      </c>
      <c r="K25" s="14">
        <v>780</v>
      </c>
      <c r="L25" s="14" t="s">
        <v>17</v>
      </c>
      <c r="M25" s="24">
        <f>IFERROR(K25/K26,"ND")</f>
        <v>1</v>
      </c>
      <c r="N25" s="20">
        <f>IFERROR(((I25+J25+K25)/G25),"ND")</f>
        <v>0.75</v>
      </c>
      <c r="O25" s="25" t="s">
        <v>58</v>
      </c>
      <c r="P25" s="25"/>
      <c r="Q25" s="26"/>
    </row>
    <row r="26" spans="3:19" ht="41.25" customHeight="1" x14ac:dyDescent="0.25">
      <c r="C26" s="31"/>
      <c r="D26" s="33"/>
      <c r="E26" s="35"/>
      <c r="F26" s="35"/>
      <c r="G26" s="57"/>
      <c r="H26" s="23"/>
      <c r="I26" s="14">
        <v>780</v>
      </c>
      <c r="J26" s="14">
        <v>780</v>
      </c>
      <c r="K26" s="14">
        <v>780</v>
      </c>
      <c r="L26" s="14">
        <v>780</v>
      </c>
      <c r="M26" s="24"/>
      <c r="N26" s="20"/>
      <c r="O26" s="25"/>
      <c r="P26" s="25"/>
      <c r="Q26" s="26"/>
    </row>
    <row r="27" spans="3:19" ht="57" customHeight="1" x14ac:dyDescent="0.25">
      <c r="C27" s="52" t="s">
        <v>48</v>
      </c>
      <c r="D27" s="58" t="s">
        <v>33</v>
      </c>
      <c r="E27" s="59" t="s">
        <v>39</v>
      </c>
      <c r="F27" s="59" t="s">
        <v>40</v>
      </c>
      <c r="G27" s="60">
        <f t="shared" ref="G27" si="3">I28+J28+K28+L28</f>
        <v>3060</v>
      </c>
      <c r="H27" s="18" t="s">
        <v>53</v>
      </c>
      <c r="I27" s="16">
        <v>722</v>
      </c>
      <c r="J27" s="16">
        <v>775</v>
      </c>
      <c r="K27" s="16">
        <v>810</v>
      </c>
      <c r="L27" s="16" t="s">
        <v>17</v>
      </c>
      <c r="M27" s="54">
        <f>IFERROR(K27/K28,"ND")</f>
        <v>1.0492227979274611</v>
      </c>
      <c r="N27" s="41">
        <f>IFERROR(((I27+J27+K27)/G27),"ND")</f>
        <v>0.75392156862745097</v>
      </c>
      <c r="O27" s="55" t="s">
        <v>59</v>
      </c>
      <c r="P27" s="55"/>
      <c r="Q27" s="56"/>
    </row>
    <row r="28" spans="3:19" ht="52.5" customHeight="1" x14ac:dyDescent="0.25">
      <c r="C28" s="53"/>
      <c r="D28" s="58"/>
      <c r="E28" s="59"/>
      <c r="F28" s="59"/>
      <c r="G28" s="61"/>
      <c r="H28" s="19"/>
      <c r="I28" s="16">
        <v>749</v>
      </c>
      <c r="J28" s="16">
        <v>767</v>
      </c>
      <c r="K28" s="16">
        <v>772</v>
      </c>
      <c r="L28" s="16">
        <v>772</v>
      </c>
      <c r="M28" s="54"/>
      <c r="N28" s="41"/>
      <c r="O28" s="55"/>
      <c r="P28" s="55"/>
      <c r="Q28" s="56"/>
    </row>
    <row r="29" spans="3:19" ht="38.25" customHeight="1" x14ac:dyDescent="0.25">
      <c r="C29" s="31" t="s">
        <v>49</v>
      </c>
      <c r="D29" s="33" t="s">
        <v>34</v>
      </c>
      <c r="E29" s="35" t="s">
        <v>39</v>
      </c>
      <c r="F29" s="35" t="s">
        <v>40</v>
      </c>
      <c r="G29" s="37">
        <f t="shared" ref="G29" si="4">I30+J30+K30+L30</f>
        <v>260</v>
      </c>
      <c r="H29" s="22" t="s">
        <v>53</v>
      </c>
      <c r="I29" s="14">
        <v>65</v>
      </c>
      <c r="J29" s="14">
        <v>65</v>
      </c>
      <c r="K29" s="14">
        <v>62</v>
      </c>
      <c r="L29" s="14" t="s">
        <v>17</v>
      </c>
      <c r="M29" s="24">
        <f>IFERROR(K29/K30,"ND")</f>
        <v>0.9538461538461539</v>
      </c>
      <c r="N29" s="20">
        <f>IFERROR(((I29+J29+K29)/G29),"ND")</f>
        <v>0.7384615384615385</v>
      </c>
      <c r="O29" s="25" t="s">
        <v>60</v>
      </c>
      <c r="P29" s="25"/>
      <c r="Q29" s="26"/>
    </row>
    <row r="30" spans="3:19" ht="41.25" customHeight="1" x14ac:dyDescent="0.25">
      <c r="C30" s="31"/>
      <c r="D30" s="33"/>
      <c r="E30" s="35"/>
      <c r="F30" s="35"/>
      <c r="G30" s="57"/>
      <c r="H30" s="23"/>
      <c r="I30" s="14">
        <v>65</v>
      </c>
      <c r="J30" s="14">
        <v>65</v>
      </c>
      <c r="K30" s="14">
        <v>65</v>
      </c>
      <c r="L30" s="14">
        <v>65</v>
      </c>
      <c r="M30" s="24"/>
      <c r="N30" s="20"/>
      <c r="O30" s="25"/>
      <c r="P30" s="25"/>
      <c r="Q30" s="26"/>
    </row>
    <row r="31" spans="3:19" ht="55.9" customHeight="1" x14ac:dyDescent="0.25">
      <c r="C31" s="31" t="s">
        <v>50</v>
      </c>
      <c r="D31" s="33" t="s">
        <v>35</v>
      </c>
      <c r="E31" s="35" t="s">
        <v>39</v>
      </c>
      <c r="F31" s="35" t="s">
        <v>40</v>
      </c>
      <c r="G31" s="37">
        <f t="shared" ref="G31" si="5">I32+J32+K32+L32</f>
        <v>3758</v>
      </c>
      <c r="H31" s="22" t="s">
        <v>53</v>
      </c>
      <c r="I31" s="14">
        <v>911</v>
      </c>
      <c r="J31" s="14">
        <v>921</v>
      </c>
      <c r="K31" s="14">
        <v>821.5</v>
      </c>
      <c r="L31" s="14" t="s">
        <v>17</v>
      </c>
      <c r="M31" s="24">
        <f>IFERROR(K31/K32,"ND")</f>
        <v>0.86382754994742372</v>
      </c>
      <c r="N31" s="20">
        <f>IFERROR(((I31+J31+K31)/G31),"ND")</f>
        <v>0.70609366684406605</v>
      </c>
      <c r="O31" s="25" t="s">
        <v>61</v>
      </c>
      <c r="P31" s="25"/>
      <c r="Q31" s="26"/>
    </row>
    <row r="32" spans="3:19" ht="55.9" customHeight="1" x14ac:dyDescent="0.25">
      <c r="C32" s="31"/>
      <c r="D32" s="33"/>
      <c r="E32" s="35"/>
      <c r="F32" s="35"/>
      <c r="G32" s="57"/>
      <c r="H32" s="23"/>
      <c r="I32" s="14">
        <v>921</v>
      </c>
      <c r="J32" s="14">
        <v>936</v>
      </c>
      <c r="K32" s="14">
        <v>951</v>
      </c>
      <c r="L32" s="14">
        <v>950</v>
      </c>
      <c r="M32" s="24"/>
      <c r="N32" s="20"/>
      <c r="O32" s="25"/>
      <c r="P32" s="25"/>
      <c r="Q32" s="26"/>
    </row>
    <row r="33" spans="3:17" ht="41.25" customHeight="1" x14ac:dyDescent="0.25">
      <c r="C33" s="52" t="s">
        <v>51</v>
      </c>
      <c r="D33" s="58" t="s">
        <v>36</v>
      </c>
      <c r="E33" s="59" t="s">
        <v>39</v>
      </c>
      <c r="F33" s="59" t="s">
        <v>40</v>
      </c>
      <c r="G33" s="60">
        <f t="shared" ref="G33" si="6">I34+J34+K34+L34</f>
        <v>12</v>
      </c>
      <c r="H33" s="18" t="s">
        <v>53</v>
      </c>
      <c r="I33" s="16">
        <v>3</v>
      </c>
      <c r="J33" s="16">
        <v>3</v>
      </c>
      <c r="K33" s="16">
        <v>3</v>
      </c>
      <c r="L33" s="16" t="s">
        <v>17</v>
      </c>
      <c r="M33" s="54">
        <f>IFERROR(K33/K34,"ND")</f>
        <v>1</v>
      </c>
      <c r="N33" s="41">
        <f>IFERROR(((I33+J33+K33)/G33),"ND")</f>
        <v>0.75</v>
      </c>
      <c r="O33" s="55" t="s">
        <v>62</v>
      </c>
      <c r="P33" s="55"/>
      <c r="Q33" s="56"/>
    </row>
    <row r="34" spans="3:17" ht="52.5" customHeight="1" x14ac:dyDescent="0.25">
      <c r="C34" s="53"/>
      <c r="D34" s="58"/>
      <c r="E34" s="59"/>
      <c r="F34" s="59"/>
      <c r="G34" s="61"/>
      <c r="H34" s="19"/>
      <c r="I34" s="16">
        <v>3</v>
      </c>
      <c r="J34" s="16">
        <v>3</v>
      </c>
      <c r="K34" s="16">
        <v>3</v>
      </c>
      <c r="L34" s="16">
        <v>3</v>
      </c>
      <c r="M34" s="54"/>
      <c r="N34" s="41"/>
      <c r="O34" s="55"/>
      <c r="P34" s="55"/>
      <c r="Q34" s="56"/>
    </row>
    <row r="35" spans="3:17" ht="58.9" customHeight="1" x14ac:dyDescent="0.25">
      <c r="C35" s="31" t="s">
        <v>52</v>
      </c>
      <c r="D35" s="33" t="s">
        <v>37</v>
      </c>
      <c r="E35" s="35" t="s">
        <v>39</v>
      </c>
      <c r="F35" s="35" t="s">
        <v>40</v>
      </c>
      <c r="G35" s="37">
        <f t="shared" ref="G35" si="7">I36+J36+K36+L36</f>
        <v>410</v>
      </c>
      <c r="H35" s="22" t="s">
        <v>53</v>
      </c>
      <c r="I35" s="14">
        <v>85</v>
      </c>
      <c r="J35" s="14">
        <v>93</v>
      </c>
      <c r="K35" s="14">
        <v>106</v>
      </c>
      <c r="L35" s="14" t="s">
        <v>17</v>
      </c>
      <c r="M35" s="24">
        <f>IFERROR(K35/K36,"ND")</f>
        <v>0.96363636363636362</v>
      </c>
      <c r="N35" s="20">
        <f>IFERROR(((I35+J35+K35)/G35),"ND")</f>
        <v>0.69268292682926824</v>
      </c>
      <c r="O35" s="25" t="s">
        <v>63</v>
      </c>
      <c r="P35" s="25"/>
      <c r="Q35" s="26"/>
    </row>
    <row r="36" spans="3:17" ht="58.9" customHeight="1" x14ac:dyDescent="0.25">
      <c r="C36" s="31"/>
      <c r="D36" s="33"/>
      <c r="E36" s="35"/>
      <c r="F36" s="35"/>
      <c r="G36" s="57"/>
      <c r="H36" s="23"/>
      <c r="I36" s="14">
        <v>90</v>
      </c>
      <c r="J36" s="14">
        <v>100</v>
      </c>
      <c r="K36" s="14">
        <v>110</v>
      </c>
      <c r="L36" s="14">
        <v>110</v>
      </c>
      <c r="M36" s="24"/>
      <c r="N36" s="20"/>
      <c r="O36" s="25"/>
      <c r="P36" s="25"/>
      <c r="Q36" s="26"/>
    </row>
    <row r="37" spans="3:17" ht="46.5" customHeight="1" x14ac:dyDescent="0.25">
      <c r="C37" s="31" t="s">
        <v>41</v>
      </c>
      <c r="D37" s="33" t="s">
        <v>38</v>
      </c>
      <c r="E37" s="35" t="s">
        <v>39</v>
      </c>
      <c r="F37" s="35" t="s">
        <v>40</v>
      </c>
      <c r="G37" s="37">
        <f t="shared" ref="G37" si="8">I38+J38+K38+L38</f>
        <v>1500</v>
      </c>
      <c r="H37" s="22" t="s">
        <v>53</v>
      </c>
      <c r="I37" s="14">
        <v>351</v>
      </c>
      <c r="J37" s="14">
        <v>360</v>
      </c>
      <c r="K37" s="14">
        <v>438</v>
      </c>
      <c r="L37" s="14" t="s">
        <v>17</v>
      </c>
      <c r="M37" s="24">
        <f>IFERROR(K37/K38,"ND")</f>
        <v>1.46</v>
      </c>
      <c r="N37" s="20">
        <f>IFERROR(((I37+J37+K37)/G37),"ND")</f>
        <v>0.76600000000000001</v>
      </c>
      <c r="O37" s="25" t="s">
        <v>64</v>
      </c>
      <c r="P37" s="25"/>
      <c r="Q37" s="26"/>
    </row>
    <row r="38" spans="3:17" ht="54" customHeight="1" thickBot="1" x14ac:dyDescent="0.3">
      <c r="C38" s="32"/>
      <c r="D38" s="34"/>
      <c r="E38" s="36"/>
      <c r="F38" s="36"/>
      <c r="G38" s="38"/>
      <c r="H38" s="29"/>
      <c r="I38" s="15">
        <v>400</v>
      </c>
      <c r="J38" s="15">
        <v>300</v>
      </c>
      <c r="K38" s="15">
        <v>300</v>
      </c>
      <c r="L38" s="15">
        <v>500</v>
      </c>
      <c r="M38" s="30"/>
      <c r="N38" s="21"/>
      <c r="O38" s="27"/>
      <c r="P38" s="27"/>
      <c r="Q38" s="28"/>
    </row>
    <row r="39" spans="3:17" x14ac:dyDescent="0.25">
      <c r="I39" s="8"/>
    </row>
    <row r="40" spans="3:17" x14ac:dyDescent="0.25">
      <c r="I40" s="8"/>
    </row>
    <row r="41" spans="3:17" x14ac:dyDescent="0.25">
      <c r="I41" s="8"/>
    </row>
    <row r="42" spans="3:17" x14ac:dyDescent="0.25">
      <c r="I42" s="8"/>
    </row>
    <row r="43" spans="3:17" x14ac:dyDescent="0.25">
      <c r="I43" s="8"/>
    </row>
    <row r="44" spans="3:17" x14ac:dyDescent="0.25">
      <c r="I44" s="8"/>
    </row>
    <row r="45" spans="3:17" x14ac:dyDescent="0.25">
      <c r="I45" s="8"/>
    </row>
    <row r="46" spans="3:17" x14ac:dyDescent="0.25">
      <c r="I46" s="8"/>
    </row>
    <row r="47" spans="3:17" x14ac:dyDescent="0.25">
      <c r="I47" s="8"/>
    </row>
  </sheetData>
  <mergeCells count="130">
    <mergeCell ref="N25:N26"/>
    <mergeCell ref="O25:Q26"/>
    <mergeCell ref="F23:F24"/>
    <mergeCell ref="G23:G24"/>
    <mergeCell ref="H23:H24"/>
    <mergeCell ref="M23:M24"/>
    <mergeCell ref="N23:N24"/>
    <mergeCell ref="H31:H32"/>
    <mergeCell ref="M31:M32"/>
    <mergeCell ref="N31:N32"/>
    <mergeCell ref="O31:Q32"/>
    <mergeCell ref="M27:M28"/>
    <mergeCell ref="N27:N28"/>
    <mergeCell ref="C21:C22"/>
    <mergeCell ref="D21:D22"/>
    <mergeCell ref="E21:E22"/>
    <mergeCell ref="F21:F22"/>
    <mergeCell ref="G21:G22"/>
    <mergeCell ref="H21:H22"/>
    <mergeCell ref="M21:M22"/>
    <mergeCell ref="N21:N22"/>
    <mergeCell ref="O21:Q22"/>
    <mergeCell ref="C23:C24"/>
    <mergeCell ref="D23:D24"/>
    <mergeCell ref="E23:E24"/>
    <mergeCell ref="C31:C32"/>
    <mergeCell ref="D31:D32"/>
    <mergeCell ref="E31:E32"/>
    <mergeCell ref="F31:F32"/>
    <mergeCell ref="G31:G32"/>
    <mergeCell ref="H27:H28"/>
    <mergeCell ref="M13:M14"/>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O23:Q24"/>
    <mergeCell ref="C25:C26"/>
    <mergeCell ref="D25:D26"/>
    <mergeCell ref="E25:E26"/>
    <mergeCell ref="F25:F26"/>
    <mergeCell ref="G25:G26"/>
    <mergeCell ref="H25:H26"/>
    <mergeCell ref="M25:M26"/>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O15:Q16"/>
    <mergeCell ref="F15:F16"/>
    <mergeCell ref="G15:G16"/>
    <mergeCell ref="H15:H16"/>
    <mergeCell ref="G13:G14"/>
    <mergeCell ref="N13:N14"/>
    <mergeCell ref="O13:Q14"/>
    <mergeCell ref="C13:C18"/>
    <mergeCell ref="H17:H18"/>
    <mergeCell ref="M17:M18"/>
    <mergeCell ref="N17:N18"/>
    <mergeCell ref="E13:E14"/>
    <mergeCell ref="F13:F14"/>
    <mergeCell ref="D13:D14"/>
    <mergeCell ref="O17:Q18"/>
    <mergeCell ref="M15:M16"/>
    <mergeCell ref="N15:N16"/>
    <mergeCell ref="D15:D16"/>
    <mergeCell ref="E15:E16"/>
    <mergeCell ref="E17:E18"/>
    <mergeCell ref="F17:F18"/>
    <mergeCell ref="G17:G18"/>
    <mergeCell ref="D17:D18"/>
    <mergeCell ref="H13:H14"/>
    <mergeCell ref="C19:C20"/>
    <mergeCell ref="N35:N36"/>
    <mergeCell ref="O35:Q36"/>
    <mergeCell ref="N33:N34"/>
    <mergeCell ref="M19:M20"/>
    <mergeCell ref="N19:N20"/>
    <mergeCell ref="O19:Q20"/>
    <mergeCell ref="D19:D20"/>
    <mergeCell ref="E19:E20"/>
    <mergeCell ref="F19:F20"/>
    <mergeCell ref="G19:G20"/>
    <mergeCell ref="H19:H20"/>
    <mergeCell ref="C33:C34"/>
    <mergeCell ref="C35:C36"/>
    <mergeCell ref="M33:M34"/>
    <mergeCell ref="O33:Q34"/>
    <mergeCell ref="D35:D36"/>
    <mergeCell ref="E35:E36"/>
    <mergeCell ref="F35:F36"/>
    <mergeCell ref="G35:G36"/>
    <mergeCell ref="D33:D34"/>
    <mergeCell ref="E33:E34"/>
    <mergeCell ref="F33:F34"/>
    <mergeCell ref="G33:G34"/>
    <mergeCell ref="H33:H34"/>
    <mergeCell ref="N37:N38"/>
    <mergeCell ref="H35:H36"/>
    <mergeCell ref="M35:M36"/>
    <mergeCell ref="O37:Q38"/>
    <mergeCell ref="H37:H38"/>
    <mergeCell ref="M37:M38"/>
    <mergeCell ref="C37:C38"/>
    <mergeCell ref="D37:D38"/>
    <mergeCell ref="E37:E38"/>
    <mergeCell ref="F37:F38"/>
    <mergeCell ref="G37:G38"/>
  </mergeCells>
  <pageMargins left="0.25" right="0.25" top="0.75" bottom="0.75" header="0.3" footer="0.3"/>
  <pageSetup paperSize="5" scale="53" fitToHeight="0" orientation="landscape"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1Tr23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Aurora Cocoletzi Solis</cp:lastModifiedBy>
  <cp:revision/>
  <dcterms:created xsi:type="dcterms:W3CDTF">2020-03-29T23:09:10Z</dcterms:created>
  <dcterms:modified xsi:type="dcterms:W3CDTF">2023-10-06T19:17:53Z</dcterms:modified>
  <cp:category/>
  <cp:contentStatus/>
</cp:coreProperties>
</file>