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130"/>
  <workbookPr defaultThemeVersion="166925"/>
  <mc:AlternateContent xmlns:mc="http://schemas.openxmlformats.org/markup-compatibility/2006">
    <mc:Choice Requires="x15">
      <x15ac:absPath xmlns:x15ac="http://schemas.microsoft.com/office/spreadsheetml/2010/11/ac" url="C:\Users\Usuario\Desktop\planeacion\año 2023\año 2023\"/>
    </mc:Choice>
  </mc:AlternateContent>
  <xr:revisionPtr revIDLastSave="0" documentId="13_ncr:1_{EBE51DD5-B98F-4726-B891-7B290FE121D2}" xr6:coauthVersionLast="47" xr6:coauthVersionMax="47" xr10:uidLastSave="{00000000-0000-0000-0000-000000000000}"/>
  <bookViews>
    <workbookView xWindow="-110" yWindow="-110" windowWidth="19420" windowHeight="10300" xr2:uid="{00000000-000D-0000-FFFF-FFFF00000000}"/>
  </bookViews>
  <sheets>
    <sheet name="CEDULA EJE 3 T1" sheetId="6" r:id="rId1"/>
  </sheets>
  <definedNames>
    <definedName name="_xlnm.Print_Area" localSheetId="0">'CEDULA EJE 3 T1'!$D$3:$R$62</definedName>
    <definedName name="_xlnm.Print_Titles" localSheetId="0">'CEDULA EJE 3 T1'!$3:$12</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31" i="6" l="1"/>
  <c r="O19" i="6"/>
  <c r="O35" i="6" l="1"/>
  <c r="O41" i="6"/>
  <c r="O31" i="6"/>
  <c r="O33" i="6"/>
  <c r="O37" i="6"/>
  <c r="O39" i="6"/>
  <c r="O43" i="6"/>
  <c r="O45" i="6"/>
  <c r="O47" i="6"/>
  <c r="O49" i="6"/>
  <c r="N49" i="6"/>
  <c r="N47" i="6"/>
  <c r="N45" i="6"/>
  <c r="N43" i="6"/>
  <c r="N41" i="6"/>
  <c r="N39" i="6"/>
  <c r="N37" i="6"/>
  <c r="N35" i="6"/>
  <c r="N33" i="6"/>
  <c r="O29" i="6"/>
  <c r="N29" i="6"/>
  <c r="O27" i="6"/>
  <c r="N27" i="6"/>
  <c r="N23" i="6"/>
  <c r="J26" i="6"/>
  <c r="N51" i="6" l="1"/>
  <c r="O51" i="6"/>
  <c r="O23" i="6"/>
  <c r="N21" i="6"/>
  <c r="O21" i="6"/>
  <c r="N25" i="6"/>
  <c r="O25" i="6"/>
  <c r="O53" i="6"/>
  <c r="N53" i="6"/>
  <c r="O17" i="6"/>
  <c r="O15" i="6"/>
  <c r="N19" i="6"/>
  <c r="N17" i="6"/>
  <c r="N15" i="6"/>
  <c r="O13" i="6"/>
  <c r="N13" i="6"/>
</calcChain>
</file>

<file path=xl/sharedStrings.xml><?xml version="1.0" encoding="utf-8"?>
<sst xmlns="http://schemas.openxmlformats.org/spreadsheetml/2006/main" count="214" uniqueCount="97">
  <si>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</si>
  <si>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</si>
  <si>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</si>
  <si>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</si>
  <si>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</si>
  <si>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</si>
  <si>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</si>
  <si>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</si>
  <si>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</si>
  <si>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</si>
  <si>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</si>
  <si>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</si>
  <si>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</si>
  <si>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</si>
  <si>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</si>
  <si>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</si>
  <si>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</si>
  <si>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</si>
  <si>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</si>
  <si>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</si>
  <si>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</si>
  <si>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</si>
  <si>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</si>
  <si>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</si>
  <si>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PERÍODO QUE SE INFORMA: DEL 1 DE ENERO AL 31 DE MARZO 2023</t>
  </si>
  <si>
    <t>REVISÓ
Mtro. Enrique E. Encalada Sánchez
Dirección de Planeación de la DGPM</t>
  </si>
  <si>
    <t>F. 3.15.1 Contribuir a garantizar la preservación de la riqueza natural única que tiene nuestro municipio mediante un crecimiento ordenado, sostenible y con responsabilidad compartida mediante  la calidad del servicio de recolección y disposición final de los Residuos Sólidos Urbanos en el Municipio de Benito Juárez, fomentando la responsabilidad social, para la protección del medio ambiente.</t>
  </si>
  <si>
    <t>P. 3.15.1.1. Garantizar la calidad del servicio de recolección y disposición final de los Residuos Sólidos Urbanos en el Municipio de Benito Juárez, fomentando la responsabilidad social, para la protección del medio ambiente.</t>
  </si>
  <si>
    <t>RSUG (t,t-1) = Tasa de variación de los Residuos Sólidos Urbanos que se generan mensualmente e ingresan al relleno sanitario, parcela 196</t>
  </si>
  <si>
    <t xml:space="preserve">Ascendente </t>
  </si>
  <si>
    <t>Trimestral</t>
  </si>
  <si>
    <t>SI</t>
  </si>
  <si>
    <t>Ascendente</t>
  </si>
  <si>
    <t>C.  3.15.1.1.1.Verificación de la recolección de Residuos Sólidos Urbanos en el municipio de Benito Juárez realizada</t>
  </si>
  <si>
    <t>PRSU: Porcentaje de verificaciones de la recolección de RSU realizadas.</t>
  </si>
  <si>
    <t>A.3.15.1.1.1.1. Supervisar rutas de recolección de los Residuos Sólidos Urbanos.</t>
  </si>
  <si>
    <r>
      <rPr>
        <b/>
        <sz val="11"/>
        <color theme="1"/>
        <rFont val="Calibri"/>
        <family val="2"/>
        <scheme val="minor"/>
      </rPr>
      <t xml:space="preserve">PRS: </t>
    </r>
    <r>
      <rPr>
        <sz val="11"/>
        <color theme="1"/>
        <rFont val="Calibri"/>
        <family val="2"/>
        <scheme val="minor"/>
      </rPr>
      <t xml:space="preserve">Porcentaje de rutas de recolección de RSU supervisadas </t>
    </r>
  </si>
  <si>
    <t>A.3.15.1.1.1.2. Atender quejas ciudadanas respecto a la recolección de RSU con el propósito de mejorar el servicio.</t>
  </si>
  <si>
    <r>
      <rPr>
        <b/>
        <sz val="11"/>
        <color theme="1"/>
        <rFont val="Calibri"/>
        <family val="2"/>
        <scheme val="minor"/>
      </rPr>
      <t xml:space="preserve">PQCA: </t>
    </r>
    <r>
      <rPr>
        <sz val="11"/>
        <color theme="1"/>
        <rFont val="Calibri"/>
        <family val="2"/>
        <scheme val="minor"/>
      </rPr>
      <t>Porcentaje de quejas ciudadanas atendidas.</t>
    </r>
  </si>
  <si>
    <t>Descendente</t>
  </si>
  <si>
    <t xml:space="preserve">A.3.15.1.1.1.2.  Identificación y limpieza  de tiraderos clandestinos </t>
  </si>
  <si>
    <r>
      <rPr>
        <b/>
        <sz val="11"/>
        <color theme="1"/>
        <rFont val="Calibri"/>
        <family val="2"/>
        <scheme val="minor"/>
      </rPr>
      <t xml:space="preserve">PBCC: </t>
    </r>
    <r>
      <rPr>
        <sz val="11"/>
        <color theme="1"/>
        <rFont val="Calibri"/>
        <family val="2"/>
        <scheme val="minor"/>
      </rPr>
      <t>Porcentaje de basureros clandestinos clausurados.</t>
    </r>
  </si>
  <si>
    <t>C3.15.1.1.2.Reportes de la operación de los sitios de la disposición final realizados</t>
  </si>
  <si>
    <r>
      <rPr>
        <b/>
        <sz val="11"/>
        <color theme="1"/>
        <rFont val="Calibri"/>
        <family val="2"/>
        <scheme val="minor"/>
      </rPr>
      <t>PROR:</t>
    </r>
    <r>
      <rPr>
        <sz val="11"/>
        <color theme="1"/>
        <rFont val="Calibri"/>
        <family val="2"/>
        <scheme val="minor"/>
      </rPr>
      <t xml:space="preserve"> Porcentaje de reportes de Operación realizados. </t>
    </r>
  </si>
  <si>
    <t>A.3.15.1.1.2.1 Supervisar y realizar mantenimiento y saneamiento del sitio clausurado de la parcela 1113.</t>
  </si>
  <si>
    <t xml:space="preserve">PRPA1: Porcentaje de Reportes de la Parcela 1113 atendidos         </t>
  </si>
  <si>
    <t>A3.15.1.1.2.2 Supervisar y realizar mantenimiento, equipamiento, saneamiento y estudios ambientales del sitio de disposición final en la parcela 196.</t>
  </si>
  <si>
    <t>PRPA2: Porcentaje de Reportes de la Parcela 196 atendidos</t>
  </si>
  <si>
    <t xml:space="preserve"> PCR: Porcentaje de contribuyentes registrados.</t>
  </si>
  <si>
    <t>A. 3.15.1.1.3.1. Emision de pases de caja al contribuyente para el pago de los derechos de la recolección de residuos.</t>
  </si>
  <si>
    <t xml:space="preserve">PCA: Porcentaje de  contribuyentes registrados </t>
  </si>
  <si>
    <t>A.3.15.1.1.3.2. Elaborar Planes de manejo de residuos sólidos a grandes Generadores.</t>
  </si>
  <si>
    <t>PPV: Porcentaje de aplicación de Planes de Manejo verificados</t>
  </si>
  <si>
    <t>A.3.15.1.1.3.3. Supervisar los pesajes de residuos declarados por los contribuyentes.</t>
  </si>
  <si>
    <t>PVEC:   Porcentaje de visitas empresas contribuyentes realizadas</t>
  </si>
  <si>
    <t>C.  3.15.1.1.4. Actividades de concientización sobre el manejo de residuos sólidos urbanos con la participación ciudadana registradas.</t>
  </si>
  <si>
    <t>PPR: Porcentaje de participantes registrados</t>
  </si>
  <si>
    <t>A.3.15.1.1.4.1.  Impartir pláticas de capacitación y concientización enfocadas en la separación, clasificación y buen manejo de los RSU en los sectores empresarial y educativo</t>
  </si>
  <si>
    <t>PIEC: Porcentaje de empresas e instituciones educativas capacitadas</t>
  </si>
  <si>
    <t>A.3.15.1.1.4.2. Implementar el programa Ciudadano Recapacicla en el Municipio de Benito Juárez.</t>
  </si>
  <si>
    <t>PIPRR: Porcentaje de instalación del programa Recapacicla realizados</t>
  </si>
  <si>
    <t>A.3.15.1.1.4.3.  Realizar capacitaciones prácticas en la correcta implementación de Planes de Manejo de Grandes Generadores registrados en el Padrón del Municipio de Benito Juárez.</t>
  </si>
  <si>
    <t>PCPPMGGR: Porcentaje de capacitaciones prácticas de Planes de Manejo a Grandes Generadores realizados.</t>
  </si>
  <si>
    <t>A.3.15.1.1.4.4.  Colocar botes en préstamo y/o donación para la clasificación y separación de los residuos sólidos en beneficio de la ciudadanía.</t>
  </si>
  <si>
    <r>
      <rPr>
        <b/>
        <sz val="11"/>
        <color theme="1"/>
        <rFont val="Calibri"/>
        <family val="2"/>
        <scheme val="minor"/>
      </rPr>
      <t xml:space="preserve">PSB: </t>
    </r>
    <r>
      <rPr>
        <sz val="11"/>
        <color theme="1"/>
        <rFont val="Calibri"/>
        <family val="2"/>
        <scheme val="minor"/>
      </rPr>
      <t>Porcentaje de botes de basura instalados</t>
    </r>
  </si>
  <si>
    <t>3.15.1.1.4.4.5. Colocar contenedores de separación de residuos valorizables (PET 1y2 y lata de aluminio) en los puntos de mayor afluencia del Municipio de Benito Juárez.</t>
  </si>
  <si>
    <r>
      <rPr>
        <b/>
        <sz val="11"/>
        <color theme="1"/>
        <rFont val="Calibri"/>
        <family val="2"/>
        <scheme val="minor"/>
      </rPr>
      <t>PCCSRVI:</t>
    </r>
    <r>
      <rPr>
        <sz val="11"/>
        <color theme="1"/>
        <rFont val="Calibri"/>
        <family val="2"/>
        <scheme val="minor"/>
      </rPr>
      <t xml:space="preserve"> Porcentaje de colocación de contenedores de separación de residuos valorizables instalados.</t>
    </r>
  </si>
  <si>
    <t>C.  3.15.1.1.5. Verificación de una cuenta pública optimizada</t>
  </si>
  <si>
    <t>PRCP: Porcentaje de reportes del presupuesto aprobado.</t>
  </si>
  <si>
    <t>A.3.15.1.1.5.1. Elaboración de la información  administrativa para la rendición de cuentas del organismo.</t>
  </si>
  <si>
    <t>PRC: Porcentaje de Rendición  de cuenta.</t>
  </si>
  <si>
    <t xml:space="preserve">C. 3.15.1.1.3. Atenciones a contribuyentes en temas de  recolección de residuos sólidos  registradas.   </t>
  </si>
  <si>
    <t>E-PPA 3.15 PROGRAMA DE RECOLECCIÓN, TRASLADO Y DISPOSICIÓN FINAL DE RESIDUOS SÓLIDOS URBANOS</t>
  </si>
  <si>
    <t xml:space="preserve">                      </t>
  </si>
  <si>
    <t xml:space="preserve">ELABORO
L.F.C.P. Gerardo Arroyo Quezada 
Director Administrativo SIRESOL  Cancún         </t>
  </si>
  <si>
    <t>AUTORIZÓ
Lic. Franntz Johann Ancira Martínez
Director General
Solución Integral de Residuos Sólidos</t>
  </si>
  <si>
    <r>
      <rPr>
        <b/>
        <sz val="11"/>
        <rFont val="Calibri"/>
        <family val="2"/>
        <scheme val="minor"/>
      </rPr>
      <t>Meta Trimestral:</t>
    </r>
    <r>
      <rPr>
        <sz val="11"/>
        <rFont val="Calibri"/>
        <family val="2"/>
        <scheme val="minor"/>
      </rPr>
      <t xml:space="preserve"> Se realizaron 550 verificaciones de la recolección de residuos sólidos en el Municipio de Benito Juárez, de las 550 que estaban programadas, teniendo el 100% de avance en el Primer Trimestre 2023.                                                                                                                                                         </t>
    </r>
    <r>
      <rPr>
        <b/>
        <sz val="11"/>
        <rFont val="Calibri"/>
        <family val="2"/>
        <scheme val="minor"/>
      </rPr>
      <t>Meta Anual:</t>
    </r>
    <r>
      <rPr>
        <sz val="11"/>
        <rFont val="Calibri"/>
        <family val="2"/>
        <scheme val="minor"/>
      </rPr>
      <t xml:space="preserve"> Se realizaron 550 verificaciones de la recolección de residuos sólidos en el Municipio de Benito Juárez, de las programadas de las 2,200 que estaban programadas durante todo el 2023.con un avanca anual acumulado del 25%.</t>
    </r>
  </si>
  <si>
    <r>
      <t xml:space="preserve">Meta Trimestral: </t>
    </r>
    <r>
      <rPr>
        <sz val="11"/>
        <rFont val="Calibri"/>
        <family val="2"/>
        <scheme val="minor"/>
      </rPr>
      <t xml:space="preserve">Se realizaron 10170 supervisiones de rutas de recolección de los residuos sólidos urbanos, de las 10170 que estaban programadas, con un avance de  el 100%  en el  Primer Trimestre 2023.             </t>
    </r>
    <r>
      <rPr>
        <b/>
        <sz val="11"/>
        <rFont val="Calibri"/>
        <family val="2"/>
        <scheme val="minor"/>
      </rPr>
      <t xml:space="preserve">                                                                                                                                                               Meta Anual:</t>
    </r>
    <r>
      <rPr>
        <sz val="11"/>
        <rFont val="Calibri"/>
        <family val="2"/>
        <scheme val="minor"/>
      </rPr>
      <t xml:space="preserve"> Se realizaron 10170 supervisiones de rutas de recolección de los residuos sólidos , de las 41245 programadas en todo el 2023, con un avanca anual acumulado del 25%.</t>
    </r>
  </si>
  <si>
    <r>
      <rPr>
        <b/>
        <sz val="11"/>
        <rFont val="Calibri"/>
        <family val="2"/>
        <scheme val="minor"/>
      </rPr>
      <t xml:space="preserve">Meta Trimestral: </t>
    </r>
    <r>
      <rPr>
        <sz val="11"/>
        <rFont val="Calibri"/>
        <family val="2"/>
        <scheme val="minor"/>
      </rPr>
      <t xml:space="preserve">Se recibieron 136 quejas  ciudadanas, de las 155 que estaban programadas con un avance 87.74% en el  Primer Trimestre 2023.                                                                                                                          </t>
    </r>
    <r>
      <rPr>
        <b/>
        <sz val="11"/>
        <rFont val="Calibri"/>
        <family val="2"/>
        <scheme val="minor"/>
      </rPr>
      <t>Meta Anual:</t>
    </r>
    <r>
      <rPr>
        <sz val="11"/>
        <rFont val="Calibri"/>
        <family val="2"/>
        <scheme val="minor"/>
      </rPr>
      <t xml:space="preserve"> Se registraron 136 quejas ciudadanas, de las 825 estimadas en todo el 2023 con un avanca anual acumulado del 16.48%.  </t>
    </r>
  </si>
  <si>
    <r>
      <rPr>
        <b/>
        <sz val="11"/>
        <rFont val="Calibri"/>
        <family val="2"/>
        <scheme val="minor"/>
      </rPr>
      <t>Meta Trimestral:</t>
    </r>
    <r>
      <rPr>
        <sz val="11"/>
        <rFont val="Calibri"/>
        <family val="2"/>
        <scheme val="minor"/>
      </rPr>
      <t xml:space="preserve"> Se limpiaron 137  basureros clandestinos, de las 30 que estaban programadas, teniendo el 456.67% de avance en el Primer Trimestre 2023.                                                                                                                                                                             </t>
    </r>
    <r>
      <rPr>
        <b/>
        <sz val="11"/>
        <rFont val="Calibri"/>
        <family val="2"/>
        <scheme val="minor"/>
      </rPr>
      <t xml:space="preserve">Meta Anual: </t>
    </r>
    <r>
      <rPr>
        <sz val="11"/>
        <rFont val="Calibri"/>
        <family val="2"/>
        <scheme val="minor"/>
      </rPr>
      <t xml:space="preserve">Se limpiaron 137 basureros clandestinos de las 235 programadas en todo el 2023, con un avanca anual acumulado del 58.30%.         </t>
    </r>
    <r>
      <rPr>
        <sz val="11"/>
        <color rgb="FFFF0000"/>
        <rFont val="Arial"/>
        <family val="2"/>
      </rPr>
      <t xml:space="preserve">          </t>
    </r>
  </si>
  <si>
    <r>
      <rPr>
        <b/>
        <sz val="11"/>
        <rFont val="Calibri"/>
        <family val="2"/>
        <scheme val="minor"/>
      </rPr>
      <t>Meta Trimestral</t>
    </r>
    <r>
      <rPr>
        <sz val="11"/>
        <rFont val="Calibri"/>
        <family val="2"/>
        <scheme val="minor"/>
      </rPr>
      <t xml:space="preserve">: Se realizaron 3 Supervisiones de mantenimiento y saneamiento del sitio clausurado de la Parcela 1113, de los 3 que estaban programadas teniendo el 100% de avance en el  Primer Trimestre 2023.                                                                                                                                                        </t>
    </r>
    <r>
      <rPr>
        <b/>
        <sz val="11"/>
        <rFont val="Calibri"/>
        <family val="2"/>
        <scheme val="minor"/>
      </rPr>
      <t>Meta Anual:</t>
    </r>
    <r>
      <rPr>
        <sz val="11"/>
        <rFont val="Calibri"/>
        <family val="2"/>
        <scheme val="minor"/>
      </rPr>
      <t xml:space="preserve"> Se realizaron 3 reportes de la operación de los sitios de la disposición final  de los residuos sólidos urbanos, de los 12 informes programados en todo el 2023, con un avanca anual acumulado del 25%.</t>
    </r>
  </si>
  <si>
    <r>
      <rPr>
        <b/>
        <sz val="11"/>
        <rFont val="Calibri"/>
        <family val="2"/>
        <scheme val="minor"/>
      </rPr>
      <t>Meta Trimestral:</t>
    </r>
    <r>
      <rPr>
        <sz val="11"/>
        <rFont val="Calibri"/>
        <family val="2"/>
        <scheme val="minor"/>
      </rPr>
      <t xml:space="preserve"> Se realizaron 3  informes ambientales del sitio de disposición final en la parcela 196, de las 3 que estaban programadas teniendo el 100% de avance en el  Primer Trimestre 2023.                                                                                                                                                    </t>
    </r>
    <r>
      <rPr>
        <b/>
        <sz val="11"/>
        <rFont val="Calibri"/>
        <family val="2"/>
        <scheme val="minor"/>
      </rPr>
      <t>Meta Anual:</t>
    </r>
    <r>
      <rPr>
        <sz val="11"/>
        <rFont val="Calibri"/>
        <family val="2"/>
        <scheme val="minor"/>
      </rPr>
      <t xml:space="preserve"> se realizaron 3 estudios ambientales del sitio de disposición final en la parcela 196. de las 12 informes programadas en todo el 2023, con un avance anual acumuladteniendo del 25% </t>
    </r>
  </si>
  <si>
    <r>
      <rPr>
        <b/>
        <sz val="11"/>
        <rFont val="Calibri"/>
        <family val="2"/>
        <scheme val="minor"/>
      </rPr>
      <t>Meta Trimestral</t>
    </r>
    <r>
      <rPr>
        <sz val="11"/>
        <rFont val="Calibri"/>
        <family val="2"/>
        <scheme val="minor"/>
      </rPr>
      <t xml:space="preserve">: Se realizaron 0 Verificación de las autodeterminaciones de los residuos sólidos urbanos a las empresas contribuyentes,  de las 10 que estaban programadas en el Municipio de Benito Juárez, teniendo un avance del 0%, en el  Primer Trimestre 2023.                                                                                                                                                                                       </t>
    </r>
    <r>
      <rPr>
        <b/>
        <sz val="11"/>
        <rFont val="Calibri"/>
        <family val="2"/>
        <scheme val="minor"/>
      </rPr>
      <t>Meta Anual:</t>
    </r>
    <r>
      <rPr>
        <sz val="11"/>
        <rFont val="Calibri"/>
        <family val="2"/>
        <scheme val="minor"/>
      </rPr>
      <t xml:space="preserve"> Se atendieron a  0 Verificación de las autodeterminaciones de los residuos sólidos urbanos a las empresas, de las 300 que estaban programadas durante todo el 2023, con un avance anual acumulad de 0%.                                                                                                </t>
    </r>
    <r>
      <rPr>
        <b/>
        <sz val="11"/>
        <rFont val="Calibri"/>
        <family val="2"/>
        <scheme val="minor"/>
      </rPr>
      <t>Las metas no fueron alcanzadas devido que las  verificaciones   se empesaron a realizar en el 2T 2023.</t>
    </r>
    <r>
      <rPr>
        <sz val="11"/>
        <rFont val="Calibri"/>
        <family val="2"/>
        <scheme val="minor"/>
      </rPr>
      <t xml:space="preserve">      </t>
    </r>
  </si>
  <si>
    <r>
      <rPr>
        <b/>
        <sz val="11"/>
        <rFont val="Calibri"/>
        <family val="2"/>
        <scheme val="minor"/>
      </rPr>
      <t>Meta Trimestral:</t>
    </r>
    <r>
      <rPr>
        <sz val="11"/>
        <rFont val="Calibri"/>
        <family val="2"/>
        <scheme val="minor"/>
      </rPr>
      <t xml:space="preserve"> Se cuenta con 27005 ciudadanos registrados enfocados en las buenas prácticas sobre el manejo de residuos sólidos urbanos  de las 15192 que estaban programadas en el municipio de Benito Juárez. con un 177.76% de avance en el  Primer Trimestre 2023.                                                                                                                               </t>
    </r>
    <r>
      <rPr>
        <b/>
        <sz val="11"/>
        <rFont val="Calibri"/>
        <family val="2"/>
        <scheme val="minor"/>
      </rPr>
      <t>Meta Anual:</t>
    </r>
    <r>
      <rPr>
        <sz val="11"/>
        <rFont val="Calibri"/>
        <family val="2"/>
        <scheme val="minor"/>
      </rPr>
      <t xml:space="preserve"> Se registraron 27005 ciudadanos enfocados en  buenas prácticas sobre el manejo de residuos sólidos urbanos, de las 60770 que estaban programadas durante todo el 2023,  teniendo un 44.44% de avance anual acumulada.          </t>
    </r>
  </si>
  <si>
    <r>
      <rPr>
        <b/>
        <sz val="11"/>
        <rFont val="Calibri"/>
        <family val="2"/>
        <scheme val="minor"/>
      </rPr>
      <t>Meta Trimestral:</t>
    </r>
    <r>
      <rPr>
        <sz val="11"/>
        <rFont val="Calibri"/>
        <family val="2"/>
        <scheme val="minor"/>
      </rPr>
      <t xml:space="preserve"> Se registraron 15 grupos de trabajo del Programa Ciudadano Recapacicla para fomentar el buen manejo de los residuos sólidos, de las 18 que estaban programadas, logrando el 83.33% de avance en el Primer Trimestre 2023.     </t>
    </r>
    <r>
      <rPr>
        <sz val="11"/>
        <color rgb="FFFF0000"/>
        <rFont val="Calibri"/>
        <family val="2"/>
        <scheme val="minor"/>
      </rPr>
      <t xml:space="preserve">                                                                                                                                        </t>
    </r>
    <r>
      <rPr>
        <b/>
        <sz val="11"/>
        <rFont val="Calibri"/>
        <family val="2"/>
        <scheme val="minor"/>
      </rPr>
      <t>Meta Anual</t>
    </r>
    <r>
      <rPr>
        <sz val="11"/>
        <rFont val="Calibri"/>
        <family val="2"/>
        <scheme val="minor"/>
      </rPr>
      <t xml:space="preserve">: Se registraron 15 grupos de trabajo del Programa Ciudadano Recapacicla para fomentar el buen manejo de los residuos dirigida a la población municipal, de las 85 que estaban programadas durante todo el 2023, teniendo un avance anual acumulad  de 17.65%.        </t>
    </r>
    <r>
      <rPr>
        <sz val="11"/>
        <color rgb="FFFF0000"/>
        <rFont val="Calibri"/>
        <family val="2"/>
        <scheme val="minor"/>
      </rPr>
      <t xml:space="preserve">       </t>
    </r>
  </si>
  <si>
    <r>
      <rPr>
        <b/>
        <sz val="11"/>
        <rFont val="Calibri"/>
        <family val="2"/>
        <scheme val="minor"/>
      </rPr>
      <t>Meta Trimestral:</t>
    </r>
    <r>
      <rPr>
        <sz val="11"/>
        <rFont val="Calibri"/>
        <family val="2"/>
        <scheme val="minor"/>
      </rPr>
      <t xml:space="preserve"> Se realizaron 8 capacitaciones prácticas en la correcta implementación de Planes de Manejo de Grandes Generadores registrados en el Padrón del Municipio de Benito Juárez, de las 8  que estaban programadas en el municipio de Benito Juárez logrando el 100% de avance en el Primer Trimestre 2023.                                                                                                                                                            </t>
    </r>
    <r>
      <rPr>
        <b/>
        <sz val="11"/>
        <rFont val="Calibri"/>
        <family val="2"/>
        <scheme val="minor"/>
      </rPr>
      <t>Meta Anual:</t>
    </r>
    <r>
      <rPr>
        <sz val="11"/>
        <rFont val="Calibri"/>
        <family val="2"/>
        <scheme val="minor"/>
      </rPr>
      <t xml:space="preserve"> Se atendieron a 8 capacitaciones prácticas en la correcta implementación de Planes de Manejo de Grandes Generadores registrados en el Padrón  del Municipio de Benito Juárez, de las 52 que estaban programadas durante todo el 2023, logrando el 15.38% un avance anual acumulada.          </t>
    </r>
  </si>
  <si>
    <r>
      <rPr>
        <b/>
        <sz val="11"/>
        <rFont val="Calibri"/>
        <family val="2"/>
        <scheme val="minor"/>
      </rPr>
      <t>Meta Trimestral:</t>
    </r>
    <r>
      <rPr>
        <sz val="11"/>
        <rFont val="Calibri"/>
        <family val="2"/>
        <scheme val="minor"/>
      </rPr>
      <t xml:space="preserve"> Se instalaron 2 contenedores. logrando un 66.67% de las 3  que estaban programadas  en el Primer Trimestre 2023.                                                                                                                                                         </t>
    </r>
    <r>
      <rPr>
        <b/>
        <sz val="11"/>
        <rFont val="Calibri"/>
        <family val="2"/>
        <scheme val="minor"/>
      </rPr>
      <t xml:space="preserve">Meta Anual: </t>
    </r>
    <r>
      <rPr>
        <sz val="11"/>
        <rFont val="Calibri"/>
        <family val="2"/>
        <scheme val="minor"/>
      </rPr>
      <t xml:space="preserve">se instalaron 2 contenedores de los 12 que estaban programadas durante todo el 2023, logrando  el16.67% de avance anual acumulada.     </t>
    </r>
    <r>
      <rPr>
        <sz val="11"/>
        <color rgb="FFFF0000"/>
        <rFont val="Calibri"/>
        <family val="2"/>
        <scheme val="minor"/>
      </rPr>
      <t xml:space="preserve">                                                                                                                                                                             </t>
    </r>
  </si>
  <si>
    <r>
      <rPr>
        <b/>
        <sz val="11"/>
        <rFont val="Calibri"/>
        <family val="2"/>
        <scheme val="minor"/>
      </rPr>
      <t xml:space="preserve">Meta Trimestral: </t>
    </r>
    <r>
      <rPr>
        <sz val="11"/>
        <rFont val="Calibri"/>
        <family val="2"/>
        <scheme val="minor"/>
      </rPr>
      <t xml:space="preserve">Se realizaron 3 reportes  del presupuesto aprobado, logrando 3 reportes que estaban programadas logrando el 100% de avance del Primer Trimestre 2023.                                                                                                                         </t>
    </r>
    <r>
      <rPr>
        <b/>
        <sz val="11"/>
        <rFont val="Calibri"/>
        <family val="2"/>
        <scheme val="minor"/>
      </rPr>
      <t xml:space="preserve">Meta Anual: </t>
    </r>
    <r>
      <rPr>
        <sz val="11"/>
        <rFont val="Calibri"/>
        <family val="2"/>
        <scheme val="minor"/>
      </rPr>
      <t>se realizaron  3 reportes del presupuesto aprobado, de las 12 programadas en todo el 2023 logrando el 100% de avance anual acumulada.</t>
    </r>
  </si>
  <si>
    <r>
      <rPr>
        <b/>
        <sz val="11"/>
        <rFont val="Calibri"/>
        <family val="2"/>
        <scheme val="minor"/>
      </rPr>
      <t>Meta Trimestral:</t>
    </r>
    <r>
      <rPr>
        <sz val="11"/>
        <rFont val="Calibri"/>
        <family val="2"/>
        <scheme val="minor"/>
      </rPr>
      <t xml:space="preserve"> Se realizo 1 reporte para la rendición de cuentas del organismo, de  1 que estaban programado, logrando el 100% de avance en el  Primer Trimestre 2023.                                                                                                          </t>
    </r>
    <r>
      <rPr>
        <b/>
        <sz val="11"/>
        <rFont val="Calibri"/>
        <family val="2"/>
        <scheme val="minor"/>
      </rPr>
      <t>Meta Anual:</t>
    </r>
    <r>
      <rPr>
        <sz val="11"/>
        <rFont val="Calibri"/>
        <family val="2"/>
        <scheme val="minor"/>
      </rPr>
      <t xml:space="preserve"> se realizaron 1 reportes  del presupuesto aprobado, de los 4 programadas en todo el 2023 logrando el 25% de avance anual acumulada.</t>
    </r>
  </si>
  <si>
    <r>
      <rPr>
        <b/>
        <sz val="11"/>
        <color theme="1"/>
        <rFont val="Calibri"/>
        <family val="2"/>
        <scheme val="minor"/>
      </rPr>
      <t xml:space="preserve">Meta Trimestral: </t>
    </r>
    <r>
      <rPr>
        <sz val="11"/>
        <color theme="1"/>
        <rFont val="Calibri"/>
        <family val="2"/>
        <scheme val="minor"/>
      </rPr>
      <t>El Instituto Mexicano para la Competitividad A. C. IMCO actualiza y publica los índices y subíndices cada dos años.</t>
    </r>
    <r>
      <rPr>
        <b/>
        <sz val="11"/>
        <color theme="1"/>
        <rFont val="Calibri"/>
        <family val="2"/>
        <scheme val="minor"/>
      </rPr>
      <t>El índice obtuvo 47 puntos en 2023.</t>
    </r>
    <r>
      <rPr>
        <sz val="11"/>
        <color theme="1"/>
        <rFont val="Calibri"/>
        <family val="2"/>
        <scheme val="minor"/>
      </rPr>
      <t xml:space="preserve">
</t>
    </r>
    <r>
      <rPr>
        <b/>
        <sz val="11"/>
        <color theme="1"/>
        <rFont val="Calibri"/>
        <family val="2"/>
        <scheme val="minor"/>
      </rPr>
      <t xml:space="preserve">Meta Anual: </t>
    </r>
    <r>
      <rPr>
        <sz val="11"/>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se registra en el avance de la meta anual programada,</t>
    </r>
    <r>
      <rPr>
        <b/>
        <sz val="11"/>
        <color theme="1"/>
        <rFont val="Calibri"/>
        <family val="2"/>
        <scheme val="minor"/>
      </rPr>
      <t xml:space="preserve"> el promedio de los porcentajes de cumplimiento alcanzados</t>
    </r>
    <r>
      <rPr>
        <sz val="11"/>
        <color theme="1"/>
        <rFont val="Calibri"/>
        <family val="2"/>
        <scheme val="minor"/>
      </rPr>
      <t>. Pag 23 https://www.aseqroo.mx/MARCO_JURIDICO/2023/Guias/GUIA%202023.pdf</t>
    </r>
  </si>
  <si>
    <t>Meta trimestral: Se ingresaron 75,436.81 toneladas de residuos  sólidos urbanos en el C.I.M.R.S.I. B. J. e I. M. de las 111545.66 toneladas proyectadas, teniendo un 67.63%  de avance en el Primer Trimestre 2023.
Meta Anual: Se ingresaron 75,436.81 toneladas de residuos sólidos urbanos en el C.I.M.R.S.I. B. J. e  I. M., de las 554472.71 toneladas programadas en todo al año 2023, teniendo un avance anual  de 13.61%.</t>
  </si>
  <si>
    <r>
      <rPr>
        <b/>
        <sz val="11"/>
        <rFont val="Calibri"/>
        <family val="2"/>
        <scheme val="minor"/>
      </rPr>
      <t>Meta Trimestral:</t>
    </r>
    <r>
      <rPr>
        <sz val="11"/>
        <rFont val="Calibri"/>
        <family val="2"/>
        <scheme val="minor"/>
      </rPr>
      <t xml:space="preserve"> Se colocaron 377  botes que se instalaron y/o prestaron  para el deposito de residuos sólidos,  de las 180  que estaban programadas en el Municipio de Benito Juárez logrando el 209.44% de avance en el  PrimerTrimestre 2023.                                                                                                                        </t>
    </r>
    <r>
      <rPr>
        <b/>
        <sz val="11"/>
        <rFont val="Calibri"/>
        <family val="2"/>
        <scheme val="minor"/>
      </rPr>
      <t>Meta Anual:</t>
    </r>
    <r>
      <rPr>
        <sz val="11"/>
        <rFont val="Calibri"/>
        <family val="2"/>
        <scheme val="minor"/>
      </rPr>
      <t xml:space="preserve"> Se  instalaron y/o prestaron 377 botes  para el deposito de residuos sólidos, de las 1200 que estaban programadas durante todo el 2023, teniendo el 31.42% de avance anual acumulada.   la meta fue superada debido a que se tienen mas eventos municipales y se solicitan apoyo de botes.</t>
    </r>
  </si>
  <si>
    <r>
      <rPr>
        <b/>
        <sz val="11"/>
        <rFont val="Calibri"/>
        <family val="2"/>
        <scheme val="minor"/>
      </rPr>
      <t xml:space="preserve">Meta Trimestral: </t>
    </r>
    <r>
      <rPr>
        <sz val="11"/>
        <rFont val="Calibri"/>
        <family val="2"/>
        <scheme val="minor"/>
      </rPr>
      <t xml:space="preserve">Se realizaron 0 informe semestral de la operación de los sitios de la disposición final  de los residuos sólidos urbanos logrando, de las 0 que estaban programadas logrando el 100% de avance en el Primer Trimestre 2023.                                                                                                                                              </t>
    </r>
    <r>
      <rPr>
        <b/>
        <sz val="11"/>
        <rFont val="Calibri"/>
        <family val="2"/>
        <scheme val="minor"/>
      </rPr>
      <t>Meta Anual</t>
    </r>
    <r>
      <rPr>
        <sz val="11"/>
        <rFont val="Calibri"/>
        <family val="2"/>
        <scheme val="minor"/>
      </rPr>
      <t>: se realizaron 0 reportes de la operación de los sitios de la disposición final  de los residuos sólidos urbanos de las 2 programadas en todo el 2023, logrando el 25% de avance anual acumulada.                                                                                                             Esto es debido a que los reportes son semestrales a SEMA y PPA del Gobierno del Estado</t>
    </r>
  </si>
  <si>
    <r>
      <t xml:space="preserve">Meta Trimestral: </t>
    </r>
    <r>
      <rPr>
        <sz val="11"/>
        <rFont val="Calibri"/>
        <family val="2"/>
        <scheme val="minor"/>
      </rPr>
      <t xml:space="preserve">Se realizaron 138 pláticas de capacitación y concientización enfocadas en la separación, clasificación y buen manejo de los RSU en los sectores empresarial y educativo de las 62  que estaban programadas en el municipio de Benito Juárez logrando el 222.58% de avance en el Primero Trimestre 2023.               </t>
    </r>
    <r>
      <rPr>
        <b/>
        <sz val="11"/>
        <rFont val="Calibri"/>
        <family val="2"/>
        <scheme val="minor"/>
      </rPr>
      <t xml:space="preserve">                                                                                                                                         Meta Anual: </t>
    </r>
    <r>
      <rPr>
        <sz val="11"/>
        <rFont val="Calibri"/>
        <family val="2"/>
        <scheme val="minor"/>
      </rPr>
      <t>Se realizaron 138 pláticas de capacitación y concientización enfocadas en la separación, clasificación y buen manejo de los RSU en los sectores empresarial y educativo de las  410 que estaban programadas durante todo el 2022, con un avance anual acumulada de 33.66%.</t>
    </r>
  </si>
  <si>
    <r>
      <rPr>
        <b/>
        <sz val="11"/>
        <rFont val="Calibri"/>
        <family val="2"/>
        <scheme val="minor"/>
      </rPr>
      <t>Meta Trimestral:</t>
    </r>
    <r>
      <rPr>
        <sz val="11"/>
        <rFont val="Calibri"/>
        <family val="2"/>
        <scheme val="minor"/>
      </rPr>
      <t xml:space="preserve"> Se atendieron a 995 contribuyentes rezagados por el pago de la recolección de residuos sólidos, de las 890 que estaban programadas en el municipio de Benito Juárez teniendo un avance del 111.80% en el Primer Trimestre 2023.                                                                                                                                              </t>
    </r>
    <r>
      <rPr>
        <b/>
        <sz val="11"/>
        <rFont val="Calibri"/>
        <family val="2"/>
        <scheme val="minor"/>
      </rPr>
      <t>Meta Anual</t>
    </r>
    <r>
      <rPr>
        <sz val="11"/>
        <rFont val="Calibri"/>
        <family val="2"/>
        <scheme val="minor"/>
      </rPr>
      <t xml:space="preserve">: Se atendieron a 995 contribuyentes rezagados por el pago de la recolección de residuos sólidos de la recolección de residuos sólidos  de las 1150 que estaban programadas durante todo el 2023, con un avanca anual acumulado del  86.52%.                                              </t>
    </r>
    <r>
      <rPr>
        <b/>
        <sz val="11"/>
        <rFont val="Calibri"/>
        <family val="2"/>
        <scheme val="minor"/>
      </rPr>
      <t>Es  importante mencionar  que durante el primer trimestre se lleva a cabo la recaudación por el servicio de Recoleción y traslado de los Residuos.</t>
    </r>
  </si>
  <si>
    <r>
      <rPr>
        <b/>
        <sz val="11"/>
        <rFont val="Calibri"/>
        <family val="2"/>
        <scheme val="minor"/>
      </rPr>
      <t>Meta Trimestral:</t>
    </r>
    <r>
      <rPr>
        <sz val="11"/>
        <rFont val="Calibri"/>
        <family val="2"/>
        <scheme val="minor"/>
      </rPr>
      <t xml:space="preserve"> Se atendieron a 34,492  contribuyentes que se les entrego su pase de caja para realizar el pago por la recolección del residuos, de las 15000  que estaban programadas en el municipio de Benito Juárez logrando el 229.95% de avance en el  Primer Trimestre 2023.                                                                                                                                                       </t>
    </r>
    <r>
      <rPr>
        <b/>
        <sz val="11"/>
        <rFont val="Calibri"/>
        <family val="2"/>
        <scheme val="minor"/>
      </rPr>
      <t>Meta Anual:</t>
    </r>
    <r>
      <rPr>
        <sz val="11"/>
        <rFont val="Calibri"/>
        <family val="2"/>
        <scheme val="minor"/>
      </rPr>
      <t xml:space="preserve"> Se entregaron a 34,492 pases de Caja para realizar el pago por la recolección del residuo, de las 18,000 que estaban programadas durante todo el 2023, con un avance anual acumulada de 191.62%.                                                                                                                  </t>
    </r>
    <r>
      <rPr>
        <b/>
        <sz val="11"/>
        <rFont val="Calibri"/>
        <family val="2"/>
        <scheme val="minor"/>
      </rPr>
      <t>Debido  al que pase de caja tiene vencimiento el contribuyente gestiona de 2 a 3  pases hasta que realiza el pago,  por lo que se refleja un incremento en número registrado en el sistema  del OperGOB Municipal .</t>
    </r>
  </si>
  <si>
    <r>
      <rPr>
        <b/>
        <sz val="11"/>
        <rFont val="Calibri"/>
        <family val="2"/>
        <scheme val="minor"/>
      </rPr>
      <t>Meta Trimestral</t>
    </r>
    <r>
      <rPr>
        <sz val="11"/>
        <rFont val="Calibri"/>
        <family val="2"/>
        <scheme val="minor"/>
      </rPr>
      <t xml:space="preserve">: Se realizaron  995  Planes de Manejo de grandes generadores de residuos de las 890  que estaban programadas en el municipio de Benito Juárez logrando el 111.80% de avance en el  Primer Trimestre 2023.                                                                                                                                                       </t>
    </r>
    <r>
      <rPr>
        <b/>
        <sz val="11"/>
        <rFont val="Calibri"/>
        <family val="2"/>
        <scheme val="minor"/>
      </rPr>
      <t>Meta Anual:</t>
    </r>
    <r>
      <rPr>
        <sz val="11"/>
        <rFont val="Calibri"/>
        <family val="2"/>
        <scheme val="minor"/>
      </rPr>
      <t xml:space="preserve"> Se atendieron a 995 contribuyentes que cuentan y operan sus Planes de Manejo de grandes generadores de residuos, de las 1150 que estaban programadas durante todo el 2023 con un avance anual acumulada de 86.52%                                                                                                                                       </t>
    </r>
    <r>
      <rPr>
        <b/>
        <sz val="11"/>
        <rFont val="Calibri"/>
        <family val="2"/>
        <scheme val="minor"/>
      </rPr>
      <t>En el primer trimestre se lleva acabo la recaudación, por tal motivo, se tienen mayor cantidad de registros de planes de manejo, en los meses posteriores solo se regularizan las empresas resagadas o nuevas aperturas.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</si>
</sst>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7"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
      <sz val="11"/>
      <color rgb="FFFF0000"/>
      <name val="Calibri"/>
      <family val="2"/>
      <scheme val="minor"/>
    </font>
    <font>
      <sz val="11"/>
      <color rgb="FFFF0000"/>
      <name val="Arial"/>
      <family val="2"/>
    </font>
    <font>
      <b/>
      <sz val="11"/>
      <name val="Calibri"/>
      <family val="2"/>
      <scheme val="minor"/>
    </font>
    <font>
      <sz val="11"/>
      <name val="Calibri"/>
      <family val="2"/>
      <scheme val="minor"/>
    </font>
  </fonts>
  <fills count="5">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s>
  <borders count="69">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thin">
        <color indexed="64"/>
      </left>
      <right style="dotted">
        <color indexed="64"/>
      </right>
      <top/>
      <bottom style="medium">
        <color indexed="64"/>
      </bottom>
      <diagonal/>
    </border>
    <border>
      <left style="dotted">
        <color indexed="64"/>
      </left>
      <right style="thin">
        <color indexed="64"/>
      </right>
      <top/>
      <bottom style="medium">
        <color indexed="64"/>
      </bottom>
      <diagonal/>
    </border>
    <border>
      <left style="dotted">
        <color indexed="64"/>
      </left>
      <right style="dotted">
        <color indexed="64"/>
      </right>
      <top/>
      <bottom/>
      <diagonal/>
    </border>
    <border>
      <left/>
      <right style="medium">
        <color indexed="64"/>
      </right>
      <top/>
      <bottom/>
      <diagonal/>
    </border>
    <border>
      <left style="dotted">
        <color indexed="64"/>
      </left>
      <right style="dotted">
        <color indexed="64"/>
      </right>
      <top style="dashed">
        <color theme="1"/>
      </top>
      <bottom/>
      <diagonal/>
    </border>
    <border>
      <left style="dotted">
        <color indexed="64"/>
      </left>
      <right style="dotted">
        <color indexed="64"/>
      </right>
      <top/>
      <bottom style="dashed">
        <color theme="1"/>
      </bottom>
      <diagonal/>
    </border>
    <border>
      <left style="dashed">
        <color indexed="64"/>
      </left>
      <right style="dotted">
        <color indexed="64"/>
      </right>
      <top style="dotted">
        <color indexed="64"/>
      </top>
      <bottom/>
      <diagonal/>
    </border>
    <border>
      <left style="dashed">
        <color indexed="64"/>
      </left>
      <right style="dotted">
        <color indexed="64"/>
      </right>
      <top/>
      <bottom style="dotted">
        <color indexed="64"/>
      </bottom>
      <diagonal/>
    </border>
    <border>
      <left style="dotted">
        <color indexed="64"/>
      </left>
      <right/>
      <top style="dotted">
        <color indexed="64"/>
      </top>
      <bottom/>
      <diagonal/>
    </border>
    <border>
      <left style="dotted">
        <color indexed="64"/>
      </left>
      <right/>
      <top/>
      <bottom/>
      <diagonal/>
    </border>
    <border>
      <left style="thin">
        <color indexed="64"/>
      </left>
      <right style="dotted">
        <color indexed="64"/>
      </right>
      <top/>
      <bottom/>
      <diagonal/>
    </border>
    <border>
      <left style="dotted">
        <color indexed="64"/>
      </left>
      <right style="thin">
        <color indexed="64"/>
      </right>
      <top style="dotted">
        <color indexed="64"/>
      </top>
      <bottom/>
      <diagonal/>
    </border>
    <border>
      <left style="dotted">
        <color indexed="64"/>
      </left>
      <right style="thin">
        <color indexed="64"/>
      </right>
      <top/>
      <bottom style="dotted">
        <color indexed="64"/>
      </bottom>
      <diagonal/>
    </border>
    <border>
      <left style="dotted">
        <color indexed="64"/>
      </left>
      <right style="thin">
        <color indexed="64"/>
      </right>
      <top/>
      <bottom/>
      <diagonal/>
    </border>
  </borders>
  <cellStyleXfs count="3">
    <xf numFmtId="0" fontId="0" fillId="0" borderId="0"/>
    <xf numFmtId="43" fontId="8" fillId="0" borderId="0" applyFont="0" applyFill="0" applyBorder="0" applyAlignment="0" applyProtection="0"/>
    <xf numFmtId="9" fontId="8" fillId="0" borderId="0" applyFont="0" applyFill="0" applyBorder="0" applyAlignment="0" applyProtection="0"/>
  </cellStyleXfs>
  <cellXfs count="172">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7" fillId="2" borderId="15" xfId="0" applyFont="1" applyFill="1" applyBorder="1" applyAlignment="1">
      <alignment horizontal="center" vertical="center" wrapText="1"/>
    </xf>
    <xf numFmtId="9" fontId="5" fillId="3" borderId="16" xfId="2" applyFont="1" applyFill="1" applyBorder="1" applyAlignment="1">
      <alignment horizontal="center" vertical="center" wrapText="1"/>
    </xf>
    <xf numFmtId="1" fontId="5" fillId="3" borderId="21" xfId="2" applyNumberFormat="1" applyFont="1" applyFill="1" applyBorder="1" applyAlignment="1">
      <alignment horizontal="center" vertical="center" wrapText="1"/>
    </xf>
    <xf numFmtId="0" fontId="5" fillId="3" borderId="21" xfId="0" applyFont="1" applyFill="1" applyBorder="1" applyAlignment="1">
      <alignment horizontal="center" vertical="center" wrapText="1"/>
    </xf>
    <xf numFmtId="0" fontId="5" fillId="2" borderId="16" xfId="2" applyNumberFormat="1" applyFont="1" applyFill="1" applyBorder="1" applyAlignment="1">
      <alignment horizontal="center" vertical="center"/>
    </xf>
    <xf numFmtId="0" fontId="5" fillId="3" borderId="16" xfId="1" applyNumberFormat="1" applyFont="1" applyFill="1" applyBorder="1" applyAlignment="1">
      <alignment horizontal="center" vertical="center" wrapText="1"/>
    </xf>
    <xf numFmtId="0" fontId="5" fillId="3" borderId="42" xfId="0" applyFont="1" applyFill="1" applyBorder="1" applyAlignment="1">
      <alignment horizontal="center" vertical="center" wrapText="1"/>
    </xf>
    <xf numFmtId="0" fontId="9" fillId="4" borderId="46" xfId="0" applyFont="1" applyFill="1" applyBorder="1" applyAlignment="1">
      <alignment horizontal="center" vertical="center" wrapText="1"/>
    </xf>
    <xf numFmtId="0" fontId="11" fillId="0" borderId="0" xfId="0" applyFont="1" applyAlignment="1">
      <alignment vertical="top"/>
    </xf>
    <xf numFmtId="0" fontId="0" fillId="0" borderId="0" xfId="0" applyAlignment="1">
      <alignment vertical="center"/>
    </xf>
    <xf numFmtId="0" fontId="5" fillId="3" borderId="43" xfId="0" applyFont="1" applyFill="1" applyBorder="1" applyAlignment="1">
      <alignment horizontal="center" vertical="center" wrapText="1"/>
    </xf>
    <xf numFmtId="0" fontId="5" fillId="3" borderId="29" xfId="0" applyFont="1" applyFill="1" applyBorder="1" applyAlignment="1">
      <alignment horizontal="center" vertical="center" wrapText="1"/>
    </xf>
    <xf numFmtId="9" fontId="5" fillId="3" borderId="51" xfId="2" applyFont="1" applyFill="1" applyBorder="1" applyAlignment="1">
      <alignment horizontal="center" vertical="center" wrapText="1"/>
    </xf>
    <xf numFmtId="1" fontId="5" fillId="3" borderId="29" xfId="2" applyNumberFormat="1" applyFont="1" applyFill="1" applyBorder="1" applyAlignment="1">
      <alignment horizontal="center" vertical="center" wrapText="1"/>
    </xf>
    <xf numFmtId="0" fontId="5" fillId="2" borderId="51" xfId="2" applyNumberFormat="1" applyFont="1" applyFill="1" applyBorder="1" applyAlignment="1">
      <alignment horizontal="center" vertical="center"/>
    </xf>
    <xf numFmtId="0" fontId="9" fillId="4" borderId="52" xfId="0" applyFont="1" applyFill="1" applyBorder="1" applyAlignment="1">
      <alignment horizontal="center" vertical="center" wrapText="1"/>
    </xf>
    <xf numFmtId="0" fontId="3" fillId="3" borderId="21" xfId="0" applyFont="1" applyFill="1" applyBorder="1" applyAlignment="1">
      <alignment horizontal="center" vertical="center" wrapText="1"/>
    </xf>
    <xf numFmtId="0" fontId="3" fillId="2" borderId="16" xfId="2" applyNumberFormat="1" applyFont="1" applyFill="1" applyBorder="1" applyAlignment="1">
      <alignment horizontal="center" vertical="center"/>
    </xf>
    <xf numFmtId="0" fontId="5" fillId="3" borderId="57" xfId="0" applyFont="1" applyFill="1" applyBorder="1" applyAlignment="1">
      <alignment horizontal="center" vertical="center" wrapText="1"/>
    </xf>
    <xf numFmtId="0" fontId="7" fillId="2" borderId="2" xfId="0" applyFont="1" applyFill="1" applyBorder="1" applyAlignment="1">
      <alignment horizontal="center" vertical="center" wrapText="1"/>
    </xf>
    <xf numFmtId="0" fontId="7" fillId="2" borderId="15" xfId="0" applyFont="1" applyFill="1" applyBorder="1" applyAlignment="1">
      <alignment horizontal="center" vertical="center" wrapText="1"/>
    </xf>
    <xf numFmtId="0" fontId="6" fillId="0" borderId="0" xfId="0" applyFont="1" applyAlignment="1">
      <alignment horizontal="center"/>
    </xf>
    <xf numFmtId="0" fontId="6" fillId="0" borderId="5" xfId="0" applyFont="1" applyBorder="1" applyAlignment="1">
      <alignment horizontal="center"/>
    </xf>
    <xf numFmtId="0" fontId="6" fillId="0" borderId="0" xfId="0" applyFont="1" applyAlignment="1">
      <alignment horizontal="center" vertical="center"/>
    </xf>
    <xf numFmtId="0" fontId="6" fillId="0" borderId="5" xfId="0" applyFont="1" applyBorder="1" applyAlignment="1">
      <alignment horizontal="center" vertical="center"/>
    </xf>
    <xf numFmtId="0" fontId="6" fillId="2" borderId="9" xfId="0" applyFont="1" applyFill="1" applyBorder="1" applyAlignment="1">
      <alignment horizontal="left" vertical="center"/>
    </xf>
    <xf numFmtId="0" fontId="6" fillId="2" borderId="10" xfId="0" applyFont="1" applyFill="1" applyBorder="1" applyAlignment="1">
      <alignment horizontal="left" vertical="center"/>
    </xf>
    <xf numFmtId="0" fontId="6" fillId="0" borderId="25" xfId="0" applyFont="1" applyBorder="1" applyAlignment="1">
      <alignment horizontal="center" vertical="center"/>
    </xf>
    <xf numFmtId="0" fontId="6" fillId="0" borderId="26" xfId="0" applyFont="1" applyBorder="1" applyAlignment="1">
      <alignment horizontal="center" vertical="center"/>
    </xf>
    <xf numFmtId="0" fontId="6" fillId="0" borderId="27" xfId="0" applyFont="1" applyBorder="1" applyAlignment="1">
      <alignment horizontal="center" vertical="center"/>
    </xf>
    <xf numFmtId="0" fontId="7" fillId="2" borderId="38" xfId="0" applyFont="1" applyFill="1" applyBorder="1" applyAlignment="1">
      <alignment horizontal="center" vertical="center" wrapText="1"/>
    </xf>
    <xf numFmtId="0" fontId="7" fillId="2" borderId="39" xfId="0" applyFont="1" applyFill="1" applyBorder="1" applyAlignment="1">
      <alignment horizontal="center" vertical="center" wrapText="1"/>
    </xf>
    <xf numFmtId="0" fontId="7" fillId="2" borderId="40" xfId="0" applyFont="1" applyFill="1" applyBorder="1" applyAlignment="1">
      <alignment horizontal="center" vertical="center" wrapText="1"/>
    </xf>
    <xf numFmtId="0" fontId="7" fillId="2" borderId="6" xfId="0" applyFont="1" applyFill="1" applyBorder="1" applyAlignment="1">
      <alignment horizontal="center" vertical="center" wrapText="1"/>
    </xf>
    <xf numFmtId="0" fontId="7" fillId="2" borderId="22" xfId="0" applyFont="1" applyFill="1" applyBorder="1" applyAlignment="1">
      <alignment horizontal="center" vertical="center" wrapText="1"/>
    </xf>
    <xf numFmtId="0" fontId="7" fillId="2" borderId="23" xfId="0" applyFont="1" applyFill="1" applyBorder="1" applyAlignment="1">
      <alignment horizontal="center" vertical="center" wrapText="1"/>
    </xf>
    <xf numFmtId="0" fontId="7" fillId="2" borderId="24" xfId="0" applyFont="1" applyFill="1" applyBorder="1" applyAlignment="1">
      <alignment horizontal="center" vertical="center" wrapText="1"/>
    </xf>
    <xf numFmtId="0" fontId="7" fillId="2" borderId="11" xfId="0" applyFont="1" applyFill="1" applyBorder="1" applyAlignment="1">
      <alignment horizontal="center" vertical="center"/>
    </xf>
    <xf numFmtId="0" fontId="7" fillId="2" borderId="6" xfId="0" applyFont="1" applyFill="1" applyBorder="1" applyAlignment="1">
      <alignment horizontal="center" vertical="center"/>
    </xf>
    <xf numFmtId="0" fontId="7" fillId="2" borderId="12" xfId="0" applyFont="1" applyFill="1" applyBorder="1" applyAlignment="1">
      <alignment horizontal="center" vertical="center"/>
    </xf>
    <xf numFmtId="0" fontId="7" fillId="2" borderId="7" xfId="0" applyFont="1" applyFill="1" applyBorder="1" applyAlignment="1">
      <alignment horizontal="center" vertical="center"/>
    </xf>
    <xf numFmtId="0" fontId="7" fillId="2" borderId="2" xfId="0" applyFont="1" applyFill="1" applyBorder="1" applyAlignment="1">
      <alignment horizontal="center" vertical="center"/>
    </xf>
    <xf numFmtId="0" fontId="7" fillId="2" borderId="8" xfId="0" applyFont="1" applyFill="1" applyBorder="1" applyAlignment="1">
      <alignment horizontal="center" vertical="center"/>
    </xf>
    <xf numFmtId="0" fontId="7" fillId="2" borderId="15" xfId="0" applyFont="1" applyFill="1" applyBorder="1" applyAlignment="1">
      <alignment horizontal="center" vertical="center"/>
    </xf>
    <xf numFmtId="0" fontId="7" fillId="2" borderId="17" xfId="0" applyFont="1" applyFill="1" applyBorder="1" applyAlignment="1">
      <alignment horizontal="center" vertical="center"/>
    </xf>
    <xf numFmtId="0" fontId="7" fillId="2" borderId="3" xfId="0" applyFont="1" applyFill="1" applyBorder="1" applyAlignment="1">
      <alignment horizontal="center" vertical="center"/>
    </xf>
    <xf numFmtId="0" fontId="3" fillId="3" borderId="32" xfId="0" applyFont="1" applyFill="1" applyBorder="1" applyAlignment="1">
      <alignment horizontal="justify" vertical="center" wrapText="1"/>
    </xf>
    <xf numFmtId="0" fontId="3" fillId="3" borderId="33" xfId="0" applyFont="1" applyFill="1" applyBorder="1" applyAlignment="1">
      <alignment horizontal="justify" vertical="center" wrapText="1"/>
    </xf>
    <xf numFmtId="0" fontId="5" fillId="3" borderId="20" xfId="0" applyFont="1" applyFill="1" applyBorder="1" applyAlignment="1">
      <alignment horizontal="center" vertical="center" wrapText="1"/>
    </xf>
    <xf numFmtId="0" fontId="5" fillId="3" borderId="21" xfId="0" applyFont="1" applyFill="1" applyBorder="1" applyAlignment="1">
      <alignment horizontal="center" vertical="center" wrapText="1"/>
    </xf>
    <xf numFmtId="10" fontId="12" fillId="3" borderId="53" xfId="0" applyNumberFormat="1" applyFont="1" applyFill="1" applyBorder="1" applyAlignment="1">
      <alignment horizontal="center" vertical="center" wrapText="1"/>
    </xf>
    <xf numFmtId="10" fontId="12" fillId="3" borderId="54" xfId="0" applyNumberFormat="1" applyFont="1" applyFill="1" applyBorder="1" applyAlignment="1">
      <alignment horizontal="center" vertical="center" wrapText="1"/>
    </xf>
    <xf numFmtId="10" fontId="12" fillId="3" borderId="49" xfId="0" applyNumberFormat="1" applyFont="1" applyFill="1" applyBorder="1" applyAlignment="1">
      <alignment horizontal="center" vertical="center" wrapText="1"/>
    </xf>
    <xf numFmtId="10" fontId="12" fillId="3" borderId="50" xfId="0" applyNumberFormat="1" applyFont="1" applyFill="1" applyBorder="1" applyAlignment="1">
      <alignment horizontal="center" vertical="center" wrapText="1"/>
    </xf>
    <xf numFmtId="0" fontId="2" fillId="3" borderId="19" xfId="0" applyFont="1" applyFill="1" applyBorder="1" applyAlignment="1">
      <alignment horizontal="justify" vertical="center" wrapText="1"/>
    </xf>
    <xf numFmtId="0" fontId="5" fillId="3" borderId="19" xfId="0" applyFont="1" applyFill="1" applyBorder="1" applyAlignment="1">
      <alignment horizontal="justify" vertical="center" wrapText="1"/>
    </xf>
    <xf numFmtId="0" fontId="5" fillId="3" borderId="28" xfId="0" applyFont="1" applyFill="1" applyBorder="1" applyAlignment="1">
      <alignment horizontal="justify" vertical="center" wrapText="1"/>
    </xf>
    <xf numFmtId="0" fontId="5" fillId="3" borderId="30" xfId="0" applyFont="1" applyFill="1" applyBorder="1" applyAlignment="1">
      <alignment horizontal="justify" vertical="center" wrapText="1"/>
    </xf>
    <xf numFmtId="0" fontId="5" fillId="3" borderId="31" xfId="0" applyFont="1" applyFill="1" applyBorder="1" applyAlignment="1">
      <alignment horizontal="justify" vertical="center" wrapText="1"/>
    </xf>
    <xf numFmtId="0" fontId="5" fillId="3" borderId="20" xfId="0" applyFont="1" applyFill="1" applyBorder="1" applyAlignment="1">
      <alignment horizontal="justify" vertical="center" wrapText="1"/>
    </xf>
    <xf numFmtId="0" fontId="5" fillId="3" borderId="21" xfId="0" applyFont="1" applyFill="1" applyBorder="1" applyAlignment="1">
      <alignment horizontal="justify" vertical="center" wrapText="1"/>
    </xf>
    <xf numFmtId="0" fontId="4" fillId="3" borderId="20" xfId="0" applyFont="1" applyFill="1" applyBorder="1" applyAlignment="1">
      <alignment horizontal="center" vertical="center" wrapText="1"/>
    </xf>
    <xf numFmtId="2" fontId="5" fillId="3" borderId="20" xfId="0" applyNumberFormat="1" applyFont="1" applyFill="1" applyBorder="1" applyAlignment="1">
      <alignment horizontal="center" vertical="center" wrapText="1"/>
    </xf>
    <xf numFmtId="2" fontId="5" fillId="3" borderId="21" xfId="0" applyNumberFormat="1" applyFont="1" applyFill="1" applyBorder="1" applyAlignment="1">
      <alignment horizontal="center" vertical="center" wrapText="1"/>
    </xf>
    <xf numFmtId="0" fontId="3" fillId="3" borderId="20" xfId="0" applyFont="1" applyFill="1" applyBorder="1" applyAlignment="1">
      <alignment horizontal="center" vertical="center" wrapText="1"/>
    </xf>
    <xf numFmtId="0" fontId="3" fillId="3" borderId="21" xfId="0" applyFont="1" applyFill="1" applyBorder="1" applyAlignment="1">
      <alignment horizontal="center" vertical="center" wrapText="1"/>
    </xf>
    <xf numFmtId="0" fontId="5" fillId="3" borderId="60" xfId="0" applyFont="1" applyFill="1" applyBorder="1" applyAlignment="1">
      <alignment horizontal="center" vertical="center" wrapText="1"/>
    </xf>
    <xf numFmtId="0" fontId="16" fillId="2" borderId="35" xfId="0" applyFont="1" applyFill="1" applyBorder="1" applyAlignment="1">
      <alignment horizontal="left" vertical="center" wrapText="1"/>
    </xf>
    <xf numFmtId="0" fontId="5" fillId="2" borderId="16" xfId="0" applyFont="1" applyFill="1" applyBorder="1" applyAlignment="1">
      <alignment horizontal="left" vertical="center" wrapText="1"/>
    </xf>
    <xf numFmtId="0" fontId="5" fillId="2" borderId="18" xfId="0" applyFont="1" applyFill="1" applyBorder="1" applyAlignment="1">
      <alignment horizontal="left" vertical="center" wrapText="1"/>
    </xf>
    <xf numFmtId="0" fontId="5" fillId="2" borderId="35" xfId="0" applyFont="1" applyFill="1" applyBorder="1" applyAlignment="1">
      <alignment horizontal="left" vertical="center" wrapText="1"/>
    </xf>
    <xf numFmtId="0" fontId="16" fillId="4" borderId="63" xfId="0" applyFont="1" applyFill="1" applyBorder="1" applyAlignment="1">
      <alignment horizontal="left" vertical="center" wrapText="1"/>
    </xf>
    <xf numFmtId="0" fontId="13" fillId="4" borderId="19" xfId="0" applyFont="1" applyFill="1" applyBorder="1" applyAlignment="1">
      <alignment horizontal="left" vertical="center" wrapText="1"/>
    </xf>
    <xf numFmtId="0" fontId="13" fillId="4" borderId="28" xfId="0" applyFont="1" applyFill="1" applyBorder="1" applyAlignment="1">
      <alignment horizontal="left" vertical="center" wrapText="1"/>
    </xf>
    <xf numFmtId="0" fontId="13" fillId="4" borderId="29" xfId="0" applyFont="1" applyFill="1" applyBorder="1" applyAlignment="1">
      <alignment horizontal="left" vertical="center" wrapText="1"/>
    </xf>
    <xf numFmtId="0" fontId="13" fillId="4" borderId="30" xfId="0" applyFont="1" applyFill="1" applyBorder="1" applyAlignment="1">
      <alignment horizontal="left" vertical="center" wrapText="1"/>
    </xf>
    <xf numFmtId="0" fontId="13" fillId="4" borderId="31" xfId="0" applyFont="1" applyFill="1" applyBorder="1" applyAlignment="1">
      <alignment horizontal="left" vertical="center" wrapText="1"/>
    </xf>
    <xf numFmtId="0" fontId="3" fillId="4" borderId="16" xfId="0" applyFont="1" applyFill="1" applyBorder="1" applyAlignment="1">
      <alignment horizontal="center" vertical="center" wrapText="1"/>
    </xf>
    <xf numFmtId="0" fontId="15" fillId="3" borderId="63" xfId="0" applyFont="1" applyFill="1" applyBorder="1" applyAlignment="1">
      <alignment horizontal="left" vertical="center" wrapText="1"/>
    </xf>
    <xf numFmtId="0" fontId="15" fillId="3" borderId="19" xfId="0" applyFont="1" applyFill="1" applyBorder="1" applyAlignment="1">
      <alignment horizontal="left" vertical="center" wrapText="1"/>
    </xf>
    <xf numFmtId="0" fontId="15" fillId="3" borderId="28" xfId="0" applyFont="1" applyFill="1" applyBorder="1" applyAlignment="1">
      <alignment horizontal="left" vertical="center" wrapText="1"/>
    </xf>
    <xf numFmtId="0" fontId="15" fillId="3" borderId="29" xfId="0" applyFont="1" applyFill="1" applyBorder="1" applyAlignment="1">
      <alignment horizontal="left" vertical="center" wrapText="1"/>
    </xf>
    <xf numFmtId="0" fontId="15" fillId="3" borderId="30" xfId="0" applyFont="1" applyFill="1" applyBorder="1" applyAlignment="1">
      <alignment horizontal="left" vertical="center" wrapText="1"/>
    </xf>
    <xf numFmtId="0" fontId="15" fillId="3" borderId="31" xfId="0" applyFont="1" applyFill="1" applyBorder="1" applyAlignment="1">
      <alignment horizontal="left" vertical="center" wrapText="1"/>
    </xf>
    <xf numFmtId="0" fontId="3" fillId="2" borderId="16" xfId="0" applyFont="1" applyFill="1" applyBorder="1" applyAlignment="1">
      <alignment horizontal="center" vertical="center"/>
    </xf>
    <xf numFmtId="0" fontId="5" fillId="2" borderId="16" xfId="0" applyFont="1" applyFill="1" applyBorder="1" applyAlignment="1">
      <alignment horizontal="center" vertical="center"/>
    </xf>
    <xf numFmtId="0" fontId="16" fillId="3" borderId="63" xfId="0" applyFont="1" applyFill="1" applyBorder="1" applyAlignment="1">
      <alignment horizontal="left" vertical="center" wrapText="1"/>
    </xf>
    <xf numFmtId="0" fontId="13" fillId="3" borderId="19" xfId="0" applyFont="1" applyFill="1" applyBorder="1" applyAlignment="1">
      <alignment horizontal="left" vertical="center" wrapText="1"/>
    </xf>
    <xf numFmtId="0" fontId="13" fillId="3" borderId="28" xfId="0" applyFont="1" applyFill="1" applyBorder="1" applyAlignment="1">
      <alignment horizontal="left" vertical="center" wrapText="1"/>
    </xf>
    <xf numFmtId="0" fontId="13" fillId="3" borderId="64" xfId="0" applyFont="1" applyFill="1" applyBorder="1" applyAlignment="1">
      <alignment horizontal="left" vertical="center" wrapText="1"/>
    </xf>
    <xf numFmtId="0" fontId="13" fillId="3" borderId="0" xfId="0" applyFont="1" applyFill="1" applyAlignment="1">
      <alignment horizontal="left" vertical="center" wrapText="1"/>
    </xf>
    <xf numFmtId="0" fontId="13" fillId="3" borderId="58" xfId="0" applyFont="1" applyFill="1" applyBorder="1" applyAlignment="1">
      <alignment horizontal="left" vertical="center" wrapText="1"/>
    </xf>
    <xf numFmtId="0" fontId="3" fillId="2" borderId="36" xfId="0" applyFont="1" applyFill="1" applyBorder="1" applyAlignment="1">
      <alignment horizontal="left" vertical="center" wrapText="1"/>
    </xf>
    <xf numFmtId="0" fontId="3" fillId="2" borderId="37" xfId="0" applyFont="1" applyFill="1" applyBorder="1" applyAlignment="1">
      <alignment horizontal="left" vertical="center" wrapText="1"/>
    </xf>
    <xf numFmtId="0" fontId="3" fillId="2" borderId="35" xfId="0" applyFont="1" applyFill="1" applyBorder="1" applyAlignment="1">
      <alignment horizontal="center" vertical="center" wrapText="1"/>
    </xf>
    <xf numFmtId="0" fontId="5" fillId="2" borderId="35" xfId="0" applyFont="1" applyFill="1" applyBorder="1" applyAlignment="1">
      <alignment horizontal="center" vertical="center" wrapText="1"/>
    </xf>
    <xf numFmtId="0" fontId="3" fillId="2" borderId="20" xfId="0" applyFont="1" applyFill="1" applyBorder="1" applyAlignment="1">
      <alignment horizontal="center" vertical="center"/>
    </xf>
    <xf numFmtId="0" fontId="5" fillId="2" borderId="21" xfId="0" applyFont="1" applyFill="1" applyBorder="1" applyAlignment="1">
      <alignment horizontal="center" vertical="center"/>
    </xf>
    <xf numFmtId="1" fontId="5" fillId="2" borderId="20" xfId="0" applyNumberFormat="1" applyFont="1" applyFill="1" applyBorder="1" applyAlignment="1">
      <alignment horizontal="center" vertical="center"/>
    </xf>
    <xf numFmtId="1" fontId="5" fillId="2" borderId="60" xfId="0" applyNumberFormat="1" applyFont="1" applyFill="1" applyBorder="1" applyAlignment="1">
      <alignment horizontal="center" vertical="center"/>
    </xf>
    <xf numFmtId="0" fontId="7" fillId="3" borderId="33" xfId="0" applyFont="1" applyFill="1" applyBorder="1" applyAlignment="1">
      <alignment horizontal="left" vertical="center" wrapText="1"/>
    </xf>
    <xf numFmtId="0" fontId="7" fillId="3" borderId="34" xfId="0" applyFont="1" applyFill="1" applyBorder="1" applyAlignment="1">
      <alignment horizontal="left" vertical="center" wrapText="1"/>
    </xf>
    <xf numFmtId="0" fontId="3" fillId="3" borderId="20" xfId="0" applyFont="1" applyFill="1" applyBorder="1" applyAlignment="1">
      <alignment horizontal="left" vertical="center" wrapText="1"/>
    </xf>
    <xf numFmtId="0" fontId="3" fillId="3" borderId="21" xfId="0" applyFont="1" applyFill="1" applyBorder="1" applyAlignment="1">
      <alignment horizontal="left" vertical="center" wrapText="1"/>
    </xf>
    <xf numFmtId="0" fontId="5" fillId="3" borderId="59" xfId="0" applyFont="1" applyFill="1" applyBorder="1" applyAlignment="1">
      <alignment horizontal="center" vertical="center" wrapText="1"/>
    </xf>
    <xf numFmtId="0" fontId="11" fillId="0" borderId="1" xfId="0" applyFont="1" applyBorder="1" applyAlignment="1">
      <alignment horizontal="center" vertical="top" wrapText="1"/>
    </xf>
    <xf numFmtId="0" fontId="3" fillId="3" borderId="42" xfId="0" applyFont="1" applyFill="1" applyBorder="1" applyAlignment="1">
      <alignment horizontal="center" vertical="center" wrapText="1"/>
    </xf>
    <xf numFmtId="10" fontId="12" fillId="3" borderId="55" xfId="0" applyNumberFormat="1" applyFont="1" applyFill="1" applyBorder="1" applyAlignment="1">
      <alignment horizontal="center" vertical="center" wrapText="1"/>
    </xf>
    <xf numFmtId="10" fontId="12" fillId="3" borderId="56" xfId="0" applyNumberFormat="1" applyFont="1" applyFill="1" applyBorder="1" applyAlignment="1">
      <alignment horizontal="center" vertical="center" wrapText="1"/>
    </xf>
    <xf numFmtId="0" fontId="13" fillId="3" borderId="43" xfId="0" applyFont="1" applyFill="1" applyBorder="1" applyAlignment="1">
      <alignment horizontal="left" vertical="center" wrapText="1"/>
    </xf>
    <xf numFmtId="0" fontId="13" fillId="3" borderId="44" xfId="0" applyFont="1" applyFill="1" applyBorder="1" applyAlignment="1">
      <alignment horizontal="left" vertical="center" wrapText="1"/>
    </xf>
    <xf numFmtId="0" fontId="13" fillId="3" borderId="45" xfId="0" applyFont="1" applyFill="1" applyBorder="1" applyAlignment="1">
      <alignment horizontal="left" vertical="center" wrapText="1"/>
    </xf>
    <xf numFmtId="0" fontId="3" fillId="3" borderId="42" xfId="0" applyFont="1" applyFill="1" applyBorder="1" applyAlignment="1">
      <alignment horizontal="left" vertical="center" wrapText="1"/>
    </xf>
    <xf numFmtId="0" fontId="7" fillId="4" borderId="36" xfId="0" applyFont="1" applyFill="1" applyBorder="1" applyAlignment="1">
      <alignment horizontal="left" vertical="center" wrapText="1"/>
    </xf>
    <xf numFmtId="0" fontId="7" fillId="4" borderId="37" xfId="0" applyFont="1" applyFill="1" applyBorder="1" applyAlignment="1">
      <alignment horizontal="left" vertical="center" wrapText="1"/>
    </xf>
    <xf numFmtId="0" fontId="3" fillId="4" borderId="61" xfId="0" applyFont="1" applyFill="1" applyBorder="1" applyAlignment="1">
      <alignment horizontal="center" vertical="center" wrapText="1"/>
    </xf>
    <xf numFmtId="0" fontId="3" fillId="4" borderId="62" xfId="0" applyFont="1" applyFill="1" applyBorder="1" applyAlignment="1">
      <alignment horizontal="center" vertical="center" wrapText="1"/>
    </xf>
    <xf numFmtId="0" fontId="3" fillId="4" borderId="20" xfId="0" applyFont="1" applyFill="1" applyBorder="1" applyAlignment="1">
      <alignment horizontal="center" vertical="center" wrapText="1"/>
    </xf>
    <xf numFmtId="0" fontId="3" fillId="4" borderId="21" xfId="0" applyFont="1" applyFill="1" applyBorder="1" applyAlignment="1">
      <alignment horizontal="center" vertical="center" wrapText="1"/>
    </xf>
    <xf numFmtId="0" fontId="10" fillId="4" borderId="48" xfId="0" applyFont="1" applyFill="1" applyBorder="1" applyAlignment="1">
      <alignment horizontal="center" vertical="center" wrapText="1"/>
    </xf>
    <xf numFmtId="0" fontId="10" fillId="4" borderId="47" xfId="0" applyFont="1" applyFill="1" applyBorder="1" applyAlignment="1">
      <alignment horizontal="center" vertical="center" wrapText="1"/>
    </xf>
    <xf numFmtId="0" fontId="7" fillId="3" borderId="32" xfId="0" applyFont="1" applyFill="1" applyBorder="1" applyAlignment="1">
      <alignment horizontal="left" vertical="center" wrapText="1"/>
    </xf>
    <xf numFmtId="0" fontId="7" fillId="3" borderId="41" xfId="0" applyFont="1" applyFill="1" applyBorder="1" applyAlignment="1">
      <alignment horizontal="left" vertical="center" wrapText="1"/>
    </xf>
    <xf numFmtId="0" fontId="11" fillId="0" borderId="1" xfId="0" applyFont="1" applyBorder="1" applyAlignment="1">
      <alignment horizontal="center" vertical="center" wrapText="1"/>
    </xf>
    <xf numFmtId="0" fontId="11" fillId="0" borderId="1" xfId="0" applyFont="1"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5" fillId="3" borderId="57" xfId="0" applyFont="1" applyFill="1" applyBorder="1" applyAlignment="1">
      <alignment horizontal="center" vertical="center" wrapText="1"/>
    </xf>
    <xf numFmtId="0" fontId="14" fillId="3" borderId="64" xfId="0" applyFont="1" applyFill="1" applyBorder="1" applyAlignment="1">
      <alignment horizontal="left" vertical="center" wrapText="1"/>
    </xf>
    <xf numFmtId="0" fontId="14" fillId="3" borderId="0" xfId="0" applyFont="1" applyFill="1" applyAlignment="1">
      <alignment horizontal="left" vertical="center" wrapText="1"/>
    </xf>
    <xf numFmtId="0" fontId="14" fillId="3" borderId="58" xfId="0" applyFont="1" applyFill="1" applyBorder="1" applyAlignment="1">
      <alignment horizontal="left" vertical="center" wrapText="1"/>
    </xf>
    <xf numFmtId="0" fontId="14" fillId="3" borderId="29" xfId="0" applyFont="1" applyFill="1" applyBorder="1" applyAlignment="1">
      <alignment horizontal="left" vertical="center" wrapText="1"/>
    </xf>
    <xf numFmtId="0" fontId="14" fillId="3" borderId="30" xfId="0" applyFont="1" applyFill="1" applyBorder="1" applyAlignment="1">
      <alignment horizontal="left" vertical="center" wrapText="1"/>
    </xf>
    <xf numFmtId="0" fontId="14" fillId="3" borderId="31" xfId="0" applyFont="1" applyFill="1" applyBorder="1" applyAlignment="1">
      <alignment horizontal="left" vertical="center" wrapText="1"/>
    </xf>
    <xf numFmtId="0" fontId="16" fillId="3" borderId="64" xfId="0" applyFont="1" applyFill="1" applyBorder="1" applyAlignment="1">
      <alignment horizontal="left" vertical="center" wrapText="1"/>
    </xf>
    <xf numFmtId="0" fontId="13" fillId="3" borderId="29" xfId="0" applyFont="1" applyFill="1" applyBorder="1" applyAlignment="1">
      <alignment horizontal="left" vertical="center" wrapText="1"/>
    </xf>
    <xf numFmtId="0" fontId="13" fillId="3" borderId="30" xfId="0" applyFont="1" applyFill="1" applyBorder="1" applyAlignment="1">
      <alignment horizontal="left" vertical="center" wrapText="1"/>
    </xf>
    <xf numFmtId="0" fontId="13" fillId="3" borderId="31" xfId="0" applyFont="1" applyFill="1" applyBorder="1" applyAlignment="1">
      <alignment horizontal="left" vertical="center" wrapText="1"/>
    </xf>
    <xf numFmtId="0" fontId="16" fillId="3" borderId="63" xfId="0" applyFont="1" applyFill="1" applyBorder="1" applyAlignment="1">
      <alignment horizontal="left" vertical="top" wrapText="1"/>
    </xf>
    <xf numFmtId="0" fontId="16" fillId="3" borderId="19" xfId="0" applyFont="1" applyFill="1" applyBorder="1" applyAlignment="1">
      <alignment horizontal="left" vertical="top" wrapText="1"/>
    </xf>
    <xf numFmtId="0" fontId="16" fillId="3" borderId="28" xfId="0" applyFont="1" applyFill="1" applyBorder="1" applyAlignment="1">
      <alignment horizontal="left" vertical="top" wrapText="1"/>
    </xf>
    <xf numFmtId="0" fontId="16" fillId="3" borderId="64" xfId="0" applyFont="1" applyFill="1" applyBorder="1" applyAlignment="1">
      <alignment horizontal="left" vertical="top" wrapText="1"/>
    </xf>
    <xf numFmtId="0" fontId="16" fillId="3" borderId="0" xfId="0" applyFont="1" applyFill="1" applyAlignment="1">
      <alignment horizontal="left" vertical="top" wrapText="1"/>
    </xf>
    <xf numFmtId="0" fontId="16" fillId="3" borderId="58" xfId="0" applyFont="1" applyFill="1" applyBorder="1" applyAlignment="1">
      <alignment horizontal="left" vertical="top" wrapText="1"/>
    </xf>
    <xf numFmtId="0" fontId="16" fillId="4" borderId="16" xfId="0" applyFont="1" applyFill="1" applyBorder="1" applyAlignment="1">
      <alignment horizontal="left" vertical="center" wrapText="1"/>
    </xf>
    <xf numFmtId="0" fontId="13" fillId="4" borderId="16" xfId="0" applyFont="1" applyFill="1" applyBorder="1" applyAlignment="1">
      <alignment horizontal="left" vertical="center" wrapText="1"/>
    </xf>
    <xf numFmtId="0" fontId="13" fillId="4" borderId="18" xfId="0" applyFont="1" applyFill="1" applyBorder="1" applyAlignment="1">
      <alignment horizontal="left" vertical="center" wrapText="1"/>
    </xf>
    <xf numFmtId="0" fontId="3" fillId="3" borderId="63" xfId="0" applyFont="1" applyFill="1" applyBorder="1" applyAlignment="1">
      <alignment horizontal="center" vertical="center" wrapText="1"/>
    </xf>
    <xf numFmtId="0" fontId="3" fillId="3" borderId="29" xfId="0" applyFont="1" applyFill="1" applyBorder="1" applyAlignment="1">
      <alignment horizontal="center" vertical="center" wrapText="1"/>
    </xf>
    <xf numFmtId="0" fontId="13" fillId="3" borderId="0" xfId="0" applyFont="1" applyFill="1" applyBorder="1" applyAlignment="1">
      <alignment horizontal="left" vertical="center" wrapText="1"/>
    </xf>
    <xf numFmtId="0" fontId="5" fillId="3" borderId="64" xfId="0" applyFont="1" applyFill="1" applyBorder="1" applyAlignment="1">
      <alignment horizontal="center" vertical="center" wrapText="1"/>
    </xf>
    <xf numFmtId="10" fontId="12" fillId="3" borderId="65" xfId="0" applyNumberFormat="1" applyFont="1" applyFill="1" applyBorder="1" applyAlignment="1">
      <alignment horizontal="center" vertical="center" wrapText="1"/>
    </xf>
    <xf numFmtId="10" fontId="12" fillId="3" borderId="66" xfId="0" applyNumberFormat="1" applyFont="1" applyFill="1" applyBorder="1" applyAlignment="1">
      <alignment horizontal="center" vertical="center" wrapText="1"/>
    </xf>
    <xf numFmtId="0" fontId="5" fillId="3" borderId="21" xfId="1" applyNumberFormat="1" applyFont="1" applyFill="1" applyBorder="1" applyAlignment="1">
      <alignment horizontal="center" vertical="center" wrapText="1"/>
    </xf>
    <xf numFmtId="9" fontId="5" fillId="3" borderId="29" xfId="2" applyFont="1" applyFill="1" applyBorder="1" applyAlignment="1">
      <alignment horizontal="center" vertical="center" wrapText="1"/>
    </xf>
    <xf numFmtId="10" fontId="12" fillId="3" borderId="67" xfId="0" applyNumberFormat="1" applyFont="1" applyFill="1" applyBorder="1" applyAlignment="1">
      <alignment horizontal="center" vertical="center" wrapText="1"/>
    </xf>
    <xf numFmtId="10" fontId="12" fillId="3" borderId="0" xfId="0" applyNumberFormat="1" applyFont="1" applyFill="1" applyBorder="1" applyAlignment="1">
      <alignment horizontal="center" vertical="center" wrapText="1"/>
    </xf>
    <xf numFmtId="0" fontId="5" fillId="3" borderId="0" xfId="0" applyFont="1" applyFill="1" applyBorder="1" applyAlignment="1">
      <alignment horizontal="center" vertical="center" wrapText="1"/>
    </xf>
    <xf numFmtId="0" fontId="16" fillId="3" borderId="0" xfId="0" applyFont="1" applyFill="1" applyBorder="1" applyAlignment="1">
      <alignment horizontal="left" vertical="center" wrapText="1"/>
    </xf>
    <xf numFmtId="0" fontId="3" fillId="4" borderId="51" xfId="0" applyFont="1" applyFill="1" applyBorder="1" applyAlignment="1">
      <alignment horizontal="center" vertical="center" wrapText="1"/>
    </xf>
    <xf numFmtId="0" fontId="16" fillId="4" borderId="35" xfId="0" applyFont="1" applyFill="1" applyBorder="1" applyAlignment="1">
      <alignment horizontal="left" vertical="center" wrapText="1"/>
    </xf>
    <xf numFmtId="0" fontId="13" fillId="4" borderId="35" xfId="0" applyFont="1" applyFill="1" applyBorder="1" applyAlignment="1">
      <alignment horizontal="left" vertical="center" wrapText="1"/>
    </xf>
    <xf numFmtId="10" fontId="12" fillId="3" borderId="68" xfId="0" applyNumberFormat="1" applyFont="1" applyFill="1" applyBorder="1" applyAlignment="1">
      <alignment horizontal="center" vertical="center" wrapText="1"/>
    </xf>
    <xf numFmtId="0" fontId="9" fillId="4" borderId="0" xfId="0" applyFont="1" applyFill="1" applyBorder="1" applyAlignment="1">
      <alignment horizontal="center" vertical="center" wrapText="1"/>
    </xf>
    <xf numFmtId="0" fontId="5" fillId="3" borderId="16" xfId="0" applyFont="1" applyFill="1" applyBorder="1" applyAlignment="1">
      <alignment horizontal="center" vertical="center" wrapText="1"/>
    </xf>
  </cellXfs>
  <cellStyles count="3">
    <cellStyle name="Millares" xfId="1" builtinId="3"/>
    <cellStyle name="Normal" xfId="0" builtinId="0"/>
    <cellStyle name="Porcentaje" xfId="2" builtinId="5"/>
  </cellStyles>
  <dxfs count="5">
    <dxf>
      <numFmt numFmtId="14" formatCode="0.00%"/>
      <fill>
        <patternFill>
          <bgColor rgb="FFFF000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517526</xdr:colOff>
      <xdr:row>3</xdr:row>
      <xdr:rowOff>23064</xdr:rowOff>
    </xdr:from>
    <xdr:to>
      <xdr:col>3</xdr:col>
      <xdr:colOff>1438276</xdr:colOff>
      <xdr:row>7</xdr:row>
      <xdr:rowOff>103716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32126" y="632664"/>
          <a:ext cx="920750" cy="969652"/>
        </a:xfrm>
        <a:prstGeom prst="rect">
          <a:avLst/>
        </a:prstGeom>
      </xdr:spPr>
    </xdr:pic>
    <xdr:clientData/>
  </xdr:twoCellAnchor>
  <xdr:twoCellAnchor editAs="oneCell">
    <xdr:from>
      <xdr:col>16</xdr:col>
      <xdr:colOff>314036</xdr:colOff>
      <xdr:row>2</xdr:row>
      <xdr:rowOff>60036</xdr:rowOff>
    </xdr:from>
    <xdr:to>
      <xdr:col>16</xdr:col>
      <xdr:colOff>1549400</xdr:colOff>
      <xdr:row>7</xdr:row>
      <xdr:rowOff>172028</xdr:rowOff>
    </xdr:to>
    <xdr:pic>
      <xdr:nvPicPr>
        <xdr:cNvPr id="3" name="Imagen 2">
          <a:extLst>
            <a:ext uri="{FF2B5EF4-FFF2-40B4-BE49-F238E27FC236}">
              <a16:creationId xmlns:a16="http://schemas.microsoft.com/office/drawing/2014/main" id="{BCAACE64-CD3A-47AF-A561-38FD059671D5}"/>
            </a:ext>
          </a:extLst>
        </xdr:cNvPr>
        <xdr:cNvPicPr>
          <a:picLocks noChangeAspect="1"/>
        </xdr:cNvPicPr>
      </xdr:nvPicPr>
      <xdr:blipFill rotWithShape="1">
        <a:blip xmlns:r="http://schemas.openxmlformats.org/officeDocument/2006/relationships" r:embed="rId2"/>
        <a:srcRect l="25953" t="32381" r="46785" b="17037"/>
        <a:stretch/>
      </xdr:blipFill>
      <xdr:spPr>
        <a:xfrm>
          <a:off x="21404503" y="449503"/>
          <a:ext cx="1235364" cy="1187258"/>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61"/>
  <sheetViews>
    <sheetView tabSelected="1" topLeftCell="G1" zoomScale="75" zoomScaleNormal="75" workbookViewId="0">
      <selection activeCell="M48" sqref="M48"/>
    </sheetView>
  </sheetViews>
  <sheetFormatPr baseColWidth="10" defaultColWidth="11" defaultRowHeight="15.5" x14ac:dyDescent="0.35"/>
  <cols>
    <col min="4" max="4" width="30.9140625" customWidth="1"/>
    <col min="5" max="5" width="21.08203125" customWidth="1"/>
    <col min="6" max="6" width="18.6640625" customWidth="1"/>
    <col min="7" max="7" width="18" customWidth="1"/>
    <col min="8" max="9" width="17.9140625" customWidth="1"/>
    <col min="10" max="13" width="12.9140625" customWidth="1"/>
    <col min="14" max="15" width="22.08203125" customWidth="1"/>
    <col min="16" max="18" width="23.58203125" customWidth="1"/>
  </cols>
  <sheetData>
    <row r="3" spans="4:20" x14ac:dyDescent="0.35">
      <c r="D3" s="1"/>
      <c r="E3" s="2"/>
      <c r="F3" s="2"/>
      <c r="G3" s="2"/>
      <c r="H3" s="2"/>
      <c r="I3" s="2"/>
      <c r="J3" s="2"/>
      <c r="K3" s="2"/>
      <c r="L3" s="2"/>
      <c r="M3" s="2"/>
      <c r="N3" s="2"/>
      <c r="O3" s="2"/>
      <c r="P3" s="2"/>
      <c r="Q3" s="2"/>
      <c r="R3" s="3"/>
    </row>
    <row r="4" spans="4:20" ht="18" x14ac:dyDescent="0.4">
      <c r="D4" s="4"/>
      <c r="E4" s="28" t="s">
        <v>0</v>
      </c>
      <c r="F4" s="28"/>
      <c r="G4" s="28"/>
      <c r="H4" s="28"/>
      <c r="I4" s="28"/>
      <c r="J4" s="28"/>
      <c r="K4" s="28"/>
      <c r="L4" s="28"/>
      <c r="M4" s="28"/>
      <c r="N4" s="28"/>
      <c r="O4" s="28"/>
      <c r="P4" s="28"/>
      <c r="Q4" s="28"/>
      <c r="R4" s="29"/>
    </row>
    <row r="5" spans="4:20" ht="18" x14ac:dyDescent="0.4">
      <c r="D5" s="4"/>
      <c r="E5" s="28" t="s">
        <v>1</v>
      </c>
      <c r="F5" s="28"/>
      <c r="G5" s="28"/>
      <c r="H5" s="28"/>
      <c r="I5" s="28"/>
      <c r="J5" s="28"/>
      <c r="K5" s="28"/>
      <c r="L5" s="28"/>
      <c r="M5" s="28"/>
      <c r="N5" s="28"/>
      <c r="O5" s="28"/>
      <c r="P5" s="28"/>
      <c r="Q5" s="28"/>
      <c r="R5" s="29"/>
    </row>
    <row r="6" spans="4:20" ht="18" x14ac:dyDescent="0.35">
      <c r="D6" s="4"/>
      <c r="E6" s="30" t="s">
        <v>24</v>
      </c>
      <c r="F6" s="30"/>
      <c r="G6" s="30"/>
      <c r="H6" s="30"/>
      <c r="I6" s="30"/>
      <c r="J6" s="30"/>
      <c r="K6" s="30"/>
      <c r="L6" s="30"/>
      <c r="M6" s="30"/>
      <c r="N6" s="30"/>
      <c r="O6" s="30"/>
      <c r="P6" s="30"/>
      <c r="Q6" s="30"/>
      <c r="R6" s="31"/>
    </row>
    <row r="7" spans="4:20" x14ac:dyDescent="0.35">
      <c r="D7" s="4"/>
      <c r="R7" s="5"/>
    </row>
    <row r="8" spans="4:20" ht="16" thickBot="1" x14ac:dyDescent="0.4">
      <c r="D8" s="4"/>
      <c r="R8" s="5"/>
    </row>
    <row r="9" spans="4:20" ht="43.5" customHeight="1" thickBot="1" x14ac:dyDescent="0.4">
      <c r="D9" s="32" t="s">
        <v>22</v>
      </c>
      <c r="E9" s="33"/>
      <c r="F9" s="34" t="s">
        <v>72</v>
      </c>
      <c r="G9" s="35"/>
      <c r="H9" s="35"/>
      <c r="I9" s="35"/>
      <c r="J9" s="35"/>
      <c r="K9" s="35"/>
      <c r="L9" s="35"/>
      <c r="M9" s="35"/>
      <c r="N9" s="35"/>
      <c r="O9" s="35"/>
      <c r="P9" s="35"/>
      <c r="Q9" s="35"/>
      <c r="R9" s="36"/>
    </row>
    <row r="10" spans="4:20" ht="27.9" customHeight="1" x14ac:dyDescent="0.35">
      <c r="D10" s="37" t="s">
        <v>2</v>
      </c>
      <c r="E10" s="40" t="s">
        <v>3</v>
      </c>
      <c r="F10" s="41" t="s">
        <v>23</v>
      </c>
      <c r="G10" s="40" t="s">
        <v>4</v>
      </c>
      <c r="H10" s="44" t="s">
        <v>5</v>
      </c>
      <c r="I10" s="45"/>
      <c r="J10" s="45"/>
      <c r="K10" s="45"/>
      <c r="L10" s="45"/>
      <c r="M10" s="45"/>
      <c r="N10" s="45"/>
      <c r="O10" s="46"/>
      <c r="P10" s="45" t="s">
        <v>6</v>
      </c>
      <c r="Q10" s="45"/>
      <c r="R10" s="47"/>
    </row>
    <row r="11" spans="4:20" ht="32.15" customHeight="1" x14ac:dyDescent="0.35">
      <c r="D11" s="38"/>
      <c r="E11" s="26"/>
      <c r="F11" s="42"/>
      <c r="G11" s="26"/>
      <c r="H11" s="26" t="s">
        <v>7</v>
      </c>
      <c r="I11" s="26" t="s">
        <v>8</v>
      </c>
      <c r="J11" s="48" t="s">
        <v>9</v>
      </c>
      <c r="K11" s="48"/>
      <c r="L11" s="48"/>
      <c r="M11" s="48"/>
      <c r="N11" s="48" t="s">
        <v>10</v>
      </c>
      <c r="O11" s="52"/>
      <c r="P11" s="48"/>
      <c r="Q11" s="48"/>
      <c r="R11" s="49"/>
    </row>
    <row r="12" spans="4:20" ht="29" x14ac:dyDescent="0.35">
      <c r="D12" s="39"/>
      <c r="E12" s="27"/>
      <c r="F12" s="43"/>
      <c r="G12" s="27"/>
      <c r="H12" s="27"/>
      <c r="I12" s="27"/>
      <c r="J12" s="7" t="s">
        <v>11</v>
      </c>
      <c r="K12" s="7" t="s">
        <v>12</v>
      </c>
      <c r="L12" s="7" t="s">
        <v>13</v>
      </c>
      <c r="M12" s="7" t="s">
        <v>14</v>
      </c>
      <c r="N12" s="7" t="s">
        <v>15</v>
      </c>
      <c r="O12" s="7" t="s">
        <v>16</v>
      </c>
      <c r="P12" s="50"/>
      <c r="Q12" s="50"/>
      <c r="R12" s="51"/>
    </row>
    <row r="13" spans="4:20" ht="84.75" customHeight="1" x14ac:dyDescent="0.35">
      <c r="D13" s="53" t="s">
        <v>26</v>
      </c>
      <c r="E13" s="66" t="s">
        <v>17</v>
      </c>
      <c r="F13" s="68" t="s">
        <v>21</v>
      </c>
      <c r="G13" s="55" t="s">
        <v>18</v>
      </c>
      <c r="H13" s="69">
        <v>54</v>
      </c>
      <c r="I13" s="55" t="s">
        <v>19</v>
      </c>
      <c r="J13" s="9">
        <v>47</v>
      </c>
      <c r="K13" s="8" t="s">
        <v>20</v>
      </c>
      <c r="L13" s="8" t="s">
        <v>20</v>
      </c>
      <c r="M13" s="19" t="s">
        <v>20</v>
      </c>
      <c r="N13" s="57">
        <f t="shared" ref="N13" si="0">IFERROR(J13/J14,"ND")</f>
        <v>0.87037037037037035</v>
      </c>
      <c r="O13" s="59">
        <f>IFERROR(((J13)/H13),"ND")</f>
        <v>0.87037037037037035</v>
      </c>
      <c r="P13" s="61" t="s">
        <v>89</v>
      </c>
      <c r="Q13" s="62"/>
      <c r="R13" s="63"/>
    </row>
    <row r="14" spans="4:20" ht="101" customHeight="1" x14ac:dyDescent="0.35">
      <c r="D14" s="54"/>
      <c r="E14" s="67"/>
      <c r="F14" s="56"/>
      <c r="G14" s="56"/>
      <c r="H14" s="70"/>
      <c r="I14" s="56"/>
      <c r="J14" s="9">
        <v>54</v>
      </c>
      <c r="K14" s="9">
        <v>54</v>
      </c>
      <c r="L14" s="9">
        <v>54</v>
      </c>
      <c r="M14" s="20">
        <v>54</v>
      </c>
      <c r="N14" s="58"/>
      <c r="O14" s="60"/>
      <c r="P14" s="64"/>
      <c r="Q14" s="64"/>
      <c r="R14" s="65"/>
      <c r="S14" s="6"/>
      <c r="T14" s="6"/>
    </row>
    <row r="15" spans="4:20" ht="70" customHeight="1" x14ac:dyDescent="0.35">
      <c r="D15" s="99" t="s">
        <v>27</v>
      </c>
      <c r="E15" s="101" t="s">
        <v>28</v>
      </c>
      <c r="F15" s="103" t="s">
        <v>29</v>
      </c>
      <c r="G15" s="91" t="s">
        <v>30</v>
      </c>
      <c r="H15" s="105">
        <v>554472.71</v>
      </c>
      <c r="I15" s="91" t="s">
        <v>31</v>
      </c>
      <c r="J15" s="11">
        <v>75436.81</v>
      </c>
      <c r="K15" s="11" t="s">
        <v>20</v>
      </c>
      <c r="L15" s="11" t="s">
        <v>20</v>
      </c>
      <c r="M15" s="21" t="s">
        <v>20</v>
      </c>
      <c r="N15" s="57">
        <f t="shared" ref="N15" si="1">IFERROR(J15/J16,"ND")</f>
        <v>0.67628637456625385</v>
      </c>
      <c r="O15" s="59">
        <f t="shared" ref="O15" si="2">IFERROR(((J15)/H15),"ND")</f>
        <v>0.13605143885259927</v>
      </c>
      <c r="P15" s="74" t="s">
        <v>90</v>
      </c>
      <c r="Q15" s="75"/>
      <c r="R15" s="76"/>
    </row>
    <row r="16" spans="4:20" ht="70" customHeight="1" x14ac:dyDescent="0.35">
      <c r="D16" s="100"/>
      <c r="E16" s="102"/>
      <c r="F16" s="104"/>
      <c r="G16" s="92"/>
      <c r="H16" s="106"/>
      <c r="I16" s="92"/>
      <c r="J16" s="11">
        <v>111545.66</v>
      </c>
      <c r="K16" s="11">
        <v>152472.4</v>
      </c>
      <c r="L16" s="24">
        <v>135303.19</v>
      </c>
      <c r="M16" s="21">
        <v>155151.46</v>
      </c>
      <c r="N16" s="58"/>
      <c r="O16" s="60"/>
      <c r="P16" s="77"/>
      <c r="Q16" s="75"/>
      <c r="R16" s="76"/>
    </row>
    <row r="17" spans="4:18" ht="51.75" customHeight="1" x14ac:dyDescent="0.35">
      <c r="D17" s="120" t="s">
        <v>33</v>
      </c>
      <c r="E17" s="122" t="s">
        <v>34</v>
      </c>
      <c r="F17" s="124" t="s">
        <v>32</v>
      </c>
      <c r="G17" s="84" t="s">
        <v>30</v>
      </c>
      <c r="H17" s="126">
        <v>2200</v>
      </c>
      <c r="I17" s="84" t="s">
        <v>31</v>
      </c>
      <c r="J17" s="14">
        <v>550</v>
      </c>
      <c r="K17" s="14" t="s">
        <v>20</v>
      </c>
      <c r="L17" s="14" t="s">
        <v>20</v>
      </c>
      <c r="M17" s="22" t="s">
        <v>20</v>
      </c>
      <c r="N17" s="57">
        <f t="shared" ref="N17" si="3">IFERROR(J17/J18,"ND")</f>
        <v>1</v>
      </c>
      <c r="O17" s="59">
        <f t="shared" ref="O17:O19" si="4">IFERROR(((J17)/H17),"ND")</f>
        <v>0.25</v>
      </c>
      <c r="P17" s="78" t="s">
        <v>76</v>
      </c>
      <c r="Q17" s="79"/>
      <c r="R17" s="80"/>
    </row>
    <row r="18" spans="4:18" ht="51" customHeight="1" x14ac:dyDescent="0.35">
      <c r="D18" s="121"/>
      <c r="E18" s="123"/>
      <c r="F18" s="125"/>
      <c r="G18" s="84"/>
      <c r="H18" s="127"/>
      <c r="I18" s="84"/>
      <c r="J18" s="14">
        <v>550</v>
      </c>
      <c r="K18" s="14">
        <v>550</v>
      </c>
      <c r="L18" s="14">
        <v>550</v>
      </c>
      <c r="M18" s="22">
        <v>550</v>
      </c>
      <c r="N18" s="58"/>
      <c r="O18" s="60"/>
      <c r="P18" s="81"/>
      <c r="Q18" s="82"/>
      <c r="R18" s="83"/>
    </row>
    <row r="19" spans="4:18" ht="79.5" customHeight="1" x14ac:dyDescent="0.35">
      <c r="D19" s="107" t="s">
        <v>35</v>
      </c>
      <c r="E19" s="109" t="s">
        <v>36</v>
      </c>
      <c r="F19" s="71" t="s">
        <v>32</v>
      </c>
      <c r="G19" s="71" t="s">
        <v>30</v>
      </c>
      <c r="H19" s="111">
        <v>41245</v>
      </c>
      <c r="I19" s="71" t="s">
        <v>31</v>
      </c>
      <c r="J19" s="12">
        <v>10170</v>
      </c>
      <c r="K19" s="12" t="s">
        <v>20</v>
      </c>
      <c r="L19" s="12" t="s">
        <v>20</v>
      </c>
      <c r="M19" s="19" t="s">
        <v>20</v>
      </c>
      <c r="N19" s="57">
        <f t="shared" ref="N19" si="5">IFERROR(J19/J20,"ND")</f>
        <v>1</v>
      </c>
      <c r="O19" s="59">
        <f t="shared" si="4"/>
        <v>0.24657534246575341</v>
      </c>
      <c r="P19" s="85" t="s">
        <v>77</v>
      </c>
      <c r="Q19" s="86"/>
      <c r="R19" s="87"/>
    </row>
    <row r="20" spans="4:18" ht="82.5" customHeight="1" x14ac:dyDescent="0.35">
      <c r="D20" s="108"/>
      <c r="E20" s="110"/>
      <c r="F20" s="72"/>
      <c r="G20" s="72"/>
      <c r="H20" s="56"/>
      <c r="I20" s="72"/>
      <c r="J20" s="10">
        <v>10170</v>
      </c>
      <c r="K20" s="10">
        <v>10283</v>
      </c>
      <c r="L20" s="10">
        <v>10396</v>
      </c>
      <c r="M20" s="18">
        <v>10396</v>
      </c>
      <c r="N20" s="58"/>
      <c r="O20" s="60"/>
      <c r="P20" s="88"/>
      <c r="Q20" s="89"/>
      <c r="R20" s="90"/>
    </row>
    <row r="21" spans="4:18" ht="82.5" customHeight="1" x14ac:dyDescent="0.35">
      <c r="D21" s="107" t="s">
        <v>37</v>
      </c>
      <c r="E21" s="109" t="s">
        <v>38</v>
      </c>
      <c r="F21" s="71" t="s">
        <v>39</v>
      </c>
      <c r="G21" s="71" t="s">
        <v>30</v>
      </c>
      <c r="H21" s="55">
        <v>825</v>
      </c>
      <c r="I21" s="71" t="s">
        <v>31</v>
      </c>
      <c r="J21" s="12">
        <v>136</v>
      </c>
      <c r="K21" s="12" t="s">
        <v>20</v>
      </c>
      <c r="L21" s="12" t="s">
        <v>20</v>
      </c>
      <c r="M21" s="19" t="s">
        <v>20</v>
      </c>
      <c r="N21" s="57">
        <f t="shared" ref="N21" si="6">IFERROR(J21/J22,"ND")</f>
        <v>0.8774193548387097</v>
      </c>
      <c r="O21" s="59">
        <f t="shared" ref="O21" si="7">IFERROR(((J21)/H21),"ND")</f>
        <v>0.16484848484848486</v>
      </c>
      <c r="P21" s="93" t="s">
        <v>78</v>
      </c>
      <c r="Q21" s="94"/>
      <c r="R21" s="95"/>
    </row>
    <row r="22" spans="4:18" ht="82.5" customHeight="1" x14ac:dyDescent="0.35">
      <c r="D22" s="108"/>
      <c r="E22" s="110"/>
      <c r="F22" s="72"/>
      <c r="G22" s="72"/>
      <c r="H22" s="56"/>
      <c r="I22" s="72"/>
      <c r="J22" s="10">
        <v>155</v>
      </c>
      <c r="K22" s="10">
        <v>205</v>
      </c>
      <c r="L22" s="10">
        <v>245</v>
      </c>
      <c r="M22" s="18">
        <v>220</v>
      </c>
      <c r="N22" s="58"/>
      <c r="O22" s="60"/>
      <c r="P22" s="96"/>
      <c r="Q22" s="97"/>
      <c r="R22" s="98"/>
    </row>
    <row r="23" spans="4:18" ht="82.5" customHeight="1" x14ac:dyDescent="0.35">
      <c r="D23" s="107" t="s">
        <v>40</v>
      </c>
      <c r="E23" s="109" t="s">
        <v>41</v>
      </c>
      <c r="F23" s="71" t="s">
        <v>29</v>
      </c>
      <c r="G23" s="71" t="s">
        <v>30</v>
      </c>
      <c r="H23" s="55">
        <v>235</v>
      </c>
      <c r="I23" s="71" t="s">
        <v>31</v>
      </c>
      <c r="J23" s="12">
        <v>137</v>
      </c>
      <c r="K23" s="12" t="s">
        <v>20</v>
      </c>
      <c r="L23" s="12" t="s">
        <v>20</v>
      </c>
      <c r="M23" s="19" t="s">
        <v>20</v>
      </c>
      <c r="N23" s="57">
        <f>IFERROR(J23/J24,"ND")</f>
        <v>4.5666666666666664</v>
      </c>
      <c r="O23" s="59">
        <f t="shared" ref="O23" si="8">IFERROR(((J23)/H23),"ND")</f>
        <v>0.58297872340425527</v>
      </c>
      <c r="P23" s="135" t="s">
        <v>79</v>
      </c>
      <c r="Q23" s="136"/>
      <c r="R23" s="137"/>
    </row>
    <row r="24" spans="4:18" ht="82.5" customHeight="1" x14ac:dyDescent="0.35">
      <c r="D24" s="108"/>
      <c r="E24" s="110"/>
      <c r="F24" s="72"/>
      <c r="G24" s="72"/>
      <c r="H24" s="73"/>
      <c r="I24" s="72"/>
      <c r="J24" s="10">
        <v>30</v>
      </c>
      <c r="K24" s="10">
        <v>60</v>
      </c>
      <c r="L24" s="23">
        <v>70</v>
      </c>
      <c r="M24" s="18">
        <v>75</v>
      </c>
      <c r="N24" s="58"/>
      <c r="O24" s="60"/>
      <c r="P24" s="138"/>
      <c r="Q24" s="139"/>
      <c r="R24" s="140"/>
    </row>
    <row r="25" spans="4:18" ht="82.5" customHeight="1" x14ac:dyDescent="0.35">
      <c r="D25" s="120" t="s">
        <v>42</v>
      </c>
      <c r="E25" s="122" t="s">
        <v>43</v>
      </c>
      <c r="F25" s="124" t="s">
        <v>32</v>
      </c>
      <c r="G25" s="84" t="s">
        <v>30</v>
      </c>
      <c r="H25" s="126">
        <v>2</v>
      </c>
      <c r="I25" s="84" t="s">
        <v>31</v>
      </c>
      <c r="J25" s="14">
        <v>0</v>
      </c>
      <c r="K25" s="14" t="s">
        <v>20</v>
      </c>
      <c r="L25" s="14" t="s">
        <v>20</v>
      </c>
      <c r="M25" s="22" t="s">
        <v>20</v>
      </c>
      <c r="N25" s="57" t="str">
        <f t="shared" ref="N25" si="9">IFERROR(J25/J26,"ND")</f>
        <v>ND</v>
      </c>
      <c r="O25" s="59">
        <f t="shared" ref="O25" si="10">IFERROR(((J25)/H25),"ND")</f>
        <v>0</v>
      </c>
      <c r="P25" s="78" t="s">
        <v>92</v>
      </c>
      <c r="Q25" s="79"/>
      <c r="R25" s="80"/>
    </row>
    <row r="26" spans="4:18" ht="82.5" customHeight="1" x14ac:dyDescent="0.35">
      <c r="D26" s="121"/>
      <c r="E26" s="123"/>
      <c r="F26" s="125"/>
      <c r="G26" s="84"/>
      <c r="H26" s="127"/>
      <c r="I26" s="84"/>
      <c r="J26" s="14" t="str">
        <f>K27</f>
        <v>-</v>
      </c>
      <c r="K26" s="14">
        <v>1</v>
      </c>
      <c r="L26" s="14">
        <v>0</v>
      </c>
      <c r="M26" s="22">
        <v>1</v>
      </c>
      <c r="N26" s="58"/>
      <c r="O26" s="60"/>
      <c r="P26" s="81"/>
      <c r="Q26" s="82"/>
      <c r="R26" s="83"/>
    </row>
    <row r="27" spans="4:18" ht="82.5" customHeight="1" x14ac:dyDescent="0.35">
      <c r="D27" s="107" t="s">
        <v>44</v>
      </c>
      <c r="E27" s="109" t="s">
        <v>45</v>
      </c>
      <c r="F27" s="71" t="s">
        <v>32</v>
      </c>
      <c r="G27" s="71" t="s">
        <v>30</v>
      </c>
      <c r="H27" s="111">
        <v>12</v>
      </c>
      <c r="I27" s="71" t="s">
        <v>31</v>
      </c>
      <c r="J27" s="10">
        <v>3</v>
      </c>
      <c r="K27" s="12" t="s">
        <v>20</v>
      </c>
      <c r="L27" s="12" t="s">
        <v>20</v>
      </c>
      <c r="M27" s="19" t="s">
        <v>20</v>
      </c>
      <c r="N27" s="57">
        <f t="shared" ref="N27" si="11">IFERROR(J27/J28,"ND")</f>
        <v>1</v>
      </c>
      <c r="O27" s="59">
        <f t="shared" ref="O27" si="12">IFERROR(((J27)/H27),"ND")</f>
        <v>0.25</v>
      </c>
      <c r="P27" s="93" t="s">
        <v>80</v>
      </c>
      <c r="Q27" s="94"/>
      <c r="R27" s="95"/>
    </row>
    <row r="28" spans="4:18" ht="82.5" customHeight="1" x14ac:dyDescent="0.35">
      <c r="D28" s="108"/>
      <c r="E28" s="110"/>
      <c r="F28" s="72"/>
      <c r="G28" s="72"/>
      <c r="H28" s="134"/>
      <c r="I28" s="72"/>
      <c r="J28" s="10">
        <v>3</v>
      </c>
      <c r="K28" s="10">
        <v>3</v>
      </c>
      <c r="L28" s="10">
        <v>3</v>
      </c>
      <c r="M28" s="18">
        <v>3</v>
      </c>
      <c r="N28" s="58"/>
      <c r="O28" s="60"/>
      <c r="P28" s="96"/>
      <c r="Q28" s="97"/>
      <c r="R28" s="98"/>
    </row>
    <row r="29" spans="4:18" ht="82.5" customHeight="1" x14ac:dyDescent="0.35">
      <c r="D29" s="107" t="s">
        <v>46</v>
      </c>
      <c r="E29" s="109" t="s">
        <v>47</v>
      </c>
      <c r="F29" s="71" t="s">
        <v>32</v>
      </c>
      <c r="G29" s="71" t="s">
        <v>30</v>
      </c>
      <c r="H29" s="134">
        <v>12</v>
      </c>
      <c r="I29" s="71" t="s">
        <v>31</v>
      </c>
      <c r="J29" s="10">
        <v>3</v>
      </c>
      <c r="K29" s="12" t="s">
        <v>20</v>
      </c>
      <c r="L29" s="12" t="s">
        <v>20</v>
      </c>
      <c r="M29" s="19" t="s">
        <v>20</v>
      </c>
      <c r="N29" s="57">
        <f t="shared" ref="N29" si="13">IFERROR(J29/J30,"ND")</f>
        <v>1</v>
      </c>
      <c r="O29" s="59">
        <f t="shared" ref="O29:O49" si="14">IFERROR(((J29)/H29),"ND")</f>
        <v>0.25</v>
      </c>
      <c r="P29" s="141" t="s">
        <v>81</v>
      </c>
      <c r="Q29" s="97"/>
      <c r="R29" s="98"/>
    </row>
    <row r="30" spans="4:18" ht="82.5" customHeight="1" x14ac:dyDescent="0.35">
      <c r="D30" s="108"/>
      <c r="E30" s="110"/>
      <c r="F30" s="72"/>
      <c r="G30" s="72"/>
      <c r="H30" s="73"/>
      <c r="I30" s="72"/>
      <c r="J30" s="10">
        <v>3</v>
      </c>
      <c r="K30" s="10">
        <v>3</v>
      </c>
      <c r="L30" s="10">
        <v>3</v>
      </c>
      <c r="M30" s="18">
        <v>3</v>
      </c>
      <c r="N30" s="58"/>
      <c r="O30" s="60"/>
      <c r="P30" s="142"/>
      <c r="Q30" s="143"/>
      <c r="R30" s="144"/>
    </row>
    <row r="31" spans="4:18" ht="82.5" customHeight="1" x14ac:dyDescent="0.35">
      <c r="D31" s="120" t="s">
        <v>71</v>
      </c>
      <c r="E31" s="122" t="s">
        <v>48</v>
      </c>
      <c r="F31" s="124" t="s">
        <v>29</v>
      </c>
      <c r="G31" s="84" t="s">
        <v>30</v>
      </c>
      <c r="H31" s="126">
        <v>1150</v>
      </c>
      <c r="I31" s="84" t="s">
        <v>31</v>
      </c>
      <c r="J31" s="14">
        <v>995</v>
      </c>
      <c r="K31" s="14" t="s">
        <v>20</v>
      </c>
      <c r="L31" s="14" t="s">
        <v>20</v>
      </c>
      <c r="M31" s="22" t="s">
        <v>20</v>
      </c>
      <c r="N31" s="57">
        <f>IFERROR(J31/J32,"ND")</f>
        <v>1.1179775280898876</v>
      </c>
      <c r="O31" s="59">
        <f t="shared" si="14"/>
        <v>0.86521739130434783</v>
      </c>
      <c r="P31" s="78" t="s">
        <v>94</v>
      </c>
      <c r="Q31" s="79"/>
      <c r="R31" s="80"/>
    </row>
    <row r="32" spans="4:18" ht="82.5" customHeight="1" x14ac:dyDescent="0.35">
      <c r="D32" s="121"/>
      <c r="E32" s="123"/>
      <c r="F32" s="125"/>
      <c r="G32" s="84"/>
      <c r="H32" s="127"/>
      <c r="I32" s="84"/>
      <c r="J32" s="14">
        <v>890</v>
      </c>
      <c r="K32" s="14">
        <v>210</v>
      </c>
      <c r="L32" s="14">
        <v>25</v>
      </c>
      <c r="M32" s="22">
        <v>25</v>
      </c>
      <c r="N32" s="58"/>
      <c r="O32" s="60"/>
      <c r="P32" s="81"/>
      <c r="Q32" s="82"/>
      <c r="R32" s="83"/>
    </row>
    <row r="33" spans="4:18" ht="82.5" customHeight="1" x14ac:dyDescent="0.35">
      <c r="D33" s="107" t="s">
        <v>49</v>
      </c>
      <c r="E33" s="109" t="s">
        <v>50</v>
      </c>
      <c r="F33" s="71" t="s">
        <v>32</v>
      </c>
      <c r="G33" s="71" t="s">
        <v>30</v>
      </c>
      <c r="H33" s="55">
        <v>18000</v>
      </c>
      <c r="I33" s="71" t="s">
        <v>31</v>
      </c>
      <c r="J33" s="12">
        <v>34492</v>
      </c>
      <c r="K33" s="12" t="s">
        <v>20</v>
      </c>
      <c r="L33" s="12" t="s">
        <v>20</v>
      </c>
      <c r="M33" s="19" t="s">
        <v>20</v>
      </c>
      <c r="N33" s="57">
        <f t="shared" ref="N33" si="15">IFERROR(J33/J34,"ND")</f>
        <v>2.2994666666666665</v>
      </c>
      <c r="O33" s="59">
        <f t="shared" si="14"/>
        <v>1.9162222222222223</v>
      </c>
      <c r="P33" s="145" t="s">
        <v>95</v>
      </c>
      <c r="Q33" s="146"/>
      <c r="R33" s="147"/>
    </row>
    <row r="34" spans="4:18" ht="82.5" customHeight="1" x14ac:dyDescent="0.35">
      <c r="D34" s="108"/>
      <c r="E34" s="110"/>
      <c r="F34" s="72"/>
      <c r="G34" s="72"/>
      <c r="H34" s="73"/>
      <c r="I34" s="72"/>
      <c r="J34" s="12">
        <v>15000</v>
      </c>
      <c r="K34" s="12">
        <v>1700</v>
      </c>
      <c r="L34" s="12">
        <v>800</v>
      </c>
      <c r="M34" s="19">
        <v>5</v>
      </c>
      <c r="N34" s="58"/>
      <c r="O34" s="60"/>
      <c r="P34" s="148"/>
      <c r="Q34" s="149"/>
      <c r="R34" s="150"/>
    </row>
    <row r="35" spans="4:18" ht="82.5" customHeight="1" x14ac:dyDescent="0.35">
      <c r="D35" s="107" t="s">
        <v>51</v>
      </c>
      <c r="E35" s="109" t="s">
        <v>52</v>
      </c>
      <c r="F35" s="71" t="s">
        <v>32</v>
      </c>
      <c r="G35" s="71" t="s">
        <v>30</v>
      </c>
      <c r="H35" s="55">
        <v>1150</v>
      </c>
      <c r="I35" s="71" t="s">
        <v>31</v>
      </c>
      <c r="J35" s="10">
        <v>995</v>
      </c>
      <c r="K35" s="12" t="s">
        <v>20</v>
      </c>
      <c r="L35" s="12" t="s">
        <v>20</v>
      </c>
      <c r="M35" s="19" t="s">
        <v>20</v>
      </c>
      <c r="N35" s="57">
        <f t="shared" ref="N35" si="16">IFERROR(J35/J36,"ND")</f>
        <v>1.1179775280898876</v>
      </c>
      <c r="O35" s="59">
        <f>IFERROR(((J35)/H35),"ND")</f>
        <v>0.86521739130434783</v>
      </c>
      <c r="P35" s="141" t="s">
        <v>96</v>
      </c>
      <c r="Q35" s="97"/>
      <c r="R35" s="98"/>
    </row>
    <row r="36" spans="4:18" ht="82.5" customHeight="1" x14ac:dyDescent="0.35">
      <c r="D36" s="108"/>
      <c r="E36" s="110"/>
      <c r="F36" s="72"/>
      <c r="G36" s="72"/>
      <c r="H36" s="73"/>
      <c r="I36" s="72"/>
      <c r="J36" s="12">
        <v>890</v>
      </c>
      <c r="K36" s="12">
        <v>210</v>
      </c>
      <c r="L36" s="12">
        <v>25</v>
      </c>
      <c r="M36" s="19">
        <v>0.25</v>
      </c>
      <c r="N36" s="58"/>
      <c r="O36" s="60"/>
      <c r="P36" s="96"/>
      <c r="Q36" s="97"/>
      <c r="R36" s="98"/>
    </row>
    <row r="37" spans="4:18" ht="82.5" customHeight="1" x14ac:dyDescent="0.35">
      <c r="D37" s="107" t="s">
        <v>53</v>
      </c>
      <c r="E37" s="109" t="s">
        <v>54</v>
      </c>
      <c r="F37" s="71" t="s">
        <v>32</v>
      </c>
      <c r="G37" s="71" t="s">
        <v>30</v>
      </c>
      <c r="H37" s="55">
        <v>300</v>
      </c>
      <c r="I37" s="71" t="s">
        <v>31</v>
      </c>
      <c r="J37" s="12">
        <v>0</v>
      </c>
      <c r="K37" s="12" t="s">
        <v>20</v>
      </c>
      <c r="L37" s="12" t="s">
        <v>20</v>
      </c>
      <c r="M37" s="19" t="s">
        <v>20</v>
      </c>
      <c r="N37" s="57">
        <f t="shared" ref="N37" si="17">IFERROR(J37/J38,"ND")</f>
        <v>0</v>
      </c>
      <c r="O37" s="59">
        <f t="shared" si="14"/>
        <v>0</v>
      </c>
      <c r="P37" s="141" t="s">
        <v>82</v>
      </c>
      <c r="Q37" s="97"/>
      <c r="R37" s="98"/>
    </row>
    <row r="38" spans="4:18" ht="82.5" customHeight="1" x14ac:dyDescent="0.35">
      <c r="D38" s="108"/>
      <c r="E38" s="110"/>
      <c r="F38" s="72"/>
      <c r="G38" s="72"/>
      <c r="H38" s="73"/>
      <c r="I38" s="72"/>
      <c r="J38" s="12">
        <v>10</v>
      </c>
      <c r="K38" s="12">
        <v>100</v>
      </c>
      <c r="L38" s="12">
        <v>80</v>
      </c>
      <c r="M38" s="12">
        <v>110</v>
      </c>
      <c r="N38" s="58"/>
      <c r="O38" s="60"/>
      <c r="P38" s="142"/>
      <c r="Q38" s="143"/>
      <c r="R38" s="144"/>
    </row>
    <row r="39" spans="4:18" ht="82.5" customHeight="1" x14ac:dyDescent="0.35">
      <c r="D39" s="120" t="s">
        <v>55</v>
      </c>
      <c r="E39" s="122" t="s">
        <v>56</v>
      </c>
      <c r="F39" s="124" t="s">
        <v>29</v>
      </c>
      <c r="G39" s="84" t="s">
        <v>30</v>
      </c>
      <c r="H39" s="126">
        <v>60770</v>
      </c>
      <c r="I39" s="84" t="s">
        <v>31</v>
      </c>
      <c r="J39" s="14">
        <v>27005</v>
      </c>
      <c r="K39" s="14" t="s">
        <v>20</v>
      </c>
      <c r="L39" s="14" t="s">
        <v>20</v>
      </c>
      <c r="M39" s="22" t="s">
        <v>20</v>
      </c>
      <c r="N39" s="57">
        <f t="shared" ref="N39" si="18">IFERROR(J39/J40,"ND")</f>
        <v>1.7775803054239072</v>
      </c>
      <c r="O39" s="59">
        <f t="shared" si="14"/>
        <v>0.44438045088036859</v>
      </c>
      <c r="P39" s="151" t="s">
        <v>83</v>
      </c>
      <c r="Q39" s="152"/>
      <c r="R39" s="153"/>
    </row>
    <row r="40" spans="4:18" ht="82.5" customHeight="1" x14ac:dyDescent="0.35">
      <c r="D40" s="121"/>
      <c r="E40" s="123"/>
      <c r="F40" s="125"/>
      <c r="G40" s="84"/>
      <c r="H40" s="127"/>
      <c r="I40" s="84"/>
      <c r="J40" s="14">
        <v>15192</v>
      </c>
      <c r="K40" s="14">
        <v>18231</v>
      </c>
      <c r="L40" s="14">
        <v>18231</v>
      </c>
      <c r="M40" s="22">
        <v>9116</v>
      </c>
      <c r="N40" s="58"/>
      <c r="O40" s="60"/>
      <c r="P40" s="152"/>
      <c r="Q40" s="152"/>
      <c r="R40" s="153"/>
    </row>
    <row r="41" spans="4:18" ht="82.5" customHeight="1" x14ac:dyDescent="0.35">
      <c r="D41" s="107" t="s">
        <v>57</v>
      </c>
      <c r="E41" s="109" t="s">
        <v>58</v>
      </c>
      <c r="F41" s="71" t="s">
        <v>32</v>
      </c>
      <c r="G41" s="71" t="s">
        <v>30</v>
      </c>
      <c r="H41" s="55">
        <v>410</v>
      </c>
      <c r="I41" s="71" t="s">
        <v>31</v>
      </c>
      <c r="J41" s="12">
        <v>138</v>
      </c>
      <c r="K41" s="12" t="s">
        <v>20</v>
      </c>
      <c r="L41" s="12" t="s">
        <v>20</v>
      </c>
      <c r="M41" s="19" t="s">
        <v>20</v>
      </c>
      <c r="N41" s="57">
        <f t="shared" ref="N41" si="19">IFERROR(J41/J42,"ND")</f>
        <v>2.225806451612903</v>
      </c>
      <c r="O41" s="59">
        <f t="shared" si="14"/>
        <v>0.33658536585365856</v>
      </c>
      <c r="P41" s="85" t="s">
        <v>93</v>
      </c>
      <c r="Q41" s="94"/>
      <c r="R41" s="95"/>
    </row>
    <row r="42" spans="4:18" ht="82.5" customHeight="1" x14ac:dyDescent="0.35">
      <c r="D42" s="108"/>
      <c r="E42" s="110"/>
      <c r="F42" s="72"/>
      <c r="G42" s="72"/>
      <c r="H42" s="73"/>
      <c r="I42" s="72"/>
      <c r="J42" s="171">
        <v>62</v>
      </c>
      <c r="K42" s="171">
        <v>143</v>
      </c>
      <c r="L42" s="171">
        <v>143</v>
      </c>
      <c r="M42" s="171">
        <v>62</v>
      </c>
      <c r="N42" s="158"/>
      <c r="O42" s="159"/>
      <c r="P42" s="96"/>
      <c r="Q42" s="97"/>
      <c r="R42" s="98"/>
    </row>
    <row r="43" spans="4:18" ht="82.5" customHeight="1" x14ac:dyDescent="0.35">
      <c r="D43" s="107" t="s">
        <v>59</v>
      </c>
      <c r="E43" s="109" t="s">
        <v>60</v>
      </c>
      <c r="F43" s="71" t="s">
        <v>32</v>
      </c>
      <c r="G43" s="71" t="s">
        <v>30</v>
      </c>
      <c r="H43" s="55">
        <v>85</v>
      </c>
      <c r="I43" s="154" t="s">
        <v>31</v>
      </c>
      <c r="J43" s="160">
        <v>15</v>
      </c>
      <c r="K43" s="160" t="s">
        <v>20</v>
      </c>
      <c r="L43" s="160" t="s">
        <v>20</v>
      </c>
      <c r="M43" s="161" t="s">
        <v>20</v>
      </c>
      <c r="N43" s="163">
        <f t="shared" ref="N43" si="20">IFERROR(J43/J44,"ND")</f>
        <v>0.83333333333333337</v>
      </c>
      <c r="O43" s="163">
        <f t="shared" si="14"/>
        <v>0.17647058823529413</v>
      </c>
      <c r="P43" s="156" t="s">
        <v>84</v>
      </c>
      <c r="Q43" s="97"/>
      <c r="R43" s="98"/>
    </row>
    <row r="44" spans="4:18" ht="82.5" customHeight="1" x14ac:dyDescent="0.35">
      <c r="D44" s="108"/>
      <c r="E44" s="110"/>
      <c r="F44" s="72"/>
      <c r="G44" s="72"/>
      <c r="H44" s="73"/>
      <c r="I44" s="155"/>
      <c r="J44" s="160">
        <v>18</v>
      </c>
      <c r="K44" s="160">
        <v>21</v>
      </c>
      <c r="L44" s="160">
        <v>21</v>
      </c>
      <c r="M44" s="171">
        <v>25</v>
      </c>
      <c r="N44" s="163"/>
      <c r="O44" s="163"/>
      <c r="P44" s="156"/>
      <c r="Q44" s="97"/>
      <c r="R44" s="98"/>
    </row>
    <row r="45" spans="4:18" ht="82.5" customHeight="1" x14ac:dyDescent="0.35">
      <c r="D45" s="107" t="s">
        <v>61</v>
      </c>
      <c r="E45" s="109" t="s">
        <v>62</v>
      </c>
      <c r="F45" s="71" t="s">
        <v>32</v>
      </c>
      <c r="G45" s="71" t="s">
        <v>30</v>
      </c>
      <c r="H45" s="55">
        <v>52</v>
      </c>
      <c r="I45" s="71" t="s">
        <v>31</v>
      </c>
      <c r="J45" s="160">
        <v>8</v>
      </c>
      <c r="K45" s="160" t="s">
        <v>20</v>
      </c>
      <c r="L45" s="160" t="s">
        <v>20</v>
      </c>
      <c r="M45" s="161" t="s">
        <v>20</v>
      </c>
      <c r="N45" s="158">
        <f t="shared" ref="N45" si="21">IFERROR(J45/J46,"ND")</f>
        <v>1</v>
      </c>
      <c r="O45" s="162">
        <f t="shared" si="14"/>
        <v>0.15384615384615385</v>
      </c>
      <c r="P45" s="141" t="s">
        <v>85</v>
      </c>
      <c r="Q45" s="97"/>
      <c r="R45" s="98"/>
    </row>
    <row r="46" spans="4:18" ht="82.5" customHeight="1" x14ac:dyDescent="0.35">
      <c r="D46" s="108"/>
      <c r="E46" s="110"/>
      <c r="F46" s="72"/>
      <c r="G46" s="72"/>
      <c r="H46" s="73"/>
      <c r="I46" s="72"/>
      <c r="J46" s="160">
        <v>8</v>
      </c>
      <c r="K46" s="160">
        <v>17</v>
      </c>
      <c r="L46" s="160">
        <v>17</v>
      </c>
      <c r="M46" s="157">
        <v>10</v>
      </c>
      <c r="N46" s="158"/>
      <c r="O46" s="159"/>
      <c r="P46" s="96"/>
      <c r="Q46" s="97"/>
      <c r="R46" s="98"/>
    </row>
    <row r="47" spans="4:18" ht="82.5" customHeight="1" x14ac:dyDescent="0.35">
      <c r="D47" s="107" t="s">
        <v>63</v>
      </c>
      <c r="E47" s="109" t="s">
        <v>64</v>
      </c>
      <c r="F47" s="71" t="s">
        <v>32</v>
      </c>
      <c r="G47" s="71" t="s">
        <v>30</v>
      </c>
      <c r="H47" s="55">
        <v>1200</v>
      </c>
      <c r="I47" s="154" t="s">
        <v>31</v>
      </c>
      <c r="J47" s="160">
        <v>377</v>
      </c>
      <c r="K47" s="160" t="s">
        <v>20</v>
      </c>
      <c r="L47" s="160" t="s">
        <v>20</v>
      </c>
      <c r="M47" s="161" t="s">
        <v>20</v>
      </c>
      <c r="N47" s="163">
        <f t="shared" ref="N47" si="22">IFERROR(J47/J48,"ND")</f>
        <v>2.0944444444444446</v>
      </c>
      <c r="O47" s="163">
        <f t="shared" si="14"/>
        <v>0.31416666666666665</v>
      </c>
      <c r="P47" s="165" t="s">
        <v>91</v>
      </c>
      <c r="Q47" s="97"/>
      <c r="R47" s="98"/>
    </row>
    <row r="48" spans="4:18" ht="82.5" customHeight="1" x14ac:dyDescent="0.35">
      <c r="D48" s="108"/>
      <c r="E48" s="110"/>
      <c r="F48" s="72"/>
      <c r="G48" s="72"/>
      <c r="H48" s="73"/>
      <c r="I48" s="155"/>
      <c r="J48" s="25">
        <v>180</v>
      </c>
      <c r="K48" s="160">
        <v>420</v>
      </c>
      <c r="L48" s="160">
        <v>300</v>
      </c>
      <c r="M48" s="164">
        <v>240</v>
      </c>
      <c r="N48" s="163"/>
      <c r="O48" s="163"/>
      <c r="P48" s="156"/>
      <c r="Q48" s="97"/>
      <c r="R48" s="98"/>
    </row>
    <row r="49" spans="4:18" ht="82.5" customHeight="1" x14ac:dyDescent="0.35">
      <c r="D49" s="107" t="s">
        <v>65</v>
      </c>
      <c r="E49" s="109" t="s">
        <v>66</v>
      </c>
      <c r="F49" s="71" t="s">
        <v>32</v>
      </c>
      <c r="G49" s="71" t="s">
        <v>30</v>
      </c>
      <c r="H49" s="55">
        <v>12</v>
      </c>
      <c r="I49" s="71" t="s">
        <v>31</v>
      </c>
      <c r="J49" s="160">
        <v>2</v>
      </c>
      <c r="K49" s="160" t="s">
        <v>20</v>
      </c>
      <c r="L49" s="160" t="s">
        <v>20</v>
      </c>
      <c r="M49" s="161" t="s">
        <v>20</v>
      </c>
      <c r="N49" s="158">
        <f t="shared" ref="N49" si="23">IFERROR(J49/J50,"ND")</f>
        <v>0.66666666666666663</v>
      </c>
      <c r="O49" s="162">
        <f t="shared" si="14"/>
        <v>0.16666666666666666</v>
      </c>
      <c r="P49" s="96" t="s">
        <v>86</v>
      </c>
      <c r="Q49" s="97"/>
      <c r="R49" s="98"/>
    </row>
    <row r="50" spans="4:18" ht="82.5" customHeight="1" x14ac:dyDescent="0.35">
      <c r="D50" s="108"/>
      <c r="E50" s="110"/>
      <c r="F50" s="72"/>
      <c r="G50" s="72"/>
      <c r="H50" s="73"/>
      <c r="I50" s="72"/>
      <c r="J50" s="25">
        <v>3</v>
      </c>
      <c r="K50" s="25">
        <v>3</v>
      </c>
      <c r="L50" s="25">
        <v>3</v>
      </c>
      <c r="M50" s="157">
        <v>3</v>
      </c>
      <c r="N50" s="158"/>
      <c r="O50" s="159"/>
      <c r="P50" s="142"/>
      <c r="Q50" s="143"/>
      <c r="R50" s="144"/>
    </row>
    <row r="51" spans="4:18" ht="82.5" customHeight="1" x14ac:dyDescent="0.35">
      <c r="D51" s="120" t="s">
        <v>67</v>
      </c>
      <c r="E51" s="122" t="s">
        <v>68</v>
      </c>
      <c r="F51" s="124" t="s">
        <v>29</v>
      </c>
      <c r="G51" s="84" t="s">
        <v>30</v>
      </c>
      <c r="H51" s="126">
        <v>12</v>
      </c>
      <c r="I51" s="166" t="s">
        <v>31</v>
      </c>
      <c r="J51" s="170">
        <v>3</v>
      </c>
      <c r="K51" s="170" t="s">
        <v>20</v>
      </c>
      <c r="L51" s="170" t="s">
        <v>20</v>
      </c>
      <c r="M51" s="170" t="s">
        <v>20</v>
      </c>
      <c r="N51" s="163">
        <f t="shared" ref="N51" si="24">IFERROR(J51/J52,"ND")</f>
        <v>1</v>
      </c>
      <c r="O51" s="163">
        <f t="shared" ref="O51" si="25">IFERROR(((J51)/H51),"ND")</f>
        <v>0.25</v>
      </c>
      <c r="P51" s="167" t="s">
        <v>87</v>
      </c>
      <c r="Q51" s="152"/>
      <c r="R51" s="153"/>
    </row>
    <row r="52" spans="4:18" ht="82.5" customHeight="1" x14ac:dyDescent="0.35">
      <c r="D52" s="121"/>
      <c r="E52" s="123"/>
      <c r="F52" s="125"/>
      <c r="G52" s="84"/>
      <c r="H52" s="127"/>
      <c r="I52" s="166"/>
      <c r="J52" s="170">
        <v>3</v>
      </c>
      <c r="K52" s="170">
        <v>3</v>
      </c>
      <c r="L52" s="170">
        <v>3</v>
      </c>
      <c r="M52" s="170">
        <v>3</v>
      </c>
      <c r="N52" s="163"/>
      <c r="O52" s="163"/>
      <c r="P52" s="168"/>
      <c r="Q52" s="152"/>
      <c r="R52" s="153"/>
    </row>
    <row r="53" spans="4:18" ht="63" customHeight="1" x14ac:dyDescent="0.35">
      <c r="D53" s="128" t="s">
        <v>69</v>
      </c>
      <c r="E53" s="109" t="s">
        <v>70</v>
      </c>
      <c r="F53" s="71" t="s">
        <v>32</v>
      </c>
      <c r="G53" s="71" t="s">
        <v>30</v>
      </c>
      <c r="H53" s="55">
        <v>4</v>
      </c>
      <c r="I53" s="71" t="s">
        <v>31</v>
      </c>
      <c r="J53" s="160">
        <v>1</v>
      </c>
      <c r="K53" s="160" t="s">
        <v>20</v>
      </c>
      <c r="L53" s="160" t="s">
        <v>20</v>
      </c>
      <c r="M53" s="161" t="s">
        <v>20</v>
      </c>
      <c r="N53" s="158">
        <f t="shared" ref="N53" si="26">IFERROR(J53/J54,"ND")</f>
        <v>1</v>
      </c>
      <c r="O53" s="169">
        <f t="shared" ref="O53" si="27">IFERROR(((J53)/H53),"ND")</f>
        <v>0.25</v>
      </c>
      <c r="P53" s="93" t="s">
        <v>88</v>
      </c>
      <c r="Q53" s="94"/>
      <c r="R53" s="95"/>
    </row>
    <row r="54" spans="4:18" ht="60.75" customHeight="1" thickBot="1" x14ac:dyDescent="0.4">
      <c r="D54" s="129"/>
      <c r="E54" s="119"/>
      <c r="F54" s="113"/>
      <c r="G54" s="113"/>
      <c r="H54" s="73"/>
      <c r="I54" s="113"/>
      <c r="J54" s="13">
        <v>1</v>
      </c>
      <c r="K54" s="13">
        <v>1</v>
      </c>
      <c r="L54" s="13">
        <v>1</v>
      </c>
      <c r="M54" s="17">
        <v>1</v>
      </c>
      <c r="N54" s="114"/>
      <c r="O54" s="115"/>
      <c r="P54" s="116"/>
      <c r="Q54" s="117"/>
      <c r="R54" s="118"/>
    </row>
    <row r="55" spans="4:18" x14ac:dyDescent="0.35">
      <c r="D55" s="4"/>
      <c r="R55" s="5"/>
    </row>
    <row r="60" spans="4:18" ht="57.75" customHeight="1" x14ac:dyDescent="0.35">
      <c r="D60" s="130" t="s">
        <v>74</v>
      </c>
      <c r="E60" s="130"/>
      <c r="F60" s="130"/>
      <c r="G60" s="130"/>
      <c r="I60" s="112" t="s">
        <v>25</v>
      </c>
      <c r="J60" s="112"/>
      <c r="K60" s="112"/>
      <c r="L60" s="112"/>
      <c r="M60" s="112"/>
      <c r="N60" s="15"/>
      <c r="O60" s="130" t="s">
        <v>75</v>
      </c>
      <c r="P60" s="131"/>
      <c r="Q60" s="131"/>
      <c r="R60" s="16"/>
    </row>
    <row r="61" spans="4:18" x14ac:dyDescent="0.35">
      <c r="D61" s="132" t="s">
        <v>73</v>
      </c>
      <c r="E61" s="132"/>
      <c r="F61" s="132"/>
      <c r="G61" s="132"/>
      <c r="I61" s="132"/>
      <c r="J61" s="133"/>
      <c r="K61" s="133"/>
      <c r="L61" s="133"/>
      <c r="M61" s="133"/>
      <c r="O61" s="132"/>
      <c r="P61" s="133"/>
      <c r="Q61" s="133"/>
      <c r="R61" s="133"/>
    </row>
  </sheetData>
  <mergeCells count="210">
    <mergeCell ref="I51:I52"/>
    <mergeCell ref="N51:N52"/>
    <mergeCell ref="O51:O52"/>
    <mergeCell ref="P51:R52"/>
    <mergeCell ref="I49:I50"/>
    <mergeCell ref="N49:N50"/>
    <mergeCell ref="O49:O50"/>
    <mergeCell ref="D51:D52"/>
    <mergeCell ref="E51:E52"/>
    <mergeCell ref="F51:F52"/>
    <mergeCell ref="G51:G52"/>
    <mergeCell ref="H51:H52"/>
    <mergeCell ref="D49:D50"/>
    <mergeCell ref="E49:E50"/>
    <mergeCell ref="F49:F50"/>
    <mergeCell ref="G49:G50"/>
    <mergeCell ref="H49:H50"/>
    <mergeCell ref="P49:R50"/>
    <mergeCell ref="I45:I46"/>
    <mergeCell ref="P45:R46"/>
    <mergeCell ref="D47:D48"/>
    <mergeCell ref="E47:E48"/>
    <mergeCell ref="F47:F48"/>
    <mergeCell ref="G47:G48"/>
    <mergeCell ref="H47:H48"/>
    <mergeCell ref="I47:I48"/>
    <mergeCell ref="P47:R48"/>
    <mergeCell ref="N45:N46"/>
    <mergeCell ref="O45:O46"/>
    <mergeCell ref="N47:N48"/>
    <mergeCell ref="O47:O48"/>
    <mergeCell ref="D45:D46"/>
    <mergeCell ref="E45:E46"/>
    <mergeCell ref="F45:F46"/>
    <mergeCell ref="G45:G46"/>
    <mergeCell ref="H45:H46"/>
    <mergeCell ref="I41:I42"/>
    <mergeCell ref="P41:R42"/>
    <mergeCell ref="D43:D44"/>
    <mergeCell ref="E43:E44"/>
    <mergeCell ref="F43:F44"/>
    <mergeCell ref="G43:G44"/>
    <mergeCell ref="H43:H44"/>
    <mergeCell ref="I43:I44"/>
    <mergeCell ref="P43:R44"/>
    <mergeCell ref="N41:N42"/>
    <mergeCell ref="O41:O42"/>
    <mergeCell ref="N43:N44"/>
    <mergeCell ref="O43:O44"/>
    <mergeCell ref="D41:D42"/>
    <mergeCell ref="E41:E42"/>
    <mergeCell ref="F41:F42"/>
    <mergeCell ref="G41:G42"/>
    <mergeCell ref="H41:H42"/>
    <mergeCell ref="I37:I38"/>
    <mergeCell ref="P37:R38"/>
    <mergeCell ref="D39:D40"/>
    <mergeCell ref="E39:E40"/>
    <mergeCell ref="F39:F40"/>
    <mergeCell ref="G39:G40"/>
    <mergeCell ref="H39:H40"/>
    <mergeCell ref="I39:I40"/>
    <mergeCell ref="N39:N40"/>
    <mergeCell ref="O39:O40"/>
    <mergeCell ref="P39:R40"/>
    <mergeCell ref="N37:N38"/>
    <mergeCell ref="O37:O38"/>
    <mergeCell ref="D37:D38"/>
    <mergeCell ref="E37:E38"/>
    <mergeCell ref="F37:F38"/>
    <mergeCell ref="G37:G38"/>
    <mergeCell ref="H37:H38"/>
    <mergeCell ref="P33:R34"/>
    <mergeCell ref="D35:D36"/>
    <mergeCell ref="E35:E36"/>
    <mergeCell ref="F35:F36"/>
    <mergeCell ref="G35:G36"/>
    <mergeCell ref="H35:H36"/>
    <mergeCell ref="I35:I36"/>
    <mergeCell ref="P35:R36"/>
    <mergeCell ref="N33:N34"/>
    <mergeCell ref="O33:O34"/>
    <mergeCell ref="N35:N36"/>
    <mergeCell ref="O35:O36"/>
    <mergeCell ref="F31:F32"/>
    <mergeCell ref="G31:G32"/>
    <mergeCell ref="H31:H32"/>
    <mergeCell ref="D27:D28"/>
    <mergeCell ref="D29:D30"/>
    <mergeCell ref="E27:E28"/>
    <mergeCell ref="E29:E30"/>
    <mergeCell ref="F29:F30"/>
    <mergeCell ref="G29:G30"/>
    <mergeCell ref="H29:H30"/>
    <mergeCell ref="P27:R28"/>
    <mergeCell ref="P29:R30"/>
    <mergeCell ref="N27:N28"/>
    <mergeCell ref="O27:O28"/>
    <mergeCell ref="N29:N30"/>
    <mergeCell ref="P25:R26"/>
    <mergeCell ref="I23:I24"/>
    <mergeCell ref="I25:I26"/>
    <mergeCell ref="I29:I30"/>
    <mergeCell ref="I27:I28"/>
    <mergeCell ref="N25:N26"/>
    <mergeCell ref="O25:O26"/>
    <mergeCell ref="D61:G61"/>
    <mergeCell ref="I61:M61"/>
    <mergeCell ref="O61:R61"/>
    <mergeCell ref="H27:H28"/>
    <mergeCell ref="G27:G28"/>
    <mergeCell ref="O29:O30"/>
    <mergeCell ref="D25:D26"/>
    <mergeCell ref="E25:E26"/>
    <mergeCell ref="F25:F26"/>
    <mergeCell ref="G25:G26"/>
    <mergeCell ref="H25:H26"/>
    <mergeCell ref="N31:N32"/>
    <mergeCell ref="D60:G60"/>
    <mergeCell ref="P31:R32"/>
    <mergeCell ref="D33:D34"/>
    <mergeCell ref="E33:E34"/>
    <mergeCell ref="F33:F34"/>
    <mergeCell ref="G33:G34"/>
    <mergeCell ref="H33:H34"/>
    <mergeCell ref="I33:I34"/>
    <mergeCell ref="F27:F28"/>
    <mergeCell ref="I31:I32"/>
    <mergeCell ref="D31:D32"/>
    <mergeCell ref="E31:E32"/>
    <mergeCell ref="I60:M60"/>
    <mergeCell ref="I53:I54"/>
    <mergeCell ref="N53:N54"/>
    <mergeCell ref="O53:O54"/>
    <mergeCell ref="P53:R54"/>
    <mergeCell ref="E53:E54"/>
    <mergeCell ref="F53:F54"/>
    <mergeCell ref="G53:G54"/>
    <mergeCell ref="D17:D18"/>
    <mergeCell ref="E17:E18"/>
    <mergeCell ref="F17:F18"/>
    <mergeCell ref="G17:G18"/>
    <mergeCell ref="H17:H18"/>
    <mergeCell ref="H53:H54"/>
    <mergeCell ref="D53:D54"/>
    <mergeCell ref="O31:O32"/>
    <mergeCell ref="D21:D22"/>
    <mergeCell ref="E21:E22"/>
    <mergeCell ref="F21:F22"/>
    <mergeCell ref="G21:G22"/>
    <mergeCell ref="H21:H22"/>
    <mergeCell ref="O60:Q60"/>
    <mergeCell ref="D23:D24"/>
    <mergeCell ref="E23:E24"/>
    <mergeCell ref="D15:D16"/>
    <mergeCell ref="E15:E16"/>
    <mergeCell ref="F15:F16"/>
    <mergeCell ref="G15:G16"/>
    <mergeCell ref="H15:H16"/>
    <mergeCell ref="O19:O20"/>
    <mergeCell ref="D19:D20"/>
    <mergeCell ref="E19:E20"/>
    <mergeCell ref="F19:F20"/>
    <mergeCell ref="G19:G20"/>
    <mergeCell ref="H19:H20"/>
    <mergeCell ref="F23:F24"/>
    <mergeCell ref="G23:G24"/>
    <mergeCell ref="H23:H24"/>
    <mergeCell ref="N21:N22"/>
    <mergeCell ref="O21:O22"/>
    <mergeCell ref="N23:N24"/>
    <mergeCell ref="O23:O24"/>
    <mergeCell ref="P15:R16"/>
    <mergeCell ref="O17:O18"/>
    <mergeCell ref="P17:R18"/>
    <mergeCell ref="I19:I20"/>
    <mergeCell ref="N19:N20"/>
    <mergeCell ref="I17:I18"/>
    <mergeCell ref="N17:N18"/>
    <mergeCell ref="P19:R20"/>
    <mergeCell ref="I21:I22"/>
    <mergeCell ref="I15:I16"/>
    <mergeCell ref="N15:N16"/>
    <mergeCell ref="O15:O16"/>
    <mergeCell ref="P21:R22"/>
    <mergeCell ref="P23:R24"/>
    <mergeCell ref="D13:D14"/>
    <mergeCell ref="I13:I14"/>
    <mergeCell ref="N13:N14"/>
    <mergeCell ref="O13:O14"/>
    <mergeCell ref="P13:R14"/>
    <mergeCell ref="E13:E14"/>
    <mergeCell ref="F13:F14"/>
    <mergeCell ref="H13:H14"/>
    <mergeCell ref="G13:G14"/>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s>
  <conditionalFormatting sqref="N13:O54">
    <cfRule type="containsText" dxfId="4" priority="1" operator="containsText" text="ND">
      <formula>NOT(ISERROR(SEARCH("ND",N13)))</formula>
    </cfRule>
    <cfRule type="cellIs" dxfId="3" priority="2" operator="between">
      <formula>0.7</formula>
      <formula>1.2</formula>
    </cfRule>
    <cfRule type="cellIs" dxfId="2" priority="3" operator="between">
      <formula>0.5</formula>
      <formula>0.7</formula>
    </cfRule>
    <cfRule type="cellIs" dxfId="1" priority="4" operator="lessThan">
      <formula>0.5</formula>
    </cfRule>
    <cfRule type="cellIs" dxfId="0" priority="5" operator="greaterThan">
      <formula>1.2</formula>
    </cfRule>
  </conditionalFormatting>
  <printOptions horizontalCentered="1" verticalCentered="1"/>
  <pageMargins left="0.70866141732283472" right="0.70866141732283472" top="0.74803149606299213" bottom="0.74803149606299213" header="0.31496062992125984" footer="0.31496062992125984"/>
  <pageSetup paperSize="190" scale="41"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Usuario</cp:lastModifiedBy>
  <cp:revision/>
  <cp:lastPrinted>2023-04-14T20:39:09Z</cp:lastPrinted>
  <dcterms:created xsi:type="dcterms:W3CDTF">2020-03-29T23:09:10Z</dcterms:created>
  <dcterms:modified xsi:type="dcterms:W3CDTF">2023-04-14T21:00:17Z</dcterms:modified>
  <cp:category/>
  <cp:contentStatus/>
</cp:coreProperties>
</file>