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827"/>
  <workbookPr/>
  <mc:AlternateContent xmlns:mc="http://schemas.openxmlformats.org/markup-compatibility/2006">
    <mc:Choice Requires="x15">
      <x15ac:absPath xmlns:x15ac="http://schemas.microsoft.com/office/spreadsheetml/2010/11/ac" url="C:\Users\Dir. Planeacion\Desktop\AVANCES Trimestrales\2023\3er Trimestre 2023\2.10 IMM\"/>
    </mc:Choice>
  </mc:AlternateContent>
  <xr:revisionPtr revIDLastSave="0" documentId="8_{87461890-4A7E-45EA-BC3E-169B9B135E6F}" xr6:coauthVersionLast="47" xr6:coauthVersionMax="47" xr10:uidLastSave="{00000000-0000-0000-0000-000000000000}"/>
  <bookViews>
    <workbookView xWindow="-108" yWindow="-108" windowWidth="23256" windowHeight="12456" xr2:uid="{00000000-000D-0000-FFFF-FFFF00000000}"/>
  </bookViews>
  <sheets>
    <sheet name="CEDULA 2TR23 E2" sheetId="1" r:id="rId1"/>
  </sheets>
  <definedNames>
    <definedName name="_xlnm.Print_Area" localSheetId="0">'CEDULA 2TR23 E2'!$C$4:$Q$32</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N97" i="1" l="1"/>
  <c r="N23" i="1"/>
  <c r="M19" i="1" l="1"/>
  <c r="M17" i="1"/>
  <c r="N17" i="1"/>
  <c r="N15" i="1"/>
  <c r="N13" i="1"/>
  <c r="N95" i="1"/>
  <c r="N19" i="1"/>
  <c r="N21" i="1"/>
  <c r="N25" i="1"/>
  <c r="N27" i="1"/>
  <c r="N29" i="1"/>
  <c r="N31" i="1"/>
  <c r="N33" i="1"/>
  <c r="N35" i="1"/>
  <c r="N37" i="1"/>
  <c r="N39" i="1"/>
  <c r="N41" i="1"/>
  <c r="N43" i="1"/>
  <c r="N45" i="1"/>
  <c r="N47" i="1"/>
  <c r="N49" i="1"/>
  <c r="N51" i="1"/>
  <c r="N53" i="1"/>
  <c r="N55" i="1"/>
  <c r="N57" i="1"/>
  <c r="N59" i="1"/>
  <c r="N61" i="1"/>
  <c r="N63" i="1"/>
  <c r="N65" i="1"/>
  <c r="N67" i="1"/>
  <c r="N69" i="1"/>
  <c r="N71" i="1"/>
  <c r="N73" i="1"/>
  <c r="N75" i="1"/>
  <c r="N77" i="1"/>
  <c r="N79" i="1"/>
  <c r="N81" i="1"/>
  <c r="N83" i="1"/>
  <c r="N85" i="1"/>
  <c r="N87" i="1"/>
  <c r="N89" i="1"/>
  <c r="N91" i="1"/>
  <c r="N93" i="1"/>
  <c r="M13" i="1"/>
  <c r="M21" i="1" l="1"/>
  <c r="M45" i="1" l="1"/>
  <c r="M95" i="1"/>
  <c r="M97" i="1"/>
  <c r="M23" i="1"/>
  <c r="M25" i="1"/>
  <c r="M27" i="1"/>
  <c r="M29" i="1"/>
  <c r="M31" i="1"/>
  <c r="M33" i="1"/>
  <c r="M35" i="1"/>
  <c r="M37" i="1"/>
  <c r="M39" i="1"/>
  <c r="M41" i="1"/>
  <c r="M43" i="1"/>
  <c r="M47" i="1"/>
  <c r="M49" i="1"/>
  <c r="M51" i="1"/>
  <c r="M53" i="1"/>
  <c r="M55" i="1"/>
  <c r="M57" i="1"/>
  <c r="M59" i="1"/>
  <c r="M61" i="1"/>
  <c r="M63" i="1"/>
  <c r="M65" i="1"/>
  <c r="M67" i="1"/>
  <c r="M69" i="1"/>
  <c r="M71" i="1"/>
  <c r="M73" i="1"/>
  <c r="M75" i="1"/>
  <c r="M77" i="1"/>
  <c r="M79" i="1"/>
  <c r="M81" i="1"/>
  <c r="M83" i="1"/>
  <c r="M85" i="1"/>
  <c r="M87" i="1"/>
  <c r="M89" i="1"/>
  <c r="M91" i="1"/>
  <c r="M93" i="1"/>
  <c r="M15" i="1"/>
  <c r="G95" i="1"/>
  <c r="G91" i="1"/>
  <c r="G89" i="1"/>
  <c r="G87" i="1"/>
  <c r="G85" i="1"/>
  <c r="G83" i="1"/>
  <c r="G81" i="1"/>
  <c r="G79" i="1"/>
  <c r="G75" i="1"/>
  <c r="G73" i="1"/>
  <c r="G93" i="1"/>
  <c r="G77" i="1"/>
  <c r="G71" i="1"/>
  <c r="G69" i="1"/>
  <c r="G67" i="1"/>
  <c r="G65" i="1"/>
  <c r="G63" i="1"/>
  <c r="G61" i="1"/>
  <c r="G59" i="1"/>
  <c r="G57" i="1"/>
  <c r="G55" i="1"/>
  <c r="G53" i="1"/>
  <c r="G51" i="1"/>
  <c r="G49" i="1"/>
  <c r="G47" i="1"/>
  <c r="G45" i="1"/>
  <c r="G43" i="1"/>
  <c r="G41" i="1"/>
  <c r="G39" i="1"/>
  <c r="G97" i="1"/>
  <c r="G17" i="1"/>
  <c r="G19" i="1"/>
  <c r="G21" i="1"/>
  <c r="G23" i="1"/>
  <c r="G25" i="1"/>
  <c r="G27" i="1"/>
  <c r="G29" i="1"/>
  <c r="G31" i="1"/>
  <c r="G33" i="1"/>
  <c r="G35" i="1"/>
  <c r="G37" i="1"/>
</calcChain>
</file>

<file path=xl/sharedStrings.xml><?xml version="1.0" encoding="utf-8"?>
<sst xmlns="http://schemas.openxmlformats.org/spreadsheetml/2006/main" count="440" uniqueCount="226">
  <si>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</si>
  <si>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</si>
  <si>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</si>
  <si>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</si>
  <si>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</si>
  <si>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</si>
  <si>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</si>
  <si>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</si>
  <si>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</si>
  <si>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</si>
  <si>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</si>
  <si>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</si>
  <si>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</si>
  <si>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</si>
  <si>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</si>
  <si>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</si>
  <si>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</si>
  <si>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1"/>
        <color theme="1"/>
        <rFont val="Calibri"/>
        <family val="2"/>
        <scheme val="minor"/>
      </rPr>
      <t>IEE:</t>
    </r>
    <r>
      <rPr>
        <sz val="11"/>
        <color theme="1"/>
        <rFont val="Calibri"/>
        <family val="2"/>
        <scheme val="minor"/>
      </rPr>
      <t xml:space="preserve"> Índice de Economía Estable. </t>
    </r>
  </si>
  <si>
    <t>Bienal</t>
  </si>
  <si>
    <t>NO</t>
  </si>
  <si>
    <t>-</t>
  </si>
  <si>
    <r>
      <rPr>
        <b/>
        <sz val="11"/>
        <color theme="1"/>
        <rFont val="Calibri"/>
        <family val="2"/>
        <scheme val="minor"/>
      </rPr>
      <t xml:space="preserve">CdG: </t>
    </r>
    <r>
      <rPr>
        <sz val="11"/>
        <color theme="1"/>
        <rFont val="Calibri"/>
        <family val="2"/>
        <scheme val="minor"/>
      </rPr>
      <t xml:space="preserve">Coeficiente de Gini. </t>
    </r>
  </si>
  <si>
    <t>SENTIDO DEL INDICADOR 
( ascendente, descendente, regular o nominal)</t>
  </si>
  <si>
    <t>Ascendente
Regular</t>
  </si>
  <si>
    <t>Descendente
Regular</t>
  </si>
  <si>
    <t xml:space="preserve">PROGRAMA PRESUPUESTARIO ANUAL: </t>
  </si>
  <si>
    <r>
      <rPr>
        <b/>
        <sz val="11"/>
        <color theme="1"/>
        <rFont val="Calibri"/>
        <family val="2"/>
        <scheme val="minor"/>
      </rPr>
      <t>Avance Trimestral:</t>
    </r>
    <r>
      <rPr>
        <sz val="11"/>
        <color theme="1"/>
        <rFont val="Calibri"/>
        <family val="2"/>
        <scheme val="minor"/>
      </rPr>
      <t xml:space="preserve"> El Instituto Mexicano para la Competitividad A. C. IMCO actualiza y publica los índices y subíndices de manera bienal. Se obtuvieron 57 puntos en 2022.
</t>
    </r>
    <r>
      <rPr>
        <b/>
        <sz val="11"/>
        <color theme="1"/>
        <rFont val="Calibri"/>
        <family val="2"/>
        <scheme val="minor"/>
      </rPr>
      <t>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1"/>
        <color theme="1"/>
        <rFont val="Calibri"/>
        <family val="2"/>
        <scheme val="minor"/>
      </rPr>
      <t xml:space="preserve"> indicadores NO acumulativos</t>
    </r>
    <r>
      <rPr>
        <sz val="11"/>
        <color theme="1"/>
        <rFont val="Calibri"/>
        <family val="2"/>
        <scheme val="minor"/>
      </rPr>
      <t xml:space="preserve">, se registra en el avance de la meta anual programada, </t>
    </r>
    <r>
      <rPr>
        <b/>
        <sz val="11"/>
        <color theme="1"/>
        <rFont val="Calibri"/>
        <family val="2"/>
        <scheme val="minor"/>
      </rPr>
      <t>el promedio de los porcentajes de cumplimiento alcanzados</t>
    </r>
    <r>
      <rPr>
        <sz val="11"/>
        <color theme="1"/>
        <rFont val="Calibri"/>
        <family val="2"/>
        <scheme val="minor"/>
      </rPr>
      <t>. Pag 23 https://www.aseqroo.mx/MARCO_JURIDICO/2023/Guias/GUIA%202023.pdf</t>
    </r>
  </si>
  <si>
    <r>
      <rPr>
        <b/>
        <sz val="11"/>
        <color theme="1"/>
        <rFont val="Calibri"/>
        <family val="2"/>
        <scheme val="minor"/>
      </rPr>
      <t xml:space="preserve">Meta Trimestral: </t>
    </r>
    <r>
      <rPr>
        <sz val="11"/>
        <color theme="1"/>
        <rFont val="Calibri"/>
        <family val="2"/>
        <scheme val="minor"/>
      </rPr>
      <t xml:space="preserve">Según datos de la Secretaría Técnica Hacendaria de la SEFIPLAN  sitúa al Coeficiente Gini para el Municipio de Benito Juárez en 0.397 con la última actualización en Agosto 2021.  El calculo se hace mediante una tasa de variación. El coeficiente de Gini toma valores entre 0 y 1; un valor que tiende a 1 refleja mayor desigualdad en la distribución del ingreso.
</t>
    </r>
    <r>
      <rPr>
        <b/>
        <sz val="11"/>
        <color theme="1"/>
        <rFont val="Calibri"/>
        <family val="2"/>
        <scheme val="minor"/>
      </rPr>
      <t>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1"/>
        <color theme="1"/>
        <rFont val="Calibri"/>
        <family val="2"/>
        <scheme val="minor"/>
      </rPr>
      <t xml:space="preserve"> indicadores NO acumulativos,</t>
    </r>
    <r>
      <rPr>
        <sz val="11"/>
        <color theme="1"/>
        <rFont val="Calibri"/>
        <family val="2"/>
        <scheme val="minor"/>
      </rPr>
      <t xml:space="preserve"> se registra en el avance de la meta anual programada, </t>
    </r>
    <r>
      <rPr>
        <b/>
        <sz val="11"/>
        <color theme="1"/>
        <rFont val="Calibri"/>
        <family val="2"/>
        <scheme val="minor"/>
      </rPr>
      <t>el promedio de los porcentajes de cumplimiento alcanzados.</t>
    </r>
    <r>
      <rPr>
        <sz val="11"/>
        <color theme="1"/>
        <rFont val="Calibri"/>
        <family val="2"/>
        <scheme val="minor"/>
      </rPr>
      <t xml:space="preserve"> Pag 23 https://www.aseqroo.mx/MARCO_JURIDICO/2023/Guias/GUIA%202023.pdf</t>
    </r>
  </si>
  <si>
    <t>PERÍODO QUE SE INFORMA: DEL 1 DE ENERO AL 30 DE SEPTIEMBRE 2023.</t>
  </si>
  <si>
    <t>P. 2.10.1.1. Las mujeres del Municipio de Benito Juárez reciben atención y  acceden a su derecho de una vida libre de violencia  al institucionalizar y transversalizarse la perspectiva de género en la administración pública.</t>
  </si>
  <si>
    <t>PMB: Porcentaje de  Mujeres Beneficiadas por el Instituto Municipal de la Mujer.</t>
  </si>
  <si>
    <t>Ascendente
Nominal</t>
  </si>
  <si>
    <t>Trimestral</t>
  </si>
  <si>
    <t>SI</t>
  </si>
  <si>
    <r>
      <rPr>
        <b/>
        <sz val="11"/>
        <color theme="1"/>
        <rFont val="Calibri"/>
        <family val="2"/>
        <scheme val="minor"/>
      </rPr>
      <t xml:space="preserve">C. 2.10.1.1.1.  </t>
    </r>
    <r>
      <rPr>
        <sz val="11"/>
        <color theme="1"/>
        <rFont val="Calibri"/>
        <family val="2"/>
        <scheme val="minor"/>
      </rPr>
      <t xml:space="preserve"> Representación, Coordinación y Dirección del Instituto Municipal de la Mujer.
</t>
    </r>
  </si>
  <si>
    <r>
      <rPr>
        <b/>
        <sz val="11"/>
        <color theme="1"/>
        <rFont val="Calibri"/>
        <family val="2"/>
        <scheme val="minor"/>
      </rPr>
      <t>PIA:  Porcentaje de Informes de actividades del Instituto Municipal de la Mujer.</t>
    </r>
    <r>
      <rPr>
        <sz val="11"/>
        <color theme="1"/>
        <rFont val="Calibri"/>
        <family val="2"/>
        <scheme val="minor"/>
      </rPr>
      <t>cipal de la Mujer.</t>
    </r>
  </si>
  <si>
    <r>
      <rPr>
        <b/>
        <sz val="11"/>
        <color theme="1"/>
        <rFont val="Calibri"/>
        <family val="2"/>
        <scheme val="minor"/>
      </rPr>
      <t>A. 2.10.1.1.1.1</t>
    </r>
    <r>
      <rPr>
        <sz val="11"/>
        <color theme="1"/>
        <rFont val="Calibri"/>
        <family val="2"/>
        <scheme val="minor"/>
      </rPr>
      <t xml:space="preserve"> Realizar reuniones Ordinarias con Consejos y Junta Directiva.</t>
    </r>
  </si>
  <si>
    <t>PROC: Porcentaje de Reuniones Ordinarias con Consejos y Junta Directiva.</t>
  </si>
  <si>
    <t>2.10.1.1.1.1 Realizar reuniones Ordinarias con Consejos y Junta Directiva.</t>
  </si>
  <si>
    <r>
      <rPr>
        <b/>
        <sz val="11"/>
        <color theme="1"/>
        <rFont val="Calibri"/>
        <family val="2"/>
        <scheme val="minor"/>
      </rPr>
      <t xml:space="preserve">PROCJD: </t>
    </r>
    <r>
      <rPr>
        <sz val="11"/>
        <color theme="1"/>
        <rFont val="Calibri"/>
        <family val="2"/>
        <scheme val="minor"/>
      </rPr>
      <t>Porcentaje de Reuniones Ordinarias con Consejos y Junta Directiva.</t>
    </r>
  </si>
  <si>
    <r>
      <rPr>
        <b/>
        <sz val="11"/>
        <color theme="1"/>
        <rFont val="Calibri"/>
        <family val="2"/>
        <scheme val="minor"/>
      </rPr>
      <t xml:space="preserve">A. 2.10.1.1.1.2 </t>
    </r>
    <r>
      <rPr>
        <sz val="11"/>
        <color theme="1"/>
        <rFont val="Calibri"/>
        <family val="2"/>
        <scheme val="minor"/>
      </rPr>
      <t>Realizar reuniones  con  Coordinadores.</t>
    </r>
  </si>
  <si>
    <t xml:space="preserve">PRC: Porcentaje de Reuniones con  Coordinadores. </t>
  </si>
  <si>
    <t>2.10.1.1.1.2 Realizar reuniones  con  Coordinadores.</t>
  </si>
  <si>
    <r>
      <rPr>
        <b/>
        <sz val="11"/>
        <color theme="1"/>
        <rFont val="Calibri"/>
        <family val="2"/>
        <scheme val="minor"/>
      </rPr>
      <t xml:space="preserve">PRC: </t>
    </r>
    <r>
      <rPr>
        <sz val="11"/>
        <color theme="1"/>
        <rFont val="Calibri"/>
        <family val="2"/>
        <scheme val="minor"/>
      </rPr>
      <t xml:space="preserve">Porcentaje de Reuniones con  Coordinadores. </t>
    </r>
  </si>
  <si>
    <r>
      <rPr>
        <b/>
        <sz val="11"/>
        <color theme="1"/>
        <rFont val="Calibri"/>
        <family val="2"/>
        <scheme val="minor"/>
      </rPr>
      <t xml:space="preserve">A. 2.10.1.1.1.3. </t>
    </r>
    <r>
      <rPr>
        <sz val="11"/>
        <color theme="1"/>
        <rFont val="Calibri"/>
        <family val="2"/>
        <scheme val="minor"/>
      </rPr>
      <t>Presentación de Informes de actividades.</t>
    </r>
  </si>
  <si>
    <t>PIAR: Porcentaje de  Informes de actividades Realizados.</t>
  </si>
  <si>
    <t>2.15.1.1.1.3. Presentación de Informes de actividades.</t>
  </si>
  <si>
    <r>
      <rPr>
        <b/>
        <sz val="11"/>
        <color theme="1"/>
        <rFont val="Calibri"/>
        <family val="2"/>
        <scheme val="minor"/>
      </rPr>
      <t xml:space="preserve">PIAR: </t>
    </r>
    <r>
      <rPr>
        <sz val="11"/>
        <color theme="1"/>
        <rFont val="Calibri"/>
        <family val="2"/>
        <scheme val="minor"/>
      </rPr>
      <t>Porcentaje de  Informes de actividades Realizados.</t>
    </r>
  </si>
  <si>
    <r>
      <rPr>
        <b/>
        <sz val="11"/>
        <color theme="1"/>
        <rFont val="Calibri"/>
        <family val="2"/>
        <scheme val="minor"/>
      </rPr>
      <t xml:space="preserve">C. 2.10.1.1.2. </t>
    </r>
    <r>
      <rPr>
        <sz val="11"/>
        <color theme="1"/>
        <rFont val="Calibri"/>
        <family val="2"/>
        <scheme val="minor"/>
      </rPr>
      <t xml:space="preserve"> Acciones de  gestión y  administración del presupuesto y  rendición de cuentas ante los entes fiscalizadores realizadas.</t>
    </r>
  </si>
  <si>
    <t>PGPR: Porcentaje de gestiones del presupuesto y  rendición de cuentas ante los entes fiscalizadores</t>
  </si>
  <si>
    <t xml:space="preserve">2.10.1.1.2.  Acciones de  gestión y  administración del presupuesto y  rendición de cuentas ante los entes fiscalizadores realizadas.
</t>
  </si>
  <si>
    <r>
      <t xml:space="preserve">PGPRCAEF: </t>
    </r>
    <r>
      <rPr>
        <sz val="11"/>
        <color theme="1"/>
        <rFont val="Calibri"/>
        <family val="2"/>
        <scheme val="minor"/>
      </rPr>
      <t>Porcentaje de gestiones del presupuesto y  rendición de cuentas ante los entes fiscalizadores</t>
    </r>
  </si>
  <si>
    <r>
      <rPr>
        <b/>
        <sz val="11"/>
        <color theme="1"/>
        <rFont val="Calibri"/>
        <family val="2"/>
        <scheme val="minor"/>
      </rPr>
      <t>A. 2.10.1.1.2.1.</t>
    </r>
    <r>
      <rPr>
        <sz val="11"/>
        <color theme="1"/>
        <rFont val="Calibri"/>
        <family val="2"/>
        <scheme val="minor"/>
      </rPr>
      <t xml:space="preserve"> Administración del sistema informático que permite el seguimiento del cumplimiento de metas y ejercicio del presupuesto con base en las Matrices de Indicadores para Resultados y el Presupuesto basado en resultados  con perspectiva de género</t>
    </r>
  </si>
  <si>
    <t>PICP: Porcentaje de informes administrativos  de cumplimiento de metas y ejercicio del presupuesto con base en la MIR y el PBR  con perspectiva de género.</t>
  </si>
  <si>
    <t>2.10.1.1.2.1. Administración del sistema informático que permite el seguimiento del cumplimiento de metas y ejercicio del presupuesto con base en las Matrices de Indicadores para Resultados y el Presupuesto basado en resultados  con perspectiva de género</t>
  </si>
  <si>
    <r>
      <rPr>
        <b/>
        <sz val="11"/>
        <color theme="1"/>
        <rFont val="Calibri"/>
        <family val="2"/>
        <scheme val="minor"/>
      </rPr>
      <t>PIACMEPBMPPG:</t>
    </r>
    <r>
      <rPr>
        <sz val="11"/>
        <color theme="1"/>
        <rFont val="Calibri"/>
        <family val="2"/>
        <scheme val="minor"/>
      </rPr>
      <t xml:space="preserve"> Porcentaje de informes administrativos  de cumplimiento de metas y ejercicio del presupuesto con base en la MIR y el PBR  con perspectiva de género.</t>
    </r>
  </si>
  <si>
    <r>
      <rPr>
        <b/>
        <sz val="11"/>
        <color theme="1"/>
        <rFont val="Calibri"/>
        <family val="2"/>
        <scheme val="minor"/>
      </rPr>
      <t xml:space="preserve">A. 2.10.1.1.2.2. </t>
    </r>
    <r>
      <rPr>
        <sz val="11"/>
        <color theme="1"/>
        <rFont val="Calibri"/>
        <family val="2"/>
        <scheme val="minor"/>
      </rPr>
      <t xml:space="preserve"> Realización de mantenimiento de los equipos de cómputo, líneas telefónicas y la red informática de voz y datos.</t>
    </r>
  </si>
  <si>
    <t>PMELR: Porcentaje de mantenimientos de los equipos de cómputo, líneas telefónicas y la red informática de voz y datos realizado.</t>
  </si>
  <si>
    <t>2.10.1.1.2.2.  Realización de mantenimiento de los equipos de cómputo, líneas telefónicas y la red informática de voz y datos.</t>
  </si>
  <si>
    <r>
      <rPr>
        <b/>
        <sz val="11"/>
        <color theme="1"/>
        <rFont val="Calibri"/>
        <family val="2"/>
        <scheme val="minor"/>
      </rPr>
      <t xml:space="preserve">PMECLTRIVDR: </t>
    </r>
    <r>
      <rPr>
        <sz val="11"/>
        <color theme="1"/>
        <rFont val="Calibri"/>
        <family val="2"/>
        <scheme val="minor"/>
      </rPr>
      <t>Porcentaje de mantenimientos de los equipos de cómputo, líneas telefónicas y la red informática de voz y datos realizado.</t>
    </r>
  </si>
  <si>
    <r>
      <rPr>
        <b/>
        <sz val="11"/>
        <color theme="1"/>
        <rFont val="Calibri"/>
        <family val="2"/>
        <scheme val="minor"/>
      </rPr>
      <t>A. 2.10.1.1.2.3.</t>
    </r>
    <r>
      <rPr>
        <sz val="11"/>
        <color theme="1"/>
        <rFont val="Calibri"/>
        <family val="2"/>
        <scheme val="minor"/>
      </rPr>
      <t xml:space="preserve"> Implementación de un programa de sustitución de mobiliario, equipo de oficina y parque vehicular obsoleto.</t>
    </r>
  </si>
  <si>
    <t>PMEVS: Porcentaje de  mobiliario, equipo de oficina y parque vehicular obsoleto sustituido.</t>
  </si>
  <si>
    <t>2.10.1.1.2.3. Implementación de un programa de sustitución de mobiliario, equipo de oficina y parque vehicular obsoleto.</t>
  </si>
  <si>
    <r>
      <rPr>
        <b/>
        <sz val="11"/>
        <color theme="1"/>
        <rFont val="Calibri"/>
        <family val="2"/>
        <scheme val="minor"/>
      </rPr>
      <t xml:space="preserve">PMEOPVOS: </t>
    </r>
    <r>
      <rPr>
        <sz val="11"/>
        <color theme="1"/>
        <rFont val="Calibri"/>
        <family val="2"/>
        <scheme val="minor"/>
      </rPr>
      <t>Porcentaje de  mobiliario, equipo de oficina y parque vehicular obsoleto sustituido.</t>
    </r>
  </si>
  <si>
    <r>
      <rPr>
        <b/>
        <sz val="11"/>
        <color theme="1"/>
        <rFont val="Calibri"/>
        <family val="2"/>
        <scheme val="minor"/>
      </rPr>
      <t>C. 2.10.1.1.3.</t>
    </r>
    <r>
      <rPr>
        <sz val="11"/>
        <color theme="1"/>
        <rFont val="Calibri"/>
        <family val="2"/>
        <scheme val="minor"/>
      </rPr>
      <t xml:space="preserve"> Capacitaciones en temas de sensibilización y difusión de la transversalización de la perspectiva género realizadas.</t>
    </r>
  </si>
  <si>
    <t>PCAC: Porcentaje de capacitaciones, acompañamientos y canalizaciones atendidas en temas de sensibilizacion y transverzalización de perspectiva de género.</t>
  </si>
  <si>
    <t>2.10.1.1.3. Capacitaciones en temas de sensibilización y difusión de la transversalización de la perspectiva género realizadas.</t>
  </si>
  <si>
    <r>
      <t xml:space="preserve">PCACATSTPG: </t>
    </r>
    <r>
      <rPr>
        <sz val="11"/>
        <color theme="1"/>
        <rFont val="Calibri"/>
        <family val="2"/>
        <scheme val="minor"/>
      </rPr>
      <t>Porcentaje de capacitaciones, acompañamientos y canalizaciones atendidas en temas de sensibilizacion y transverzalización de perspectiva de género.</t>
    </r>
  </si>
  <si>
    <r>
      <rPr>
        <b/>
        <sz val="11"/>
        <color theme="1"/>
        <rFont val="Calibri"/>
        <family val="2"/>
        <scheme val="minor"/>
      </rPr>
      <t>A. 2.10.1.1.3.1.</t>
    </r>
    <r>
      <rPr>
        <sz val="11"/>
        <color theme="1"/>
        <rFont val="Calibri"/>
        <family val="2"/>
        <scheme val="minor"/>
      </rPr>
      <t xml:space="preserve"> Servicios de seguimiento y acompañamiento a víctimas indirectas de feminicidios. </t>
    </r>
  </si>
  <si>
    <t>PSVF: Porcentaje de Servicios de Seguimiento y Acompañamiento a Víctimas indirectas de Feminicidios.</t>
  </si>
  <si>
    <t xml:space="preserve">2.10.1.1.3.1. Servicios de seguimiento y acompañamiento a víctimas indirectas de feminicidios. </t>
  </si>
  <si>
    <t>PSSAVF: Porcentaje de Servicios de Seguimiento y Acompañamiento a Víctimas indirectas de Feminicidios.</t>
  </si>
  <si>
    <r>
      <rPr>
        <b/>
        <sz val="11"/>
        <color theme="1"/>
        <rFont val="Calibri"/>
        <family val="2"/>
        <scheme val="minor"/>
      </rPr>
      <t>A. 2.10.1.1.3.2.</t>
    </r>
    <r>
      <rPr>
        <sz val="11"/>
        <color theme="1"/>
        <rFont val="Calibri"/>
        <family val="2"/>
        <scheme val="minor"/>
      </rPr>
      <t xml:space="preserve"> Procurar y evaluar la aplicación de la NOM 046-SSA2-2005 en los casos violencia familiar, sexual y contra las mujeres, a través de difusión y capacitación.</t>
    </r>
  </si>
  <si>
    <t>PCIN: Porcentaje de Capacitaciones a Dependencias y Entidades con la información de la implementación de la  NOM 046-SSA2-2005.</t>
  </si>
  <si>
    <t>2.10.1.1.3.2. Procurar y evaluar la aplicación de la NOM 046-SSA2-2005 en los casos violencia familiar, sexual y contra las mujeres, a través de difusión y capacitación.</t>
  </si>
  <si>
    <r>
      <rPr>
        <b/>
        <sz val="11"/>
        <color theme="1"/>
        <rFont val="Calibri"/>
        <family val="2"/>
        <scheme val="minor"/>
      </rPr>
      <t>PCDEIIN:</t>
    </r>
    <r>
      <rPr>
        <sz val="11"/>
        <color theme="1"/>
        <rFont val="Calibri"/>
        <family val="2"/>
        <scheme val="minor"/>
      </rPr>
      <t xml:space="preserve"> Porcentaje de Capacitaciones a Dependencias y Entidades con la información de la implementación de la  NOM 046-SSA2-2005.</t>
    </r>
  </si>
  <si>
    <r>
      <rPr>
        <b/>
        <sz val="11"/>
        <color theme="1"/>
        <rFont val="Calibri"/>
        <family val="2"/>
        <scheme val="minor"/>
      </rPr>
      <t xml:space="preserve">A. 2.10.1.1.3.3. </t>
    </r>
    <r>
      <rPr>
        <sz val="11"/>
        <color theme="1"/>
        <rFont val="Calibri"/>
        <family val="2"/>
        <scheme val="minor"/>
      </rPr>
      <t>Promoción de la erradicación de las diferentes violencias a través de campañas virtuales.</t>
    </r>
  </si>
  <si>
    <t>PPRS: Porcentaje de publicaciones promocionales a la población  sobre diferentes tematicas que coadyuven en la prevención y atención de la violencia de género en redes sociales.</t>
  </si>
  <si>
    <r>
      <t xml:space="preserve">2.10.1.1.3.3. </t>
    </r>
    <r>
      <rPr>
        <sz val="11"/>
        <color theme="1"/>
        <rFont val="Calibri"/>
        <family val="2"/>
        <scheme val="minor"/>
      </rPr>
      <t>Promoción de la erradicación de las diferentes violencias a través de campañas virtuales.</t>
    </r>
  </si>
  <si>
    <r>
      <rPr>
        <b/>
        <sz val="11"/>
        <color theme="1"/>
        <rFont val="Calibri"/>
        <family val="2"/>
        <scheme val="minor"/>
      </rPr>
      <t>PPPPSDTCPAVGRS:</t>
    </r>
    <r>
      <rPr>
        <sz val="11"/>
        <color theme="1"/>
        <rFont val="Calibri"/>
        <family val="2"/>
        <scheme val="minor"/>
      </rPr>
      <t xml:space="preserve"> Porcentaje de publicaciones promocionales a la población  sobre diferentes tematicas que coadyuven en la prevención y atención de la violencia de género en redes sociales.</t>
    </r>
  </si>
  <si>
    <r>
      <rPr>
        <b/>
        <sz val="11"/>
        <color theme="1"/>
        <rFont val="Calibri"/>
        <family val="2"/>
        <scheme val="minor"/>
      </rPr>
      <t>A. 2.10.1.1.3.4.</t>
    </r>
    <r>
      <rPr>
        <sz val="11"/>
        <color theme="1"/>
        <rFont val="Calibri"/>
        <family val="2"/>
        <scheme val="minor"/>
      </rPr>
      <t xml:space="preserve"> Realizar capacitaciones en torno a estrategias de prevención primaria, secundaria y terciaria en atención a mujeres, adolescencias y niñez en situación de vulnerabilidad, así como sensibilización en materia de violencia de género a servidoras y servidores públicos.</t>
    </r>
  </si>
  <si>
    <t>PCSP: Porcentaje de capacitaciones  a servidores públicos sobre estrategias de prevención primaria, secundaria y terciaria , así como sensibilización en materia de violencia de género.</t>
  </si>
  <si>
    <t>2.10.1.1.3.4. Realizar capacitaciones en torno a estrategias de prevención primaria, secundaria y terciaria en atención a mujeres, adolescencias y niñez en situación de vulnerabilidad, así como sensibilización en materia de violencia de género a servidoras y servidores públicos.</t>
  </si>
  <si>
    <r>
      <rPr>
        <b/>
        <sz val="11"/>
        <rFont val="Calibri"/>
        <family val="2"/>
        <scheme val="minor"/>
      </rPr>
      <t>PCSPEPPSYSMVG:</t>
    </r>
    <r>
      <rPr>
        <sz val="11"/>
        <rFont val="Calibri"/>
        <family val="2"/>
        <scheme val="minor"/>
      </rPr>
      <t xml:space="preserve"> Porcentaje de capacitaciones  a servidores públicos sobre estrategias de prevención primaria, secundaria y terciaria , así como sensibilización en materia de violencia de género.</t>
    </r>
  </si>
  <si>
    <r>
      <rPr>
        <b/>
        <sz val="11"/>
        <color theme="1"/>
        <rFont val="Calibri"/>
        <family val="2"/>
        <scheme val="minor"/>
      </rPr>
      <t xml:space="preserve">A. 2.10.1.1.3.5. </t>
    </r>
    <r>
      <rPr>
        <sz val="11"/>
        <color theme="1"/>
        <rFont val="Calibri"/>
        <family val="2"/>
        <scheme val="minor"/>
      </rPr>
      <t xml:space="preserve">Realización de  eventos  academicos dirigidos a estudiantes  en temas de: Feminismo, Perspectiva de Género, Violencia de Género y Cultura de Paz. </t>
    </r>
  </si>
  <si>
    <t xml:space="preserve">PEA: Porcentaje de  eventos  academicos dirigidos a estudiantes  en temas de: Feminismo, Perspectiva de Género, Violencia de Género y Cultura de Paz. </t>
  </si>
  <si>
    <t xml:space="preserve">2.10.1.1.3.5. Realización de  eventos  academicos dirigidos a estudiantes  en temas de: Feminismo, Perspectiva de Género, Violencia de Género y Cultura de Paz. </t>
  </si>
  <si>
    <r>
      <rPr>
        <b/>
        <sz val="11"/>
        <rFont val="Calibri"/>
        <family val="2"/>
        <scheme val="minor"/>
      </rPr>
      <t>PEADAETFPGVGCP</t>
    </r>
    <r>
      <rPr>
        <sz val="11"/>
        <rFont val="Calibri"/>
        <family val="2"/>
        <scheme val="minor"/>
      </rPr>
      <t xml:space="preserve">: Porcentaje de  eventos  academicos dirigidos a estudiantes  en temas de: Feminismo, Perspectiva de Género, Violencia de Género y Cultura de Paz. </t>
    </r>
  </si>
  <si>
    <r>
      <rPr>
        <b/>
        <sz val="11"/>
        <color theme="1"/>
        <rFont val="Calibri"/>
        <family val="2"/>
        <scheme val="minor"/>
      </rPr>
      <t xml:space="preserve">A. 2.10.1.1.3.6. </t>
    </r>
    <r>
      <rPr>
        <sz val="11"/>
        <color theme="1"/>
        <rFont val="Calibri"/>
        <family val="2"/>
        <scheme val="minor"/>
      </rPr>
      <t>Realizar capacitaciones en temas de sensibilización, orientación intersectorial en materia de violencia de género, empoderamiento y derechos sexuales y reproductivos, por medio de distintos medios y canales de difusión e información a diversos sectores tanto público como privado de la ciudadanía en general.</t>
    </r>
  </si>
  <si>
    <t>PCVG: Porcentaje de capacitaciones en temas de sensibilización, orientación intersectorial en materia de violencia de género, empoderamiento y derechos sexuales y reproductivos</t>
  </si>
  <si>
    <t>2.10.1.1.3.6. Realizar capacitaciones en temas de sensibilización, orientación intersectorial en materia de violencia de género, empoderamiento y derechos sexuales y reproductivos, por medio de distintos medios y canales de difusión e información a diversos sectores tanto público como privado de la ciudadanía en general.</t>
  </si>
  <si>
    <r>
      <rPr>
        <b/>
        <sz val="11"/>
        <rFont val="Calibri"/>
        <family val="2"/>
        <scheme val="minor"/>
      </rPr>
      <t>PCTSOIMVGEDSR:</t>
    </r>
    <r>
      <rPr>
        <sz val="11"/>
        <rFont val="Calibri"/>
        <family val="2"/>
        <scheme val="minor"/>
      </rPr>
      <t xml:space="preserve"> Porcentaje de capacitaciones en temas de sensibilización, orientación intersectorial en materia de violencia de género, empoderamiento y derechos sexuales y reproductivos</t>
    </r>
  </si>
  <si>
    <r>
      <rPr>
        <b/>
        <sz val="11"/>
        <color theme="1"/>
        <rFont val="Calibri"/>
        <family val="2"/>
        <scheme val="minor"/>
      </rPr>
      <t xml:space="preserve">A. 2.10.1.1.3.7. </t>
    </r>
    <r>
      <rPr>
        <sz val="11"/>
        <color theme="1"/>
        <rFont val="Calibri"/>
        <family val="2"/>
        <scheme val="minor"/>
      </rPr>
      <t>Servicios de atención en la Casa de Asistencia Temporal para Mujeres “Christine de Pizán”  (CAT)</t>
    </r>
  </si>
  <si>
    <t>PACAT: Porcentaje de atenciones en la Casa de Asistencia Temporal</t>
  </si>
  <si>
    <r>
      <t>2.10.1.1.3.7.</t>
    </r>
    <r>
      <rPr>
        <sz val="11"/>
        <color theme="1"/>
        <rFont val="Calibri"/>
        <family val="2"/>
        <scheme val="minor"/>
      </rPr>
      <t xml:space="preserve"> Servicios de atención en la Casa de Asistencia Temporal para Mujeres “Christine de Pizán”  (CAT)</t>
    </r>
  </si>
  <si>
    <r>
      <rPr>
        <b/>
        <sz val="11"/>
        <color theme="1"/>
        <rFont val="Calibri"/>
        <family val="2"/>
        <scheme val="minor"/>
      </rPr>
      <t>PACAT</t>
    </r>
    <r>
      <rPr>
        <sz val="11"/>
        <color theme="1"/>
        <rFont val="Calibri"/>
        <family val="2"/>
        <scheme val="minor"/>
      </rPr>
      <t>: Porcentaje de atenciones en la Casa de Asistencia Temporal</t>
    </r>
  </si>
  <si>
    <r>
      <rPr>
        <b/>
        <sz val="11"/>
        <color theme="1"/>
        <rFont val="Calibri"/>
        <family val="2"/>
        <scheme val="minor"/>
      </rPr>
      <t xml:space="preserve">C. 2.10.1.1.4. </t>
    </r>
    <r>
      <rPr>
        <sz val="11"/>
        <color theme="1"/>
        <rFont val="Calibri"/>
        <family val="2"/>
        <scheme val="minor"/>
      </rPr>
      <t xml:space="preserve">Servicios de salud integral desde la Perspectiva de Género, especialmente en los Derechos Sexuales y Reproductivos, con trato diferenciado para mujeres, mujeres adolescentes y niñez, desde una perspectiva de género, victimológica y basado en el enfoque de los Derechos Humanos de las Mujeres benitojuarenses realizados. </t>
    </r>
  </si>
  <si>
    <t>PSIS: Porcentaje deServicios Integrales de Salud  para la mujer.</t>
  </si>
  <si>
    <r>
      <rPr>
        <b/>
        <sz val="11"/>
        <color theme="1"/>
        <rFont val="Calibri"/>
        <family val="2"/>
        <scheme val="minor"/>
      </rPr>
      <t xml:space="preserve">A. 2.10.1.1.4.1. </t>
    </r>
    <r>
      <rPr>
        <sz val="11"/>
        <color theme="1"/>
        <rFont val="Calibri"/>
        <family val="2"/>
        <scheme val="minor"/>
      </rPr>
      <t>Brindar atención médica de primer nivel, orientación y consultas a mujeres,  brindándolos con trato digno, calidad y calidez en la atención.</t>
    </r>
  </si>
  <si>
    <t xml:space="preserve">PASM: Porcentaje de Atenciones en Servicios Médicos </t>
  </si>
  <si>
    <t>2.10.1.1.4.1. Brindar atención médica de primer nivel, orientación y consultas a mujeres,  brindándolos con trato digno, calidad y calidez en la atención.</t>
  </si>
  <si>
    <r>
      <rPr>
        <b/>
        <sz val="11"/>
        <color theme="1"/>
        <rFont val="Calibri"/>
        <family val="2"/>
        <scheme val="minor"/>
      </rPr>
      <t>PASM:</t>
    </r>
    <r>
      <rPr>
        <sz val="11"/>
        <color theme="1"/>
        <rFont val="Calibri"/>
        <family val="2"/>
        <scheme val="minor"/>
      </rPr>
      <t xml:space="preserve"> Porcentaje de Atenciones en Servicios Médicos </t>
    </r>
  </si>
  <si>
    <r>
      <rPr>
        <b/>
        <sz val="11"/>
        <color theme="1"/>
        <rFont val="Calibri"/>
        <family val="2"/>
        <scheme val="minor"/>
      </rPr>
      <t xml:space="preserve">A. 2.10.1.1.4.2. </t>
    </r>
    <r>
      <rPr>
        <sz val="11"/>
        <color theme="1"/>
        <rFont val="Calibri"/>
        <family val="2"/>
        <scheme val="minor"/>
      </rPr>
      <t>Brindar atención médica de primer nivel, orientación y consultas a Mujeres Adolescentes y Niñas,  brindándolos con trato digno, calidad y calidez en la atención.</t>
    </r>
  </si>
  <si>
    <t xml:space="preserve">PANSM: Porcentaje de Atenciones a Mujeres Adolescentes y niñas  en Servicios Médicos </t>
  </si>
  <si>
    <t>2.10.1.1.4.2. Brindar atención médica de primer nivel, orientación y consultas a Mujeres Adolescentes y Niñas,  brindándolos con trato digno, calidad y calidez en la atención.</t>
  </si>
  <si>
    <r>
      <rPr>
        <b/>
        <sz val="11"/>
        <color theme="1"/>
        <rFont val="Calibri"/>
        <family val="2"/>
        <scheme val="minor"/>
      </rPr>
      <t xml:space="preserve">A. 2.10.1.1.4.3. </t>
    </r>
    <r>
      <rPr>
        <sz val="11"/>
        <color theme="1"/>
        <rFont val="Calibri"/>
        <family val="2"/>
        <scheme val="minor"/>
      </rPr>
      <t>Brindar servicios de intervención en crisis, orientación, terapia psicológica individual, grupal y seguimiento a mujeres, brindándolos con trato digno, calidad y calidez en la atención</t>
    </r>
  </si>
  <si>
    <t xml:space="preserve">PATP: Porcentaje de Atenciones a  mujeres en servicios de intervención en crisis, orientación, terapia psicológica </t>
  </si>
  <si>
    <t>2.10.1.1.4.3. Brindar servicios de intervención en crisis, orientación, terapia psicológica individual, grupal y seguimiento a mujeres, brindándolos con trato digno, calidad y calidez en la atención</t>
  </si>
  <si>
    <r>
      <rPr>
        <b/>
        <sz val="11"/>
        <color theme="1"/>
        <rFont val="Calibri"/>
        <family val="2"/>
        <scheme val="minor"/>
      </rPr>
      <t>PAMSICOTP:</t>
    </r>
    <r>
      <rPr>
        <sz val="11"/>
        <color theme="1"/>
        <rFont val="Calibri"/>
        <family val="2"/>
        <scheme val="minor"/>
      </rPr>
      <t xml:space="preserve"> Porcentaje de Atenciones a  mujeres en servicios de intervención en crisis, orientación, terapia psicológica </t>
    </r>
  </si>
  <si>
    <r>
      <rPr>
        <b/>
        <sz val="11"/>
        <color theme="1"/>
        <rFont val="Calibri"/>
        <family val="2"/>
        <scheme val="minor"/>
      </rPr>
      <t>A. 2.10.1.1.4.4.</t>
    </r>
    <r>
      <rPr>
        <sz val="11"/>
        <color theme="1"/>
        <rFont val="Calibri"/>
        <family val="2"/>
        <scheme val="minor"/>
      </rPr>
      <t xml:space="preserve"> Brindar servicios de intervención en crisis, orientación, terapia psicológica individual, grupal y seguimiento a mujeres, con trato diferenciado para adolescentes y niñez brindándolos con trato digno, calidad y calidez en la atención</t>
    </r>
  </si>
  <si>
    <t>PANTP: Porcentaje de Atenciones a mujeres adolescentes y niñas atendidas en servicios de intervención en crisis, orientación, terapia psicológica</t>
  </si>
  <si>
    <t>2.10.1.1.4.4. Brindar servicios de intervención en crisis, orientación, terapia psicológica individual, grupal y seguimiento a mujeres, con trato diferenciado para adolescentes y niñez brindándolos con trato digno, calidad y calidez en la atención</t>
  </si>
  <si>
    <r>
      <rPr>
        <b/>
        <sz val="11"/>
        <color theme="1"/>
        <rFont val="Calibri"/>
        <family val="2"/>
        <scheme val="minor"/>
      </rPr>
      <t>PAMANASIOTP:</t>
    </r>
    <r>
      <rPr>
        <sz val="11"/>
        <color theme="1"/>
        <rFont val="Calibri"/>
        <family val="2"/>
        <scheme val="minor"/>
      </rPr>
      <t xml:space="preserve"> Porcentaje de Atenciones a mujeres adolescentes y niñas atendidas en servicios de intervención en crisis, orientación, terapia psicológica</t>
    </r>
  </si>
  <si>
    <r>
      <rPr>
        <b/>
        <sz val="11"/>
        <color theme="1"/>
        <rFont val="Calibri"/>
        <family val="2"/>
        <scheme val="minor"/>
      </rPr>
      <t>A. 2.10.1.1.4.5.</t>
    </r>
    <r>
      <rPr>
        <sz val="11"/>
        <color theme="1"/>
        <rFont val="Calibri"/>
        <family val="2"/>
        <scheme val="minor"/>
      </rPr>
      <t xml:space="preserve"> Brindar servicios de capacitación y sensibilización para fomentar la autonomía y empoderamiento a las mujeres, mujeres adolescentes y niñas para que puedan afrontar y planear su proyecto de vida a corto, mediano y largo plazo promoviendo una vida libre de violencia.</t>
    </r>
  </si>
  <si>
    <t>PCAE: Porcentaje de Capacitaciones a Mujeres, Mujeres Adolescentes y Niñas  para fomentar la autonomía y empoderamiento.</t>
  </si>
  <si>
    <t>2.10.1.1.4.5. Brindar servicios de capacitación y sensibilización para fomentar la autonomía y empoderamiento a las mujeres, mujeres adolescentes y niñas para que puedan afrontar y planear su proyecto de vida a corto, mediano y largo plazo promoviendo una vida libre de violencia.</t>
  </si>
  <si>
    <r>
      <rPr>
        <b/>
        <sz val="11"/>
        <color theme="1"/>
        <rFont val="Calibri"/>
        <family val="2"/>
        <scheme val="minor"/>
      </rPr>
      <t>PCMANPFAE:</t>
    </r>
    <r>
      <rPr>
        <sz val="11"/>
        <color theme="1"/>
        <rFont val="Calibri"/>
        <family val="2"/>
        <scheme val="minor"/>
      </rPr>
      <t xml:space="preserve"> Porcentaje de Capacitaciones a Mujeres, Mujeres Adolescentes y Niñas  para fomentar la autonomía y empoderamiento.</t>
    </r>
  </si>
  <si>
    <r>
      <rPr>
        <b/>
        <sz val="11"/>
        <color theme="1"/>
        <rFont val="Calibri"/>
        <family val="2"/>
        <scheme val="minor"/>
      </rPr>
      <t>A. 2.10.1.1.4.6.</t>
    </r>
    <r>
      <rPr>
        <sz val="11"/>
        <color theme="1"/>
        <rFont val="Calibri"/>
        <family val="2"/>
        <scheme val="minor"/>
      </rPr>
      <t xml:space="preserve"> Coordinar y en su caso canalizar a las dependencias gubernamentales y organizaciones de la sociedad civil, que convergen con los objetivos del mismo para cumplir con las necesidades y demandas de las mujeres en situación de vulnerabilidad, con el fin de otorgarles atención integral, duradera y efectiva en todos los ámbitos de su vida.</t>
    </r>
  </si>
  <si>
    <t>PCMD: Porcentaje de canalizaciones de mujeres a dependencias gubernamentales y/u organizaciones de la sociedad civil.</t>
  </si>
  <si>
    <t>2.10.1.1.4.6. Coordinar y en su caso canalizar a las dependencias gubernamentales y organizaciones de la sociedad civil, que convergen con los objetivos del mismo para cumplir con las necesidades y demandas de las mujeres en situación de vulnerabilidad, con el fin de otorgarles atención integral, duradera y efectiva en todos los ámbitos de su vida.</t>
  </si>
  <si>
    <r>
      <rPr>
        <b/>
        <sz val="11"/>
        <color theme="1"/>
        <rFont val="Calibri"/>
        <family val="2"/>
        <scheme val="minor"/>
      </rPr>
      <t>PCMDGOSC:</t>
    </r>
    <r>
      <rPr>
        <sz val="11"/>
        <color theme="1"/>
        <rFont val="Calibri"/>
        <family val="2"/>
        <scheme val="minor"/>
      </rPr>
      <t xml:space="preserve"> Porcentaje de canalizaciones de mujeres a dependencias gubernamentales y/u organizaciones de la sociedad civil.</t>
    </r>
  </si>
  <si>
    <r>
      <rPr>
        <b/>
        <sz val="11"/>
        <color theme="1"/>
        <rFont val="Calibri"/>
        <family val="2"/>
        <scheme val="minor"/>
      </rPr>
      <t>A. 2.10.1.1.4.7.</t>
    </r>
    <r>
      <rPr>
        <sz val="11"/>
        <color theme="1"/>
        <rFont val="Calibri"/>
        <family val="2"/>
        <scheme val="minor"/>
      </rPr>
      <t xml:space="preserve"> Crear convenios y acuerdos de coordinación interinstitucional (e interdisciplinaria) para apoyar el trabajo de las demás áreas (salud, legal, psicológica y social).</t>
    </r>
  </si>
  <si>
    <t>PCAI: Porcentaje de convenios y acuerdos de coordinación interinstitucional para apoyar el trabajo de las áreas de salud, legal, psicológica y social.</t>
  </si>
  <si>
    <t>2.10.1.1.4.7. Crear convenios y acuerdos de coordinación interinstitucional (e interdisciplinaria) para apoyar el trabajo de las demás áreas (salud, legal, psicológica y social).</t>
  </si>
  <si>
    <r>
      <rPr>
        <b/>
        <sz val="11"/>
        <color theme="1"/>
        <rFont val="Calibri"/>
        <family val="2"/>
        <scheme val="minor"/>
      </rPr>
      <t>PCACOPATASLPS:</t>
    </r>
    <r>
      <rPr>
        <sz val="11"/>
        <color theme="1"/>
        <rFont val="Calibri"/>
        <family val="2"/>
        <scheme val="minor"/>
      </rPr>
      <t xml:space="preserve"> Porcentaje de convenios y acuerdos de coordinación interinstitucional para apoyar el trabajo de las áreas de salud, legal, psicológica y social.</t>
    </r>
  </si>
  <si>
    <r>
      <rPr>
        <b/>
        <sz val="11"/>
        <color theme="1"/>
        <rFont val="Calibri"/>
        <family val="2"/>
        <scheme val="minor"/>
      </rPr>
      <t>A. 2.10.1.1.4.8</t>
    </r>
    <r>
      <rPr>
        <sz val="11"/>
        <color theme="1"/>
        <rFont val="Calibri"/>
        <family val="2"/>
        <scheme val="minor"/>
      </rPr>
      <t xml:space="preserve"> Realización de  Brigadas de Salud Comunitaria y Desarrollo Integral de las Mujeres. </t>
    </r>
  </si>
  <si>
    <t>PBS: Porcentaje de Brigadas de Salud Comunitaria y Desarrollo Integral</t>
  </si>
  <si>
    <t xml:space="preserve">2.10.1.1.4.8 Realización de  Brigadas de Salud Comunitaria y Desarrollo Integral de las Mujeres. </t>
  </si>
  <si>
    <r>
      <rPr>
        <b/>
        <sz val="11"/>
        <color theme="1"/>
        <rFont val="Calibri"/>
        <family val="2"/>
        <scheme val="minor"/>
      </rPr>
      <t>PBSCDI:</t>
    </r>
    <r>
      <rPr>
        <sz val="11"/>
        <color theme="1"/>
        <rFont val="Calibri"/>
        <family val="2"/>
        <scheme val="minor"/>
      </rPr>
      <t xml:space="preserve"> Porcentaje de Brigadas de Salud Comunitaria y Desarrollo Integral</t>
    </r>
  </si>
  <si>
    <r>
      <rPr>
        <b/>
        <sz val="11"/>
        <color theme="1"/>
        <rFont val="Calibri"/>
        <family val="2"/>
        <scheme val="minor"/>
      </rPr>
      <t xml:space="preserve">A. 2.10.1.1.4.9. </t>
    </r>
    <r>
      <rPr>
        <sz val="11"/>
        <color theme="1"/>
        <rFont val="Calibri"/>
        <family val="2"/>
        <scheme val="minor"/>
      </rPr>
      <t xml:space="preserve">Emisión del Programa de Radio como espacio colectivo auditivo feminista y comunitario dirigido a las mujeres. </t>
    </r>
  </si>
  <si>
    <r>
      <rPr>
        <b/>
        <sz val="11"/>
        <color theme="1"/>
        <rFont val="Calibri"/>
        <family val="2"/>
        <scheme val="minor"/>
      </rPr>
      <t>PPE:</t>
    </r>
    <r>
      <rPr>
        <sz val="11"/>
        <color theme="1"/>
        <rFont val="Calibri"/>
        <family val="2"/>
        <scheme val="minor"/>
      </rPr>
      <t xml:space="preserve"> Porcentaje de programas emitidos</t>
    </r>
  </si>
  <si>
    <t xml:space="preserve">2.10.1.1.4.9. Emisión del Programa de Radio como espacio colectivo auditivo feminista y comunitario dirigido a las mujeres. </t>
  </si>
  <si>
    <r>
      <rPr>
        <b/>
        <sz val="11"/>
        <color theme="1"/>
        <rFont val="Calibri"/>
        <family val="2"/>
        <scheme val="minor"/>
      </rPr>
      <t>C. 2.10.1.1.5.</t>
    </r>
    <r>
      <rPr>
        <sz val="11"/>
        <color theme="1"/>
        <rFont val="Calibri"/>
        <family val="2"/>
        <scheme val="minor"/>
      </rPr>
      <t xml:space="preserve"> Servicios para facilitar  el acceso a la justicia, desde una perspectiva de género, victimológica y basado en el enfoque de los Derechos Humanos, a su vez fomentar el fortalecimiento de la capacidad de las mujeres para acceder a recursos y mecanismos institucionales en la defensa de sus Derechos Humanos. </t>
    </r>
  </si>
  <si>
    <t>PSAJ: Porcentaje de Servicios a la Mujer Para Facilitar el Acceso a la Justicia</t>
  </si>
  <si>
    <r>
      <rPr>
        <b/>
        <sz val="11"/>
        <color theme="1"/>
        <rFont val="Calibri"/>
        <family val="2"/>
        <scheme val="minor"/>
      </rPr>
      <t xml:space="preserve">A. 2.10.1.1.5.1. </t>
    </r>
    <r>
      <rPr>
        <sz val="11"/>
        <color theme="1"/>
        <rFont val="Calibri"/>
        <family val="2"/>
        <scheme val="minor"/>
      </rPr>
      <t>Brindar atención jurídica, asesoramiento, orientación y seguimiento a mujeres,  brindándolos con trato digno, calidad y calidez en la atención.</t>
    </r>
  </si>
  <si>
    <t>PSAOJ: Porcentaje de  Servicios a mujeres  de asesoramiento y orientación Jurídica.</t>
  </si>
  <si>
    <t>2.10.1.1.5.1. Brindar atención jurídica, asesoramiento, orientación y seguimiento a mujeres,  brindándolos con trato digno, calidad y calidez en la atención.</t>
  </si>
  <si>
    <r>
      <rPr>
        <b/>
        <sz val="11"/>
        <color theme="1"/>
        <rFont val="Calibri"/>
        <family val="2"/>
        <scheme val="minor"/>
      </rPr>
      <t>PSMAOJ:</t>
    </r>
    <r>
      <rPr>
        <sz val="11"/>
        <color theme="1"/>
        <rFont val="Calibri"/>
        <family val="2"/>
        <scheme val="minor"/>
      </rPr>
      <t xml:space="preserve"> Porcentaje de  Servicios a mujeres  de asesoramiento y orientación Jurídica.</t>
    </r>
  </si>
  <si>
    <r>
      <rPr>
        <b/>
        <sz val="11"/>
        <color theme="1"/>
        <rFont val="Calibri"/>
        <family val="2"/>
        <scheme val="minor"/>
      </rPr>
      <t>A. 2.10.1.1.5.2.</t>
    </r>
    <r>
      <rPr>
        <sz val="11"/>
        <color theme="1"/>
        <rFont val="Calibri"/>
        <family val="2"/>
        <scheme val="minor"/>
      </rPr>
      <t xml:space="preserve"> Brindar atención jurídica, asesoramiento, orientación y seguimiento a mujeres, con trato diferenciado para adolescentes y niñez brindándolos con trato digno, calidad y calidez en la atención.</t>
    </r>
  </si>
  <si>
    <t>PSAAJ: Porcentaje de  Servicios a mujeres Adolescentes y Niñas en asesoramiento y orientación Jurídica.</t>
  </si>
  <si>
    <t>2.10.1.1.5.2. Brindar atención jurídica, asesoramiento, orientación y seguimiento a mujeres, con trato diferenciado para adolescentes y niñez brindándolos con trato digno, calidad y calidez en la atención.</t>
  </si>
  <si>
    <r>
      <rPr>
        <b/>
        <sz val="11"/>
        <color theme="1"/>
        <rFont val="Calibri"/>
        <family val="2"/>
        <scheme val="minor"/>
      </rPr>
      <t xml:space="preserve">PSMANAOJ: </t>
    </r>
    <r>
      <rPr>
        <sz val="11"/>
        <color theme="1"/>
        <rFont val="Calibri"/>
        <family val="2"/>
        <scheme val="minor"/>
      </rPr>
      <t>Porcentaje de  Servicios a mujeres Adolescentes y Niñas en asesoramiento y orientación Jurídica.</t>
    </r>
  </si>
  <si>
    <r>
      <rPr>
        <b/>
        <sz val="11"/>
        <color theme="1"/>
        <rFont val="Calibri"/>
        <family val="2"/>
        <scheme val="minor"/>
      </rPr>
      <t xml:space="preserve">C. 2.10.1.1.6. </t>
    </r>
    <r>
      <rPr>
        <sz val="11"/>
        <color theme="1"/>
        <rFont val="Calibri"/>
        <family val="2"/>
        <scheme val="minor"/>
      </rPr>
      <t xml:space="preserve">Talleres de capacitación, cursos y actividades que fortalecen e impulsan el empoderamiento económico, social, formación para el trabajo y la profesionalización de las mujeres. </t>
    </r>
  </si>
  <si>
    <t>PTCA: Porcentaje de Talleres de capacitación, cursos y actividades.</t>
  </si>
  <si>
    <r>
      <rPr>
        <b/>
        <sz val="11"/>
        <color theme="1"/>
        <rFont val="Calibri"/>
        <family val="2"/>
        <scheme val="minor"/>
      </rPr>
      <t>A. 2.10.1.1.6.1.</t>
    </r>
    <r>
      <rPr>
        <sz val="11"/>
        <color theme="1"/>
        <rFont val="Calibri"/>
        <family val="2"/>
        <scheme val="minor"/>
      </rPr>
      <t xml:space="preserve"> Realizar talleres de empoderamiento económico y habilidades para la vida de las mujeres y adolescencias del Municipio de Benito Juárez.</t>
    </r>
  </si>
  <si>
    <t>PTEE: Porcentaje de Talleres  de empoderamiento económico y habilidades para la vida de las mujeres y adolescencias.</t>
  </si>
  <si>
    <t>2.16.1.1.6.1. Realizar talleres de empoderamiento económico y habilidades para la vida de las mujeres y adolescencias del Municipio de Benito Juárez.</t>
  </si>
  <si>
    <r>
      <rPr>
        <b/>
        <sz val="11"/>
        <color theme="1"/>
        <rFont val="Calibri"/>
        <family val="2"/>
        <scheme val="minor"/>
      </rPr>
      <t xml:space="preserve">PTEEHPVMA: </t>
    </r>
    <r>
      <rPr>
        <sz val="11"/>
        <color theme="1"/>
        <rFont val="Calibri"/>
        <family val="2"/>
        <scheme val="minor"/>
      </rPr>
      <t>Porcentaje de Talleres  de empoderamiento económico y habilidades para la vida de las mujeres y adolescencias.</t>
    </r>
  </si>
  <si>
    <r>
      <rPr>
        <b/>
        <sz val="11"/>
        <color theme="1"/>
        <rFont val="Calibri"/>
        <family val="2"/>
        <scheme val="minor"/>
      </rPr>
      <t>A. 2.10.1.1.6.2.</t>
    </r>
    <r>
      <rPr>
        <sz val="11"/>
        <color theme="1"/>
        <rFont val="Calibri"/>
        <family val="2"/>
        <scheme val="minor"/>
      </rPr>
      <t xml:space="preserve"> Impartición de talleres de Capacitacion en Planes y Estrategias de Negocios y Educación Financiera.</t>
    </r>
  </si>
  <si>
    <t>PTPEF: Porcentaje de  talleres de Capacitacion en Planes y Estrategias de Negocios y Educación Financiera.</t>
  </si>
  <si>
    <t>2.16.1.1.6.2. Impartición de talleres de Capacitacion en Planes y Estrategias de Negocios y Educación Financiera.</t>
  </si>
  <si>
    <r>
      <rPr>
        <b/>
        <sz val="11"/>
        <color theme="1"/>
        <rFont val="Calibri"/>
        <family val="2"/>
        <scheme val="minor"/>
      </rPr>
      <t xml:space="preserve">PTPENEF: </t>
    </r>
    <r>
      <rPr>
        <sz val="11"/>
        <color theme="1"/>
        <rFont val="Calibri"/>
        <family val="2"/>
        <scheme val="minor"/>
      </rPr>
      <t>Porcentaje de  talleres de Capacitacion en Planes y Estrategias de Negocios y Educación Financiera.</t>
    </r>
  </si>
  <si>
    <r>
      <rPr>
        <b/>
        <sz val="11"/>
        <color theme="1"/>
        <rFont val="Calibri"/>
        <family val="2"/>
        <scheme val="minor"/>
      </rPr>
      <t>A. 2.10.1.1.6.3</t>
    </r>
    <r>
      <rPr>
        <sz val="11"/>
        <color theme="1"/>
        <rFont val="Calibri"/>
        <family val="2"/>
        <scheme val="minor"/>
      </rPr>
      <t xml:space="preserve"> Impartición de Talleres en temas de Empleos no tradicionales. </t>
    </r>
  </si>
  <si>
    <t>PTENT: Porcentaje de Talleres en temas de empleos no tradicionales.</t>
  </si>
  <si>
    <t xml:space="preserve">2.16.1.1.6.3 Impartición de Talleres en temas de Empleos no tradicionales. </t>
  </si>
  <si>
    <r>
      <rPr>
        <b/>
        <sz val="11"/>
        <color theme="1"/>
        <rFont val="Calibri"/>
        <family val="2"/>
        <scheme val="minor"/>
      </rPr>
      <t xml:space="preserve">PTTENT: </t>
    </r>
    <r>
      <rPr>
        <sz val="11"/>
        <color theme="1"/>
        <rFont val="Calibri"/>
        <family val="2"/>
        <scheme val="minor"/>
      </rPr>
      <t>Porcentaje de Talleres en temas de empleos no tradicionales.</t>
    </r>
  </si>
  <si>
    <r>
      <rPr>
        <b/>
        <sz val="11"/>
        <color theme="1"/>
        <rFont val="Calibri"/>
        <family val="2"/>
        <scheme val="minor"/>
      </rPr>
      <t xml:space="preserve">A. 2.10.1.1.6.4 </t>
    </r>
    <r>
      <rPr>
        <sz val="11"/>
        <color theme="1"/>
        <rFont val="Calibri"/>
        <family val="2"/>
        <scheme val="minor"/>
      </rPr>
      <t xml:space="preserve">Canalización a instituciones, con la finalidad de otorgar becas que favorezcan la profesionalización academica y laboral a favor de las mujeres. </t>
    </r>
  </si>
  <si>
    <t>PCBA: Porcentaje de  canalizaciones de mujeres a instituciones con beneficios académicos</t>
  </si>
  <si>
    <t xml:space="preserve">2.16.1.1.6.4 Canalización a instituciones, con la finalidad de otorgar becas que favorezcan la profesionalización academica y laboral a favor de las mujeres. </t>
  </si>
  <si>
    <r>
      <rPr>
        <b/>
        <sz val="11"/>
        <color theme="1"/>
        <rFont val="Calibri"/>
        <family val="2"/>
        <scheme val="minor"/>
      </rPr>
      <t>PCMIBA:</t>
    </r>
    <r>
      <rPr>
        <sz val="11"/>
        <color theme="1"/>
        <rFont val="Calibri"/>
        <family val="2"/>
        <scheme val="minor"/>
      </rPr>
      <t xml:space="preserve"> Porcentaje de  canalizaciones de mujeres a instituciones con beneficios académicos</t>
    </r>
  </si>
  <si>
    <r>
      <rPr>
        <b/>
        <sz val="11"/>
        <color theme="1"/>
        <rFont val="Calibri"/>
        <family val="2"/>
        <scheme val="minor"/>
      </rPr>
      <t>A. 2.10.1.1.6.5.</t>
    </r>
    <r>
      <rPr>
        <sz val="11"/>
        <color theme="1"/>
        <rFont val="Calibri"/>
        <family val="2"/>
        <scheme val="minor"/>
      </rPr>
      <t xml:space="preserve"> Realización del bazar "Mujeres que Crean" </t>
    </r>
  </si>
  <si>
    <t>PBMC: Porcentaje de Emisiones del Bazar "Mujeres que Crean"</t>
  </si>
  <si>
    <t xml:space="preserve">2.16.1.1.6.5. Realización del bazar "Mujeres que Crean" </t>
  </si>
  <si>
    <r>
      <rPr>
        <b/>
        <sz val="11"/>
        <color theme="1"/>
        <rFont val="Calibri"/>
        <family val="2"/>
        <scheme val="minor"/>
      </rPr>
      <t>PEBMC:</t>
    </r>
    <r>
      <rPr>
        <sz val="11"/>
        <color theme="1"/>
        <rFont val="Calibri"/>
        <family val="2"/>
        <scheme val="minor"/>
      </rPr>
      <t xml:space="preserve"> Porcentaje de Emisiones del Bazar "Mujeres que Crean"</t>
    </r>
  </si>
  <si>
    <r>
      <rPr>
        <b/>
        <sz val="11"/>
        <color theme="1"/>
        <rFont val="Calibri"/>
        <family val="2"/>
        <scheme val="minor"/>
      </rPr>
      <t xml:space="preserve">A. 2.10.1.1.6.6. </t>
    </r>
    <r>
      <rPr>
        <sz val="11"/>
        <color theme="1"/>
        <rFont val="Calibri"/>
        <family val="2"/>
        <scheme val="minor"/>
      </rPr>
      <t xml:space="preserve">Distribucion de Tarjetas BIMM  
</t>
    </r>
    <r>
      <rPr>
        <b/>
        <sz val="11"/>
        <color theme="1"/>
        <rFont val="Calibri"/>
        <family val="2"/>
        <scheme val="minor"/>
      </rPr>
      <t>BIMM:</t>
    </r>
    <r>
      <rPr>
        <sz val="11"/>
        <color theme="1"/>
        <rFont val="Calibri"/>
        <family val="2"/>
        <scheme val="minor"/>
      </rPr>
      <t xml:space="preserve">  Beneficios Instituto Municipal de la Mujer</t>
    </r>
  </si>
  <si>
    <t>PTB: Porcentaje de Tarjeta BIMM entregadas a mujeres.</t>
  </si>
  <si>
    <r>
      <t xml:space="preserve">2.16.1.1.6.6. Distribucion de Tarjetas BIMM  
</t>
    </r>
    <r>
      <rPr>
        <b/>
        <sz val="11"/>
        <color theme="1"/>
        <rFont val="Calibri"/>
        <family val="2"/>
        <scheme val="minor"/>
      </rPr>
      <t>BIMM:</t>
    </r>
    <r>
      <rPr>
        <sz val="11"/>
        <color theme="1"/>
        <rFont val="Calibri"/>
        <family val="2"/>
        <scheme val="minor"/>
      </rPr>
      <t xml:space="preserve">  Beneficios Instituto Municipal de la Mujer</t>
    </r>
  </si>
  <si>
    <r>
      <rPr>
        <b/>
        <sz val="11"/>
        <color theme="1"/>
        <rFont val="Calibri"/>
        <family val="2"/>
        <scheme val="minor"/>
      </rPr>
      <t>PTBEM:</t>
    </r>
    <r>
      <rPr>
        <sz val="11"/>
        <color theme="1"/>
        <rFont val="Calibri"/>
        <family val="2"/>
        <scheme val="minor"/>
      </rPr>
      <t xml:space="preserve"> Porcentaje de Tarjeta BIMM entregadas a mujeres.</t>
    </r>
  </si>
  <si>
    <r>
      <rPr>
        <b/>
        <sz val="11"/>
        <color theme="1"/>
        <rFont val="Calibri"/>
        <family val="2"/>
        <scheme val="minor"/>
      </rPr>
      <t xml:space="preserve">A. 2.10.1.1.6.7. </t>
    </r>
    <r>
      <rPr>
        <sz val="11"/>
        <color theme="1"/>
        <rFont val="Calibri"/>
        <family val="2"/>
        <scheme val="minor"/>
      </rPr>
      <t>Realización del Evento internacional “Un Billón de Pie”</t>
    </r>
  </si>
  <si>
    <t>PEBP: Porcentaje de eventos  “Un Billón de Pie” realizados</t>
  </si>
  <si>
    <r>
      <rPr>
        <b/>
        <sz val="11"/>
        <color theme="1"/>
        <rFont val="Calibri"/>
        <family val="2"/>
        <scheme val="minor"/>
      </rPr>
      <t xml:space="preserve">2.16.1.1.6.7. </t>
    </r>
    <r>
      <rPr>
        <sz val="11"/>
        <color theme="1"/>
        <rFont val="Calibri"/>
        <family val="2"/>
        <scheme val="minor"/>
      </rPr>
      <t>Realización del Evento internacional “Un Billón de Pie”</t>
    </r>
  </si>
  <si>
    <r>
      <rPr>
        <b/>
        <sz val="11"/>
        <color theme="1"/>
        <rFont val="Calibri"/>
        <family val="2"/>
        <scheme val="minor"/>
      </rPr>
      <t>PEUBPR:</t>
    </r>
    <r>
      <rPr>
        <sz val="11"/>
        <color theme="1"/>
        <rFont val="Calibri"/>
        <family val="2"/>
        <scheme val="minor"/>
      </rPr>
      <t xml:space="preserve"> Porcentaje de eventos  “Un Billón de Pie” realizados</t>
    </r>
  </si>
  <si>
    <r>
      <rPr>
        <b/>
        <sz val="11"/>
        <color theme="1"/>
        <rFont val="Calibri"/>
        <family val="2"/>
        <scheme val="minor"/>
      </rPr>
      <t xml:space="preserve">C. 2.10.1.1.7. </t>
    </r>
    <r>
      <rPr>
        <sz val="11"/>
        <color theme="1"/>
        <rFont val="Calibri"/>
        <family val="2"/>
        <scheme val="minor"/>
      </rPr>
      <t>Servicios de mantenimiento, rehabilitación u obra y mejoras necesarias a la infraestructura del Instituto Municipal de la Mujer, que sencuentren bajo la custodia o resguardo del mismo.</t>
    </r>
  </si>
  <si>
    <t xml:space="preserve">PSMR: Porcentaje de avance de los servicios de mantenimiento, rehabilitación u obra y mejoras necesarias a la infraestructura del Instituto Municipal de la Mujer. </t>
  </si>
  <si>
    <r>
      <rPr>
        <b/>
        <sz val="11"/>
        <color theme="1"/>
        <rFont val="Calibri"/>
        <family val="2"/>
        <scheme val="minor"/>
      </rPr>
      <t xml:space="preserve">A. 2.10.1.1.7.1 </t>
    </r>
    <r>
      <rPr>
        <sz val="11"/>
        <color theme="1"/>
        <rFont val="Calibri"/>
        <family val="2"/>
        <scheme val="minor"/>
      </rPr>
      <t>Supervisión del mantenimiento a la infraestructura  del Instituto Municipal de la Mujer, que se ncuentren bajo la custodia o resguardo del mismo.</t>
    </r>
  </si>
  <si>
    <t>PMan: Porcentaje de mantenimientos a la infraestructura  del Instituto Municipal de la Mujer, que sencuentren bajo la custodia o resguardo del mismo.</t>
  </si>
  <si>
    <t>2.10.1.1.7.1 Supervisión del mantenimiento a la infraestructura  del Instituto Municipal de la Mujer, que se ncuentren bajo la custodia o resguardo del mismo.</t>
  </si>
  <si>
    <r>
      <t xml:space="preserve">PManIIMM: </t>
    </r>
    <r>
      <rPr>
        <sz val="11"/>
        <color theme="1"/>
        <rFont val="Calibri"/>
        <family val="2"/>
        <scheme val="minor"/>
      </rPr>
      <t>Porcentaje de mantenimientos a la infraestructura  del Instituto Municipal de la Mujer, que sencuentren bajo la custodia o resguardo del mismo.</t>
    </r>
  </si>
  <si>
    <r>
      <rPr>
        <b/>
        <sz val="11"/>
        <color theme="1"/>
        <rFont val="Calibri"/>
        <family val="2"/>
        <scheme val="minor"/>
      </rPr>
      <t>A. 2.10.1.1.7.1</t>
    </r>
    <r>
      <rPr>
        <sz val="11"/>
        <color theme="1"/>
        <rFont val="Calibri"/>
        <family val="2"/>
        <scheme val="minor"/>
      </rPr>
      <t xml:space="preserve"> supervisión de la rehabilitación a la infraestructura  del Instituto Municipal de la Mujer, que sencuentren bajo la custodia o resguardo del mismo.</t>
    </r>
  </si>
  <si>
    <t>PRIM: Porcentaje de rehabilitaciones a la infraestructura  del Instituto Municipal de la Mujer, que sencuentren bajo la custodia o resguardo del mismo.</t>
  </si>
  <si>
    <t>2.10.1.1.7.1 supervisión de la rehabilitación a la infraestructura  del Instituto Municipal de la Mujer, que sencuentren bajo la custodia o resguardo del mismo.</t>
  </si>
  <si>
    <r>
      <t xml:space="preserve">PRIIMM: </t>
    </r>
    <r>
      <rPr>
        <sz val="11"/>
        <color theme="1"/>
        <rFont val="Calibri"/>
        <family val="2"/>
        <scheme val="minor"/>
      </rPr>
      <t>Porcentaje de rehabilitaciones a la infraestructura  del Instituto Municipal de la Mujer, que sencuentren bajo la custodia o resguardo del mismo.</t>
    </r>
  </si>
  <si>
    <t>E-PPA PROGRAMA DE PREVENCIÓN Y ATENCIÓN MULTIDISCIPLINARIA DE LAS VIOLENCIAS CONTRA LAS MUJERES</t>
  </si>
  <si>
    <r>
      <rPr>
        <b/>
        <sz val="10"/>
        <color theme="1"/>
        <rFont val="Calibri"/>
        <family val="2"/>
        <scheme val="minor"/>
      </rPr>
      <t xml:space="preserve">F.   2.10.1 </t>
    </r>
    <r>
      <rPr>
        <sz val="10"/>
        <color theme="1"/>
        <rFont val="Calibri"/>
        <family val="2"/>
        <scheme val="minor"/>
      </rPr>
      <t>Contribuir a cerrar las brechas de desigualdad reactivando y diversificando la economía y poner fin a la exclusión social para fortalecer a las familias y mejorar la calidad de vida de la población mediante la atención y  el acceso alderecho de una vida libre de violencia  al institucionalizar y transversalizarse la perspectiva de género en la administración pública.</t>
    </r>
  </si>
  <si>
    <t>PCACATSTPG: Porcentaje de capacitaciones, acompañamientos y canalizaciones atendidas en temas de sensibilizacion y transverzalización de perspectiva de género.</t>
  </si>
  <si>
    <t xml:space="preserve">Meta Trimestral: Se tuvo un avance del 139.43% de atenciones a mujeres con 2,691 atenciones de las 1932 programadas.
Meta Anual: Se logró un avance anual del 106.98% de atenciones del 100% con lo programado que es de 7722 </t>
  </si>
  <si>
    <t xml:space="preserve">Meta Trimestral: Se tuvo un avance del 100% de reuniones para planeación con 12 de las 12 programadas.
Meta Anual: Se logró un avance anual del 75% de reuniones para planeación del 100% con lo programado que es de 48. </t>
  </si>
  <si>
    <t xml:space="preserve">Meta Trimestral: Se tuvo un avance del 100% de Reuniones Ordinarias con Consejos y Junta Directiva.con 6 de las 6 programadas.
Meta Anual: Se logró un avance anual del 75 % de  Reuniones Ordinarias del 100% con lo programado que es de 24. </t>
  </si>
  <si>
    <t xml:space="preserve">Meta Trimestral: Se tuvo un avance del 100% de Reuniones con  Coordinadores con 3 de las 3 programadas.
Meta Anual: Se logró un avance anual del 75 % de Reuniones con  Coordinadores del 100% con lo programado que es de 12. </t>
  </si>
  <si>
    <t xml:space="preserve">Meta Trimestral: Se tuvo un avance del 100% de Informes de actividades Realizados con 3 de las 3 programadas.
Meta Anual: Se logró un avance anual del 75 % de Informes de actividades del 100% con lo programado que es de 12. </t>
  </si>
  <si>
    <t xml:space="preserve">Meta Trimestral: Se tuvo un avance del 100% de gestiones del presupuesto y  rendición de cuentas ante los entes fiscalizadores Realizados con 5 de las 5 programadas.
Meta Anual: Se logró un avance anual del 75% de  gestiones del presupuesto y  rendición de cuentas del 100% con lo programado que es de 20. </t>
  </si>
  <si>
    <r>
      <rPr>
        <b/>
        <sz val="11"/>
        <color theme="1"/>
        <rFont val="Calibri"/>
        <family val="2"/>
        <scheme val="minor"/>
      </rPr>
      <t xml:space="preserve">Meta Trimestral: Se tuvo un avance del 100% de informes administrativos  de cumplimiento de metas y ejercicio del presupuesto con base en la MIR y el PBR  con perspectiva de género Realizados con 3 de las 3 programadas.
Meta Anual: Se logró un avance anual del 75 % de  informes administrativos  de cumplimiento de metas y ejercicio del presupuesto con base en la MIR y el PBR  con perspectiva de género del 100% con lo programado que es de 12. </t>
    </r>
    <r>
      <rPr>
        <sz val="11"/>
        <color theme="1"/>
        <rFont val="Calibri"/>
        <family val="2"/>
        <scheme val="minor"/>
      </rPr>
      <t xml:space="preserve"> </t>
    </r>
  </si>
  <si>
    <t>Meta Trimestral: Se tuvo un avance del 100% de mantenimientos de los equipos de cómputo, líneas telefónicas y la red informática de voz y datos  Realizados con 1 de las 1 programadas.
Meta Anual: Se logró un avance anual del 75 % de mantenimientos de los equipos de cómputo del 100% con lo programado que es de 4.</t>
  </si>
  <si>
    <t xml:space="preserve">Meta Trimestral: Se tuvo un avance del 100% de mobiliario, equipo de oficina y parque vehicular obsoleto sustituido Realizados con 1 de las 1 programadas.
Meta Anual: Se logró un avance anual del 75 %  de obiliario, equipo de oficina y parque vehicular obsoleto sustituido del 100% con lo programado que es de 4. </t>
  </si>
  <si>
    <t xml:space="preserve">Meta Trimestral: Se tuvo un avance del 100.99 % de capacitaciones, acompañamientos y canalizaciones atendidas en temas de sensibilizacion y transverzalización de perspectiva de género Realizados con 193 de las 202 programadas. La Coordinación de Perspectiva de Género del IMM se encuentra realizando las gestiones pertinentes para conseguir los objetivos planteados.
Meta Anual: Se logró un avance anual del 73.89 % de capacitaciones, acompañamientos y canalizaciones atendidas  del 100% con lo programado que es de 808. </t>
  </si>
  <si>
    <t xml:space="preserve">Meta Trimestral: Se tuvo un avance del 0% de servicios de Seguimiento y Acompañamiento a Víctimas indirectas de Feminicidios  Realizados con 0 de las 2 programadas. Es importante mencionar que esta actividad depende de que las usuarias lo soliciten, hasta este momento no ha sido así.
Meta Anual: Se logró un avance anual del 0% de servicios de Seguimiento y Acompañamiento a Víctimas indirectas de Feminicidios del 100% con lo programado que es de 8. </t>
  </si>
  <si>
    <t xml:space="preserve">Meta Trimestral: Se tuvo un avance del 150 % de Capacitaciones a Dependencias y Entidades con la información de la implementación de la  NOM 046-SSA2-2005  Realizados con 1 de las 6 programadas. Durante el periodo,  esto derivado de el incremento de actividades por parte de las diferentes dependencias del H. Ayuntamiento de Benito Juárez, lo que ha llevado a que no cuenten con disponibilidad para realizar los cursos y/o evaluaciones.
Meta Anual: Se logró un avance anual del 66.67% de Capacitaciones a Dependencias y Entidadesdel 100% con lo programado que es de 24. </t>
  </si>
  <si>
    <t xml:space="preserve">Meta Trimestral: Se tuvo un avance del 100 % de publicaciones promocionales a la población  sobre diferentes tematicas que coadyuven en la prevención y atención de la violencia de género en redes sociales  Realizados con 168 de las 168 programadas. Esta actividad se  vio afectada por intermitencias que se tuvieron en la pagina del Instituto, pero se soluciono lo más rápido posible.
Meta Anual: Se logró un avance anual del 75 % de publicaciones promocionales del 100% con lo programado que es de 672. </t>
  </si>
  <si>
    <t xml:space="preserve">Meta Trimestral: Se tuvo un avance del 133.33 % de capacitaciones  a servidores públicos sobre estrategias de prevención primaria, secundaria y terciaria , así como sensibilización en materia de violencia de género Realizados con 6 de las 6 programadas. 
Meta Anual: Se logró un avance anual del 83.33% de capacitaciones  a servidores públicos del 100% con lo programado que es de 24. </t>
  </si>
  <si>
    <t>Meta Trimestral: Se tuvo un avance del 200% de eventos  academicos dirigidos a estudiantes  en temas de: Feminismo, Perspectiva de Género, Violencia de Género y Cultura de Paz Realizados con 3 de las 3 programadas.
Meta Anual: Se logró un avance anual del 125 % de  eventos  academicos  del 100% con lo programado que es de 12</t>
  </si>
  <si>
    <t>Meta Trimestral: Se tuvo un avance del 100 % de capacitaciones en temas de sensibilización, orientación intersectorial en materia de violencia de género, empoderamiento y derechos sexuales y reproductivos Realizados con 12 de las 12 programadas.
Meta Anual: Se logró un avance anual del 75% de rcapacitaciones en temas de sensibilización del 100% con lo programado que es de 48.</t>
  </si>
  <si>
    <t xml:space="preserve">Meta Trimestral: Se tuvo un avance del 20 % de  en Servicios de atención en la Casa de Asistencia Temporal para Mujeres “Christine de Pizán”  (CAT)  Realizados con 3 de las 5 programadas. Esta actividad depende de que una mujer se encuentre en riesgo para ser llevada a la casa de asistencia temporal. 
Meta Anual: Se logró un avance anual del 30 % de Servicios de atención en la Casa de Asistencia Temporal para Mujeres “Christine de Pizán”  (CAT) del 100% con lo programado que es de 20. </t>
  </si>
  <si>
    <t>Meta Trimestral: Se tuvo un avance del 152.21 % de servicios Integrales de Salud  para la mujer Realizados con 1,892 de las 1243 programadas.
Meta Anual: Se logró un avance anual del 117.26 % de servicios Integrales de Salud del 100% con lo programado que es de 4972.</t>
  </si>
  <si>
    <t xml:space="preserve">Meta Trimestral: Se tuvo un avance del 260.38 % de Atenciones en Servicios Médicos Realizados con 552 de las 212 programadas. Se ha rebasado la meta planeada ya que se realizó la contratación de más medicas y eso disparo el número de atenciones.
Meta Anual: Se logró un avance anual del 213.56 % de servicios Integrales de Salud del 100% con lo programado que es de 848. Se ha rebasado la meta planeada ya que se realizó la contratación de más medicas y eso disparo el número de atenciones. </t>
  </si>
  <si>
    <t>Meta Trimestral: Se tuvo un avance del 60.38 % de Atenciones a Mujeres Adolescentes y niñas  en Servicios Médicos  Realizados con 64 de las 106 programadas. Se ha rebasado la meta planeada ya que se realizó la contratación de más medicas y eso disparo el número de atenciones.
Meta Anual: Se logró un avance anual del 42.45 % de Atenciones a Mujeres Adolescentes y niñas  en Servicios Médicos   del 100% con lo programado que es de 424. Se ha rebasado la meta planeada ya que se realizó la contratación de más medicas y eso disparo el número de atenciones.</t>
  </si>
  <si>
    <t>Meta Trimestral: Se tuvo un avance del 161.33 % de Atenciones a  mujeres en servicios de intervención en crisis, orientación, terapia psicológica  Realizados con 847 de las 525 programadas.
Meta Anual: Se logró un avance anual del 126.19 % de Atenciones a  mujeres en servicios de intervención en crisis, orientación, terapia psicológica  del 100% con lo programado que es de 2100</t>
  </si>
  <si>
    <r>
      <rPr>
        <b/>
        <sz val="11"/>
        <color theme="1"/>
        <rFont val="Calibri"/>
        <family val="2"/>
        <scheme val="minor"/>
      </rPr>
      <t xml:space="preserve">Meta Trimestral: Se tuvo un avance del 102.86 % de Atenciones a mujeres adolescentes y niñas atendidas en servicios de intervención en crisis, orientación, terapia psicológica Realizados con 360 de las 350 programadas. Se ha rebasado la meta planeada ya que se realizó la contratación de más psicologas y eso disparo el número de atenciones.
Meta Anual: Se logró un avance anual del 67.79 % de tenciones a mujeres adolescentes y niñas atendidas en servicios de intervención en crisis, orientación, terapia psicológica del 100% con lo programado que es de 1400. </t>
    </r>
    <r>
      <rPr>
        <sz val="11"/>
        <color theme="1"/>
        <rFont val="Calibri"/>
        <family val="2"/>
        <scheme val="minor"/>
      </rPr>
      <t xml:space="preserve"> </t>
    </r>
  </si>
  <si>
    <t>Meta Trimestral: Se tuvo un avance del 475 % de Capacitaciones a Mujeres, Mujeres Adolescentes y Niñas  para fomentar la autonomía y empoderamiento.Realizados con 19 de las 4  programadas. En este trimestre se tivo un incremento en las solicitudes de capacitaciones.
Meta Anual: Se logró un avance anual del 181.25 % de Capacitaciones a Mujeres, Mujeres Adolescentes y Niñas  para fomentar la autonomía y empoderamiento del 100% con lo programado que es de 16. Se  han dado más capacitaciones de las programadas por una alza en la demanda de las mismas por parte de las usuarias.</t>
  </si>
  <si>
    <t xml:space="preserve">Meta Trimestral: Se tuvo un avance del 58.33 % de canalizaciones de mujeres a dependencias gubernamentales y/u organizaciones de la sociedad civil Realizados con 7 de las 12  programadas. De las atenciones médicas en este trimestre, fue necesario canalizar a varias de las pacientes por diferentes temas de salud.
Meta Anual: Se logró un avance anual del 60.42 % de canalizaciones de mujeres del 100% con lo programado que es de 48. </t>
  </si>
  <si>
    <r>
      <rPr>
        <b/>
        <sz val="11"/>
        <color theme="1"/>
        <rFont val="Calibri"/>
        <family val="2"/>
        <scheme val="minor"/>
      </rPr>
      <t xml:space="preserve">Meta Trimestral: Se tuvo un avance del  50 % de convenios y acuerdos de coordinación interinstitucional para apoyar el trabajo de las áreas de salud, legal, psicológica y social Realizados con 1 de las 2  programadas. Se han acercado principalmente hoteles buscando convenios para capacitación.
Meta Anual: Se logró un avance anual del 62.50 % de convenios y acuerdos de coordinación interinstitucional del 100% con lo programado que es de 8. </t>
    </r>
    <r>
      <rPr>
        <sz val="11"/>
        <color theme="1"/>
        <rFont val="Calibri"/>
        <family val="2"/>
        <scheme val="minor"/>
      </rPr>
      <t xml:space="preserve"> </t>
    </r>
  </si>
  <si>
    <t xml:space="preserve">Meta Trimestral: Se tuvo un avance del 113.33 % de  programas emitidos Realizados con 34 de las 30  programadas. 
Meta Anual: Se logró un avance anual del  79.17 % de programas emitidos del 100% con lo programado que es de 120. </t>
  </si>
  <si>
    <t xml:space="preserve">Meta Trimestral: Se tuvo un avance del 400 % de Brigadas de Salud Comunitaria y Desarrollo Integral Realizados con 8 de las 2  programadas. Se tuvo la oportunidad de realizar más brigadas de las planeadas, esto derivado de los trabajos por el día internacional de la mujer. como parte de la firma de convenios se establece que el IMM pueda realizar brigadas para hacer llegar los servicios a los prestadores de servicios hoteleres, al incrementarse el número de convenios se sincremento el número de brigadas.
Meta Anual: Se logró un avance anual del 225 % de  Brigadas de Salud Comunitaria del 100% con lo programado que es de 8. </t>
  </si>
  <si>
    <t xml:space="preserve">Meta Trimestral: Se tuvo un avance del 144.53 % de  Servicios a la Mujer Para Facilitar el Acceso a la Justicia Realizados con 357 de las 247  programadas. Derivado de la contratación de más abogados para atender en elos diferentes módulos del IMM se ha visto un incrementeo en el número de atenciones de carácter jurídico.
Meta Anual: Se logró un avance anual del 111.31 % de Servicios a la Mujer Para Facilitar el Acceso a la Justicia  del 100% con lo programado que es de 990. </t>
  </si>
  <si>
    <t xml:space="preserve">Meta Trimestral: Se tuvo un avance del 146.81 % de  Servicios a mujeres  de asesoramiento y orientación Jurídica. Realizados con 345 de las 235  programadas. Derivado de la contratación de más abogados para atender en elos diferentes módulos del IMM se ha visto un incrementeo en el número de atenciones de carácter jurídico.
Meta Anual: Se logró un avance anual del 115.96 % de Servicios a mujeres  de asesoramiento y orientación Jurídica del 100% con lo programado que es de 940. </t>
  </si>
  <si>
    <t>Meta Trimestral: Se tuvo un avance del 100 % de  Servicios a mujeres Adolescentes y Niñas en asesoramiento y orientación Jurídica.. Realizados con 12 de las 12  programadas. Este servicio requiere de que la ciudadania solicite el mismo, durante este trimestre no fue solicitado.
Meta Anual: Se logró un avance anual del 25% de Servicios a mujeres Adolescentes y Niñas en asesoramiento y orientación Jurídica. del 100% con lo programado que es de 50.  Se está trabajando en difundir la actividad para alcanzar la meta anual</t>
  </si>
  <si>
    <t xml:space="preserve">Meta Trimestral: Se tuvo un avance del 100 % de   Talleres de capacitación, cursos y actividades. Realizados con 213 de las 213  programadas. 
Meta Anual: Se logró un avance anual del 77.02 % de Talleres de capacitación, cursos y actividades del 100% con lo programado que es de 853. </t>
  </si>
  <si>
    <t xml:space="preserve">Meta Trimestral: Se tuvo un avance del 100 % de   Talleres  de empoderamiento económico y habilidades para la vida de las mujeres y adolescencias Realizados con 3 de las 3  programadas. 
Meta Anual: Se logró un avance anual del  125 % deTalleres  de empoderamiento económico y habilidades para la vida de las mujeres y adolescencias del 100% con lo programado que es de 12. </t>
  </si>
  <si>
    <t xml:space="preserve">Meta Trimestral: Se tuvo un avance del 100 % de   talleres de Capacitacion en Planes y Estrategias de Negocios y Educación Financiera Realizados con 3 de las 3  programadas. 
Meta Anual: Se logró un avance anual del 116.67 % de talleres de Capacitacion en Planes y Estrategias de Negocios y Educación Financiera del 100% con lo programado que es de 12. </t>
  </si>
  <si>
    <t xml:space="preserve">Meta Trimestral: Se tuvo un avance del 100 % de   Talleres en temas de empleos no tradicionales Realizados con 1 de las 1  programadas. 
Meta Anual: Se logró un avance anual del 75 % de   Talleres en temas de empleos no tradicionales del 100% con lo programado que es de 4. </t>
  </si>
  <si>
    <t>Meta Trimestral: Se tuvo un avance del 100 % de   canalizaciones de mujeres a instituciones con beneficios académicos Realizados con 3 de las 3  programadas. hubo un incremento por el ingreso a las escuelas. 
Meta Anual: Se logró un avance anual del 75 % de canalizaciones de mujeres a instituciones con beneficios académicos del 100% con lo programado que es de 12.</t>
  </si>
  <si>
    <t xml:space="preserve">Meta Trimestral: Se tuvo un avance del 100  % de   Emisiones del Bazar "Mujeres que Crean" Realizados con 3 de las 3  programadas. 
Meta Anual: Se logró un avance anual del 75 % de Emisiones del Bazar "Mujeres que Crean" del 100% con lo programado que es de 12. </t>
  </si>
  <si>
    <t xml:space="preserve">Meta Trimestral: Se tuvo un avance del 100 % de   Tarjeta BIMM entregadas a mujeres Realizados con 200 de las 200  programadas. 
Meta Anual: Se logró un avance anual del 75.88 % de entrega de Tarjeta BIMM   del 100% con lo programado que es de 800. </t>
  </si>
  <si>
    <t xml:space="preserve">Meta Trimestral: Esta actividad solo se realiza 1 vez al año
Meta Anual: Se logró un avance anual del 0% de del 100% con lo programado que es de 1. </t>
  </si>
  <si>
    <r>
      <rPr>
        <b/>
        <sz val="11"/>
        <color theme="1"/>
        <rFont val="Calibri"/>
        <family val="2"/>
        <scheme val="minor"/>
      </rPr>
      <t xml:space="preserve">Meta Trimestral: Se tuvo un avance del 100 % de   servicios de mantenimiento, rehabilitación u obra y mejoras necesarias a la infraestructura del Instituto Municipal de la Mujer  Realizados con 8 de las 8  programadas. 
Meta Anual: Se logró un avance anual del 72.73 % de servicios de mantenimiento, rehabilitación u obra y mejoras necesarias a la infraestructura del Instituto Municipal de la Mujer del 100% con lo programado que es de 33. </t>
    </r>
    <r>
      <rPr>
        <sz val="11"/>
        <color theme="1"/>
        <rFont val="Calibri"/>
        <family val="2"/>
        <scheme val="minor"/>
      </rPr>
      <t xml:space="preserve"> </t>
    </r>
  </si>
  <si>
    <t xml:space="preserve">Meta Trimestral: Se tuvo un avance del 100 % de   mantenimientos a la infraestructura  del Instituto Municipal de la Mujer, que sencuentren bajo la custodia o resguardo del mismo Realizados con 8 de las 8  programadas.
Meta Anual: Se logró un avance anual del 75 % demantenimientos a la infraestructura del 100% con lo programado que es de 32. </t>
  </si>
  <si>
    <t xml:space="preserve">Meta Trimestral: Se tuvo un avance del 0 % de   rehabilitaciones a la infraestructura  del Instituto Municipal de la Mujer, que sencuentren bajo la custodia o resguardo del mismo Realizados con 0 de las 1  programadas. Aún se encuentra pendiente la remodelación de uno de los módulos del IMM.
Meta Anual: Se logró un avance anual del 0 % de rehabilitaciones a la infraestructura  del Instituto Municipal de la Mujer del 100% con lo programado que es de 1.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</si>
</sst>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6" x14ac:knownFonts="1">
    <font>
      <sz val="11"/>
      <color theme="1"/>
      <name val="Calibri"/>
      <family val="2"/>
      <scheme val="minor"/>
    </font>
    <font>
      <sz val="11"/>
      <color theme="1"/>
      <name val="Calibri"/>
      <family val="2"/>
      <scheme val="minor"/>
    </font>
    <font>
      <b/>
      <sz val="11"/>
      <color theme="1"/>
      <name val="Calibri"/>
      <family val="2"/>
      <scheme val="minor"/>
    </font>
    <font>
      <b/>
      <sz val="14"/>
      <color theme="1"/>
      <name val="Arial"/>
      <family val="2"/>
    </font>
    <font>
      <b/>
      <sz val="14"/>
      <color theme="1"/>
      <name val="Calibri"/>
      <family val="2"/>
      <scheme val="minor"/>
    </font>
    <font>
      <sz val="10"/>
      <color theme="1"/>
      <name val="Calibri"/>
      <family val="2"/>
      <scheme val="minor"/>
    </font>
    <font>
      <b/>
      <sz val="10"/>
      <color theme="1"/>
      <name val="Calibri"/>
      <family val="2"/>
      <scheme val="minor"/>
    </font>
    <font>
      <sz val="11"/>
      <color theme="0"/>
      <name val="Calibri"/>
      <family val="2"/>
      <scheme val="minor"/>
    </font>
    <font>
      <b/>
      <sz val="14"/>
      <color theme="0"/>
      <name val="Calibri"/>
      <family val="2"/>
      <scheme val="minor"/>
    </font>
    <font>
      <b/>
      <sz val="12"/>
      <color theme="0"/>
      <name val="Calibri"/>
      <family val="2"/>
      <scheme val="minor"/>
    </font>
    <font>
      <sz val="11"/>
      <color theme="0"/>
      <name val="Arial"/>
      <family val="2"/>
    </font>
    <font>
      <b/>
      <sz val="11"/>
      <color theme="0"/>
      <name val="Calibri"/>
      <family val="2"/>
      <scheme val="minor"/>
    </font>
    <font>
      <b/>
      <sz val="11"/>
      <name val="Calibri"/>
      <family val="2"/>
      <scheme val="minor"/>
    </font>
    <font>
      <sz val="11"/>
      <name val="Calibri"/>
      <family val="2"/>
      <scheme val="minor"/>
    </font>
    <font>
      <sz val="12"/>
      <color theme="1"/>
      <name val="Calibri"/>
      <family val="2"/>
      <scheme val="minor"/>
    </font>
    <font>
      <sz val="12"/>
      <color theme="0"/>
      <name val="Calibri"/>
      <family val="2"/>
      <scheme val="minor"/>
    </font>
  </fonts>
  <fills count="6">
    <fill>
      <patternFill patternType="none"/>
    </fill>
    <fill>
      <patternFill patternType="gray125"/>
    </fill>
    <fill>
      <patternFill patternType="solid">
        <fgColor rgb="FFFDE9EB"/>
        <bgColor indexed="64"/>
      </patternFill>
    </fill>
    <fill>
      <patternFill patternType="solid">
        <fgColor theme="0" tint="-4.9989318521683403E-2"/>
        <bgColor indexed="64"/>
      </patternFill>
    </fill>
    <fill>
      <patternFill patternType="solid">
        <fgColor theme="0"/>
        <bgColor indexed="64"/>
      </patternFill>
    </fill>
    <fill>
      <patternFill patternType="solid">
        <fgColor rgb="FFBD2452"/>
        <bgColor indexed="64"/>
      </patternFill>
    </fill>
  </fills>
  <borders count="39">
    <border>
      <left/>
      <right/>
      <top/>
      <bottom/>
      <diagonal/>
    </border>
    <border>
      <left style="thin">
        <color indexed="64"/>
      </left>
      <right/>
      <top/>
      <bottom/>
      <diagonal/>
    </border>
    <border>
      <left style="medium">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top style="thin">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thin">
        <color indexed="64"/>
      </top>
      <bottom style="thin">
        <color indexed="64"/>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medium">
        <color indexed="64"/>
      </left>
      <right style="dotted">
        <color indexed="64"/>
      </right>
      <top style="dotted">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dotted">
        <color indexed="64"/>
      </left>
      <right style="dotted">
        <color indexed="64"/>
      </right>
      <top style="dotted">
        <color indexed="64"/>
      </top>
      <bottom style="medium">
        <color indexed="64"/>
      </bottom>
      <diagonal/>
    </border>
    <border>
      <left style="dotted">
        <color indexed="64"/>
      </left>
      <right style="dotted">
        <color indexed="64"/>
      </right>
      <top style="dash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dotted">
        <color indexed="64"/>
      </left>
      <right style="dotted">
        <color indexed="64"/>
      </right>
      <top/>
      <bottom style="medium">
        <color indexed="64"/>
      </bottom>
      <diagonal/>
    </border>
    <border>
      <left style="thin">
        <color indexed="64"/>
      </left>
      <right style="dotted">
        <color indexed="64"/>
      </right>
      <top style="dotted">
        <color indexed="64"/>
      </top>
      <bottom style="dotted">
        <color indexed="64"/>
      </bottom>
      <diagonal/>
    </border>
    <border>
      <left style="medium">
        <color indexed="64"/>
      </left>
      <right style="dotted">
        <color indexed="64"/>
      </right>
      <top style="dashed">
        <color indexed="64"/>
      </top>
      <bottom style="dotted">
        <color indexed="64"/>
      </bottom>
      <diagonal/>
    </border>
    <border>
      <left style="dotted">
        <color indexed="64"/>
      </left>
      <right style="dotted">
        <color indexed="64"/>
      </right>
      <top style="dashed">
        <color indexed="64"/>
      </top>
      <bottom style="dotted">
        <color indexed="64"/>
      </bottom>
      <diagonal/>
    </border>
    <border>
      <left style="medium">
        <color indexed="64"/>
      </left>
      <right style="dotted">
        <color indexed="64"/>
      </right>
      <top style="dotted">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style="dotted">
        <color indexed="64"/>
      </right>
      <top style="medium">
        <color indexed="64"/>
      </top>
      <bottom style="dotted">
        <color indexed="64"/>
      </bottom>
      <diagonal/>
    </border>
    <border>
      <left style="dotted">
        <color indexed="64"/>
      </left>
      <right style="dotted">
        <color indexed="64"/>
      </right>
      <top style="medium">
        <color indexed="64"/>
      </top>
      <bottom style="dotted">
        <color indexed="64"/>
      </bottom>
      <diagonal/>
    </border>
    <border>
      <left style="thin">
        <color indexed="64"/>
      </left>
      <right style="dotted">
        <color indexed="64"/>
      </right>
      <top style="medium">
        <color indexed="64"/>
      </top>
      <bottom style="dotted">
        <color indexed="64"/>
      </bottom>
      <diagonal/>
    </border>
    <border>
      <left style="dotted">
        <color indexed="64"/>
      </left>
      <right style="medium">
        <color indexed="64"/>
      </right>
      <top style="medium">
        <color indexed="64"/>
      </top>
      <bottom style="dotted">
        <color indexed="64"/>
      </bottom>
      <diagonal/>
    </border>
    <border>
      <left style="thin">
        <color indexed="64"/>
      </left>
      <right style="dotted">
        <color indexed="64"/>
      </right>
      <top style="dotted">
        <color indexed="64"/>
      </top>
      <bottom style="medium">
        <color indexed="64"/>
      </bottom>
      <diagonal/>
    </border>
    <border>
      <left style="dotted">
        <color indexed="64"/>
      </left>
      <right style="medium">
        <color indexed="64"/>
      </right>
      <top style="dotted">
        <color indexed="64"/>
      </top>
      <bottom style="medium">
        <color indexed="64"/>
      </bottom>
      <diagonal/>
    </border>
    <border>
      <left style="dotted">
        <color indexed="64"/>
      </left>
      <right style="thin">
        <color indexed="64"/>
      </right>
      <top style="medium">
        <color indexed="64"/>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style="thin">
        <color indexed="64"/>
      </right>
      <top style="dotted">
        <color indexed="64"/>
      </top>
      <bottom style="medium">
        <color indexed="64"/>
      </bottom>
      <diagonal/>
    </border>
  </borders>
  <cellStyleXfs count="2">
    <xf numFmtId="0" fontId="0" fillId="0" borderId="0"/>
    <xf numFmtId="9" fontId="1" fillId="0" borderId="0" applyFont="0" applyFill="0" applyBorder="0" applyAlignment="0" applyProtection="0"/>
  </cellStyleXfs>
  <cellXfs count="94">
    <xf numFmtId="0" fontId="0" fillId="0" borderId="0" xfId="0"/>
    <xf numFmtId="0" fontId="0" fillId="0" borderId="0" xfId="0" applyAlignment="1">
      <alignment wrapText="1"/>
    </xf>
    <xf numFmtId="0" fontId="0" fillId="0" borderId="0" xfId="0" applyAlignment="1">
      <alignment horizontal="center" vertical="center" wrapText="1"/>
    </xf>
    <xf numFmtId="0" fontId="0" fillId="0" borderId="0" xfId="0" applyAlignment="1">
      <alignment vertical="center" wrapText="1"/>
    </xf>
    <xf numFmtId="0" fontId="0" fillId="0" borderId="0" xfId="0" applyAlignment="1">
      <alignment vertical="center"/>
    </xf>
    <xf numFmtId="10" fontId="0" fillId="0" borderId="0" xfId="0" applyNumberFormat="1"/>
    <xf numFmtId="0" fontId="0" fillId="0" borderId="0" xfId="0" applyAlignment="1">
      <alignment horizontal="center"/>
    </xf>
    <xf numFmtId="0" fontId="0" fillId="0" borderId="0" xfId="0" applyAlignment="1">
      <alignment horizontal="center" vertical="top"/>
    </xf>
    <xf numFmtId="0" fontId="0" fillId="0" borderId="9" xfId="0" applyBorder="1"/>
    <xf numFmtId="0" fontId="0" fillId="0" borderId="13" xfId="0" applyBorder="1"/>
    <xf numFmtId="0" fontId="0" fillId="0" borderId="14" xfId="0" applyBorder="1"/>
    <xf numFmtId="0" fontId="0" fillId="0" borderId="1" xfId="0" applyBorder="1"/>
    <xf numFmtId="0" fontId="0" fillId="0" borderId="15" xfId="0" applyBorder="1"/>
    <xf numFmtId="0" fontId="8" fillId="5" borderId="2" xfId="0" applyFont="1" applyFill="1" applyBorder="1" applyAlignment="1">
      <alignment vertical="center" wrapText="1"/>
    </xf>
    <xf numFmtId="0" fontId="7" fillId="5" borderId="17" xfId="0" applyFont="1" applyFill="1" applyBorder="1" applyAlignment="1">
      <alignment horizontal="center" vertical="center" wrapText="1"/>
    </xf>
    <xf numFmtId="10" fontId="9" fillId="5" borderId="7" xfId="0" applyNumberFormat="1" applyFont="1" applyFill="1" applyBorder="1" applyAlignment="1">
      <alignment horizontal="center" vertical="center" wrapText="1"/>
    </xf>
    <xf numFmtId="0" fontId="0" fillId="3" borderId="17" xfId="0" applyFill="1" applyBorder="1" applyAlignment="1">
      <alignment horizontal="center" vertical="center" wrapText="1"/>
    </xf>
    <xf numFmtId="0" fontId="1" fillId="3" borderId="17" xfId="0" applyFont="1" applyFill="1" applyBorder="1" applyAlignment="1">
      <alignment horizontal="center" vertical="center" wrapText="1"/>
    </xf>
    <xf numFmtId="0" fontId="0" fillId="3" borderId="19" xfId="0" applyFill="1" applyBorder="1" applyAlignment="1">
      <alignment horizontal="center" vertical="center" wrapText="1"/>
    </xf>
    <xf numFmtId="0" fontId="0" fillId="2" borderId="17" xfId="0" applyFill="1" applyBorder="1" applyAlignment="1">
      <alignment horizontal="center" vertical="center" wrapText="1"/>
    </xf>
    <xf numFmtId="0" fontId="9" fillId="5" borderId="7" xfId="0" applyFont="1" applyFill="1" applyBorder="1" applyAlignment="1">
      <alignment horizontal="center" vertical="center" wrapText="1"/>
    </xf>
    <xf numFmtId="3" fontId="10" fillId="5" borderId="17" xfId="0" applyNumberFormat="1" applyFont="1" applyFill="1" applyBorder="1" applyAlignment="1">
      <alignment horizontal="center" vertical="center" wrapText="1"/>
    </xf>
    <xf numFmtId="0" fontId="1" fillId="3" borderId="31" xfId="0" applyFont="1" applyFill="1" applyBorder="1" applyAlignment="1">
      <alignment horizontal="center" vertical="center" wrapText="1"/>
    </xf>
    <xf numFmtId="0" fontId="1" fillId="2" borderId="17" xfId="0" applyFont="1" applyFill="1" applyBorder="1" applyAlignment="1">
      <alignment horizontal="center" vertical="center" wrapText="1"/>
    </xf>
    <xf numFmtId="0" fontId="2" fillId="2" borderId="17" xfId="0" applyFont="1" applyFill="1" applyBorder="1" applyAlignment="1">
      <alignment horizontal="justify" vertical="center" wrapText="1"/>
    </xf>
    <xf numFmtId="0" fontId="0" fillId="2" borderId="17" xfId="0" applyFill="1" applyBorder="1" applyAlignment="1">
      <alignment horizontal="justify" vertical="center" wrapText="1"/>
    </xf>
    <xf numFmtId="0" fontId="0" fillId="2" borderId="18" xfId="0" applyFill="1" applyBorder="1" applyAlignment="1">
      <alignment horizontal="justify" vertical="center" wrapText="1"/>
    </xf>
    <xf numFmtId="0" fontId="2" fillId="3" borderId="17" xfId="0" applyFont="1" applyFill="1" applyBorder="1" applyAlignment="1">
      <alignment horizontal="justify" vertical="center" wrapText="1"/>
    </xf>
    <xf numFmtId="0" fontId="0" fillId="3" borderId="17" xfId="0" applyFill="1" applyBorder="1" applyAlignment="1">
      <alignment horizontal="justify" vertical="center" wrapText="1"/>
    </xf>
    <xf numFmtId="0" fontId="0" fillId="3" borderId="18" xfId="0" applyFill="1" applyBorder="1" applyAlignment="1">
      <alignment horizontal="justify" vertical="center" wrapText="1"/>
    </xf>
    <xf numFmtId="0" fontId="0" fillId="3" borderId="19" xfId="0" applyFill="1" applyBorder="1" applyAlignment="1">
      <alignment horizontal="justify" vertical="center" wrapText="1"/>
    </xf>
    <xf numFmtId="0" fontId="0" fillId="3" borderId="35" xfId="0" applyFill="1" applyBorder="1" applyAlignment="1">
      <alignment horizontal="justify" vertical="center" wrapText="1"/>
    </xf>
    <xf numFmtId="0" fontId="0" fillId="3" borderId="16" xfId="0" applyFill="1" applyBorder="1" applyAlignment="1">
      <alignment horizontal="justify" vertical="center" wrapText="1"/>
    </xf>
    <xf numFmtId="0" fontId="0" fillId="3" borderId="17" xfId="0" applyFill="1" applyBorder="1" applyAlignment="1">
      <alignment horizontal="center" vertical="center" wrapText="1"/>
    </xf>
    <xf numFmtId="0" fontId="1" fillId="3" borderId="17" xfId="0" applyFont="1" applyFill="1" applyBorder="1" applyAlignment="1">
      <alignment horizontal="center" vertical="center" wrapText="1"/>
    </xf>
    <xf numFmtId="0" fontId="1" fillId="3" borderId="21" xfId="0" applyFont="1" applyFill="1" applyBorder="1" applyAlignment="1">
      <alignment horizontal="center" vertical="center" wrapText="1"/>
    </xf>
    <xf numFmtId="0" fontId="1" fillId="3" borderId="22" xfId="0" applyFont="1" applyFill="1" applyBorder="1" applyAlignment="1">
      <alignment horizontal="center" vertical="center" wrapText="1"/>
    </xf>
    <xf numFmtId="0" fontId="0" fillId="3" borderId="27" xfId="0" applyFill="1" applyBorder="1" applyAlignment="1">
      <alignment horizontal="justify" vertical="center" wrapText="1"/>
    </xf>
    <xf numFmtId="0" fontId="0" fillId="3" borderId="19" xfId="0" applyFill="1" applyBorder="1" applyAlignment="1">
      <alignment horizontal="center" vertical="center" wrapText="1"/>
    </xf>
    <xf numFmtId="0" fontId="1" fillId="3" borderId="19" xfId="0" applyFont="1" applyFill="1" applyBorder="1" applyAlignment="1">
      <alignment horizontal="center" vertical="center" wrapText="1"/>
    </xf>
    <xf numFmtId="0" fontId="1" fillId="3" borderId="23" xfId="0" applyFont="1" applyFill="1" applyBorder="1" applyAlignment="1">
      <alignment horizontal="center" vertical="center" wrapText="1"/>
    </xf>
    <xf numFmtId="0" fontId="0" fillId="2" borderId="16" xfId="0" applyFill="1" applyBorder="1" applyAlignment="1">
      <alignment horizontal="justify" vertical="center" wrapText="1"/>
    </xf>
    <xf numFmtId="0" fontId="0" fillId="2" borderId="17" xfId="0" applyFill="1" applyBorder="1" applyAlignment="1">
      <alignment horizontal="center" vertical="center" wrapText="1"/>
    </xf>
    <xf numFmtId="0" fontId="1" fillId="2" borderId="17" xfId="0" applyFont="1" applyFill="1" applyBorder="1" applyAlignment="1">
      <alignment horizontal="center" vertical="center" wrapText="1"/>
    </xf>
    <xf numFmtId="0" fontId="1" fillId="2" borderId="21" xfId="0" applyFont="1" applyFill="1" applyBorder="1" applyAlignment="1">
      <alignment horizontal="center" vertical="center" wrapText="1"/>
    </xf>
    <xf numFmtId="0" fontId="1" fillId="2" borderId="22" xfId="0" applyFont="1" applyFill="1" applyBorder="1" applyAlignment="1">
      <alignment horizontal="center" vertical="center" wrapText="1"/>
    </xf>
    <xf numFmtId="0" fontId="3" fillId="0" borderId="0" xfId="0" applyFont="1" applyAlignment="1">
      <alignment horizontal="center"/>
    </xf>
    <xf numFmtId="0" fontId="3" fillId="0" borderId="15" xfId="0" applyFont="1" applyBorder="1" applyAlignment="1">
      <alignment horizontal="center"/>
    </xf>
    <xf numFmtId="0" fontId="9" fillId="5" borderId="4" xfId="0" applyFont="1" applyFill="1" applyBorder="1" applyAlignment="1">
      <alignment horizontal="center" vertical="center" wrapText="1"/>
    </xf>
    <xf numFmtId="0" fontId="9" fillId="5" borderId="28" xfId="0" applyFont="1" applyFill="1" applyBorder="1" applyAlignment="1">
      <alignment horizontal="center" vertical="center" wrapText="1"/>
    </xf>
    <xf numFmtId="0" fontId="9" fillId="5" borderId="5" xfId="0" applyFont="1" applyFill="1" applyBorder="1" applyAlignment="1">
      <alignment horizontal="center" vertical="center" wrapText="1"/>
    </xf>
    <xf numFmtId="0" fontId="9" fillId="5" borderId="7" xfId="0" applyFont="1" applyFill="1" applyBorder="1" applyAlignment="1">
      <alignment horizontal="center" vertical="center" wrapText="1"/>
    </xf>
    <xf numFmtId="0" fontId="3" fillId="0" borderId="0" xfId="0" applyFont="1" applyAlignment="1">
      <alignment horizontal="center" vertical="center"/>
    </xf>
    <xf numFmtId="0" fontId="3" fillId="0" borderId="15" xfId="0" applyFont="1" applyBorder="1" applyAlignment="1">
      <alignment horizontal="center" vertical="center"/>
    </xf>
    <xf numFmtId="0" fontId="0" fillId="3" borderId="31" xfId="0" applyFill="1" applyBorder="1" applyAlignment="1">
      <alignment horizontal="justify" vertical="center" wrapText="1"/>
    </xf>
    <xf numFmtId="0" fontId="0" fillId="3" borderId="33" xfId="0" applyFill="1" applyBorder="1" applyAlignment="1">
      <alignment horizontal="justify" vertical="center" wrapText="1"/>
    </xf>
    <xf numFmtId="0" fontId="11" fillId="5" borderId="17" xfId="0" applyFont="1" applyFill="1" applyBorder="1" applyAlignment="1">
      <alignment horizontal="left" vertical="center" wrapText="1"/>
    </xf>
    <xf numFmtId="0" fontId="7" fillId="5" borderId="17" xfId="0" applyFont="1" applyFill="1" applyBorder="1" applyAlignment="1">
      <alignment horizontal="left" vertical="center" wrapText="1"/>
    </xf>
    <xf numFmtId="0" fontId="7" fillId="5" borderId="18" xfId="0" applyFont="1" applyFill="1" applyBorder="1" applyAlignment="1">
      <alignment horizontal="left" vertical="center" wrapText="1"/>
    </xf>
    <xf numFmtId="0" fontId="5" fillId="3" borderId="30" xfId="0" applyFont="1" applyFill="1" applyBorder="1" applyAlignment="1">
      <alignment horizontal="justify" vertical="center" wrapText="1"/>
    </xf>
    <xf numFmtId="0" fontId="5" fillId="3" borderId="16" xfId="0" applyFont="1" applyFill="1" applyBorder="1" applyAlignment="1">
      <alignment horizontal="justify" vertical="center" wrapText="1"/>
    </xf>
    <xf numFmtId="0" fontId="0" fillId="3" borderId="17" xfId="0" applyFill="1" applyBorder="1" applyAlignment="1">
      <alignment horizontal="left" vertical="center" wrapText="1"/>
    </xf>
    <xf numFmtId="0" fontId="1" fillId="3" borderId="17" xfId="0" applyFont="1" applyFill="1" applyBorder="1" applyAlignment="1">
      <alignment horizontal="left" vertical="center" wrapText="1"/>
    </xf>
    <xf numFmtId="3" fontId="10" fillId="5" borderId="25" xfId="0" applyNumberFormat="1" applyFont="1" applyFill="1" applyBorder="1" applyAlignment="1">
      <alignment horizontal="left" vertical="center" wrapText="1"/>
    </xf>
    <xf numFmtId="3" fontId="10" fillId="5" borderId="16" xfId="0" applyNumberFormat="1" applyFont="1" applyFill="1" applyBorder="1" applyAlignment="1">
      <alignment horizontal="left" vertical="center" wrapText="1"/>
    </xf>
    <xf numFmtId="3" fontId="10" fillId="5" borderId="26" xfId="0" applyNumberFormat="1" applyFont="1" applyFill="1" applyBorder="1" applyAlignment="1">
      <alignment horizontal="center" vertical="center" wrapText="1"/>
    </xf>
    <xf numFmtId="3" fontId="10" fillId="5" borderId="17" xfId="0" applyNumberFormat="1" applyFont="1" applyFill="1" applyBorder="1" applyAlignment="1">
      <alignment horizontal="center" vertical="center" wrapText="1"/>
    </xf>
    <xf numFmtId="0" fontId="0" fillId="3" borderId="31" xfId="0" applyFill="1" applyBorder="1" applyAlignment="1">
      <alignment horizontal="left" vertical="center" wrapText="1"/>
    </xf>
    <xf numFmtId="0" fontId="1" fillId="3" borderId="31" xfId="0" applyFont="1" applyFill="1" applyBorder="1" applyAlignment="1">
      <alignment horizontal="center" vertical="center" wrapText="1"/>
    </xf>
    <xf numFmtId="3" fontId="10" fillId="5" borderId="20" xfId="0" applyNumberFormat="1" applyFont="1" applyFill="1" applyBorder="1" applyAlignment="1">
      <alignment horizontal="center" vertical="center" wrapText="1"/>
    </xf>
    <xf numFmtId="3" fontId="10" fillId="5" borderId="22" xfId="0" applyNumberFormat="1" applyFont="1" applyFill="1" applyBorder="1" applyAlignment="1">
      <alignment horizontal="center" vertical="center" wrapText="1"/>
    </xf>
    <xf numFmtId="0" fontId="5" fillId="3" borderId="31" xfId="0" applyFont="1" applyFill="1" applyBorder="1" applyAlignment="1">
      <alignment horizontal="center" vertical="center" wrapText="1"/>
    </xf>
    <xf numFmtId="0" fontId="5" fillId="3" borderId="17" xfId="0" applyFont="1" applyFill="1" applyBorder="1" applyAlignment="1">
      <alignment horizontal="center" vertical="center" wrapText="1"/>
    </xf>
    <xf numFmtId="1" fontId="1" fillId="3" borderId="31" xfId="1" applyNumberFormat="1" applyFont="1" applyFill="1" applyBorder="1" applyAlignment="1">
      <alignment horizontal="center" vertical="center" wrapText="1"/>
    </xf>
    <xf numFmtId="1" fontId="1" fillId="3" borderId="17" xfId="1" applyNumberFormat="1" applyFont="1" applyFill="1" applyBorder="1" applyAlignment="1">
      <alignment horizontal="center" vertical="center" wrapText="1"/>
    </xf>
    <xf numFmtId="0" fontId="4" fillId="4" borderId="3" xfId="0" applyFont="1" applyFill="1" applyBorder="1" applyAlignment="1">
      <alignment horizontal="center" vertical="center" wrapText="1"/>
    </xf>
    <xf numFmtId="0" fontId="4" fillId="4" borderId="10" xfId="0" applyFont="1" applyFill="1" applyBorder="1" applyAlignment="1">
      <alignment horizontal="center" vertical="center" wrapText="1"/>
    </xf>
    <xf numFmtId="0" fontId="4" fillId="4" borderId="11" xfId="0" applyFont="1" applyFill="1" applyBorder="1" applyAlignment="1">
      <alignment horizontal="center" vertical="center" wrapText="1"/>
    </xf>
    <xf numFmtId="0" fontId="9" fillId="5" borderId="8" xfId="0" applyFont="1" applyFill="1" applyBorder="1" applyAlignment="1">
      <alignment horizontal="center" vertical="center" wrapText="1"/>
    </xf>
    <xf numFmtId="0" fontId="9" fillId="5" borderId="12" xfId="0" applyFont="1" applyFill="1" applyBorder="1" applyAlignment="1">
      <alignment horizontal="center" vertical="center" wrapText="1"/>
    </xf>
    <xf numFmtId="0" fontId="9" fillId="5" borderId="6" xfId="0" applyFont="1" applyFill="1" applyBorder="1" applyAlignment="1">
      <alignment horizontal="center" vertical="center" wrapText="1"/>
    </xf>
    <xf numFmtId="0" fontId="9" fillId="5" borderId="9" xfId="0" applyFont="1" applyFill="1" applyBorder="1" applyAlignment="1">
      <alignment horizontal="center" vertical="center" wrapText="1"/>
    </xf>
    <xf numFmtId="0" fontId="9" fillId="5" borderId="29" xfId="0" applyFont="1" applyFill="1" applyBorder="1" applyAlignment="1">
      <alignment horizontal="center" vertical="center" wrapText="1"/>
    </xf>
    <xf numFmtId="10" fontId="9" fillId="5" borderId="5" xfId="0" applyNumberFormat="1" applyFont="1" applyFill="1" applyBorder="1" applyAlignment="1">
      <alignment horizontal="center" vertical="center" wrapText="1"/>
    </xf>
    <xf numFmtId="10" fontId="14" fillId="3" borderId="32" xfId="0" applyNumberFormat="1" applyFont="1" applyFill="1" applyBorder="1" applyAlignment="1">
      <alignment horizontal="center" vertical="center" wrapText="1"/>
    </xf>
    <xf numFmtId="10" fontId="14" fillId="3" borderId="24" xfId="0" applyNumberFormat="1" applyFont="1" applyFill="1" applyBorder="1" applyAlignment="1">
      <alignment horizontal="center" vertical="center" wrapText="1"/>
    </xf>
    <xf numFmtId="10" fontId="15" fillId="5" borderId="24" xfId="0" applyNumberFormat="1" applyFont="1" applyFill="1" applyBorder="1" applyAlignment="1">
      <alignment horizontal="center" vertical="center" wrapText="1"/>
    </xf>
    <xf numFmtId="10" fontId="14" fillId="2" borderId="24" xfId="0" applyNumberFormat="1" applyFont="1" applyFill="1" applyBorder="1" applyAlignment="1">
      <alignment horizontal="center" vertical="center" wrapText="1"/>
    </xf>
    <xf numFmtId="10" fontId="14" fillId="3" borderId="34" xfId="0" applyNumberFormat="1" applyFont="1" applyFill="1" applyBorder="1" applyAlignment="1">
      <alignment horizontal="center" vertical="center" wrapText="1"/>
    </xf>
    <xf numFmtId="10" fontId="14" fillId="3" borderId="36" xfId="0" applyNumberFormat="1" applyFont="1" applyFill="1" applyBorder="1" applyAlignment="1">
      <alignment horizontal="center" vertical="center" wrapText="1"/>
    </xf>
    <xf numFmtId="10" fontId="14" fillId="3" borderId="37" xfId="0" applyNumberFormat="1" applyFont="1" applyFill="1" applyBorder="1" applyAlignment="1">
      <alignment horizontal="center" vertical="center" wrapText="1"/>
    </xf>
    <xf numFmtId="10" fontId="15" fillId="5" borderId="37" xfId="0" applyNumberFormat="1" applyFont="1" applyFill="1" applyBorder="1" applyAlignment="1">
      <alignment horizontal="center" vertical="center" wrapText="1"/>
    </xf>
    <xf numFmtId="10" fontId="14" fillId="2" borderId="37" xfId="0" applyNumberFormat="1" applyFont="1" applyFill="1" applyBorder="1" applyAlignment="1">
      <alignment horizontal="center" vertical="center" wrapText="1"/>
    </xf>
    <xf numFmtId="10" fontId="14" fillId="3" borderId="38" xfId="0" applyNumberFormat="1" applyFont="1" applyFill="1" applyBorder="1" applyAlignment="1">
      <alignment horizontal="center" vertical="center" wrapText="1"/>
    </xf>
  </cellXfs>
  <cellStyles count="2">
    <cellStyle name="Normal" xfId="0" builtinId="0"/>
    <cellStyle name="Porcentaje" xfId="1" builtinId="5"/>
  </cellStyles>
  <dxfs count="0"/>
  <tableStyles count="0" defaultTableStyle="TableStyleMedium2" defaultPivotStyle="PivotStyleLight16"/>
  <colors>
    <mruColors>
      <color rgb="FFBD2452"/>
      <color rgb="FFFDE9EB"/>
      <color rgb="FFF7ABB2"/>
      <color rgb="FFFAE6EC"/>
      <color rgb="FFDDEBF7"/>
      <color rgb="FFDD5148"/>
      <color rgb="FF9BC2E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1375002</xdr:colOff>
      <xdr:row>2</xdr:row>
      <xdr:rowOff>91326</xdr:rowOff>
    </xdr:from>
    <xdr:to>
      <xdr:col>2</xdr:col>
      <xdr:colOff>2295752</xdr:colOff>
      <xdr:row>7</xdr:row>
      <xdr:rowOff>13379</xdr:rowOff>
    </xdr:to>
    <xdr:pic>
      <xdr:nvPicPr>
        <xdr:cNvPr id="3" name="Imagen 2">
          <a:extLst>
            <a:ext uri="{FF2B5EF4-FFF2-40B4-BE49-F238E27FC236}">
              <a16:creationId xmlns:a16="http://schemas.microsoft.com/office/drawing/2014/main" id="{E0C61384-05C6-4C51-BA7F-29D86120803C}"/>
            </a:ext>
          </a:extLst>
        </xdr:cNvPr>
        <xdr:cNvPicPr>
          <a:picLocks noChangeAspect="1"/>
        </xdr:cNvPicPr>
      </xdr:nvPicPr>
      <xdr:blipFill>
        <a:blip xmlns:r="http://schemas.openxmlformats.org/officeDocument/2006/relationships" r:embed="rId1"/>
        <a:stretch>
          <a:fillRect/>
        </a:stretch>
      </xdr:blipFill>
      <xdr:spPr>
        <a:xfrm>
          <a:off x="2899002" y="472326"/>
          <a:ext cx="920750" cy="988853"/>
        </a:xfrm>
        <a:prstGeom prst="rect">
          <a:avLst/>
        </a:prstGeom>
      </xdr:spPr>
    </xdr:pic>
    <xdr:clientData/>
  </xdr:twoCellAnchor>
  <xdr:twoCellAnchor editAs="oneCell">
    <xdr:from>
      <xdr:col>15</xdr:col>
      <xdr:colOff>571500</xdr:colOff>
      <xdr:row>3</xdr:row>
      <xdr:rowOff>0</xdr:rowOff>
    </xdr:from>
    <xdr:to>
      <xdr:col>16</xdr:col>
      <xdr:colOff>423862</xdr:colOff>
      <xdr:row>7</xdr:row>
      <xdr:rowOff>2551</xdr:rowOff>
    </xdr:to>
    <xdr:pic>
      <xdr:nvPicPr>
        <xdr:cNvPr id="5" name="Imagen 4">
          <a:extLst>
            <a:ext uri="{FF2B5EF4-FFF2-40B4-BE49-F238E27FC236}">
              <a16:creationId xmlns:a16="http://schemas.microsoft.com/office/drawing/2014/main" id="{77D6C24E-D14F-4C92-A4B1-EE501D8A732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0315464" y="571500"/>
          <a:ext cx="1471612" cy="887015"/>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3:T98"/>
  <sheetViews>
    <sheetView tabSelected="1" topLeftCell="F1" zoomScale="85" zoomScaleNormal="85" workbookViewId="0">
      <selection activeCell="K14" sqref="K14"/>
    </sheetView>
  </sheetViews>
  <sheetFormatPr baseColWidth="10" defaultColWidth="11.44140625" defaultRowHeight="14.4" x14ac:dyDescent="0.3"/>
  <cols>
    <col min="3" max="3" width="56.33203125" style="1" customWidth="1"/>
    <col min="4" max="4" width="22.44140625" style="2" customWidth="1"/>
    <col min="5" max="5" width="21.5546875" style="2" customWidth="1"/>
    <col min="6" max="6" width="17.88671875" customWidth="1"/>
    <col min="7" max="7" width="23.5546875" style="3" customWidth="1"/>
    <col min="8" max="8" width="21" style="4" customWidth="1"/>
    <col min="9" max="12" width="14.5546875" customWidth="1"/>
    <col min="13" max="13" width="15" style="5" customWidth="1"/>
    <col min="14" max="14" width="16.6640625" style="5" customWidth="1"/>
    <col min="15" max="17" width="24.33203125" style="7" customWidth="1"/>
  </cols>
  <sheetData>
    <row r="3" spans="3:17" x14ac:dyDescent="0.3">
      <c r="C3" s="8"/>
      <c r="D3" s="9"/>
      <c r="E3" s="9"/>
      <c r="F3" s="9"/>
      <c r="G3" s="9"/>
      <c r="H3" s="9"/>
      <c r="I3" s="9"/>
      <c r="J3" s="9"/>
      <c r="K3" s="9"/>
      <c r="L3" s="9"/>
      <c r="M3" s="9"/>
      <c r="N3" s="9"/>
      <c r="O3" s="9"/>
      <c r="P3" s="9"/>
      <c r="Q3" s="10"/>
    </row>
    <row r="4" spans="3:17" ht="17.399999999999999" x14ac:dyDescent="0.3">
      <c r="C4" s="11"/>
      <c r="D4" s="46" t="s">
        <v>0</v>
      </c>
      <c r="E4" s="46"/>
      <c r="F4" s="46"/>
      <c r="G4" s="46"/>
      <c r="H4" s="46"/>
      <c r="I4" s="46"/>
      <c r="J4" s="46"/>
      <c r="K4" s="46"/>
      <c r="L4" s="46"/>
      <c r="M4" s="46"/>
      <c r="N4" s="46"/>
      <c r="O4" s="46"/>
      <c r="P4" s="46"/>
      <c r="Q4" s="47"/>
    </row>
    <row r="5" spans="3:17" ht="17.399999999999999" x14ac:dyDescent="0.3">
      <c r="C5" s="11"/>
      <c r="D5" s="46" t="s">
        <v>1</v>
      </c>
      <c r="E5" s="46"/>
      <c r="F5" s="46"/>
      <c r="G5" s="46"/>
      <c r="H5" s="46"/>
      <c r="I5" s="46"/>
      <c r="J5" s="46"/>
      <c r="K5" s="46"/>
      <c r="L5" s="46"/>
      <c r="M5" s="46"/>
      <c r="N5" s="46"/>
      <c r="O5" s="46"/>
      <c r="P5" s="46"/>
      <c r="Q5" s="47"/>
    </row>
    <row r="6" spans="3:17" ht="17.399999999999999" x14ac:dyDescent="0.3">
      <c r="C6" s="11"/>
      <c r="D6" s="52" t="s">
        <v>28</v>
      </c>
      <c r="E6" s="52"/>
      <c r="F6" s="52"/>
      <c r="G6" s="52"/>
      <c r="H6" s="52"/>
      <c r="I6" s="52"/>
      <c r="J6" s="52"/>
      <c r="K6" s="52"/>
      <c r="L6" s="52"/>
      <c r="M6" s="52"/>
      <c r="N6" s="52"/>
      <c r="O6" s="52"/>
      <c r="P6" s="52"/>
      <c r="Q6" s="53"/>
    </row>
    <row r="7" spans="3:17" x14ac:dyDescent="0.3">
      <c r="C7" s="11"/>
      <c r="D7"/>
      <c r="E7"/>
      <c r="G7"/>
      <c r="H7"/>
      <c r="M7"/>
      <c r="N7"/>
      <c r="O7"/>
      <c r="P7"/>
      <c r="Q7" s="12"/>
    </row>
    <row r="8" spans="3:17" ht="15" thickBot="1" x14ac:dyDescent="0.35">
      <c r="C8" s="11"/>
      <c r="D8"/>
      <c r="E8"/>
      <c r="G8"/>
      <c r="H8"/>
      <c r="M8"/>
      <c r="N8"/>
      <c r="O8"/>
      <c r="P8"/>
      <c r="Q8" s="12"/>
    </row>
    <row r="9" spans="3:17" ht="54" customHeight="1" x14ac:dyDescent="0.3">
      <c r="C9" s="13" t="s">
        <v>25</v>
      </c>
      <c r="D9" s="75" t="s">
        <v>182</v>
      </c>
      <c r="E9" s="76"/>
      <c r="F9" s="76"/>
      <c r="G9" s="76"/>
      <c r="H9" s="76"/>
      <c r="I9" s="76"/>
      <c r="J9" s="76"/>
      <c r="K9" s="76"/>
      <c r="L9" s="76"/>
      <c r="M9" s="76"/>
      <c r="N9" s="76"/>
      <c r="O9" s="76"/>
      <c r="P9" s="76"/>
      <c r="Q9" s="77"/>
    </row>
    <row r="10" spans="3:17" ht="15.6" x14ac:dyDescent="0.3">
      <c r="C10" s="48" t="s">
        <v>2</v>
      </c>
      <c r="D10" s="50" t="s">
        <v>3</v>
      </c>
      <c r="E10" s="51" t="s">
        <v>22</v>
      </c>
      <c r="F10" s="51" t="s">
        <v>4</v>
      </c>
      <c r="G10" s="50" t="s">
        <v>5</v>
      </c>
      <c r="H10" s="50"/>
      <c r="I10" s="50"/>
      <c r="J10" s="50"/>
      <c r="K10" s="50"/>
      <c r="L10" s="50"/>
      <c r="M10" s="50"/>
      <c r="N10" s="50"/>
      <c r="O10" s="50" t="s">
        <v>6</v>
      </c>
      <c r="P10" s="79"/>
      <c r="Q10" s="80"/>
    </row>
    <row r="11" spans="3:17" ht="27.75" customHeight="1" x14ac:dyDescent="0.3">
      <c r="C11" s="48"/>
      <c r="D11" s="50"/>
      <c r="E11" s="78"/>
      <c r="F11" s="78"/>
      <c r="G11" s="50" t="s">
        <v>7</v>
      </c>
      <c r="H11" s="50" t="s">
        <v>8</v>
      </c>
      <c r="I11" s="50" t="s">
        <v>9</v>
      </c>
      <c r="J11" s="50"/>
      <c r="K11" s="50"/>
      <c r="L11" s="50"/>
      <c r="M11" s="83" t="s">
        <v>10</v>
      </c>
      <c r="N11" s="83"/>
      <c r="O11" s="50"/>
      <c r="P11" s="79"/>
      <c r="Q11" s="80"/>
    </row>
    <row r="12" spans="3:17" ht="31.8" thickBot="1" x14ac:dyDescent="0.35">
      <c r="C12" s="49"/>
      <c r="D12" s="51"/>
      <c r="E12" s="78"/>
      <c r="F12" s="78"/>
      <c r="G12" s="51"/>
      <c r="H12" s="51"/>
      <c r="I12" s="20" t="s">
        <v>11</v>
      </c>
      <c r="J12" s="20" t="s">
        <v>12</v>
      </c>
      <c r="K12" s="20" t="s">
        <v>13</v>
      </c>
      <c r="L12" s="20" t="s">
        <v>14</v>
      </c>
      <c r="M12" s="15" t="s">
        <v>15</v>
      </c>
      <c r="N12" s="15" t="s">
        <v>16</v>
      </c>
      <c r="O12" s="51"/>
      <c r="P12" s="81"/>
      <c r="Q12" s="82"/>
    </row>
    <row r="13" spans="3:17" ht="144.75" customHeight="1" x14ac:dyDescent="0.3">
      <c r="C13" s="59" t="s">
        <v>183</v>
      </c>
      <c r="D13" s="67" t="s">
        <v>17</v>
      </c>
      <c r="E13" s="71" t="s">
        <v>23</v>
      </c>
      <c r="F13" s="68" t="s">
        <v>18</v>
      </c>
      <c r="G13" s="73">
        <v>57</v>
      </c>
      <c r="H13" s="68" t="s">
        <v>19</v>
      </c>
      <c r="I13" s="22">
        <v>57</v>
      </c>
      <c r="J13" s="22">
        <v>57</v>
      </c>
      <c r="K13" s="22">
        <v>57</v>
      </c>
      <c r="L13" s="22" t="s">
        <v>20</v>
      </c>
      <c r="M13" s="84">
        <f>IFERROR(K13/K14,"ND")</f>
        <v>1</v>
      </c>
      <c r="N13" s="89">
        <f>((I13/I14)+(J13/J14)+(K13/K14))/3</f>
        <v>1</v>
      </c>
      <c r="O13" s="54" t="s">
        <v>26</v>
      </c>
      <c r="P13" s="54"/>
      <c r="Q13" s="55"/>
    </row>
    <row r="14" spans="3:17" ht="97.5" customHeight="1" x14ac:dyDescent="0.3">
      <c r="C14" s="60"/>
      <c r="D14" s="61"/>
      <c r="E14" s="72"/>
      <c r="F14" s="34"/>
      <c r="G14" s="74"/>
      <c r="H14" s="34"/>
      <c r="I14" s="17">
        <v>57</v>
      </c>
      <c r="J14" s="17">
        <v>57</v>
      </c>
      <c r="K14" s="17">
        <v>57</v>
      </c>
      <c r="L14" s="17">
        <v>57</v>
      </c>
      <c r="M14" s="85"/>
      <c r="N14" s="90"/>
      <c r="O14" s="28"/>
      <c r="P14" s="28"/>
      <c r="Q14" s="29"/>
    </row>
    <row r="15" spans="3:17" ht="106.5" customHeight="1" x14ac:dyDescent="0.3">
      <c r="C15" s="60"/>
      <c r="D15" s="61" t="s">
        <v>21</v>
      </c>
      <c r="E15" s="72" t="s">
        <v>24</v>
      </c>
      <c r="F15" s="34" t="s">
        <v>18</v>
      </c>
      <c r="G15" s="34">
        <v>0.39700000000000002</v>
      </c>
      <c r="H15" s="34" t="s">
        <v>19</v>
      </c>
      <c r="I15" s="17">
        <v>0.39700000000000002</v>
      </c>
      <c r="J15" s="17">
        <v>0.39700000000000002</v>
      </c>
      <c r="K15" s="17">
        <v>0.39700000000000002</v>
      </c>
      <c r="L15" s="17" t="s">
        <v>20</v>
      </c>
      <c r="M15" s="85">
        <f>IFERROR(K15/K16,"ND")</f>
        <v>1</v>
      </c>
      <c r="N15" s="90">
        <f>((I15/I16)+(J15/J16)+(K15/K16))/3</f>
        <v>1</v>
      </c>
      <c r="O15" s="28" t="s">
        <v>27</v>
      </c>
      <c r="P15" s="28"/>
      <c r="Q15" s="29"/>
    </row>
    <row r="16" spans="3:17" ht="106.5" customHeight="1" x14ac:dyDescent="0.3">
      <c r="C16" s="60"/>
      <c r="D16" s="62"/>
      <c r="E16" s="72"/>
      <c r="F16" s="34"/>
      <c r="G16" s="34"/>
      <c r="H16" s="34"/>
      <c r="I16" s="17">
        <v>0.39700000000000002</v>
      </c>
      <c r="J16" s="17">
        <v>0.39700000000000002</v>
      </c>
      <c r="K16" s="17">
        <v>0.39700000000000002</v>
      </c>
      <c r="L16" s="17">
        <v>0.39700000000000002</v>
      </c>
      <c r="M16" s="85"/>
      <c r="N16" s="90"/>
      <c r="O16" s="28"/>
      <c r="P16" s="28"/>
      <c r="Q16" s="29"/>
    </row>
    <row r="17" spans="3:20" ht="45" customHeight="1" x14ac:dyDescent="0.3">
      <c r="C17" s="63" t="s">
        <v>29</v>
      </c>
      <c r="D17" s="65" t="s">
        <v>30</v>
      </c>
      <c r="E17" s="65" t="s">
        <v>31</v>
      </c>
      <c r="F17" s="65" t="s">
        <v>32</v>
      </c>
      <c r="G17" s="69">
        <f>I18+J18+K18+L18</f>
        <v>7722</v>
      </c>
      <c r="H17" s="65" t="s">
        <v>33</v>
      </c>
      <c r="I17" s="14">
        <v>3138</v>
      </c>
      <c r="J17" s="14">
        <v>2432</v>
      </c>
      <c r="K17" s="14">
        <v>2691</v>
      </c>
      <c r="L17" s="14" t="s">
        <v>20</v>
      </c>
      <c r="M17" s="86">
        <f>IFERROR(K17/K18,"ND")</f>
        <v>1.394300518134715</v>
      </c>
      <c r="N17" s="91">
        <f>(I17+J17+K17)/G17</f>
        <v>1.0698005698005697</v>
      </c>
      <c r="O17" s="56" t="s">
        <v>185</v>
      </c>
      <c r="P17" s="57"/>
      <c r="Q17" s="58"/>
    </row>
    <row r="18" spans="3:20" ht="64.5" customHeight="1" x14ac:dyDescent="0.3">
      <c r="C18" s="64"/>
      <c r="D18" s="66"/>
      <c r="E18" s="66"/>
      <c r="F18" s="66" t="s">
        <v>32</v>
      </c>
      <c r="G18" s="70"/>
      <c r="H18" s="66"/>
      <c r="I18" s="21">
        <v>1932</v>
      </c>
      <c r="J18" s="21">
        <v>1930</v>
      </c>
      <c r="K18" s="21">
        <v>1930</v>
      </c>
      <c r="L18" s="21">
        <v>1930</v>
      </c>
      <c r="M18" s="86"/>
      <c r="N18" s="91"/>
      <c r="O18" s="57"/>
      <c r="P18" s="57"/>
      <c r="Q18" s="58"/>
      <c r="T18" s="6"/>
    </row>
    <row r="19" spans="3:20" ht="71.25" customHeight="1" x14ac:dyDescent="0.3">
      <c r="C19" s="41" t="s">
        <v>34</v>
      </c>
      <c r="D19" s="25" t="s">
        <v>35</v>
      </c>
      <c r="E19" s="42" t="s">
        <v>31</v>
      </c>
      <c r="F19" s="43" t="s">
        <v>32</v>
      </c>
      <c r="G19" s="44">
        <f t="shared" ref="G19" si="0">I20+J20+K20+L20</f>
        <v>48</v>
      </c>
      <c r="H19" s="42" t="s">
        <v>33</v>
      </c>
      <c r="I19" s="19">
        <v>12</v>
      </c>
      <c r="J19" s="19">
        <v>12</v>
      </c>
      <c r="K19" s="19">
        <v>12</v>
      </c>
      <c r="L19" s="23" t="s">
        <v>20</v>
      </c>
      <c r="M19" s="87">
        <f>IFERROR(K19/K20,"ND")</f>
        <v>1</v>
      </c>
      <c r="N19" s="92">
        <f t="shared" ref="N19" si="1">(I19+J19+K19)/G19</f>
        <v>0.75</v>
      </c>
      <c r="O19" s="24" t="s">
        <v>186</v>
      </c>
      <c r="P19" s="25"/>
      <c r="Q19" s="26"/>
    </row>
    <row r="20" spans="3:20" ht="60" customHeight="1" x14ac:dyDescent="0.3">
      <c r="C20" s="41"/>
      <c r="D20" s="25"/>
      <c r="E20" s="42"/>
      <c r="F20" s="43" t="s">
        <v>32</v>
      </c>
      <c r="G20" s="45"/>
      <c r="H20" s="43"/>
      <c r="I20" s="19">
        <v>12</v>
      </c>
      <c r="J20" s="19">
        <v>12</v>
      </c>
      <c r="K20" s="19">
        <v>12</v>
      </c>
      <c r="L20" s="19">
        <v>12</v>
      </c>
      <c r="M20" s="87"/>
      <c r="N20" s="92"/>
      <c r="O20" s="25"/>
      <c r="P20" s="25"/>
      <c r="Q20" s="26"/>
    </row>
    <row r="21" spans="3:20" ht="36.75" customHeight="1" x14ac:dyDescent="0.3">
      <c r="C21" s="32" t="s">
        <v>36</v>
      </c>
      <c r="D21" s="27" t="s">
        <v>37</v>
      </c>
      <c r="E21" s="33" t="s">
        <v>31</v>
      </c>
      <c r="F21" s="34" t="s">
        <v>32</v>
      </c>
      <c r="G21" s="35">
        <f t="shared" ref="G21" si="2">I22+J22+K22+L22</f>
        <v>24</v>
      </c>
      <c r="H21" s="33" t="s">
        <v>33</v>
      </c>
      <c r="I21" s="16">
        <v>6</v>
      </c>
      <c r="J21" s="16">
        <v>6</v>
      </c>
      <c r="K21" s="16">
        <v>6</v>
      </c>
      <c r="L21" s="17" t="s">
        <v>20</v>
      </c>
      <c r="M21" s="85">
        <f>IFERROR(K21/K22,"ND")</f>
        <v>1</v>
      </c>
      <c r="N21" s="90">
        <f t="shared" ref="N21" si="3">(I21+J21+K21)/G21</f>
        <v>0.75</v>
      </c>
      <c r="O21" s="27" t="s">
        <v>187</v>
      </c>
      <c r="P21" s="28"/>
      <c r="Q21" s="29"/>
    </row>
    <row r="22" spans="3:20" ht="41.25" customHeight="1" x14ac:dyDescent="0.3">
      <c r="C22" s="32" t="s">
        <v>38</v>
      </c>
      <c r="D22" s="28" t="s">
        <v>39</v>
      </c>
      <c r="E22" s="33"/>
      <c r="F22" s="34" t="s">
        <v>32</v>
      </c>
      <c r="G22" s="36"/>
      <c r="H22" s="34"/>
      <c r="I22" s="16">
        <v>6</v>
      </c>
      <c r="J22" s="16">
        <v>6</v>
      </c>
      <c r="K22" s="16">
        <v>6</v>
      </c>
      <c r="L22" s="16">
        <v>6</v>
      </c>
      <c r="M22" s="85"/>
      <c r="N22" s="90"/>
      <c r="O22" s="28"/>
      <c r="P22" s="28"/>
      <c r="Q22" s="29"/>
    </row>
    <row r="23" spans="3:20" ht="49.5" customHeight="1" x14ac:dyDescent="0.3">
      <c r="C23" s="32" t="s">
        <v>40</v>
      </c>
      <c r="D23" s="27" t="s">
        <v>41</v>
      </c>
      <c r="E23" s="33" t="s">
        <v>31</v>
      </c>
      <c r="F23" s="34" t="s">
        <v>32</v>
      </c>
      <c r="G23" s="35">
        <f t="shared" ref="G23" si="4">I24+J24+K24+L24</f>
        <v>12</v>
      </c>
      <c r="H23" s="33" t="s">
        <v>33</v>
      </c>
      <c r="I23" s="16">
        <v>3</v>
      </c>
      <c r="J23" s="16">
        <v>3</v>
      </c>
      <c r="K23" s="16">
        <v>3</v>
      </c>
      <c r="L23" s="17" t="s">
        <v>20</v>
      </c>
      <c r="M23" s="85">
        <f t="shared" ref="M23" si="5">IFERROR(K23/K24,"ND")</f>
        <v>1</v>
      </c>
      <c r="N23" s="90">
        <f>(I23+J23+K23)/G23</f>
        <v>0.75</v>
      </c>
      <c r="O23" s="27" t="s">
        <v>188</v>
      </c>
      <c r="P23" s="28"/>
      <c r="Q23" s="29"/>
    </row>
    <row r="24" spans="3:20" ht="45" customHeight="1" x14ac:dyDescent="0.3">
      <c r="C24" s="32" t="s">
        <v>42</v>
      </c>
      <c r="D24" s="28" t="s">
        <v>43</v>
      </c>
      <c r="E24" s="33"/>
      <c r="F24" s="34" t="s">
        <v>32</v>
      </c>
      <c r="G24" s="36"/>
      <c r="H24" s="34"/>
      <c r="I24" s="16">
        <v>3</v>
      </c>
      <c r="J24" s="16">
        <v>3</v>
      </c>
      <c r="K24" s="16">
        <v>3</v>
      </c>
      <c r="L24" s="16">
        <v>3</v>
      </c>
      <c r="M24" s="85"/>
      <c r="N24" s="90"/>
      <c r="O24" s="28"/>
      <c r="P24" s="28"/>
      <c r="Q24" s="29"/>
    </row>
    <row r="25" spans="3:20" ht="42" customHeight="1" x14ac:dyDescent="0.3">
      <c r="C25" s="32" t="s">
        <v>44</v>
      </c>
      <c r="D25" s="27" t="s">
        <v>45</v>
      </c>
      <c r="E25" s="33" t="s">
        <v>31</v>
      </c>
      <c r="F25" s="34" t="s">
        <v>32</v>
      </c>
      <c r="G25" s="35">
        <f t="shared" ref="G25" si="6">I26+J26+K26+L26</f>
        <v>12</v>
      </c>
      <c r="H25" s="33" t="s">
        <v>33</v>
      </c>
      <c r="I25" s="16">
        <v>3</v>
      </c>
      <c r="J25" s="16">
        <v>3</v>
      </c>
      <c r="K25" s="16">
        <v>3</v>
      </c>
      <c r="L25" s="17" t="s">
        <v>20</v>
      </c>
      <c r="M25" s="85">
        <f t="shared" ref="M25" si="7">IFERROR(K25/K26,"ND")</f>
        <v>1</v>
      </c>
      <c r="N25" s="90">
        <f t="shared" ref="N25" si="8">(I25+J25+K25)/G25</f>
        <v>0.75</v>
      </c>
      <c r="O25" s="27" t="s">
        <v>189</v>
      </c>
      <c r="P25" s="28"/>
      <c r="Q25" s="29"/>
    </row>
    <row r="26" spans="3:20" ht="36.75" customHeight="1" x14ac:dyDescent="0.3">
      <c r="C26" s="32" t="s">
        <v>46</v>
      </c>
      <c r="D26" s="28" t="s">
        <v>47</v>
      </c>
      <c r="E26" s="33"/>
      <c r="F26" s="34" t="s">
        <v>32</v>
      </c>
      <c r="G26" s="36"/>
      <c r="H26" s="34"/>
      <c r="I26" s="16">
        <v>3</v>
      </c>
      <c r="J26" s="16">
        <v>3</v>
      </c>
      <c r="K26" s="16">
        <v>3</v>
      </c>
      <c r="L26" s="16">
        <v>3</v>
      </c>
      <c r="M26" s="85"/>
      <c r="N26" s="90"/>
      <c r="O26" s="28"/>
      <c r="P26" s="28"/>
      <c r="Q26" s="29"/>
    </row>
    <row r="27" spans="3:20" ht="50.25" customHeight="1" x14ac:dyDescent="0.3">
      <c r="C27" s="41" t="s">
        <v>48</v>
      </c>
      <c r="D27" s="25" t="s">
        <v>49</v>
      </c>
      <c r="E27" s="42" t="s">
        <v>31</v>
      </c>
      <c r="F27" s="43" t="s">
        <v>32</v>
      </c>
      <c r="G27" s="44">
        <f t="shared" ref="G27" si="9">I28+J28+K28+L28</f>
        <v>20</v>
      </c>
      <c r="H27" s="42" t="s">
        <v>33</v>
      </c>
      <c r="I27" s="19">
        <v>5</v>
      </c>
      <c r="J27" s="19">
        <v>5</v>
      </c>
      <c r="K27" s="19">
        <v>5</v>
      </c>
      <c r="L27" s="23" t="s">
        <v>20</v>
      </c>
      <c r="M27" s="87">
        <f t="shared" ref="M27" si="10">IFERROR(K27/K28,"ND")</f>
        <v>1</v>
      </c>
      <c r="N27" s="92">
        <f t="shared" ref="N27" si="11">(I27+J27+K27)/G27</f>
        <v>0.75</v>
      </c>
      <c r="O27" s="24" t="s">
        <v>190</v>
      </c>
      <c r="P27" s="25"/>
      <c r="Q27" s="26"/>
    </row>
    <row r="28" spans="3:20" ht="44.25" customHeight="1" x14ac:dyDescent="0.3">
      <c r="C28" s="41" t="s">
        <v>50</v>
      </c>
      <c r="D28" s="25" t="s">
        <v>51</v>
      </c>
      <c r="E28" s="42"/>
      <c r="F28" s="43" t="s">
        <v>32</v>
      </c>
      <c r="G28" s="45"/>
      <c r="H28" s="43"/>
      <c r="I28" s="19">
        <v>5</v>
      </c>
      <c r="J28" s="19">
        <v>5</v>
      </c>
      <c r="K28" s="19">
        <v>5</v>
      </c>
      <c r="L28" s="19">
        <v>5</v>
      </c>
      <c r="M28" s="87"/>
      <c r="N28" s="92"/>
      <c r="O28" s="25"/>
      <c r="P28" s="25"/>
      <c r="Q28" s="26"/>
    </row>
    <row r="29" spans="3:20" ht="45" customHeight="1" x14ac:dyDescent="0.3">
      <c r="C29" s="32" t="s">
        <v>52</v>
      </c>
      <c r="D29" s="27" t="s">
        <v>53</v>
      </c>
      <c r="E29" s="33" t="s">
        <v>31</v>
      </c>
      <c r="F29" s="34" t="s">
        <v>32</v>
      </c>
      <c r="G29" s="35">
        <f t="shared" ref="G29" si="12">I30+J30+K30+L30</f>
        <v>12</v>
      </c>
      <c r="H29" s="33" t="s">
        <v>33</v>
      </c>
      <c r="I29" s="16">
        <v>3</v>
      </c>
      <c r="J29" s="16">
        <v>3</v>
      </c>
      <c r="K29" s="16">
        <v>3</v>
      </c>
      <c r="L29" s="17" t="s">
        <v>20</v>
      </c>
      <c r="M29" s="85">
        <f t="shared" ref="M29" si="13">IFERROR(K29/K30,"ND")</f>
        <v>1</v>
      </c>
      <c r="N29" s="90">
        <f t="shared" ref="N29" si="14">(I29+J29+K29)/G29</f>
        <v>0.75</v>
      </c>
      <c r="O29" s="28" t="s">
        <v>191</v>
      </c>
      <c r="P29" s="28"/>
      <c r="Q29" s="29"/>
    </row>
    <row r="30" spans="3:20" ht="47.25" customHeight="1" x14ac:dyDescent="0.3">
      <c r="C30" s="32" t="s">
        <v>54</v>
      </c>
      <c r="D30" s="28" t="s">
        <v>55</v>
      </c>
      <c r="E30" s="33"/>
      <c r="F30" s="34" t="s">
        <v>32</v>
      </c>
      <c r="G30" s="36"/>
      <c r="H30" s="34"/>
      <c r="I30" s="16">
        <v>3</v>
      </c>
      <c r="J30" s="16">
        <v>3</v>
      </c>
      <c r="K30" s="16">
        <v>3</v>
      </c>
      <c r="L30" s="16">
        <v>3</v>
      </c>
      <c r="M30" s="85"/>
      <c r="N30" s="90"/>
      <c r="O30" s="28"/>
      <c r="P30" s="28"/>
      <c r="Q30" s="29"/>
    </row>
    <row r="31" spans="3:20" ht="51.75" customHeight="1" x14ac:dyDescent="0.3">
      <c r="C31" s="32" t="s">
        <v>56</v>
      </c>
      <c r="D31" s="27" t="s">
        <v>57</v>
      </c>
      <c r="E31" s="33" t="s">
        <v>31</v>
      </c>
      <c r="F31" s="34" t="s">
        <v>32</v>
      </c>
      <c r="G31" s="35">
        <f t="shared" ref="G31" si="15">I32+J32+K32+L32</f>
        <v>4</v>
      </c>
      <c r="H31" s="33" t="s">
        <v>33</v>
      </c>
      <c r="I31" s="16">
        <v>1</v>
      </c>
      <c r="J31" s="16">
        <v>1</v>
      </c>
      <c r="K31" s="16">
        <v>1</v>
      </c>
      <c r="L31" s="17" t="s">
        <v>20</v>
      </c>
      <c r="M31" s="85">
        <f t="shared" ref="M31" si="16">IFERROR(K31/K32,"ND")</f>
        <v>1</v>
      </c>
      <c r="N31" s="90">
        <f t="shared" ref="N31" si="17">(I31+J31+K31)/G31</f>
        <v>0.75</v>
      </c>
      <c r="O31" s="27" t="s">
        <v>192</v>
      </c>
      <c r="P31" s="28"/>
      <c r="Q31" s="29"/>
    </row>
    <row r="32" spans="3:20" ht="42" customHeight="1" x14ac:dyDescent="0.3">
      <c r="C32" s="32" t="s">
        <v>58</v>
      </c>
      <c r="D32" s="28" t="s">
        <v>59</v>
      </c>
      <c r="E32" s="33"/>
      <c r="F32" s="34" t="s">
        <v>32</v>
      </c>
      <c r="G32" s="36"/>
      <c r="H32" s="34"/>
      <c r="I32" s="16">
        <v>1</v>
      </c>
      <c r="J32" s="16">
        <v>1</v>
      </c>
      <c r="K32" s="16">
        <v>1</v>
      </c>
      <c r="L32" s="16">
        <v>1</v>
      </c>
      <c r="M32" s="85"/>
      <c r="N32" s="90"/>
      <c r="O32" s="28"/>
      <c r="P32" s="28"/>
      <c r="Q32" s="29"/>
    </row>
    <row r="33" spans="3:17" ht="44.25" customHeight="1" x14ac:dyDescent="0.3">
      <c r="C33" s="32" t="s">
        <v>60</v>
      </c>
      <c r="D33" s="27" t="s">
        <v>61</v>
      </c>
      <c r="E33" s="33" t="s">
        <v>31</v>
      </c>
      <c r="F33" s="34" t="s">
        <v>32</v>
      </c>
      <c r="G33" s="35">
        <f t="shared" ref="G33" si="18">I34+J34+K34+L34</f>
        <v>4</v>
      </c>
      <c r="H33" s="33" t="s">
        <v>33</v>
      </c>
      <c r="I33" s="16">
        <v>1</v>
      </c>
      <c r="J33" s="16">
        <v>1</v>
      </c>
      <c r="K33" s="16">
        <v>1</v>
      </c>
      <c r="L33" s="17" t="s">
        <v>20</v>
      </c>
      <c r="M33" s="85">
        <f t="shared" ref="M33" si="19">IFERROR(K33/K34,"ND")</f>
        <v>1</v>
      </c>
      <c r="N33" s="90">
        <f t="shared" ref="N33" si="20">(I33+J33+K33)/G33</f>
        <v>0.75</v>
      </c>
      <c r="O33" s="27" t="s">
        <v>193</v>
      </c>
      <c r="P33" s="28"/>
      <c r="Q33" s="29"/>
    </row>
    <row r="34" spans="3:17" ht="49.5" customHeight="1" x14ac:dyDescent="0.3">
      <c r="C34" s="32" t="s">
        <v>62</v>
      </c>
      <c r="D34" s="28" t="s">
        <v>63</v>
      </c>
      <c r="E34" s="33"/>
      <c r="F34" s="34" t="s">
        <v>32</v>
      </c>
      <c r="G34" s="36"/>
      <c r="H34" s="34"/>
      <c r="I34" s="16">
        <v>1</v>
      </c>
      <c r="J34" s="16">
        <v>1</v>
      </c>
      <c r="K34" s="16">
        <v>1</v>
      </c>
      <c r="L34" s="16">
        <v>1</v>
      </c>
      <c r="M34" s="85"/>
      <c r="N34" s="90"/>
      <c r="O34" s="28"/>
      <c r="P34" s="28"/>
      <c r="Q34" s="29"/>
    </row>
    <row r="35" spans="3:17" ht="45" customHeight="1" x14ac:dyDescent="0.3">
      <c r="C35" s="41" t="s">
        <v>64</v>
      </c>
      <c r="D35" s="25" t="s">
        <v>65</v>
      </c>
      <c r="E35" s="42" t="s">
        <v>31</v>
      </c>
      <c r="F35" s="43" t="s">
        <v>32</v>
      </c>
      <c r="G35" s="44">
        <f t="shared" ref="G35" si="21">I36+J36+K36+L36</f>
        <v>808</v>
      </c>
      <c r="H35" s="42" t="s">
        <v>33</v>
      </c>
      <c r="I35" s="19">
        <v>200</v>
      </c>
      <c r="J35" s="19">
        <v>193</v>
      </c>
      <c r="K35" s="19">
        <v>204</v>
      </c>
      <c r="L35" s="23" t="s">
        <v>20</v>
      </c>
      <c r="M35" s="87">
        <f t="shared" ref="M35" si="22">IFERROR(K35/K36,"ND")</f>
        <v>1.0099009900990099</v>
      </c>
      <c r="N35" s="92">
        <f t="shared" ref="N35" si="23">(I35+J35+K35)/G35</f>
        <v>0.73886138613861385</v>
      </c>
      <c r="O35" s="24" t="s">
        <v>194</v>
      </c>
      <c r="P35" s="25"/>
      <c r="Q35" s="26"/>
    </row>
    <row r="36" spans="3:17" ht="45.75" customHeight="1" x14ac:dyDescent="0.3">
      <c r="C36" s="41" t="s">
        <v>66</v>
      </c>
      <c r="D36" s="25" t="s">
        <v>67</v>
      </c>
      <c r="E36" s="42"/>
      <c r="F36" s="43" t="s">
        <v>32</v>
      </c>
      <c r="G36" s="45"/>
      <c r="H36" s="43"/>
      <c r="I36" s="19">
        <v>202</v>
      </c>
      <c r="J36" s="19">
        <v>202</v>
      </c>
      <c r="K36" s="19">
        <v>202</v>
      </c>
      <c r="L36" s="19">
        <v>202</v>
      </c>
      <c r="M36" s="87"/>
      <c r="N36" s="92"/>
      <c r="O36" s="25"/>
      <c r="P36" s="25"/>
      <c r="Q36" s="26"/>
    </row>
    <row r="37" spans="3:17" ht="45.75" customHeight="1" x14ac:dyDescent="0.3">
      <c r="C37" s="32" t="s">
        <v>68</v>
      </c>
      <c r="D37" s="27" t="s">
        <v>69</v>
      </c>
      <c r="E37" s="33" t="s">
        <v>31</v>
      </c>
      <c r="F37" s="34" t="s">
        <v>32</v>
      </c>
      <c r="G37" s="35">
        <f t="shared" ref="G37:G49" si="24">I38+J38+K38+L38</f>
        <v>8</v>
      </c>
      <c r="H37" s="33" t="s">
        <v>33</v>
      </c>
      <c r="I37" s="16">
        <v>0</v>
      </c>
      <c r="J37" s="16">
        <v>0</v>
      </c>
      <c r="K37" s="16">
        <v>0</v>
      </c>
      <c r="L37" s="17" t="s">
        <v>20</v>
      </c>
      <c r="M37" s="85">
        <f t="shared" ref="M37" si="25">IFERROR(K37/K38,"ND")</f>
        <v>0</v>
      </c>
      <c r="N37" s="90">
        <f t="shared" ref="N37" si="26">(I37+J37+K37)/G37</f>
        <v>0</v>
      </c>
      <c r="O37" s="27" t="s">
        <v>195</v>
      </c>
      <c r="P37" s="28"/>
      <c r="Q37" s="29"/>
    </row>
    <row r="38" spans="3:17" ht="42.75" customHeight="1" x14ac:dyDescent="0.3">
      <c r="C38" s="32" t="s">
        <v>70</v>
      </c>
      <c r="D38" s="28" t="s">
        <v>71</v>
      </c>
      <c r="E38" s="33"/>
      <c r="F38" s="34" t="s">
        <v>32</v>
      </c>
      <c r="G38" s="36"/>
      <c r="H38" s="34"/>
      <c r="I38" s="16">
        <v>2</v>
      </c>
      <c r="J38" s="16">
        <v>2</v>
      </c>
      <c r="K38" s="16">
        <v>2</v>
      </c>
      <c r="L38" s="16">
        <v>2</v>
      </c>
      <c r="M38" s="85"/>
      <c r="N38" s="90"/>
      <c r="O38" s="28"/>
      <c r="P38" s="28"/>
      <c r="Q38" s="29"/>
    </row>
    <row r="39" spans="3:17" ht="50.25" customHeight="1" x14ac:dyDescent="0.3">
      <c r="C39" s="32" t="s">
        <v>72</v>
      </c>
      <c r="D39" s="27" t="s">
        <v>73</v>
      </c>
      <c r="E39" s="33" t="s">
        <v>31</v>
      </c>
      <c r="F39" s="34" t="s">
        <v>32</v>
      </c>
      <c r="G39" s="35">
        <f t="shared" si="24"/>
        <v>24</v>
      </c>
      <c r="H39" s="33" t="s">
        <v>33</v>
      </c>
      <c r="I39" s="16">
        <v>6</v>
      </c>
      <c r="J39" s="16">
        <v>1</v>
      </c>
      <c r="K39" s="16">
        <v>9</v>
      </c>
      <c r="L39" s="17" t="s">
        <v>20</v>
      </c>
      <c r="M39" s="85">
        <f t="shared" ref="M39" si="27">IFERROR(K39/K40,"ND")</f>
        <v>1.5</v>
      </c>
      <c r="N39" s="90">
        <f t="shared" ref="N39" si="28">(I39+J39+K39)/G39</f>
        <v>0.66666666666666663</v>
      </c>
      <c r="O39" s="27" t="s">
        <v>196</v>
      </c>
      <c r="P39" s="28"/>
      <c r="Q39" s="29"/>
    </row>
    <row r="40" spans="3:17" ht="42.75" customHeight="1" x14ac:dyDescent="0.3">
      <c r="C40" s="32" t="s">
        <v>74</v>
      </c>
      <c r="D40" s="28" t="s">
        <v>75</v>
      </c>
      <c r="E40" s="33"/>
      <c r="F40" s="34" t="s">
        <v>32</v>
      </c>
      <c r="G40" s="36"/>
      <c r="H40" s="34"/>
      <c r="I40" s="16">
        <v>6</v>
      </c>
      <c r="J40" s="16">
        <v>6</v>
      </c>
      <c r="K40" s="16">
        <v>6</v>
      </c>
      <c r="L40" s="16">
        <v>6</v>
      </c>
      <c r="M40" s="85"/>
      <c r="N40" s="90"/>
      <c r="O40" s="28"/>
      <c r="P40" s="28"/>
      <c r="Q40" s="29"/>
    </row>
    <row r="41" spans="3:17" ht="49.5" customHeight="1" x14ac:dyDescent="0.3">
      <c r="C41" s="32" t="s">
        <v>76</v>
      </c>
      <c r="D41" s="27" t="s">
        <v>77</v>
      </c>
      <c r="E41" s="33" t="s">
        <v>31</v>
      </c>
      <c r="F41" s="34" t="s">
        <v>32</v>
      </c>
      <c r="G41" s="35">
        <f t="shared" si="24"/>
        <v>672</v>
      </c>
      <c r="H41" s="33" t="s">
        <v>33</v>
      </c>
      <c r="I41" s="16">
        <v>168</v>
      </c>
      <c r="J41" s="16">
        <v>168</v>
      </c>
      <c r="K41" s="16">
        <v>168</v>
      </c>
      <c r="L41" s="17" t="s">
        <v>20</v>
      </c>
      <c r="M41" s="85">
        <f t="shared" ref="M41" si="29">IFERROR(K41/K42,"ND")</f>
        <v>1</v>
      </c>
      <c r="N41" s="90">
        <f t="shared" ref="N41" si="30">(I41+J41+K41)/G41</f>
        <v>0.75</v>
      </c>
      <c r="O41" s="27" t="s">
        <v>197</v>
      </c>
      <c r="P41" s="28"/>
      <c r="Q41" s="29"/>
    </row>
    <row r="42" spans="3:17" ht="41.25" customHeight="1" x14ac:dyDescent="0.3">
      <c r="C42" s="32" t="s">
        <v>78</v>
      </c>
      <c r="D42" s="28" t="s">
        <v>79</v>
      </c>
      <c r="E42" s="33"/>
      <c r="F42" s="34" t="s">
        <v>32</v>
      </c>
      <c r="G42" s="36"/>
      <c r="H42" s="34"/>
      <c r="I42" s="16">
        <v>168</v>
      </c>
      <c r="J42" s="16">
        <v>168</v>
      </c>
      <c r="K42" s="16">
        <v>168</v>
      </c>
      <c r="L42" s="16">
        <v>168</v>
      </c>
      <c r="M42" s="85"/>
      <c r="N42" s="90"/>
      <c r="O42" s="28"/>
      <c r="P42" s="28"/>
      <c r="Q42" s="29"/>
    </row>
    <row r="43" spans="3:17" ht="48" customHeight="1" x14ac:dyDescent="0.3">
      <c r="C43" s="32" t="s">
        <v>80</v>
      </c>
      <c r="D43" s="27" t="s">
        <v>81</v>
      </c>
      <c r="E43" s="33" t="s">
        <v>31</v>
      </c>
      <c r="F43" s="35" t="s">
        <v>32</v>
      </c>
      <c r="G43" s="35">
        <f t="shared" si="24"/>
        <v>24</v>
      </c>
      <c r="H43" s="33" t="s">
        <v>33</v>
      </c>
      <c r="I43" s="16">
        <v>6</v>
      </c>
      <c r="J43" s="16">
        <v>6</v>
      </c>
      <c r="K43" s="16">
        <v>8</v>
      </c>
      <c r="L43" s="17" t="s">
        <v>20</v>
      </c>
      <c r="M43" s="85">
        <f t="shared" ref="M43" si="31">IFERROR(K43/K44,"ND")</f>
        <v>1.3333333333333333</v>
      </c>
      <c r="N43" s="90">
        <f t="shared" ref="N43" si="32">(I43+J43+K43)/G43</f>
        <v>0.83333333333333337</v>
      </c>
      <c r="O43" s="27" t="s">
        <v>198</v>
      </c>
      <c r="P43" s="28"/>
      <c r="Q43" s="29"/>
    </row>
    <row r="44" spans="3:17" ht="58.5" customHeight="1" x14ac:dyDescent="0.3">
      <c r="C44" s="32" t="s">
        <v>82</v>
      </c>
      <c r="D44" s="28" t="s">
        <v>83</v>
      </c>
      <c r="E44" s="33"/>
      <c r="F44" s="36" t="s">
        <v>32</v>
      </c>
      <c r="G44" s="36"/>
      <c r="H44" s="34"/>
      <c r="I44" s="16">
        <v>6</v>
      </c>
      <c r="J44" s="16">
        <v>6</v>
      </c>
      <c r="K44" s="16">
        <v>6</v>
      </c>
      <c r="L44" s="16">
        <v>6</v>
      </c>
      <c r="M44" s="85"/>
      <c r="N44" s="90"/>
      <c r="O44" s="28"/>
      <c r="P44" s="28"/>
      <c r="Q44" s="29"/>
    </row>
    <row r="45" spans="3:17" ht="65.25" customHeight="1" x14ac:dyDescent="0.3">
      <c r="C45" s="32" t="s">
        <v>84</v>
      </c>
      <c r="D45" s="27" t="s">
        <v>85</v>
      </c>
      <c r="E45" s="33" t="s">
        <v>31</v>
      </c>
      <c r="F45" s="34" t="s">
        <v>32</v>
      </c>
      <c r="G45" s="35">
        <f t="shared" si="24"/>
        <v>12</v>
      </c>
      <c r="H45" s="33" t="s">
        <v>33</v>
      </c>
      <c r="I45" s="16">
        <v>6</v>
      </c>
      <c r="J45" s="16">
        <v>3</v>
      </c>
      <c r="K45" s="16">
        <v>6</v>
      </c>
      <c r="L45" s="17" t="s">
        <v>20</v>
      </c>
      <c r="M45" s="85">
        <f>IFERROR(K45/K46,"ND")</f>
        <v>2</v>
      </c>
      <c r="N45" s="90">
        <f t="shared" ref="N45" si="33">(I45+J45+K45)/G45</f>
        <v>1.25</v>
      </c>
      <c r="O45" s="27" t="s">
        <v>199</v>
      </c>
      <c r="P45" s="28"/>
      <c r="Q45" s="29"/>
    </row>
    <row r="46" spans="3:17" ht="63.75" customHeight="1" x14ac:dyDescent="0.3">
      <c r="C46" s="32" t="s">
        <v>86</v>
      </c>
      <c r="D46" s="28" t="s">
        <v>87</v>
      </c>
      <c r="E46" s="33"/>
      <c r="F46" s="34" t="s">
        <v>32</v>
      </c>
      <c r="G46" s="36"/>
      <c r="H46" s="34"/>
      <c r="I46" s="16">
        <v>3</v>
      </c>
      <c r="J46" s="16">
        <v>3</v>
      </c>
      <c r="K46" s="16">
        <v>3</v>
      </c>
      <c r="L46" s="16">
        <v>3</v>
      </c>
      <c r="M46" s="85"/>
      <c r="N46" s="90"/>
      <c r="O46" s="28"/>
      <c r="P46" s="28"/>
      <c r="Q46" s="29"/>
    </row>
    <row r="47" spans="3:17" ht="57" customHeight="1" x14ac:dyDescent="0.3">
      <c r="C47" s="32" t="s">
        <v>88</v>
      </c>
      <c r="D47" s="27" t="s">
        <v>89</v>
      </c>
      <c r="E47" s="33" t="s">
        <v>31</v>
      </c>
      <c r="F47" s="34" t="s">
        <v>32</v>
      </c>
      <c r="G47" s="35">
        <f t="shared" si="24"/>
        <v>48</v>
      </c>
      <c r="H47" s="33" t="s">
        <v>33</v>
      </c>
      <c r="I47" s="16">
        <v>12</v>
      </c>
      <c r="J47" s="16">
        <v>12</v>
      </c>
      <c r="K47" s="16">
        <v>12</v>
      </c>
      <c r="L47" s="17" t="s">
        <v>20</v>
      </c>
      <c r="M47" s="85">
        <f t="shared" ref="M47" si="34">IFERROR(K47/K48,"ND")</f>
        <v>1</v>
      </c>
      <c r="N47" s="90">
        <f t="shared" ref="N47" si="35">(I47+J47+K47)/G47</f>
        <v>0.75</v>
      </c>
      <c r="O47" s="27" t="s">
        <v>200</v>
      </c>
      <c r="P47" s="28"/>
      <c r="Q47" s="29"/>
    </row>
    <row r="48" spans="3:17" ht="60.75" customHeight="1" x14ac:dyDescent="0.3">
      <c r="C48" s="32" t="s">
        <v>90</v>
      </c>
      <c r="D48" s="28" t="s">
        <v>91</v>
      </c>
      <c r="E48" s="33"/>
      <c r="F48" s="34" t="s">
        <v>32</v>
      </c>
      <c r="G48" s="36"/>
      <c r="H48" s="34"/>
      <c r="I48" s="16">
        <v>12</v>
      </c>
      <c r="J48" s="16">
        <v>12</v>
      </c>
      <c r="K48" s="16">
        <v>12</v>
      </c>
      <c r="L48" s="16">
        <v>12</v>
      </c>
      <c r="M48" s="85"/>
      <c r="N48" s="90"/>
      <c r="O48" s="28"/>
      <c r="P48" s="28"/>
      <c r="Q48" s="29"/>
    </row>
    <row r="49" spans="3:17" ht="50.25" customHeight="1" x14ac:dyDescent="0.3">
      <c r="C49" s="32" t="s">
        <v>92</v>
      </c>
      <c r="D49" s="27" t="s">
        <v>93</v>
      </c>
      <c r="E49" s="33" t="s">
        <v>31</v>
      </c>
      <c r="F49" s="34" t="s">
        <v>32</v>
      </c>
      <c r="G49" s="35">
        <f t="shared" si="24"/>
        <v>20</v>
      </c>
      <c r="H49" s="33" t="s">
        <v>33</v>
      </c>
      <c r="I49" s="16">
        <v>2</v>
      </c>
      <c r="J49" s="16">
        <v>3</v>
      </c>
      <c r="K49" s="16">
        <v>1</v>
      </c>
      <c r="L49" s="17" t="s">
        <v>20</v>
      </c>
      <c r="M49" s="85">
        <f t="shared" ref="M49" si="36">IFERROR(K49/K50,"ND")</f>
        <v>0.2</v>
      </c>
      <c r="N49" s="90">
        <f t="shared" ref="N49" si="37">(I49+J49+K49)/G49</f>
        <v>0.3</v>
      </c>
      <c r="O49" s="27" t="s">
        <v>201</v>
      </c>
      <c r="P49" s="28"/>
      <c r="Q49" s="29"/>
    </row>
    <row r="50" spans="3:17" ht="60.75" customHeight="1" x14ac:dyDescent="0.3">
      <c r="C50" s="32" t="s">
        <v>94</v>
      </c>
      <c r="D50" s="28" t="s">
        <v>95</v>
      </c>
      <c r="E50" s="33"/>
      <c r="F50" s="34" t="s">
        <v>32</v>
      </c>
      <c r="G50" s="36"/>
      <c r="H50" s="34"/>
      <c r="I50" s="16">
        <v>5</v>
      </c>
      <c r="J50" s="16">
        <v>5</v>
      </c>
      <c r="K50" s="16">
        <v>5</v>
      </c>
      <c r="L50" s="16">
        <v>5</v>
      </c>
      <c r="M50" s="85"/>
      <c r="N50" s="90"/>
      <c r="O50" s="28"/>
      <c r="P50" s="28"/>
      <c r="Q50" s="29"/>
    </row>
    <row r="51" spans="3:17" ht="63.75" customHeight="1" x14ac:dyDescent="0.3">
      <c r="C51" s="41" t="s">
        <v>96</v>
      </c>
      <c r="D51" s="24" t="s">
        <v>97</v>
      </c>
      <c r="E51" s="42" t="s">
        <v>31</v>
      </c>
      <c r="F51" s="43" t="s">
        <v>32</v>
      </c>
      <c r="G51" s="44">
        <f t="shared" ref="G51" si="38">I52+J52+K52+L52</f>
        <v>4972</v>
      </c>
      <c r="H51" s="42" t="s">
        <v>33</v>
      </c>
      <c r="I51" s="19">
        <v>2341</v>
      </c>
      <c r="J51" s="19">
        <v>1597</v>
      </c>
      <c r="K51" s="19">
        <v>1892</v>
      </c>
      <c r="L51" s="23" t="s">
        <v>20</v>
      </c>
      <c r="M51" s="87">
        <f t="shared" ref="M51" si="39">IFERROR(K51/K52,"ND")</f>
        <v>1.5221238938053097</v>
      </c>
      <c r="N51" s="92">
        <f t="shared" ref="N51" si="40">(I51+J51+K51)/G51</f>
        <v>1.1725663716814159</v>
      </c>
      <c r="O51" s="24" t="s">
        <v>202</v>
      </c>
      <c r="P51" s="25"/>
      <c r="Q51" s="26"/>
    </row>
    <row r="52" spans="3:17" ht="60.75" customHeight="1" x14ac:dyDescent="0.3">
      <c r="C52" s="41" t="s">
        <v>66</v>
      </c>
      <c r="D52" s="24" t="s">
        <v>184</v>
      </c>
      <c r="E52" s="42"/>
      <c r="F52" s="43" t="s">
        <v>32</v>
      </c>
      <c r="G52" s="45"/>
      <c r="H52" s="43"/>
      <c r="I52" s="19">
        <v>1243</v>
      </c>
      <c r="J52" s="19">
        <v>1243</v>
      </c>
      <c r="K52" s="19">
        <v>1243</v>
      </c>
      <c r="L52" s="19">
        <v>1243</v>
      </c>
      <c r="M52" s="87"/>
      <c r="N52" s="92"/>
      <c r="O52" s="25"/>
      <c r="P52" s="25"/>
      <c r="Q52" s="26"/>
    </row>
    <row r="53" spans="3:17" ht="57.75" customHeight="1" x14ac:dyDescent="0.3">
      <c r="C53" s="32" t="s">
        <v>98</v>
      </c>
      <c r="D53" s="27" t="s">
        <v>99</v>
      </c>
      <c r="E53" s="33" t="s">
        <v>31</v>
      </c>
      <c r="F53" s="34" t="s">
        <v>32</v>
      </c>
      <c r="G53" s="35">
        <f t="shared" ref="G53:G69" si="41">I54+J54+K54+L54</f>
        <v>848</v>
      </c>
      <c r="H53" s="33" t="s">
        <v>33</v>
      </c>
      <c r="I53" s="16">
        <v>743</v>
      </c>
      <c r="J53" s="16">
        <v>516</v>
      </c>
      <c r="K53" s="16">
        <v>552</v>
      </c>
      <c r="L53" s="17" t="s">
        <v>20</v>
      </c>
      <c r="M53" s="85">
        <f t="shared" ref="M53" si="42">IFERROR(K53/K54,"ND")</f>
        <v>2.6037735849056602</v>
      </c>
      <c r="N53" s="90">
        <f t="shared" ref="N53" si="43">(I53+J53+K53)/G53</f>
        <v>2.1356132075471699</v>
      </c>
      <c r="O53" s="27" t="s">
        <v>203</v>
      </c>
      <c r="P53" s="28"/>
      <c r="Q53" s="29"/>
    </row>
    <row r="54" spans="3:17" ht="52.5" customHeight="1" x14ac:dyDescent="0.3">
      <c r="C54" s="32" t="s">
        <v>100</v>
      </c>
      <c r="D54" s="28" t="s">
        <v>101</v>
      </c>
      <c r="E54" s="33"/>
      <c r="F54" s="34" t="s">
        <v>32</v>
      </c>
      <c r="G54" s="36"/>
      <c r="H54" s="34"/>
      <c r="I54" s="16">
        <v>212</v>
      </c>
      <c r="J54" s="16">
        <v>212</v>
      </c>
      <c r="K54" s="16">
        <v>212</v>
      </c>
      <c r="L54" s="16">
        <v>212</v>
      </c>
      <c r="M54" s="85"/>
      <c r="N54" s="90"/>
      <c r="O54" s="28"/>
      <c r="P54" s="28"/>
      <c r="Q54" s="29"/>
    </row>
    <row r="55" spans="3:17" ht="57.75" customHeight="1" x14ac:dyDescent="0.3">
      <c r="C55" s="32" t="s">
        <v>102</v>
      </c>
      <c r="D55" s="27" t="s">
        <v>103</v>
      </c>
      <c r="E55" s="33" t="s">
        <v>31</v>
      </c>
      <c r="F55" s="34" t="s">
        <v>32</v>
      </c>
      <c r="G55" s="35">
        <f t="shared" si="41"/>
        <v>424</v>
      </c>
      <c r="H55" s="33" t="s">
        <v>33</v>
      </c>
      <c r="I55" s="16">
        <v>112</v>
      </c>
      <c r="J55" s="16">
        <v>68</v>
      </c>
      <c r="K55" s="16">
        <v>64</v>
      </c>
      <c r="L55" s="17" t="s">
        <v>20</v>
      </c>
      <c r="M55" s="85">
        <f t="shared" ref="M55" si="44">IFERROR(K55/K56,"ND")</f>
        <v>0.60377358490566035</v>
      </c>
      <c r="N55" s="90">
        <f t="shared" ref="N55" si="45">(I55+J55+K55)/G55</f>
        <v>0.57547169811320753</v>
      </c>
      <c r="O55" s="27" t="s">
        <v>204</v>
      </c>
      <c r="P55" s="28"/>
      <c r="Q55" s="29"/>
    </row>
    <row r="56" spans="3:17" ht="54.75" customHeight="1" x14ac:dyDescent="0.3">
      <c r="C56" s="32" t="s">
        <v>104</v>
      </c>
      <c r="D56" s="28" t="s">
        <v>101</v>
      </c>
      <c r="E56" s="33"/>
      <c r="F56" s="34" t="s">
        <v>32</v>
      </c>
      <c r="G56" s="36"/>
      <c r="H56" s="34"/>
      <c r="I56" s="16">
        <v>106</v>
      </c>
      <c r="J56" s="16">
        <v>106</v>
      </c>
      <c r="K56" s="16">
        <v>106</v>
      </c>
      <c r="L56" s="16">
        <v>106</v>
      </c>
      <c r="M56" s="85"/>
      <c r="N56" s="90"/>
      <c r="O56" s="28"/>
      <c r="P56" s="28"/>
      <c r="Q56" s="29"/>
    </row>
    <row r="57" spans="3:17" ht="49.5" customHeight="1" x14ac:dyDescent="0.3">
      <c r="C57" s="32" t="s">
        <v>105</v>
      </c>
      <c r="D57" s="27" t="s">
        <v>106</v>
      </c>
      <c r="E57" s="33" t="s">
        <v>31</v>
      </c>
      <c r="F57" s="34" t="s">
        <v>32</v>
      </c>
      <c r="G57" s="35">
        <f t="shared" si="41"/>
        <v>2100</v>
      </c>
      <c r="H57" s="33" t="s">
        <v>33</v>
      </c>
      <c r="I57" s="16">
        <v>1090</v>
      </c>
      <c r="J57" s="16">
        <v>713</v>
      </c>
      <c r="K57" s="16">
        <v>847</v>
      </c>
      <c r="L57" s="17" t="s">
        <v>20</v>
      </c>
      <c r="M57" s="85">
        <f t="shared" ref="M57" si="46">IFERROR(K57/K58,"ND")</f>
        <v>1.6133333333333333</v>
      </c>
      <c r="N57" s="90">
        <f t="shared" ref="N57" si="47">(I57+J57+K57)/G57</f>
        <v>1.2619047619047619</v>
      </c>
      <c r="O57" s="27" t="s">
        <v>205</v>
      </c>
      <c r="P57" s="28"/>
      <c r="Q57" s="29"/>
    </row>
    <row r="58" spans="3:17" ht="53.25" customHeight="1" x14ac:dyDescent="0.3">
      <c r="C58" s="32" t="s">
        <v>107</v>
      </c>
      <c r="D58" s="28" t="s">
        <v>108</v>
      </c>
      <c r="E58" s="33"/>
      <c r="F58" s="34" t="s">
        <v>32</v>
      </c>
      <c r="G58" s="36"/>
      <c r="H58" s="34"/>
      <c r="I58" s="16">
        <v>525</v>
      </c>
      <c r="J58" s="16">
        <v>525</v>
      </c>
      <c r="K58" s="16">
        <v>525</v>
      </c>
      <c r="L58" s="16">
        <v>525</v>
      </c>
      <c r="M58" s="85"/>
      <c r="N58" s="90"/>
      <c r="O58" s="28"/>
      <c r="P58" s="28"/>
      <c r="Q58" s="29"/>
    </row>
    <row r="59" spans="3:17" ht="54.75" customHeight="1" x14ac:dyDescent="0.3">
      <c r="C59" s="32" t="s">
        <v>109</v>
      </c>
      <c r="D59" s="27" t="s">
        <v>110</v>
      </c>
      <c r="E59" s="33" t="s">
        <v>31</v>
      </c>
      <c r="F59" s="34" t="s">
        <v>32</v>
      </c>
      <c r="G59" s="35">
        <f t="shared" si="41"/>
        <v>1400</v>
      </c>
      <c r="H59" s="33" t="s">
        <v>33</v>
      </c>
      <c r="I59" s="16">
        <v>341</v>
      </c>
      <c r="J59" s="16">
        <v>248</v>
      </c>
      <c r="K59" s="16">
        <v>360</v>
      </c>
      <c r="L59" s="17" t="s">
        <v>20</v>
      </c>
      <c r="M59" s="85">
        <f t="shared" ref="M59" si="48">IFERROR(K59/K60,"ND")</f>
        <v>1.0285714285714285</v>
      </c>
      <c r="N59" s="90">
        <f t="shared" ref="N59" si="49">(I59+J59+K59)/G59</f>
        <v>0.67785714285714282</v>
      </c>
      <c r="O59" s="28" t="s">
        <v>206</v>
      </c>
      <c r="P59" s="28"/>
      <c r="Q59" s="29"/>
    </row>
    <row r="60" spans="3:17" ht="51.75" customHeight="1" x14ac:dyDescent="0.3">
      <c r="C60" s="32" t="s">
        <v>111</v>
      </c>
      <c r="D60" s="28" t="s">
        <v>112</v>
      </c>
      <c r="E60" s="33"/>
      <c r="F60" s="34" t="s">
        <v>32</v>
      </c>
      <c r="G60" s="36"/>
      <c r="H60" s="34"/>
      <c r="I60" s="16">
        <v>350</v>
      </c>
      <c r="J60" s="16">
        <v>350</v>
      </c>
      <c r="K60" s="16">
        <v>350</v>
      </c>
      <c r="L60" s="16">
        <v>350</v>
      </c>
      <c r="M60" s="85"/>
      <c r="N60" s="90"/>
      <c r="O60" s="28"/>
      <c r="P60" s="28"/>
      <c r="Q60" s="29"/>
    </row>
    <row r="61" spans="3:17" ht="49.5" customHeight="1" x14ac:dyDescent="0.3">
      <c r="C61" s="32" t="s">
        <v>113</v>
      </c>
      <c r="D61" s="27" t="s">
        <v>114</v>
      </c>
      <c r="E61" s="33" t="s">
        <v>31</v>
      </c>
      <c r="F61" s="34" t="s">
        <v>32</v>
      </c>
      <c r="G61" s="35">
        <f t="shared" si="41"/>
        <v>16</v>
      </c>
      <c r="H61" s="33" t="s">
        <v>33</v>
      </c>
      <c r="I61" s="16">
        <v>3</v>
      </c>
      <c r="J61" s="16">
        <v>7</v>
      </c>
      <c r="K61" s="16">
        <v>19</v>
      </c>
      <c r="L61" s="17" t="s">
        <v>20</v>
      </c>
      <c r="M61" s="85">
        <f t="shared" ref="M61" si="50">IFERROR(K61/K62,"ND")</f>
        <v>4.75</v>
      </c>
      <c r="N61" s="90">
        <f t="shared" ref="N61" si="51">(I61+J61+K61)/G61</f>
        <v>1.8125</v>
      </c>
      <c r="O61" s="27" t="s">
        <v>207</v>
      </c>
      <c r="P61" s="28"/>
      <c r="Q61" s="29"/>
    </row>
    <row r="62" spans="3:17" ht="50.25" customHeight="1" x14ac:dyDescent="0.3">
      <c r="C62" s="32" t="s">
        <v>115</v>
      </c>
      <c r="D62" s="28" t="s">
        <v>116</v>
      </c>
      <c r="E62" s="33"/>
      <c r="F62" s="34" t="s">
        <v>32</v>
      </c>
      <c r="G62" s="36"/>
      <c r="H62" s="34"/>
      <c r="I62" s="16">
        <v>4</v>
      </c>
      <c r="J62" s="16">
        <v>4</v>
      </c>
      <c r="K62" s="16">
        <v>4</v>
      </c>
      <c r="L62" s="16">
        <v>4</v>
      </c>
      <c r="M62" s="85"/>
      <c r="N62" s="90"/>
      <c r="O62" s="28"/>
      <c r="P62" s="28"/>
      <c r="Q62" s="29"/>
    </row>
    <row r="63" spans="3:17" ht="53.25" customHeight="1" x14ac:dyDescent="0.3">
      <c r="C63" s="32" t="s">
        <v>117</v>
      </c>
      <c r="D63" s="27" t="s">
        <v>118</v>
      </c>
      <c r="E63" s="33" t="s">
        <v>31</v>
      </c>
      <c r="F63" s="34" t="s">
        <v>32</v>
      </c>
      <c r="G63" s="35">
        <f t="shared" si="41"/>
        <v>48</v>
      </c>
      <c r="H63" s="33" t="s">
        <v>33</v>
      </c>
      <c r="I63" s="16">
        <v>10</v>
      </c>
      <c r="J63" s="16">
        <v>12</v>
      </c>
      <c r="K63" s="16">
        <v>7</v>
      </c>
      <c r="L63" s="17" t="s">
        <v>20</v>
      </c>
      <c r="M63" s="85">
        <f t="shared" ref="M63" si="52">IFERROR(K63/K64,"ND")</f>
        <v>0.58333333333333337</v>
      </c>
      <c r="N63" s="90">
        <f t="shared" ref="N63" si="53">(I63+J63+K63)/G63</f>
        <v>0.60416666666666663</v>
      </c>
      <c r="O63" s="27" t="s">
        <v>208</v>
      </c>
      <c r="P63" s="28"/>
      <c r="Q63" s="29"/>
    </row>
    <row r="64" spans="3:17" ht="57" customHeight="1" x14ac:dyDescent="0.3">
      <c r="C64" s="32" t="s">
        <v>119</v>
      </c>
      <c r="D64" s="28" t="s">
        <v>120</v>
      </c>
      <c r="E64" s="33"/>
      <c r="F64" s="34" t="s">
        <v>32</v>
      </c>
      <c r="G64" s="36"/>
      <c r="H64" s="34"/>
      <c r="I64" s="16">
        <v>12</v>
      </c>
      <c r="J64" s="16">
        <v>12</v>
      </c>
      <c r="K64" s="16">
        <v>12</v>
      </c>
      <c r="L64" s="16">
        <v>12</v>
      </c>
      <c r="M64" s="85"/>
      <c r="N64" s="90"/>
      <c r="O64" s="28"/>
      <c r="P64" s="28"/>
      <c r="Q64" s="29"/>
    </row>
    <row r="65" spans="3:17" ht="50.25" customHeight="1" x14ac:dyDescent="0.3">
      <c r="C65" s="32" t="s">
        <v>121</v>
      </c>
      <c r="D65" s="27" t="s">
        <v>122</v>
      </c>
      <c r="E65" s="33" t="s">
        <v>31</v>
      </c>
      <c r="F65" s="34" t="s">
        <v>32</v>
      </c>
      <c r="G65" s="35">
        <f t="shared" si="41"/>
        <v>8</v>
      </c>
      <c r="H65" s="33" t="s">
        <v>33</v>
      </c>
      <c r="I65" s="16">
        <v>2</v>
      </c>
      <c r="J65" s="16">
        <v>2</v>
      </c>
      <c r="K65" s="16">
        <v>1</v>
      </c>
      <c r="L65" s="17" t="s">
        <v>20</v>
      </c>
      <c r="M65" s="85">
        <f t="shared" ref="M65" si="54">IFERROR(K65/K66,"ND")</f>
        <v>0.5</v>
      </c>
      <c r="N65" s="90">
        <f t="shared" ref="N65" si="55">(I65+J65+K65)/G65</f>
        <v>0.625</v>
      </c>
      <c r="O65" s="28" t="s">
        <v>209</v>
      </c>
      <c r="P65" s="28"/>
      <c r="Q65" s="29"/>
    </row>
    <row r="66" spans="3:17" ht="52.5" customHeight="1" x14ac:dyDescent="0.3">
      <c r="C66" s="32" t="s">
        <v>123</v>
      </c>
      <c r="D66" s="28" t="s">
        <v>124</v>
      </c>
      <c r="E66" s="33"/>
      <c r="F66" s="34" t="s">
        <v>32</v>
      </c>
      <c r="G66" s="36"/>
      <c r="H66" s="34"/>
      <c r="I66" s="16">
        <v>2</v>
      </c>
      <c r="J66" s="16">
        <v>2</v>
      </c>
      <c r="K66" s="16">
        <v>2</v>
      </c>
      <c r="L66" s="16">
        <v>2</v>
      </c>
      <c r="M66" s="85"/>
      <c r="N66" s="90"/>
      <c r="O66" s="28"/>
      <c r="P66" s="28"/>
      <c r="Q66" s="29"/>
    </row>
    <row r="67" spans="3:17" ht="53.25" customHeight="1" x14ac:dyDescent="0.3">
      <c r="C67" s="32" t="s">
        <v>125</v>
      </c>
      <c r="D67" s="27" t="s">
        <v>126</v>
      </c>
      <c r="E67" s="33" t="s">
        <v>31</v>
      </c>
      <c r="F67" s="34" t="s">
        <v>32</v>
      </c>
      <c r="G67" s="35">
        <f t="shared" si="41"/>
        <v>8</v>
      </c>
      <c r="H67" s="33" t="s">
        <v>33</v>
      </c>
      <c r="I67" s="16">
        <v>4</v>
      </c>
      <c r="J67" s="16">
        <v>6</v>
      </c>
      <c r="K67" s="16">
        <v>8</v>
      </c>
      <c r="L67" s="17" t="s">
        <v>20</v>
      </c>
      <c r="M67" s="85">
        <f t="shared" ref="M67" si="56">IFERROR(K67/K68,"ND")</f>
        <v>4</v>
      </c>
      <c r="N67" s="90">
        <f t="shared" ref="N67" si="57">(I67+J67+K67)/G67</f>
        <v>2.25</v>
      </c>
      <c r="O67" s="27" t="s">
        <v>211</v>
      </c>
      <c r="P67" s="28"/>
      <c r="Q67" s="29"/>
    </row>
    <row r="68" spans="3:17" ht="50.25" customHeight="1" x14ac:dyDescent="0.3">
      <c r="C68" s="32" t="s">
        <v>127</v>
      </c>
      <c r="D68" s="28" t="s">
        <v>128</v>
      </c>
      <c r="E68" s="33"/>
      <c r="F68" s="34" t="s">
        <v>32</v>
      </c>
      <c r="G68" s="36"/>
      <c r="H68" s="34"/>
      <c r="I68" s="16">
        <v>2</v>
      </c>
      <c r="J68" s="16">
        <v>2</v>
      </c>
      <c r="K68" s="16">
        <v>2</v>
      </c>
      <c r="L68" s="16">
        <v>2</v>
      </c>
      <c r="M68" s="85"/>
      <c r="N68" s="90"/>
      <c r="O68" s="28"/>
      <c r="P68" s="28"/>
      <c r="Q68" s="29"/>
    </row>
    <row r="69" spans="3:17" ht="48" customHeight="1" x14ac:dyDescent="0.3">
      <c r="C69" s="32" t="s">
        <v>129</v>
      </c>
      <c r="D69" s="27" t="s">
        <v>130</v>
      </c>
      <c r="E69" s="33" t="s">
        <v>31</v>
      </c>
      <c r="F69" s="34" t="s">
        <v>32</v>
      </c>
      <c r="G69" s="35">
        <f t="shared" si="41"/>
        <v>120</v>
      </c>
      <c r="H69" s="33" t="s">
        <v>33</v>
      </c>
      <c r="I69" s="16">
        <v>36</v>
      </c>
      <c r="J69" s="16">
        <v>25</v>
      </c>
      <c r="K69" s="16">
        <v>34</v>
      </c>
      <c r="L69" s="17" t="s">
        <v>20</v>
      </c>
      <c r="M69" s="85">
        <f t="shared" ref="M69" si="58">IFERROR(K69/K70,"ND")</f>
        <v>1.1333333333333333</v>
      </c>
      <c r="N69" s="90">
        <f t="shared" ref="N69" si="59">(I69+J69+K69)/G69</f>
        <v>0.79166666666666663</v>
      </c>
      <c r="O69" s="27" t="s">
        <v>210</v>
      </c>
      <c r="P69" s="28"/>
      <c r="Q69" s="29"/>
    </row>
    <row r="70" spans="3:17" ht="42.75" customHeight="1" x14ac:dyDescent="0.3">
      <c r="C70" s="32" t="s">
        <v>131</v>
      </c>
      <c r="D70" s="28" t="s">
        <v>130</v>
      </c>
      <c r="E70" s="33"/>
      <c r="F70" s="34" t="s">
        <v>32</v>
      </c>
      <c r="G70" s="36"/>
      <c r="H70" s="34"/>
      <c r="I70" s="16">
        <v>30</v>
      </c>
      <c r="J70" s="16">
        <v>30</v>
      </c>
      <c r="K70" s="16">
        <v>30</v>
      </c>
      <c r="L70" s="16">
        <v>30</v>
      </c>
      <c r="M70" s="85"/>
      <c r="N70" s="90"/>
      <c r="O70" s="28"/>
      <c r="P70" s="28"/>
      <c r="Q70" s="29"/>
    </row>
    <row r="71" spans="3:17" ht="47.25" customHeight="1" x14ac:dyDescent="0.3">
      <c r="C71" s="41" t="s">
        <v>132</v>
      </c>
      <c r="D71" s="25" t="s">
        <v>133</v>
      </c>
      <c r="E71" s="42" t="s">
        <v>31</v>
      </c>
      <c r="F71" s="43" t="s">
        <v>32</v>
      </c>
      <c r="G71" s="44">
        <f t="shared" ref="G71" si="60">I72+J72+K72+L72</f>
        <v>990</v>
      </c>
      <c r="H71" s="42" t="s">
        <v>33</v>
      </c>
      <c r="I71" s="19">
        <v>346</v>
      </c>
      <c r="J71" s="19">
        <v>399</v>
      </c>
      <c r="K71" s="19">
        <v>357</v>
      </c>
      <c r="L71" s="23" t="s">
        <v>20</v>
      </c>
      <c r="M71" s="87">
        <f t="shared" ref="M71" si="61">IFERROR(K71/K72,"ND")</f>
        <v>1.4453441295546559</v>
      </c>
      <c r="N71" s="92">
        <f t="shared" ref="N71" si="62">(I71+J71+K71)/G71</f>
        <v>1.1131313131313132</v>
      </c>
      <c r="O71" s="24" t="s">
        <v>212</v>
      </c>
      <c r="P71" s="25"/>
      <c r="Q71" s="26"/>
    </row>
    <row r="72" spans="3:17" ht="45" customHeight="1" x14ac:dyDescent="0.3">
      <c r="C72" s="41" t="s">
        <v>66</v>
      </c>
      <c r="D72" s="25" t="s">
        <v>67</v>
      </c>
      <c r="E72" s="42"/>
      <c r="F72" s="43" t="s">
        <v>32</v>
      </c>
      <c r="G72" s="45"/>
      <c r="H72" s="43"/>
      <c r="I72" s="19">
        <v>249</v>
      </c>
      <c r="J72" s="19">
        <v>247</v>
      </c>
      <c r="K72" s="19">
        <v>247</v>
      </c>
      <c r="L72" s="19">
        <v>247</v>
      </c>
      <c r="M72" s="87"/>
      <c r="N72" s="92"/>
      <c r="O72" s="25"/>
      <c r="P72" s="25"/>
      <c r="Q72" s="26"/>
    </row>
    <row r="73" spans="3:17" ht="48" customHeight="1" x14ac:dyDescent="0.3">
      <c r="C73" s="32" t="s">
        <v>134</v>
      </c>
      <c r="D73" s="27" t="s">
        <v>135</v>
      </c>
      <c r="E73" s="33" t="s">
        <v>31</v>
      </c>
      <c r="F73" s="34" t="s">
        <v>32</v>
      </c>
      <c r="G73" s="35">
        <f t="shared" ref="G73:G75" si="63">I74+J74+K74+L74</f>
        <v>940</v>
      </c>
      <c r="H73" s="33" t="s">
        <v>33</v>
      </c>
      <c r="I73" s="16">
        <v>346</v>
      </c>
      <c r="J73" s="16">
        <v>399</v>
      </c>
      <c r="K73" s="16">
        <v>345</v>
      </c>
      <c r="L73" s="17" t="s">
        <v>20</v>
      </c>
      <c r="M73" s="85">
        <f t="shared" ref="M73" si="64">IFERROR(K73/K74,"ND")</f>
        <v>1.4680851063829787</v>
      </c>
      <c r="N73" s="90">
        <f t="shared" ref="N73" si="65">(I73+J73+K73)/G73</f>
        <v>1.1595744680851063</v>
      </c>
      <c r="O73" s="27" t="s">
        <v>213</v>
      </c>
      <c r="P73" s="28"/>
      <c r="Q73" s="29"/>
    </row>
    <row r="74" spans="3:17" ht="44.25" customHeight="1" x14ac:dyDescent="0.3">
      <c r="C74" s="32" t="s">
        <v>136</v>
      </c>
      <c r="D74" s="28" t="s">
        <v>137</v>
      </c>
      <c r="E74" s="33"/>
      <c r="F74" s="34" t="s">
        <v>32</v>
      </c>
      <c r="G74" s="36"/>
      <c r="H74" s="34"/>
      <c r="I74" s="16">
        <v>235</v>
      </c>
      <c r="J74" s="16">
        <v>235</v>
      </c>
      <c r="K74" s="16">
        <v>235</v>
      </c>
      <c r="L74" s="16">
        <v>235</v>
      </c>
      <c r="M74" s="85"/>
      <c r="N74" s="90"/>
      <c r="O74" s="28"/>
      <c r="P74" s="28"/>
      <c r="Q74" s="29"/>
    </row>
    <row r="75" spans="3:17" ht="50.25" customHeight="1" x14ac:dyDescent="0.3">
      <c r="C75" s="32" t="s">
        <v>138</v>
      </c>
      <c r="D75" s="27" t="s">
        <v>139</v>
      </c>
      <c r="E75" s="33" t="s">
        <v>31</v>
      </c>
      <c r="F75" s="34" t="s">
        <v>32</v>
      </c>
      <c r="G75" s="35">
        <f t="shared" si="63"/>
        <v>48</v>
      </c>
      <c r="H75" s="33" t="s">
        <v>33</v>
      </c>
      <c r="I75" s="16">
        <v>0</v>
      </c>
      <c r="J75" s="16">
        <v>0</v>
      </c>
      <c r="K75" s="16">
        <v>12</v>
      </c>
      <c r="L75" s="17" t="s">
        <v>20</v>
      </c>
      <c r="M75" s="85">
        <f t="shared" ref="M75" si="66">IFERROR(K75/K76,"ND")</f>
        <v>1</v>
      </c>
      <c r="N75" s="90">
        <f t="shared" ref="N75" si="67">(I75+J75+K75)/G75</f>
        <v>0.25</v>
      </c>
      <c r="O75" s="27" t="s">
        <v>214</v>
      </c>
      <c r="P75" s="28"/>
      <c r="Q75" s="29"/>
    </row>
    <row r="76" spans="3:17" ht="51.75" customHeight="1" x14ac:dyDescent="0.3">
      <c r="C76" s="32" t="s">
        <v>140</v>
      </c>
      <c r="D76" s="28" t="s">
        <v>141</v>
      </c>
      <c r="E76" s="33"/>
      <c r="F76" s="34" t="s">
        <v>32</v>
      </c>
      <c r="G76" s="36"/>
      <c r="H76" s="34"/>
      <c r="I76" s="16">
        <v>12</v>
      </c>
      <c r="J76" s="16">
        <v>12</v>
      </c>
      <c r="K76" s="16">
        <v>12</v>
      </c>
      <c r="L76" s="16">
        <v>12</v>
      </c>
      <c r="M76" s="85"/>
      <c r="N76" s="90"/>
      <c r="O76" s="28"/>
      <c r="P76" s="28"/>
      <c r="Q76" s="29"/>
    </row>
    <row r="77" spans="3:17" ht="48" customHeight="1" x14ac:dyDescent="0.3">
      <c r="C77" s="41" t="s">
        <v>142</v>
      </c>
      <c r="D77" s="25" t="s">
        <v>143</v>
      </c>
      <c r="E77" s="42" t="s">
        <v>31</v>
      </c>
      <c r="F77" s="43" t="s">
        <v>32</v>
      </c>
      <c r="G77" s="44">
        <f t="shared" ref="G77" si="68">I78+J78+K78+L78</f>
        <v>853</v>
      </c>
      <c r="H77" s="42" t="s">
        <v>33</v>
      </c>
      <c r="I77" s="19">
        <v>226</v>
      </c>
      <c r="J77" s="19">
        <v>218</v>
      </c>
      <c r="K77" s="19">
        <v>213</v>
      </c>
      <c r="L77" s="23" t="s">
        <v>20</v>
      </c>
      <c r="M77" s="87">
        <f t="shared" ref="M77" si="69">IFERROR(K77/K78,"ND")</f>
        <v>1</v>
      </c>
      <c r="N77" s="92">
        <f t="shared" ref="N77" si="70">(I77+J77+K77)/G77</f>
        <v>0.77022274325908557</v>
      </c>
      <c r="O77" s="24" t="s">
        <v>215</v>
      </c>
      <c r="P77" s="25"/>
      <c r="Q77" s="26"/>
    </row>
    <row r="78" spans="3:17" ht="45.75" customHeight="1" x14ac:dyDescent="0.3">
      <c r="C78" s="41" t="s">
        <v>66</v>
      </c>
      <c r="D78" s="25" t="s">
        <v>67</v>
      </c>
      <c r="E78" s="42"/>
      <c r="F78" s="43" t="s">
        <v>32</v>
      </c>
      <c r="G78" s="45"/>
      <c r="H78" s="43"/>
      <c r="I78" s="19">
        <v>214</v>
      </c>
      <c r="J78" s="19">
        <v>213</v>
      </c>
      <c r="K78" s="19">
        <v>213</v>
      </c>
      <c r="L78" s="19">
        <v>213</v>
      </c>
      <c r="M78" s="87"/>
      <c r="N78" s="92"/>
      <c r="O78" s="25"/>
      <c r="P78" s="25"/>
      <c r="Q78" s="26"/>
    </row>
    <row r="79" spans="3:17" ht="62.25" customHeight="1" x14ac:dyDescent="0.3">
      <c r="C79" s="32" t="s">
        <v>144</v>
      </c>
      <c r="D79" s="27" t="s">
        <v>145</v>
      </c>
      <c r="E79" s="33" t="s">
        <v>31</v>
      </c>
      <c r="F79" s="34" t="s">
        <v>32</v>
      </c>
      <c r="G79" s="35">
        <f t="shared" ref="G79:G91" si="71">I80+J80+K80+L80</f>
        <v>12</v>
      </c>
      <c r="H79" s="33" t="s">
        <v>33</v>
      </c>
      <c r="I79" s="16">
        <v>6</v>
      </c>
      <c r="J79" s="16">
        <v>6</v>
      </c>
      <c r="K79" s="16">
        <v>3</v>
      </c>
      <c r="L79" s="17" t="s">
        <v>20</v>
      </c>
      <c r="M79" s="85">
        <f t="shared" ref="M79" si="72">IFERROR(K79/K80,"ND")</f>
        <v>1</v>
      </c>
      <c r="N79" s="90">
        <f t="shared" ref="N79" si="73">(I79+J79+K79)/G79</f>
        <v>1.25</v>
      </c>
      <c r="O79" s="27" t="s">
        <v>216</v>
      </c>
      <c r="P79" s="28"/>
      <c r="Q79" s="29"/>
    </row>
    <row r="80" spans="3:17" ht="57.75" customHeight="1" x14ac:dyDescent="0.3">
      <c r="C80" s="32" t="s">
        <v>146</v>
      </c>
      <c r="D80" s="28" t="s">
        <v>147</v>
      </c>
      <c r="E80" s="33"/>
      <c r="F80" s="34" t="s">
        <v>32</v>
      </c>
      <c r="G80" s="36"/>
      <c r="H80" s="34"/>
      <c r="I80" s="16">
        <v>3</v>
      </c>
      <c r="J80" s="16">
        <v>3</v>
      </c>
      <c r="K80" s="16">
        <v>3</v>
      </c>
      <c r="L80" s="16">
        <v>3</v>
      </c>
      <c r="M80" s="85"/>
      <c r="N80" s="90"/>
      <c r="O80" s="28"/>
      <c r="P80" s="28"/>
      <c r="Q80" s="29"/>
    </row>
    <row r="81" spans="3:17" ht="57.75" customHeight="1" x14ac:dyDescent="0.3">
      <c r="C81" s="32" t="s">
        <v>148</v>
      </c>
      <c r="D81" s="27" t="s">
        <v>149</v>
      </c>
      <c r="E81" s="33" t="s">
        <v>31</v>
      </c>
      <c r="F81" s="34" t="s">
        <v>32</v>
      </c>
      <c r="G81" s="35">
        <f t="shared" si="71"/>
        <v>12</v>
      </c>
      <c r="H81" s="33" t="s">
        <v>33</v>
      </c>
      <c r="I81" s="16">
        <v>5</v>
      </c>
      <c r="J81" s="16">
        <v>6</v>
      </c>
      <c r="K81" s="16">
        <v>3</v>
      </c>
      <c r="L81" s="17" t="s">
        <v>20</v>
      </c>
      <c r="M81" s="85">
        <f t="shared" ref="M81" si="74">IFERROR(K81/K82,"ND")</f>
        <v>1</v>
      </c>
      <c r="N81" s="90">
        <f t="shared" ref="N81" si="75">(I81+J81+K81)/G81</f>
        <v>1.1666666666666667</v>
      </c>
      <c r="O81" s="27" t="s">
        <v>217</v>
      </c>
      <c r="P81" s="28"/>
      <c r="Q81" s="29"/>
    </row>
    <row r="82" spans="3:17" ht="63" customHeight="1" x14ac:dyDescent="0.3">
      <c r="C82" s="32" t="s">
        <v>150</v>
      </c>
      <c r="D82" s="28" t="s">
        <v>151</v>
      </c>
      <c r="E82" s="33"/>
      <c r="F82" s="34" t="s">
        <v>32</v>
      </c>
      <c r="G82" s="36"/>
      <c r="H82" s="34"/>
      <c r="I82" s="16">
        <v>3</v>
      </c>
      <c r="J82" s="16">
        <v>3</v>
      </c>
      <c r="K82" s="16">
        <v>3</v>
      </c>
      <c r="L82" s="16">
        <v>3</v>
      </c>
      <c r="M82" s="85"/>
      <c r="N82" s="90"/>
      <c r="O82" s="28"/>
      <c r="P82" s="28"/>
      <c r="Q82" s="29"/>
    </row>
    <row r="83" spans="3:17" ht="58.5" customHeight="1" x14ac:dyDescent="0.3">
      <c r="C83" s="32" t="s">
        <v>152</v>
      </c>
      <c r="D83" s="27" t="s">
        <v>153</v>
      </c>
      <c r="E83" s="33" t="s">
        <v>31</v>
      </c>
      <c r="F83" s="34" t="s">
        <v>32</v>
      </c>
      <c r="G83" s="35">
        <f t="shared" si="71"/>
        <v>4</v>
      </c>
      <c r="H83" s="33" t="s">
        <v>33</v>
      </c>
      <c r="I83" s="16">
        <v>1</v>
      </c>
      <c r="J83" s="16">
        <v>1</v>
      </c>
      <c r="K83" s="16">
        <v>1</v>
      </c>
      <c r="L83" s="17" t="s">
        <v>20</v>
      </c>
      <c r="M83" s="85">
        <f t="shared" ref="M83" si="76">IFERROR(K83/K84,"ND")</f>
        <v>1</v>
      </c>
      <c r="N83" s="90">
        <f t="shared" ref="N83" si="77">(I83+J83+K83)/G83</f>
        <v>0.75</v>
      </c>
      <c r="O83" s="27" t="s">
        <v>218</v>
      </c>
      <c r="P83" s="28"/>
      <c r="Q83" s="29"/>
    </row>
    <row r="84" spans="3:17" ht="60.75" customHeight="1" x14ac:dyDescent="0.3">
      <c r="C84" s="32" t="s">
        <v>154</v>
      </c>
      <c r="D84" s="28" t="s">
        <v>155</v>
      </c>
      <c r="E84" s="33"/>
      <c r="F84" s="34" t="s">
        <v>32</v>
      </c>
      <c r="G84" s="36"/>
      <c r="H84" s="34"/>
      <c r="I84" s="16">
        <v>1</v>
      </c>
      <c r="J84" s="16">
        <v>1</v>
      </c>
      <c r="K84" s="16">
        <v>1</v>
      </c>
      <c r="L84" s="16">
        <v>1</v>
      </c>
      <c r="M84" s="85"/>
      <c r="N84" s="90"/>
      <c r="O84" s="28"/>
      <c r="P84" s="28"/>
      <c r="Q84" s="29"/>
    </row>
    <row r="85" spans="3:17" ht="64.5" customHeight="1" x14ac:dyDescent="0.3">
      <c r="C85" s="32" t="s">
        <v>156</v>
      </c>
      <c r="D85" s="27" t="s">
        <v>157</v>
      </c>
      <c r="E85" s="33" t="s">
        <v>31</v>
      </c>
      <c r="F85" s="34" t="s">
        <v>32</v>
      </c>
      <c r="G85" s="35">
        <f t="shared" si="71"/>
        <v>12</v>
      </c>
      <c r="H85" s="33" t="s">
        <v>33</v>
      </c>
      <c r="I85" s="16">
        <v>3</v>
      </c>
      <c r="J85" s="16">
        <v>3</v>
      </c>
      <c r="K85" s="16">
        <v>3</v>
      </c>
      <c r="L85" s="17" t="s">
        <v>20</v>
      </c>
      <c r="M85" s="85">
        <f t="shared" ref="M85" si="78">IFERROR(K85/K86,"ND")</f>
        <v>1</v>
      </c>
      <c r="N85" s="90">
        <f t="shared" ref="N85" si="79">(I85+J85+K85)/G85</f>
        <v>0.75</v>
      </c>
      <c r="O85" s="27" t="s">
        <v>219</v>
      </c>
      <c r="P85" s="28"/>
      <c r="Q85" s="29"/>
    </row>
    <row r="86" spans="3:17" ht="60.75" customHeight="1" x14ac:dyDescent="0.3">
      <c r="C86" s="32" t="s">
        <v>158</v>
      </c>
      <c r="D86" s="28" t="s">
        <v>159</v>
      </c>
      <c r="E86" s="33"/>
      <c r="F86" s="34" t="s">
        <v>32</v>
      </c>
      <c r="G86" s="36"/>
      <c r="H86" s="34"/>
      <c r="I86" s="16">
        <v>3</v>
      </c>
      <c r="J86" s="16">
        <v>3</v>
      </c>
      <c r="K86" s="16">
        <v>3</v>
      </c>
      <c r="L86" s="16">
        <v>3</v>
      </c>
      <c r="M86" s="85"/>
      <c r="N86" s="90"/>
      <c r="O86" s="28"/>
      <c r="P86" s="28"/>
      <c r="Q86" s="29"/>
    </row>
    <row r="87" spans="3:17" ht="60.75" customHeight="1" x14ac:dyDescent="0.3">
      <c r="C87" s="32" t="s">
        <v>160</v>
      </c>
      <c r="D87" s="27" t="s">
        <v>161</v>
      </c>
      <c r="E87" s="33" t="s">
        <v>31</v>
      </c>
      <c r="F87" s="34" t="s">
        <v>32</v>
      </c>
      <c r="G87" s="35">
        <f t="shared" si="71"/>
        <v>12</v>
      </c>
      <c r="H87" s="33" t="s">
        <v>33</v>
      </c>
      <c r="I87" s="16">
        <v>2</v>
      </c>
      <c r="J87" s="16">
        <v>4</v>
      </c>
      <c r="K87" s="16">
        <v>3</v>
      </c>
      <c r="L87" s="17" t="s">
        <v>20</v>
      </c>
      <c r="M87" s="85">
        <f t="shared" ref="M87" si="80">IFERROR(K87/K88,"ND")</f>
        <v>1</v>
      </c>
      <c r="N87" s="90">
        <f t="shared" ref="N87" si="81">(I87+J87+K87)/G87</f>
        <v>0.75</v>
      </c>
      <c r="O87" s="27" t="s">
        <v>220</v>
      </c>
      <c r="P87" s="28"/>
      <c r="Q87" s="29"/>
    </row>
    <row r="88" spans="3:17" ht="57" customHeight="1" x14ac:dyDescent="0.3">
      <c r="C88" s="32" t="s">
        <v>162</v>
      </c>
      <c r="D88" s="28" t="s">
        <v>163</v>
      </c>
      <c r="E88" s="33"/>
      <c r="F88" s="34" t="s">
        <v>32</v>
      </c>
      <c r="G88" s="36"/>
      <c r="H88" s="34"/>
      <c r="I88" s="16">
        <v>3</v>
      </c>
      <c r="J88" s="16">
        <v>3</v>
      </c>
      <c r="K88" s="16">
        <v>3</v>
      </c>
      <c r="L88" s="16">
        <v>3</v>
      </c>
      <c r="M88" s="85"/>
      <c r="N88" s="90"/>
      <c r="O88" s="28"/>
      <c r="P88" s="28"/>
      <c r="Q88" s="29"/>
    </row>
    <row r="89" spans="3:17" ht="54.75" customHeight="1" x14ac:dyDescent="0.3">
      <c r="C89" s="32" t="s">
        <v>164</v>
      </c>
      <c r="D89" s="27" t="s">
        <v>165</v>
      </c>
      <c r="E89" s="33" t="s">
        <v>31</v>
      </c>
      <c r="F89" s="34" t="s">
        <v>32</v>
      </c>
      <c r="G89" s="35">
        <f t="shared" si="71"/>
        <v>800</v>
      </c>
      <c r="H89" s="33" t="s">
        <v>33</v>
      </c>
      <c r="I89" s="16">
        <v>209</v>
      </c>
      <c r="J89" s="16">
        <v>198</v>
      </c>
      <c r="K89" s="16">
        <v>200</v>
      </c>
      <c r="L89" s="17" t="s">
        <v>20</v>
      </c>
      <c r="M89" s="85">
        <f t="shared" ref="M89" si="82">IFERROR(K89/K90,"ND")</f>
        <v>1</v>
      </c>
      <c r="N89" s="90">
        <f t="shared" ref="N89" si="83">(I89+J89+K89)/G89</f>
        <v>0.75875000000000004</v>
      </c>
      <c r="O89" s="27" t="s">
        <v>221</v>
      </c>
      <c r="P89" s="28"/>
      <c r="Q89" s="29"/>
    </row>
    <row r="90" spans="3:17" ht="54.75" customHeight="1" x14ac:dyDescent="0.3">
      <c r="C90" s="32" t="s">
        <v>166</v>
      </c>
      <c r="D90" s="28" t="s">
        <v>167</v>
      </c>
      <c r="E90" s="33"/>
      <c r="F90" s="34" t="s">
        <v>32</v>
      </c>
      <c r="G90" s="36"/>
      <c r="H90" s="34"/>
      <c r="I90" s="16">
        <v>200</v>
      </c>
      <c r="J90" s="16">
        <v>200</v>
      </c>
      <c r="K90" s="16">
        <v>200</v>
      </c>
      <c r="L90" s="16">
        <v>200</v>
      </c>
      <c r="M90" s="85"/>
      <c r="N90" s="90"/>
      <c r="O90" s="28"/>
      <c r="P90" s="28"/>
      <c r="Q90" s="29"/>
    </row>
    <row r="91" spans="3:17" ht="57.75" customHeight="1" x14ac:dyDescent="0.3">
      <c r="C91" s="32" t="s">
        <v>168</v>
      </c>
      <c r="D91" s="27" t="s">
        <v>169</v>
      </c>
      <c r="E91" s="33" t="s">
        <v>31</v>
      </c>
      <c r="F91" s="34" t="s">
        <v>32</v>
      </c>
      <c r="G91" s="35">
        <f t="shared" si="71"/>
        <v>1</v>
      </c>
      <c r="H91" s="33" t="s">
        <v>33</v>
      </c>
      <c r="I91" s="16">
        <v>0</v>
      </c>
      <c r="J91" s="16">
        <v>0</v>
      </c>
      <c r="K91" s="16">
        <v>0</v>
      </c>
      <c r="L91" s="17" t="s">
        <v>20</v>
      </c>
      <c r="M91" s="85" t="str">
        <f t="shared" ref="M91" si="84">IFERROR(K91/K92,"ND")</f>
        <v>ND</v>
      </c>
      <c r="N91" s="90">
        <f t="shared" ref="N91" si="85">(I91+J91+K91)/G91</f>
        <v>0</v>
      </c>
      <c r="O91" s="27" t="s">
        <v>222</v>
      </c>
      <c r="P91" s="28"/>
      <c r="Q91" s="29"/>
    </row>
    <row r="92" spans="3:17" ht="60" customHeight="1" x14ac:dyDescent="0.3">
      <c r="C92" s="32" t="s">
        <v>170</v>
      </c>
      <c r="D92" s="28" t="s">
        <v>171</v>
      </c>
      <c r="E92" s="33"/>
      <c r="F92" s="34" t="s">
        <v>32</v>
      </c>
      <c r="G92" s="36"/>
      <c r="H92" s="34"/>
      <c r="I92" s="16">
        <v>1</v>
      </c>
      <c r="J92" s="16">
        <v>0</v>
      </c>
      <c r="K92" s="16">
        <v>0</v>
      </c>
      <c r="L92" s="16">
        <v>0</v>
      </c>
      <c r="M92" s="85"/>
      <c r="N92" s="90"/>
      <c r="O92" s="28"/>
      <c r="P92" s="28"/>
      <c r="Q92" s="29"/>
    </row>
    <row r="93" spans="3:17" ht="66" customHeight="1" x14ac:dyDescent="0.3">
      <c r="C93" s="41" t="s">
        <v>172</v>
      </c>
      <c r="D93" s="25" t="s">
        <v>173</v>
      </c>
      <c r="E93" s="42" t="s">
        <v>31</v>
      </c>
      <c r="F93" s="43" t="s">
        <v>32</v>
      </c>
      <c r="G93" s="44">
        <f t="shared" ref="G93" si="86">I94+J94+K94+L94</f>
        <v>33</v>
      </c>
      <c r="H93" s="42" t="s">
        <v>33</v>
      </c>
      <c r="I93" s="19">
        <v>8</v>
      </c>
      <c r="J93" s="19">
        <v>8</v>
      </c>
      <c r="K93" s="19">
        <v>8</v>
      </c>
      <c r="L93" s="23" t="s">
        <v>20</v>
      </c>
      <c r="M93" s="87">
        <f t="shared" ref="M93" si="87">IFERROR(K93/K94,"ND")</f>
        <v>1</v>
      </c>
      <c r="N93" s="92">
        <f t="shared" ref="N93" si="88">(I93+J93+K93)/G93</f>
        <v>0.72727272727272729</v>
      </c>
      <c r="O93" s="25" t="s">
        <v>223</v>
      </c>
      <c r="P93" s="25"/>
      <c r="Q93" s="26"/>
    </row>
    <row r="94" spans="3:17" ht="69.75" customHeight="1" x14ac:dyDescent="0.3">
      <c r="C94" s="41" t="s">
        <v>66</v>
      </c>
      <c r="D94" s="25" t="s">
        <v>67</v>
      </c>
      <c r="E94" s="42"/>
      <c r="F94" s="43" t="s">
        <v>32</v>
      </c>
      <c r="G94" s="45"/>
      <c r="H94" s="43"/>
      <c r="I94" s="19">
        <v>9</v>
      </c>
      <c r="J94" s="19">
        <v>8</v>
      </c>
      <c r="K94" s="19">
        <v>8</v>
      </c>
      <c r="L94" s="19">
        <v>8</v>
      </c>
      <c r="M94" s="87"/>
      <c r="N94" s="92"/>
      <c r="O94" s="25"/>
      <c r="P94" s="25"/>
      <c r="Q94" s="26"/>
    </row>
    <row r="95" spans="3:17" ht="63" customHeight="1" x14ac:dyDescent="0.3">
      <c r="C95" s="32" t="s">
        <v>174</v>
      </c>
      <c r="D95" s="27" t="s">
        <v>175</v>
      </c>
      <c r="E95" s="33" t="s">
        <v>31</v>
      </c>
      <c r="F95" s="34" t="s">
        <v>32</v>
      </c>
      <c r="G95" s="35">
        <f t="shared" ref="G95" si="89">I96+J96+K96+L96</f>
        <v>32</v>
      </c>
      <c r="H95" s="33" t="s">
        <v>33</v>
      </c>
      <c r="I95" s="16">
        <v>8</v>
      </c>
      <c r="J95" s="16">
        <v>8</v>
      </c>
      <c r="K95" s="16">
        <v>8</v>
      </c>
      <c r="L95" s="17" t="s">
        <v>20</v>
      </c>
      <c r="M95" s="85">
        <f t="shared" ref="M95" si="90">IFERROR(K95/K96,"ND")</f>
        <v>1</v>
      </c>
      <c r="N95" s="90">
        <f>(I95+J95+K95)/G95</f>
        <v>0.75</v>
      </c>
      <c r="O95" s="27" t="s">
        <v>224</v>
      </c>
      <c r="P95" s="28"/>
      <c r="Q95" s="29"/>
    </row>
    <row r="96" spans="3:17" ht="57" customHeight="1" x14ac:dyDescent="0.3">
      <c r="C96" s="32" t="s">
        <v>176</v>
      </c>
      <c r="D96" s="28" t="s">
        <v>177</v>
      </c>
      <c r="E96" s="33"/>
      <c r="F96" s="34" t="s">
        <v>32</v>
      </c>
      <c r="G96" s="36"/>
      <c r="H96" s="34"/>
      <c r="I96" s="16">
        <v>8</v>
      </c>
      <c r="J96" s="16">
        <v>8</v>
      </c>
      <c r="K96" s="16">
        <v>8</v>
      </c>
      <c r="L96" s="16">
        <v>8</v>
      </c>
      <c r="M96" s="85"/>
      <c r="N96" s="90"/>
      <c r="O96" s="28"/>
      <c r="P96" s="28"/>
      <c r="Q96" s="29"/>
    </row>
    <row r="97" spans="3:17" ht="60" customHeight="1" x14ac:dyDescent="0.3">
      <c r="C97" s="32" t="s">
        <v>178</v>
      </c>
      <c r="D97" s="27" t="s">
        <v>179</v>
      </c>
      <c r="E97" s="33" t="s">
        <v>31</v>
      </c>
      <c r="F97" s="34" t="s">
        <v>32</v>
      </c>
      <c r="G97" s="35">
        <f t="shared" ref="G97" si="91">I98+J98+K98+L98</f>
        <v>1</v>
      </c>
      <c r="H97" s="33" t="s">
        <v>33</v>
      </c>
      <c r="I97" s="16">
        <v>0</v>
      </c>
      <c r="J97" s="16">
        <v>0</v>
      </c>
      <c r="K97" s="16">
        <v>0</v>
      </c>
      <c r="L97" s="17" t="s">
        <v>20</v>
      </c>
      <c r="M97" s="85" t="str">
        <f t="shared" ref="M97" si="92">IFERROR(K97/K98,"ND")</f>
        <v>ND</v>
      </c>
      <c r="N97" s="90">
        <f>(I97+J97+K97)/G97</f>
        <v>0</v>
      </c>
      <c r="O97" s="27" t="s">
        <v>225</v>
      </c>
      <c r="P97" s="28"/>
      <c r="Q97" s="29"/>
    </row>
    <row r="98" spans="3:17" ht="63.75" customHeight="1" thickBot="1" x14ac:dyDescent="0.35">
      <c r="C98" s="37" t="s">
        <v>180</v>
      </c>
      <c r="D98" s="30" t="s">
        <v>181</v>
      </c>
      <c r="E98" s="38"/>
      <c r="F98" s="39" t="s">
        <v>32</v>
      </c>
      <c r="G98" s="40"/>
      <c r="H98" s="39"/>
      <c r="I98" s="18">
        <v>1</v>
      </c>
      <c r="J98" s="18">
        <v>0</v>
      </c>
      <c r="K98" s="18">
        <v>0</v>
      </c>
      <c r="L98" s="18">
        <v>0</v>
      </c>
      <c r="M98" s="88"/>
      <c r="N98" s="93"/>
      <c r="O98" s="30"/>
      <c r="P98" s="30"/>
      <c r="Q98" s="31"/>
    </row>
  </sheetData>
  <mergeCells count="400">
    <mergeCell ref="H41:H42"/>
    <mergeCell ref="M41:M42"/>
    <mergeCell ref="N41:N42"/>
    <mergeCell ref="O41:Q42"/>
    <mergeCell ref="C41:C42"/>
    <mergeCell ref="D41:D42"/>
    <mergeCell ref="E41:E42"/>
    <mergeCell ref="F41:F42"/>
    <mergeCell ref="G41:G42"/>
    <mergeCell ref="H37:H38"/>
    <mergeCell ref="M37:M38"/>
    <mergeCell ref="N37:N38"/>
    <mergeCell ref="O37:Q38"/>
    <mergeCell ref="C39:C40"/>
    <mergeCell ref="D39:D40"/>
    <mergeCell ref="E39:E40"/>
    <mergeCell ref="F39:F40"/>
    <mergeCell ref="G39:G40"/>
    <mergeCell ref="H39:H40"/>
    <mergeCell ref="M39:M40"/>
    <mergeCell ref="N39:N40"/>
    <mergeCell ref="O39:Q40"/>
    <mergeCell ref="C37:C38"/>
    <mergeCell ref="D37:D38"/>
    <mergeCell ref="E37:E38"/>
    <mergeCell ref="F37:F38"/>
    <mergeCell ref="G37:G38"/>
    <mergeCell ref="H33:H34"/>
    <mergeCell ref="M33:M34"/>
    <mergeCell ref="N33:N34"/>
    <mergeCell ref="O33:Q34"/>
    <mergeCell ref="C35:C36"/>
    <mergeCell ref="D35:D36"/>
    <mergeCell ref="E35:E36"/>
    <mergeCell ref="F35:F36"/>
    <mergeCell ref="G35:G36"/>
    <mergeCell ref="H35:H36"/>
    <mergeCell ref="M35:M36"/>
    <mergeCell ref="N35:N36"/>
    <mergeCell ref="O35:Q36"/>
    <mergeCell ref="C33:C34"/>
    <mergeCell ref="D33:D34"/>
    <mergeCell ref="E33:E34"/>
    <mergeCell ref="F33:F34"/>
    <mergeCell ref="G33:G34"/>
    <mergeCell ref="H29:H30"/>
    <mergeCell ref="M29:M30"/>
    <mergeCell ref="N29:N30"/>
    <mergeCell ref="O29:Q30"/>
    <mergeCell ref="C31:C32"/>
    <mergeCell ref="D31:D32"/>
    <mergeCell ref="E31:E32"/>
    <mergeCell ref="F31:F32"/>
    <mergeCell ref="G31:G32"/>
    <mergeCell ref="H31:H32"/>
    <mergeCell ref="M31:M32"/>
    <mergeCell ref="N31:N32"/>
    <mergeCell ref="O31:Q32"/>
    <mergeCell ref="C29:C30"/>
    <mergeCell ref="D29:D30"/>
    <mergeCell ref="E29:E30"/>
    <mergeCell ref="F29:F30"/>
    <mergeCell ref="G29:G30"/>
    <mergeCell ref="H25:H26"/>
    <mergeCell ref="M25:M26"/>
    <mergeCell ref="N25:N26"/>
    <mergeCell ref="O25:Q26"/>
    <mergeCell ref="C27:C28"/>
    <mergeCell ref="D27:D28"/>
    <mergeCell ref="E27:E28"/>
    <mergeCell ref="F27:F28"/>
    <mergeCell ref="G27:G28"/>
    <mergeCell ref="H27:H28"/>
    <mergeCell ref="M27:M28"/>
    <mergeCell ref="N27:N28"/>
    <mergeCell ref="O27:Q28"/>
    <mergeCell ref="C25:C26"/>
    <mergeCell ref="D25:D26"/>
    <mergeCell ref="E25:E26"/>
    <mergeCell ref="F25:F26"/>
    <mergeCell ref="G25:G26"/>
    <mergeCell ref="D9:Q9"/>
    <mergeCell ref="G15:G16"/>
    <mergeCell ref="H15:H16"/>
    <mergeCell ref="E15:E16"/>
    <mergeCell ref="E10:E12"/>
    <mergeCell ref="F10:F12"/>
    <mergeCell ref="M13:M14"/>
    <mergeCell ref="O10:Q12"/>
    <mergeCell ref="G11:G12"/>
    <mergeCell ref="H11:H12"/>
    <mergeCell ref="I11:L11"/>
    <mergeCell ref="M11:N11"/>
    <mergeCell ref="O15:Q16"/>
    <mergeCell ref="N19:N20"/>
    <mergeCell ref="O19:Q20"/>
    <mergeCell ref="H23:H24"/>
    <mergeCell ref="M23:M24"/>
    <mergeCell ref="O23:Q24"/>
    <mergeCell ref="D13:D14"/>
    <mergeCell ref="F13:F14"/>
    <mergeCell ref="H13:H14"/>
    <mergeCell ref="N23:N24"/>
    <mergeCell ref="G17:G18"/>
    <mergeCell ref="H17:H18"/>
    <mergeCell ref="E19:E20"/>
    <mergeCell ref="E21:E22"/>
    <mergeCell ref="E23:E24"/>
    <mergeCell ref="E13:E14"/>
    <mergeCell ref="G13:G14"/>
    <mergeCell ref="F23:F24"/>
    <mergeCell ref="G23:G24"/>
    <mergeCell ref="C19:C20"/>
    <mergeCell ref="D19:D20"/>
    <mergeCell ref="F19:F20"/>
    <mergeCell ref="G19:G20"/>
    <mergeCell ref="M19:M20"/>
    <mergeCell ref="C13:C16"/>
    <mergeCell ref="D15:D16"/>
    <mergeCell ref="F15:F16"/>
    <mergeCell ref="C17:C18"/>
    <mergeCell ref="D17:D18"/>
    <mergeCell ref="F17:F18"/>
    <mergeCell ref="E17:E18"/>
    <mergeCell ref="D4:Q4"/>
    <mergeCell ref="D5:Q5"/>
    <mergeCell ref="M15:M16"/>
    <mergeCell ref="N15:N16"/>
    <mergeCell ref="C23:C24"/>
    <mergeCell ref="D23:D24"/>
    <mergeCell ref="C10:C12"/>
    <mergeCell ref="D10:D12"/>
    <mergeCell ref="G10:N10"/>
    <mergeCell ref="H19:H20"/>
    <mergeCell ref="D6:Q6"/>
    <mergeCell ref="O13:Q14"/>
    <mergeCell ref="M17:M18"/>
    <mergeCell ref="N17:N18"/>
    <mergeCell ref="N13:N14"/>
    <mergeCell ref="O17:Q18"/>
    <mergeCell ref="C21:C22"/>
    <mergeCell ref="D21:D22"/>
    <mergeCell ref="F21:F22"/>
    <mergeCell ref="G21:G22"/>
    <mergeCell ref="H21:H22"/>
    <mergeCell ref="M21:M22"/>
    <mergeCell ref="N21:N22"/>
    <mergeCell ref="O21:Q22"/>
    <mergeCell ref="C43:C44"/>
    <mergeCell ref="D43:D44"/>
    <mergeCell ref="E43:E44"/>
    <mergeCell ref="F43:F44"/>
    <mergeCell ref="G43:G44"/>
    <mergeCell ref="H43:H44"/>
    <mergeCell ref="C45:C46"/>
    <mergeCell ref="D45:D46"/>
    <mergeCell ref="E45:E46"/>
    <mergeCell ref="F45:F46"/>
    <mergeCell ref="G45:G46"/>
    <mergeCell ref="H45:H46"/>
    <mergeCell ref="C47:C48"/>
    <mergeCell ref="D47:D48"/>
    <mergeCell ref="E47:E48"/>
    <mergeCell ref="F47:F48"/>
    <mergeCell ref="G47:G48"/>
    <mergeCell ref="H47:H48"/>
    <mergeCell ref="C49:C50"/>
    <mergeCell ref="D49:D50"/>
    <mergeCell ref="E49:E50"/>
    <mergeCell ref="F49:F50"/>
    <mergeCell ref="G49:G50"/>
    <mergeCell ref="H49:H50"/>
    <mergeCell ref="C51:C52"/>
    <mergeCell ref="D51:D52"/>
    <mergeCell ref="E51:E52"/>
    <mergeCell ref="F51:F52"/>
    <mergeCell ref="G51:G52"/>
    <mergeCell ref="H51:H52"/>
    <mergeCell ref="C53:C54"/>
    <mergeCell ref="D53:D54"/>
    <mergeCell ref="E53:E54"/>
    <mergeCell ref="F53:F54"/>
    <mergeCell ref="G53:G54"/>
    <mergeCell ref="H53:H54"/>
    <mergeCell ref="C55:C56"/>
    <mergeCell ref="D55:D56"/>
    <mergeCell ref="E55:E56"/>
    <mergeCell ref="F55:F56"/>
    <mergeCell ref="G55:G56"/>
    <mergeCell ref="H55:H56"/>
    <mergeCell ref="C57:C58"/>
    <mergeCell ref="D57:D58"/>
    <mergeCell ref="E57:E58"/>
    <mergeCell ref="F57:F58"/>
    <mergeCell ref="G57:G58"/>
    <mergeCell ref="H57:H58"/>
    <mergeCell ref="C59:C60"/>
    <mergeCell ref="D59:D60"/>
    <mergeCell ref="E59:E60"/>
    <mergeCell ref="F59:F60"/>
    <mergeCell ref="G59:G60"/>
    <mergeCell ref="H59:H60"/>
    <mergeCell ref="C61:C62"/>
    <mergeCell ref="D61:D62"/>
    <mergeCell ref="E61:E62"/>
    <mergeCell ref="F61:F62"/>
    <mergeCell ref="G61:G62"/>
    <mergeCell ref="H61:H62"/>
    <mergeCell ref="C63:C64"/>
    <mergeCell ref="D63:D64"/>
    <mergeCell ref="E63:E64"/>
    <mergeCell ref="F63:F64"/>
    <mergeCell ref="G63:G64"/>
    <mergeCell ref="H63:H64"/>
    <mergeCell ref="C65:C66"/>
    <mergeCell ref="D65:D66"/>
    <mergeCell ref="E65:E66"/>
    <mergeCell ref="F65:F66"/>
    <mergeCell ref="G65:G66"/>
    <mergeCell ref="H65:H66"/>
    <mergeCell ref="C67:C68"/>
    <mergeCell ref="D67:D68"/>
    <mergeCell ref="E67:E68"/>
    <mergeCell ref="F67:F68"/>
    <mergeCell ref="G67:G68"/>
    <mergeCell ref="H67:H68"/>
    <mergeCell ref="C69:C70"/>
    <mergeCell ref="D69:D70"/>
    <mergeCell ref="E69:E70"/>
    <mergeCell ref="F69:F70"/>
    <mergeCell ref="G69:G70"/>
    <mergeCell ref="H69:H70"/>
    <mergeCell ref="C71:C72"/>
    <mergeCell ref="D71:D72"/>
    <mergeCell ref="E71:E72"/>
    <mergeCell ref="F71:F72"/>
    <mergeCell ref="G71:G72"/>
    <mergeCell ref="H71:H72"/>
    <mergeCell ref="C73:C74"/>
    <mergeCell ref="D73:D74"/>
    <mergeCell ref="E73:E74"/>
    <mergeCell ref="F73:F74"/>
    <mergeCell ref="G73:G74"/>
    <mergeCell ref="H73:H74"/>
    <mergeCell ref="C75:C76"/>
    <mergeCell ref="D75:D76"/>
    <mergeCell ref="E75:E76"/>
    <mergeCell ref="F75:F76"/>
    <mergeCell ref="G75:G76"/>
    <mergeCell ref="H75:H76"/>
    <mergeCell ref="C77:C78"/>
    <mergeCell ref="D77:D78"/>
    <mergeCell ref="E77:E78"/>
    <mergeCell ref="F77:F78"/>
    <mergeCell ref="G77:G78"/>
    <mergeCell ref="H77:H78"/>
    <mergeCell ref="C79:C80"/>
    <mergeCell ref="D79:D80"/>
    <mergeCell ref="E79:E80"/>
    <mergeCell ref="F79:F80"/>
    <mergeCell ref="G79:G80"/>
    <mergeCell ref="H79:H80"/>
    <mergeCell ref="C81:C82"/>
    <mergeCell ref="D81:D82"/>
    <mergeCell ref="E81:E82"/>
    <mergeCell ref="F81:F82"/>
    <mergeCell ref="G81:G82"/>
    <mergeCell ref="H81:H82"/>
    <mergeCell ref="C83:C84"/>
    <mergeCell ref="D83:D84"/>
    <mergeCell ref="E83:E84"/>
    <mergeCell ref="F83:F84"/>
    <mergeCell ref="G83:G84"/>
    <mergeCell ref="H83:H84"/>
    <mergeCell ref="C85:C86"/>
    <mergeCell ref="D85:D86"/>
    <mergeCell ref="E85:E86"/>
    <mergeCell ref="F85:F86"/>
    <mergeCell ref="G85:G86"/>
    <mergeCell ref="H85:H86"/>
    <mergeCell ref="C87:C88"/>
    <mergeCell ref="D87:D88"/>
    <mergeCell ref="E87:E88"/>
    <mergeCell ref="F87:F88"/>
    <mergeCell ref="G87:G88"/>
    <mergeCell ref="H87:H88"/>
    <mergeCell ref="C89:C90"/>
    <mergeCell ref="D89:D90"/>
    <mergeCell ref="E89:E90"/>
    <mergeCell ref="F89:F90"/>
    <mergeCell ref="G89:G90"/>
    <mergeCell ref="H89:H90"/>
    <mergeCell ref="C91:C92"/>
    <mergeCell ref="D91:D92"/>
    <mergeCell ref="E91:E92"/>
    <mergeCell ref="F91:F92"/>
    <mergeCell ref="G91:G92"/>
    <mergeCell ref="H91:H92"/>
    <mergeCell ref="C93:C94"/>
    <mergeCell ref="D93:D94"/>
    <mergeCell ref="E93:E94"/>
    <mergeCell ref="F93:F94"/>
    <mergeCell ref="G93:G94"/>
    <mergeCell ref="H93:H94"/>
    <mergeCell ref="C95:C96"/>
    <mergeCell ref="D95:D96"/>
    <mergeCell ref="E95:E96"/>
    <mergeCell ref="F95:F96"/>
    <mergeCell ref="G95:G96"/>
    <mergeCell ref="H95:H96"/>
    <mergeCell ref="C97:C98"/>
    <mergeCell ref="D97:D98"/>
    <mergeCell ref="E97:E98"/>
    <mergeCell ref="F97:F98"/>
    <mergeCell ref="G97:G98"/>
    <mergeCell ref="H97:H98"/>
    <mergeCell ref="M97:M98"/>
    <mergeCell ref="N97:N98"/>
    <mergeCell ref="O97:Q98"/>
    <mergeCell ref="M43:M44"/>
    <mergeCell ref="N43:N44"/>
    <mergeCell ref="O43:Q44"/>
    <mergeCell ref="M45:M46"/>
    <mergeCell ref="N45:N46"/>
    <mergeCell ref="O45:Q46"/>
    <mergeCell ref="M47:M48"/>
    <mergeCell ref="N47:N48"/>
    <mergeCell ref="O47:Q48"/>
    <mergeCell ref="M49:M50"/>
    <mergeCell ref="N49:N50"/>
    <mergeCell ref="O49:Q50"/>
    <mergeCell ref="M53:M54"/>
    <mergeCell ref="N53:N54"/>
    <mergeCell ref="O53:Q54"/>
    <mergeCell ref="M55:M56"/>
    <mergeCell ref="N55:N56"/>
    <mergeCell ref="O55:Q56"/>
    <mergeCell ref="M57:M58"/>
    <mergeCell ref="N57:N58"/>
    <mergeCell ref="O57:Q58"/>
    <mergeCell ref="M59:M60"/>
    <mergeCell ref="N59:N60"/>
    <mergeCell ref="O59:Q60"/>
    <mergeCell ref="M61:M62"/>
    <mergeCell ref="N61:N62"/>
    <mergeCell ref="O61:Q62"/>
    <mergeCell ref="M63:M64"/>
    <mergeCell ref="N63:N64"/>
    <mergeCell ref="O63:Q64"/>
    <mergeCell ref="M65:M66"/>
    <mergeCell ref="N65:N66"/>
    <mergeCell ref="O65:Q66"/>
    <mergeCell ref="M67:M68"/>
    <mergeCell ref="N67:N68"/>
    <mergeCell ref="O67:Q68"/>
    <mergeCell ref="M69:M70"/>
    <mergeCell ref="N69:N70"/>
    <mergeCell ref="O69:Q70"/>
    <mergeCell ref="M73:M74"/>
    <mergeCell ref="N73:N74"/>
    <mergeCell ref="O73:Q74"/>
    <mergeCell ref="M75:M76"/>
    <mergeCell ref="N75:N76"/>
    <mergeCell ref="O75:Q76"/>
    <mergeCell ref="M79:M80"/>
    <mergeCell ref="N79:N80"/>
    <mergeCell ref="O79:Q80"/>
    <mergeCell ref="M81:M82"/>
    <mergeCell ref="N81:N82"/>
    <mergeCell ref="O81:Q82"/>
    <mergeCell ref="M83:M84"/>
    <mergeCell ref="N83:N84"/>
    <mergeCell ref="O83:Q84"/>
    <mergeCell ref="M85:M86"/>
    <mergeCell ref="N85:N86"/>
    <mergeCell ref="O85:Q86"/>
    <mergeCell ref="M51:M52"/>
    <mergeCell ref="N51:N52"/>
    <mergeCell ref="O51:Q52"/>
    <mergeCell ref="M95:M96"/>
    <mergeCell ref="N95:N96"/>
    <mergeCell ref="O95:Q96"/>
    <mergeCell ref="M71:M72"/>
    <mergeCell ref="N71:N72"/>
    <mergeCell ref="O71:Q72"/>
    <mergeCell ref="M77:M78"/>
    <mergeCell ref="N77:N78"/>
    <mergeCell ref="O77:Q78"/>
    <mergeCell ref="M93:M94"/>
    <mergeCell ref="N93:N94"/>
    <mergeCell ref="O93:Q94"/>
    <mergeCell ref="M87:M88"/>
    <mergeCell ref="N87:N88"/>
    <mergeCell ref="O87:Q88"/>
    <mergeCell ref="M89:M90"/>
    <mergeCell ref="N89:N90"/>
    <mergeCell ref="O89:Q90"/>
    <mergeCell ref="M91:M92"/>
    <mergeCell ref="N91:N92"/>
    <mergeCell ref="O91:Q92"/>
  </mergeCells>
  <pageMargins left="0.98425196850393704" right="0" top="0.98425196850393704" bottom="0.98425196850393704" header="0.51181102362204722" footer="0.51181102362204722"/>
  <pageSetup paperSize="5"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2TR23 E2</vt:lpstr>
      <vt:lpstr>'CEDULA 2TR23 E2'!Área_de_impresión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AGAA DPM</dc:creator>
  <cp:keywords/>
  <dc:description/>
  <cp:lastModifiedBy>Alma</cp:lastModifiedBy>
  <cp:revision/>
  <dcterms:created xsi:type="dcterms:W3CDTF">2021-01-05T20:46:07Z</dcterms:created>
  <dcterms:modified xsi:type="dcterms:W3CDTF">2023-10-06T19:59:23Z</dcterms:modified>
  <cp:category/>
  <cp:contentStatus/>
</cp:coreProperties>
</file>