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Propietario\Desktop\1TRIMESTRE 2023\"/>
    </mc:Choice>
  </mc:AlternateContent>
  <xr:revisionPtr revIDLastSave="0" documentId="13_ncr:1_{094C5F26-65A0-4956-8877-510160D60666}" xr6:coauthVersionLast="47" xr6:coauthVersionMax="47" xr10:uidLastSave="{00000000-0000-0000-0000-000000000000}"/>
  <bookViews>
    <workbookView xWindow="-120" yWindow="-120" windowWidth="20730" windowHeight="11160" xr2:uid="{00000000-000D-0000-FFFF-FFFF00000000}"/>
  </bookViews>
  <sheets>
    <sheet name="SEGUIMIENTO 1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3" l="1"/>
  <c r="P14" i="3"/>
  <c r="P25" i="3"/>
  <c r="P24" i="3"/>
  <c r="P17" i="3"/>
  <c r="P15" i="3"/>
  <c r="P18" i="3" l="1"/>
  <c r="P19" i="3"/>
  <c r="P21" i="3"/>
  <c r="P22" i="3"/>
  <c r="P23"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l="1"/>
  <c r="P16" i="3"/>
  <c r="Q108" i="3" l="1"/>
  <c r="U124" i="3" l="1"/>
  <c r="T124" i="3"/>
  <c r="S124" i="3"/>
  <c r="R124" i="3"/>
  <c r="Q124" i="3"/>
  <c r="P124" i="3"/>
  <c r="O124" i="3"/>
  <c r="V124" i="3" s="1"/>
  <c r="U16" i="3" l="1"/>
  <c r="V16" i="3"/>
  <c r="T16" i="3"/>
  <c r="Q16" i="3"/>
  <c r="R16" i="3"/>
  <c r="S16" i="3"/>
  <c r="S131" i="3"/>
  <c r="U108" i="3" l="1"/>
  <c r="V108" i="3"/>
  <c r="R108" i="3"/>
  <c r="T108" i="3"/>
  <c r="S108" i="3"/>
  <c r="P13" i="3" l="1"/>
  <c r="S128" i="3" l="1"/>
  <c r="O131" i="3"/>
  <c r="O128" i="3"/>
</calcChain>
</file>

<file path=xl/sharedStrings.xml><?xml version="1.0" encoding="utf-8"?>
<sst xmlns="http://schemas.openxmlformats.org/spreadsheetml/2006/main" count="624" uniqueCount="432">
  <si>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</si>
  <si>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</si>
  <si>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</si>
  <si>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</si>
  <si>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</si>
  <si>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</si>
  <si>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</si>
  <si>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</si>
  <si>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</si>
  <si>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</si>
  <si>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</si>
  <si>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</si>
  <si>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</si>
  <si>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</si>
  <si>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</si>
  <si>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</si>
  <si>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</si>
  <si>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</si>
  <si>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</si>
  <si>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t xml:space="preserve">1.XX.1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mediante…</t>
    </r>
    <r>
      <rPr>
        <sz val="11"/>
        <color theme="1"/>
        <rFont val="Arial"/>
        <family val="2"/>
      </rPr>
      <t>.</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</si>
  <si>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</si>
  <si>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</si>
  <si>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</si>
  <si>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</si>
  <si>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</si>
  <si>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</si>
  <si>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</si>
  <si>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</si>
  <si>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</si>
  <si>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</si>
  <si>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</si>
  <si>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</si>
  <si>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</si>
  <si>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</si>
  <si>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</si>
  <si>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</si>
  <si>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</si>
  <si>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</si>
  <si>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</si>
  <si>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</si>
  <si>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</si>
  <si>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</si>
  <si>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</si>
  <si>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</si>
  <si>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</si>
  <si>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</si>
  <si>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</si>
  <si>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</si>
  <si>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</si>
  <si>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 Oficina de la Secretaría General)</t>
  </si>
  <si>
    <r>
      <rPr>
        <b/>
        <sz val="11"/>
        <color theme="1"/>
        <rFont val="Arial"/>
        <family val="2"/>
      </rPr>
      <t xml:space="preserve">1.02.1.1  </t>
    </r>
    <r>
      <rPr>
        <sz val="11"/>
        <color theme="1"/>
        <rFont val="Arial"/>
        <family val="2"/>
      </rPr>
      <t xml:space="preserve">Las dependencias municipales  de la Secretaria General atienden a las y los ciudadanos del municipio de Benito Juárez respecto a sus necesidades  y demandas con base en los servicios. </t>
    </r>
  </si>
  <si>
    <r>
      <rPr>
        <b/>
        <sz val="11"/>
        <color theme="1"/>
        <rFont val="Arial"/>
        <family val="2"/>
      </rPr>
      <t>PCIA</t>
    </r>
    <r>
      <rPr>
        <sz val="11"/>
        <color theme="1"/>
        <rFont val="Arial"/>
        <family val="2"/>
      </rPr>
      <t xml:space="preserve">: Porcentaje de ciudadanas(os) atendidas(os). </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</si>
  <si>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</si>
  <si>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Ciudadanas(os)</t>
    </r>
  </si>
  <si>
    <t xml:space="preserve">Componente
(Oficina de la secretaría General)                    </t>
  </si>
  <si>
    <r>
      <t xml:space="preserve">1.02.1.1.1 </t>
    </r>
    <r>
      <rPr>
        <sz val="11"/>
        <color theme="1"/>
        <rFont val="Arial"/>
        <family val="2"/>
      </rPr>
      <t>Resoluciones de las demandas ciudadanas por la Secretaría General emitidas.</t>
    </r>
  </si>
  <si>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</si>
  <si>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Unidad de Mesida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Resoluciones de las demandas ciudadanas.</t>
    </r>
  </si>
  <si>
    <r>
      <t xml:space="preserve">1.02.1.1.1.1 </t>
    </r>
    <r>
      <rPr>
        <sz val="11"/>
        <color theme="1"/>
        <rFont val="Arial"/>
        <family val="2"/>
      </rPr>
      <t>Otorgamiento de apoyos administrativos y financieros brindados a la ciudadanía.</t>
    </r>
  </si>
  <si>
    <r>
      <rPr>
        <b/>
        <sz val="11"/>
        <color theme="1"/>
        <rFont val="Arial"/>
        <family val="2"/>
      </rPr>
      <t>PAOC:</t>
    </r>
    <r>
      <rPr>
        <sz val="11"/>
        <color theme="1"/>
        <rFont val="Arial"/>
        <family val="2"/>
      </rPr>
      <t xml:space="preserve"> Porcentaje de apoyos administrativos y financieros otorgados. </t>
    </r>
  </si>
  <si>
    <r>
      <t xml:space="preserve">Unidda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Apoyos administrativos y financieros.</t>
    </r>
  </si>
  <si>
    <r>
      <t xml:space="preserve">1.02.1.1.1.2 </t>
    </r>
    <r>
      <rPr>
        <sz val="11"/>
        <color theme="1"/>
        <rFont val="Arial"/>
        <family val="2"/>
      </rPr>
      <t>Distribución de canje de armas por las y los habitantes del municipio.</t>
    </r>
  </si>
  <si>
    <r>
      <rPr>
        <b/>
        <sz val="11"/>
        <color theme="1"/>
        <rFont val="Arial"/>
        <family val="2"/>
      </rPr>
      <t>PCAD:</t>
    </r>
    <r>
      <rPr>
        <sz val="11"/>
        <color theme="1"/>
        <rFont val="Arial"/>
        <family val="2"/>
      </rPr>
      <t xml:space="preserve"> Porcentaje de canjes de armas distribuidos.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</si>
  <si>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Canjes de armas.</t>
    </r>
  </si>
  <si>
    <r>
      <t xml:space="preserve">1.02.1.1.1.3 </t>
    </r>
    <r>
      <rPr>
        <sz val="11"/>
        <color theme="1"/>
        <rFont val="Arial"/>
        <family val="2"/>
      </rPr>
      <t>Asesoramiento jurídico otorgados a las y los servidores públicos.</t>
    </r>
  </si>
  <si>
    <r>
      <rPr>
        <b/>
        <sz val="11"/>
        <color theme="1"/>
        <rFont val="Arial"/>
        <family val="2"/>
      </rPr>
      <t>PASP:</t>
    </r>
    <r>
      <rPr>
        <sz val="11"/>
        <color theme="1"/>
        <rFont val="Arial"/>
        <family val="2"/>
      </rPr>
      <t xml:space="preserve"> Porcentaje de asesorías a servidoras(es) públicas(os) otorgadas.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</si>
  <si>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Asesorías a servidoras(es) públicas(os)</t>
    </r>
  </si>
  <si>
    <r>
      <t xml:space="preserve">1.02.1.1.1.4 </t>
    </r>
    <r>
      <rPr>
        <sz val="11"/>
        <color theme="1"/>
        <rFont val="Arial"/>
        <family val="2"/>
      </rPr>
      <t xml:space="preserve">Atención a las solicitudes de información presentadas por el Cabildo Municipal. </t>
    </r>
  </si>
  <si>
    <r>
      <rPr>
        <b/>
        <sz val="11"/>
        <color theme="1"/>
        <rFont val="Arial"/>
        <family val="2"/>
      </rPr>
      <t xml:space="preserve">PSCA: </t>
    </r>
    <r>
      <rPr>
        <sz val="11"/>
        <color theme="1"/>
        <rFont val="Arial"/>
        <family val="2"/>
      </rPr>
      <t>Porcentaje de solicitudes de información de Cabildo atendidas.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</si>
  <si>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 de información de Cabildo.</t>
    </r>
  </si>
  <si>
    <t>Componente
( subsecretaria General)</t>
  </si>
  <si>
    <r>
      <t xml:space="preserve">1.02.1.1.1.2 </t>
    </r>
    <r>
      <rPr>
        <sz val="11"/>
        <color theme="1"/>
        <rFont val="Arial"/>
        <family val="2"/>
      </rPr>
      <t>Gestiones entre el Gobierno Municipal, las Organizaciones de la Sociedad Civil y la ciudadanía realizadas</t>
    </r>
    <r>
      <rPr>
        <b/>
        <sz val="11"/>
        <color theme="1"/>
        <rFont val="Arial"/>
        <family val="2"/>
      </rPr>
      <t>.</t>
    </r>
  </si>
  <si>
    <r>
      <rPr>
        <b/>
        <sz val="11"/>
        <color theme="1"/>
        <rFont val="Arial"/>
        <family val="2"/>
      </rPr>
      <t>PGR:</t>
    </r>
    <r>
      <rPr>
        <sz val="11"/>
        <color theme="1"/>
        <rFont val="Arial"/>
        <family val="2"/>
      </rPr>
      <t xml:space="preserve"> Porcentaje de gestiones de sociedad y ciudadanía realizadas.</t>
    </r>
  </si>
  <si>
    <r>
      <rPr>
        <b/>
        <sz val="11"/>
        <color theme="1"/>
        <rFont val="Arial"/>
        <family val="2"/>
      </rPr>
      <t>Unidad de Medida del Indiccador:</t>
    </r>
    <r>
      <rPr>
        <sz val="11"/>
        <color theme="1"/>
        <rFont val="Arial"/>
        <family val="2"/>
      </rPr>
      <t xml:space="preserve">
Porcentaje.</t>
    </r>
    <r>
      <rPr>
        <b/>
        <sz val="11"/>
        <color theme="1"/>
        <rFont val="Arial"/>
        <family val="2"/>
      </rPr>
      <t xml:space="preserve">
Unidad de Medida de las Variables:
</t>
    </r>
    <r>
      <rPr>
        <sz val="11"/>
        <color theme="1"/>
        <rFont val="Arial"/>
        <family val="2"/>
      </rPr>
      <t>Gestiones de sociedad y ciudadanía.</t>
    </r>
  </si>
  <si>
    <r>
      <t xml:space="preserve">1.02.1.1.2.2 </t>
    </r>
    <r>
      <rPr>
        <sz val="11"/>
        <color theme="1"/>
        <rFont val="Arial"/>
        <family val="2"/>
      </rPr>
      <t>Representación de invitaciones en eventos y reuniones realizados por la ciudadanía y organizaciones de la sociedad cívil.</t>
    </r>
  </si>
  <si>
    <r>
      <rPr>
        <b/>
        <sz val="11"/>
        <color theme="1"/>
        <rFont val="Arial"/>
        <family val="2"/>
      </rPr>
      <t>PRCO:</t>
    </r>
    <r>
      <rPr>
        <sz val="11"/>
        <color theme="1"/>
        <rFont val="Arial"/>
        <family val="2"/>
      </rPr>
      <t xml:space="preserve"> Porcentaje de invitaciones ciudadanas y sociedad civil representadas.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</si>
  <si>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Invitaciones ciudadanas y sociedad civil.</t>
    </r>
  </si>
  <si>
    <r>
      <t xml:space="preserve">1.02.1.1.1.2.3 </t>
    </r>
    <r>
      <rPr>
        <sz val="11"/>
        <color theme="1"/>
        <rFont val="Arial"/>
        <family val="2"/>
      </rPr>
      <t>Realización de reuniones con la Ciudadanía y Organizaciones de la Sociedad Civil.</t>
    </r>
  </si>
  <si>
    <r>
      <rPr>
        <b/>
        <sz val="11"/>
        <color theme="1"/>
        <rFont val="Arial"/>
        <family val="2"/>
      </rPr>
      <t xml:space="preserve">PCSR: </t>
    </r>
    <r>
      <rPr>
        <sz val="11"/>
        <color theme="1"/>
        <rFont val="Arial"/>
        <family val="2"/>
      </rPr>
      <t>Porcentaje de reuniones ciudadanas y sociedad civil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</si>
  <si>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ciudadanas y sociedad civil.</t>
    </r>
  </si>
  <si>
    <r>
      <t xml:space="preserve">1.02.1.1.2.4 </t>
    </r>
    <r>
      <rPr>
        <sz val="11"/>
        <color theme="1"/>
        <rFont val="Arial"/>
        <family val="2"/>
      </rPr>
      <t>Realización de una Caminata Familiar del Municipio de Benito Juárez.</t>
    </r>
  </si>
  <si>
    <r>
      <rPr>
        <b/>
        <sz val="11"/>
        <color theme="1"/>
        <rFont val="Arial"/>
        <family val="2"/>
      </rPr>
      <t xml:space="preserve">PCFP: </t>
    </r>
    <r>
      <rPr>
        <sz val="11"/>
        <color theme="1"/>
        <rFont val="Arial"/>
        <family val="2"/>
      </rPr>
      <t>Porcentaje de Caminatas Familiares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</si>
  <si>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Caminatas Familiares.</t>
    </r>
  </si>
  <si>
    <r>
      <t xml:space="preserve">1.02.1.1.2.5 </t>
    </r>
    <r>
      <rPr>
        <sz val="11"/>
        <color theme="1"/>
        <rFont val="Arial"/>
        <family val="2"/>
      </rPr>
      <t>Organización de Concursos Intersecundarias nivel Municipal.</t>
    </r>
  </si>
  <si>
    <r>
      <rPr>
        <b/>
        <sz val="11"/>
        <color theme="1"/>
        <rFont val="Arial"/>
        <family val="2"/>
      </rPr>
      <t xml:space="preserve">PCIO: </t>
    </r>
    <r>
      <rPr>
        <sz val="11"/>
        <color theme="1"/>
        <rFont val="Arial"/>
        <family val="2"/>
      </rPr>
      <t xml:space="preserve">Porcentaje de concursos intersecundarias organizados.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</si>
  <si>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Concursos intersecundarias.</t>
    </r>
  </si>
  <si>
    <t>Componente
(Dirección General del Honorable Cuerpo de Bomberos)</t>
  </si>
  <si>
    <r>
      <t xml:space="preserve">1.02.1.1.3 </t>
    </r>
    <r>
      <rPr>
        <sz val="11"/>
        <color theme="1"/>
        <rFont val="Arial"/>
        <family val="2"/>
      </rPr>
      <t>Comités ciudadanos de prevención y actuación en contingencias integrados.</t>
    </r>
  </si>
  <si>
    <r>
      <rPr>
        <b/>
        <sz val="11"/>
        <color theme="1"/>
        <rFont val="Arial"/>
        <family val="2"/>
      </rPr>
      <t xml:space="preserve">PCPI: </t>
    </r>
    <r>
      <rPr>
        <sz val="11"/>
        <color theme="1"/>
        <rFont val="Arial"/>
        <family val="2"/>
      </rPr>
      <t xml:space="preserve">Porcentaje de personas en comités integradas.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</si>
  <si>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Personas integradas en Cómites. </t>
    </r>
  </si>
  <si>
    <r>
      <t xml:space="preserve">1.02.1.1.3.1 </t>
    </r>
    <r>
      <rPr>
        <sz val="11"/>
        <color theme="1"/>
        <rFont val="Arial"/>
        <family val="2"/>
      </rPr>
      <t>Capacitación en prevención de riesgos al personal organizaciones del sector público y privado.</t>
    </r>
  </si>
  <si>
    <r>
      <rPr>
        <b/>
        <sz val="11"/>
        <color theme="1"/>
        <rFont val="Arial"/>
        <family val="2"/>
      </rPr>
      <t xml:space="preserve">POPC: </t>
    </r>
    <r>
      <rPr>
        <sz val="11"/>
        <color theme="1"/>
        <rFont val="Arial"/>
        <family val="2"/>
      </rPr>
      <t>Porcentaje de personal de organizaciones públicas y privadas capacitadas.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</si>
  <si>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 Organizaciones públicas y privadas.</t>
    </r>
  </si>
  <si>
    <r>
      <t xml:space="preserve">1.02.1.1.3.2 </t>
    </r>
    <r>
      <rPr>
        <sz val="11"/>
        <color theme="1"/>
        <rFont val="Arial"/>
        <family val="2"/>
      </rPr>
      <t xml:space="preserve">Verificación de las medidas de seguridad en eventos masivos. </t>
    </r>
  </si>
  <si>
    <r>
      <rPr>
        <b/>
        <sz val="11"/>
        <color theme="1"/>
        <rFont val="Arial"/>
        <family val="2"/>
      </rPr>
      <t>PEMV:</t>
    </r>
    <r>
      <rPr>
        <sz val="11"/>
        <color theme="1"/>
        <rFont val="Arial"/>
        <family val="2"/>
      </rPr>
      <t xml:space="preserve"> Porcentaje de eventos masivos con medidas de seguridad verificadas.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</si>
  <si>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Eventos másivos.</t>
    </r>
  </si>
  <si>
    <r>
      <t xml:space="preserve">1.02.1.1.3.3 </t>
    </r>
    <r>
      <rPr>
        <sz val="11"/>
        <color theme="1"/>
        <rFont val="Arial"/>
        <family val="2"/>
      </rPr>
      <t>Capacitación de niñas y niños sobre las medidas de prevención de riesgos.</t>
    </r>
  </si>
  <si>
    <r>
      <rPr>
        <b/>
        <sz val="11"/>
        <color theme="1"/>
        <rFont val="Arial"/>
        <family val="2"/>
      </rPr>
      <t>PNNC:</t>
    </r>
    <r>
      <rPr>
        <sz val="11"/>
        <color theme="1"/>
        <rFont val="Arial"/>
        <family val="2"/>
      </rPr>
      <t xml:space="preserve"> Porcentaje de niñas y niños capacitados.</t>
    </r>
  </si>
  <si>
    <r>
      <t xml:space="preserve">Unidad de Medida del Indicador:
</t>
    </r>
    <r>
      <rPr>
        <sz val="11"/>
        <color theme="1"/>
        <rFont val="Arial"/>
        <family val="2"/>
      </rPr>
      <t>Porcentaje</t>
    </r>
    <r>
      <rPr>
        <b/>
        <sz val="11"/>
        <color theme="1"/>
        <rFont val="Arial"/>
        <family val="2"/>
      </rPr>
      <t xml:space="preserve">
Unidad de Medida de la Variable :
</t>
    </r>
    <r>
      <rPr>
        <sz val="11"/>
        <color theme="1"/>
        <rFont val="Arial"/>
        <family val="2"/>
      </rPr>
      <t>Niñas y niños.</t>
    </r>
  </si>
  <si>
    <r>
      <t xml:space="preserve">1.02.1.1.3.4 </t>
    </r>
    <r>
      <rPr>
        <sz val="11"/>
        <color theme="1"/>
        <rFont val="Arial"/>
        <family val="2"/>
      </rPr>
      <t>Revisión de los riesgos potenciales en establecimientos hoteleros, restauranteros y comerciales.</t>
    </r>
  </si>
  <si>
    <r>
      <rPr>
        <b/>
        <sz val="11"/>
        <color theme="1"/>
        <rFont val="Arial"/>
        <family val="2"/>
      </rPr>
      <t>PEMS:</t>
    </r>
    <r>
      <rPr>
        <sz val="11"/>
        <color theme="1"/>
        <rFont val="Arial"/>
        <family val="2"/>
      </rPr>
      <t xml:space="preserve"> Porcentaje de establecimientos con medidas de seguridad revisados.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</si>
  <si>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Establecimientos.</t>
    </r>
  </si>
  <si>
    <r>
      <t>1.02.1.1.3.5</t>
    </r>
    <r>
      <rPr>
        <sz val="11"/>
        <color theme="1"/>
        <rFont val="Arial"/>
        <family val="2"/>
      </rPr>
      <t xml:space="preserve"> Atención de llamadas de auxilios para prevenir riesgos potenciales. </t>
    </r>
  </si>
  <si>
    <t xml:space="preserve">PLLA: Porcentaje de llamadas de auxilio atendidas. </t>
  </si>
  <si>
    <r>
      <t xml:space="preserve">Unidad de Medida del Indicador:                       
Porcentaje.
Unidaad de Medida de la Variable:                     
</t>
    </r>
    <r>
      <rPr>
        <sz val="11"/>
        <color theme="1"/>
        <rFont val="Arial"/>
        <family val="2"/>
      </rPr>
      <t xml:space="preserve">Llamadas de auxilio. </t>
    </r>
  </si>
  <si>
    <r>
      <t xml:space="preserve">1.02.1.1.1.3.6 </t>
    </r>
    <r>
      <rPr>
        <sz val="11"/>
        <color theme="1"/>
        <rFont val="Arial"/>
        <family val="2"/>
      </rPr>
      <t>Capacitación a elementos del Honorable Cuerpo de Bomberos.</t>
    </r>
  </si>
  <si>
    <r>
      <rPr>
        <b/>
        <sz val="11"/>
        <color theme="1"/>
        <rFont val="Arial"/>
        <family val="2"/>
      </rPr>
      <t>PHBC:</t>
    </r>
    <r>
      <rPr>
        <sz val="11"/>
        <color theme="1"/>
        <rFont val="Arial"/>
        <family val="2"/>
      </rPr>
      <t xml:space="preserve"> Porcentaje de elementos del Honorable Cuerpo de Bomberos capacitados.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</si>
  <si>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Elementos del Honorable Cuerpo de Bomberos.</t>
    </r>
  </si>
  <si>
    <r>
      <t xml:space="preserve">1.02.1.1.3.7 </t>
    </r>
    <r>
      <rPr>
        <sz val="11"/>
        <color theme="1"/>
        <rFont val="Arial"/>
        <family val="2"/>
      </rPr>
      <t xml:space="preserve">Incremento de equipos de protección corporal para elementos del Honorable Cuerpo de Bomberos. </t>
    </r>
  </si>
  <si>
    <r>
      <rPr>
        <b/>
        <sz val="11"/>
        <color theme="1"/>
        <rFont val="Arial"/>
        <family val="2"/>
      </rPr>
      <t>PEQI:</t>
    </r>
    <r>
      <rPr>
        <sz val="11"/>
        <color theme="1"/>
        <rFont val="Arial"/>
        <family val="2"/>
      </rPr>
      <t xml:space="preserve"> Porcentaje de equipos de protección corporal incrementado.</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</si>
  <si>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Equipos de protección corporal</t>
    </r>
  </si>
  <si>
    <t xml:space="preserve">Componente (Dirección General de Transporte y Vialidad) </t>
  </si>
  <si>
    <r>
      <t xml:space="preserve">1.02.1.1.4 </t>
    </r>
    <r>
      <rPr>
        <sz val="11"/>
        <color theme="1"/>
        <rFont val="Arial"/>
        <family val="2"/>
      </rPr>
      <t>Estrategias de mejoramiento de Transporte y vialidad pública implementadas.</t>
    </r>
  </si>
  <si>
    <r>
      <rPr>
        <b/>
        <sz val="11"/>
        <color theme="1"/>
        <rFont val="Arial"/>
        <family val="2"/>
      </rPr>
      <t>PEMVI:</t>
    </r>
    <r>
      <rPr>
        <sz val="11"/>
        <color theme="1"/>
        <rFont val="Arial"/>
        <family val="2"/>
      </rPr>
      <t xml:space="preserve"> Porcentaje de estrategias de mejoramiento transporte y vialidad implementadas.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</si>
  <si>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Estrategias de mejoramiento  de transporte y vialidad.</t>
    </r>
  </si>
  <si>
    <r>
      <t xml:space="preserve">1.02.1.1.4.1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</si>
  <si>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</si>
  <si>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Verificaciones de normatividad.</t>
    </r>
  </si>
  <si>
    <r>
      <t>1.02.1.1.4.2</t>
    </r>
    <r>
      <rPr>
        <sz val="11"/>
        <color theme="1"/>
        <rFont val="Arial"/>
        <family val="2"/>
      </rPr>
      <t>. Elaboración de propuestas de Seguridad Vial y  de Movilidad Urbana Sostenible.</t>
    </r>
  </si>
  <si>
    <r>
      <rPr>
        <b/>
        <sz val="11"/>
        <color theme="1"/>
        <rFont val="Arial"/>
        <family val="2"/>
      </rPr>
      <t>PVMU:</t>
    </r>
    <r>
      <rPr>
        <sz val="11"/>
        <color theme="1"/>
        <rFont val="Arial"/>
        <family val="2"/>
      </rPr>
      <t xml:space="preserve"> Porcentaje de propuestas de Seguridad Vial y  de Movilidad Urbana elaboradas.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</si>
  <si>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Propuestas de Seguridad Vial y  de Movilidad Urbana.</t>
    </r>
  </si>
  <si>
    <r>
      <t>1.02.1.1.4.3.</t>
    </r>
    <r>
      <rPr>
        <sz val="11"/>
        <color theme="1"/>
        <rFont val="Arial"/>
        <family val="2"/>
      </rPr>
      <t xml:space="preserve"> Elaboración de proyectos integrales de transporte</t>
    </r>
  </si>
  <si>
    <r>
      <rPr>
        <b/>
        <sz val="11"/>
        <color theme="1"/>
        <rFont val="Arial"/>
        <family val="2"/>
      </rPr>
      <t>PPITE:</t>
    </r>
    <r>
      <rPr>
        <sz val="11"/>
        <color theme="1"/>
        <rFont val="Arial"/>
        <family val="2"/>
      </rPr>
      <t xml:space="preserve"> Porcentaje de proyectos integrales de transporte elaborados.</t>
    </r>
  </si>
  <si>
    <r>
      <t xml:space="preserve">Unidd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Proyectos integrales de transporte.</t>
    </r>
  </si>
  <si>
    <r>
      <t xml:space="preserve">1.02.1.1.4.4 </t>
    </r>
    <r>
      <rPr>
        <sz val="11"/>
        <color theme="1"/>
        <rFont val="Arial"/>
        <family val="2"/>
      </rPr>
      <t>Autorización de análisis técnico para el establecimiento de rutas de transporte basadas en las necesidades de la población.</t>
    </r>
  </si>
  <si>
    <r>
      <rPr>
        <b/>
        <sz val="11"/>
        <color theme="1"/>
        <rFont val="Arial"/>
        <family val="2"/>
      </rPr>
      <t xml:space="preserve">PAAT: </t>
    </r>
    <r>
      <rPr>
        <sz val="11"/>
        <color theme="1"/>
        <rFont val="Arial"/>
        <family val="2"/>
      </rPr>
      <t>Porcentaje de establecimiento de rutas autorizadas.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</si>
  <si>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Establecimiento de rutas.</t>
    </r>
  </si>
  <si>
    <r>
      <t xml:space="preserve">1.02.1.1.4.5 </t>
    </r>
    <r>
      <rPr>
        <sz val="11"/>
        <color theme="1"/>
        <rFont val="Arial"/>
        <family val="2"/>
      </rPr>
      <t xml:space="preserve">Elaboración de proyectos de estructuración vial. </t>
    </r>
  </si>
  <si>
    <r>
      <rPr>
        <b/>
        <sz val="11"/>
        <color theme="1"/>
        <rFont val="Arial"/>
        <family val="2"/>
      </rPr>
      <t>PPEV:</t>
    </r>
    <r>
      <rPr>
        <sz val="11"/>
        <color theme="1"/>
        <rFont val="Arial"/>
        <family val="2"/>
      </rPr>
      <t xml:space="preserve"> Porcentaje de proyectos de estructuración vial elaborados.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</si>
  <si>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Proyectos de estructuración vial.</t>
    </r>
  </si>
  <si>
    <t>Componente (Protección Civil)</t>
  </si>
  <si>
    <r>
      <t xml:space="preserve">1.02.1.1.5 </t>
    </r>
    <r>
      <rPr>
        <sz val="11"/>
        <color theme="1"/>
        <rFont val="Arial"/>
        <family val="2"/>
      </rPr>
      <t>Inspecciones a los establecimientos comerciales, para que cumplan con las medidas de seguridad idóneas realizadas.</t>
    </r>
  </si>
  <si>
    <r>
      <rPr>
        <b/>
        <sz val="11"/>
        <color theme="1"/>
        <rFont val="Arial"/>
        <family val="2"/>
      </rPr>
      <t>PECI:</t>
    </r>
    <r>
      <rPr>
        <sz val="11"/>
        <color theme="1"/>
        <rFont val="Arial"/>
        <family val="2"/>
      </rPr>
      <t xml:space="preserve"> Porcentaje de inspecciones de establecimientos comerciales realizados.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</si>
  <si>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Inspecciones de establecimientos.      
</t>
    </r>
  </si>
  <si>
    <r>
      <t xml:space="preserve">1.02.1.1.1.5.1 </t>
    </r>
    <r>
      <rPr>
        <sz val="11"/>
        <color theme="1"/>
        <rFont val="Arial"/>
        <family val="2"/>
      </rPr>
      <t>Difusión de spots en los medios de comunicación para prevención de siniestros.</t>
    </r>
  </si>
  <si>
    <r>
      <rPr>
        <b/>
        <sz val="11"/>
        <color theme="1"/>
        <rFont val="Arial"/>
        <family val="2"/>
      </rPr>
      <t>PSPD</t>
    </r>
    <r>
      <rPr>
        <sz val="11"/>
        <color theme="1"/>
        <rFont val="Arial"/>
        <family val="2"/>
      </rPr>
      <t xml:space="preserve">: Porcentaje de spots difundidos.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</si>
  <si>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</si>
  <si>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t xml:space="preserve">1.02.1.1.5.2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</si>
  <si>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</si>
  <si>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Personas capacitadas</t>
    </r>
  </si>
  <si>
    <r>
      <t>1.02.1.1.5.3</t>
    </r>
    <r>
      <rPr>
        <sz val="11"/>
        <color theme="1"/>
        <rFont val="Arial"/>
        <family val="2"/>
      </rPr>
      <t xml:space="preserve"> Atención a reportes de diversas incidencias en materia de protección civil. </t>
    </r>
  </si>
  <si>
    <r>
      <rPr>
        <b/>
        <sz val="11"/>
        <color theme="1"/>
        <rFont val="Arial"/>
        <family val="2"/>
      </rPr>
      <t>PAR:</t>
    </r>
    <r>
      <rPr>
        <sz val="11"/>
        <color theme="1"/>
        <rFont val="Arial"/>
        <family val="2"/>
      </rPr>
      <t xml:space="preserve"> Porcentaje de reportes de emergencia atendidos.</t>
    </r>
  </si>
  <si>
    <r>
      <t>Unidad deMedida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</si>
  <si>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t xml:space="preserve">1.02.1.1.5.4 </t>
    </r>
    <r>
      <rPr>
        <sz val="11"/>
        <color theme="1"/>
        <rFont val="Arial"/>
        <family val="2"/>
      </rPr>
      <t>Elaboración de inspecciones a comercios de mediano y alto riesgo.</t>
    </r>
  </si>
  <si>
    <r>
      <rPr>
        <b/>
        <sz val="11"/>
        <color theme="1"/>
        <rFont val="Arial"/>
        <family val="2"/>
      </rPr>
      <t xml:space="preserve">PIMAR: </t>
    </r>
    <r>
      <rPr>
        <sz val="11"/>
        <color theme="1"/>
        <rFont val="Arial"/>
        <family val="2"/>
      </rPr>
      <t>Porcentaje de inspecciones de mediano y alto riesgo realizados.</t>
    </r>
  </si>
  <si>
    <r>
      <t>Unidad de Medida del Indicador:</t>
    </r>
    <r>
      <rPr>
        <sz val="11"/>
        <color theme="1"/>
        <rFont val="Arial"/>
        <family val="2"/>
      </rPr>
      <t xml:space="preserve">
Porcentaje.
</t>
    </r>
    <r>
      <rPr>
        <b/>
        <sz val="11"/>
        <color theme="1"/>
        <rFont val="Arial"/>
        <family val="2"/>
      </rPr>
      <t>Unidad de Meida de la Variable:</t>
    </r>
    <r>
      <rPr>
        <sz val="11"/>
        <color theme="1"/>
        <rFont val="Arial"/>
        <family val="2"/>
      </rPr>
      <t xml:space="preserve">
Inspecciones de mediano y alto riesgo.</t>
    </r>
  </si>
  <si>
    <r>
      <t>1.02.1.1.5.5</t>
    </r>
    <r>
      <rPr>
        <sz val="11"/>
        <color theme="1"/>
        <rFont val="Arial"/>
        <family val="2"/>
      </rPr>
      <t xml:space="preserve"> Supervisión  y atención a eventos públicos y privado de cualquier índole.</t>
    </r>
  </si>
  <si>
    <r>
      <rPr>
        <b/>
        <sz val="11"/>
        <color theme="1"/>
        <rFont val="Arial"/>
        <family val="2"/>
      </rPr>
      <t>PEPPS:</t>
    </r>
    <r>
      <rPr>
        <sz val="11"/>
        <color theme="1"/>
        <rFont val="Arial"/>
        <family val="2"/>
      </rPr>
      <t xml:space="preserve"> Porcentaje de eventos públicos y privados supervisados.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</si>
  <si>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</si>
  <si>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t xml:space="preserve">1.02.1.1.5.6 </t>
    </r>
    <r>
      <rPr>
        <sz val="11"/>
        <color theme="1"/>
        <rFont val="Arial"/>
        <family val="2"/>
      </rPr>
      <t>Elaboración de Dictámenes Aprobatorios (anuencias) a comercios de bajo, mediano y alto riesgo.</t>
    </r>
  </si>
  <si>
    <r>
      <rPr>
        <b/>
        <sz val="11"/>
        <color theme="1"/>
        <rFont val="Arial"/>
        <family val="2"/>
      </rPr>
      <t>PDAE</t>
    </r>
    <r>
      <rPr>
        <sz val="11"/>
        <color theme="1"/>
        <rFont val="Arial"/>
        <family val="2"/>
      </rPr>
      <t>: Porcentaje de dictámenes aprobatorios entregados.</t>
    </r>
  </si>
  <si>
    <r>
      <t>Unidad de Medida del Indicador:</t>
    </r>
    <r>
      <rPr>
        <sz val="11"/>
        <color theme="1"/>
        <rFont val="Arial"/>
        <family val="2"/>
      </rPr>
      <t xml:space="preserve">
Porcentaje.
</t>
    </r>
    <r>
      <rPr>
        <b/>
        <sz val="11"/>
        <color theme="1"/>
        <rFont val="Arial"/>
        <family val="2"/>
      </rPr>
      <t>Unidad de Medida de la Variable :</t>
    </r>
    <r>
      <rPr>
        <sz val="11"/>
        <color theme="1"/>
        <rFont val="Arial"/>
        <family val="2"/>
      </rPr>
      <t xml:space="preserve">
Dictámenes aprobatorios</t>
    </r>
  </si>
  <si>
    <r>
      <t xml:space="preserve">1.02.1.1.5.7 </t>
    </r>
    <r>
      <rPr>
        <sz val="11"/>
        <color theme="1"/>
        <rFont val="Arial"/>
        <family val="2"/>
      </rPr>
      <t>Evaluación de simulacros en ámbito privado y público.</t>
    </r>
  </si>
  <si>
    <t>PSEV: Porcentaje de simulacros evaluados.</t>
  </si>
  <si>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</si>
  <si>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t xml:space="preserve">1.02.1.1.5.8 </t>
    </r>
    <r>
      <rPr>
        <sz val="11"/>
        <color theme="1"/>
        <rFont val="Arial"/>
        <family val="2"/>
      </rPr>
      <t>Evaluación de Programas Internos de Protección Civil.</t>
    </r>
  </si>
  <si>
    <r>
      <rPr>
        <b/>
        <sz val="11"/>
        <color theme="1"/>
        <rFont val="Arial"/>
        <family val="2"/>
      </rPr>
      <t>PPIE:</t>
    </r>
    <r>
      <rPr>
        <sz val="11"/>
        <color theme="1"/>
        <rFont val="Arial"/>
        <family val="2"/>
      </rPr>
      <t xml:space="preserve"> Porcentaje de programas internos evaluados.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</si>
  <si>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</si>
  <si>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t xml:space="preserve">1.02.1.1.5.9 </t>
    </r>
    <r>
      <rPr>
        <sz val="11"/>
        <color theme="1"/>
        <rFont val="Arial"/>
        <family val="2"/>
      </rPr>
      <t>Verificación de refugios temporales con motivo a la temporada de Fenómenos Hidrometeorológicos.</t>
    </r>
  </si>
  <si>
    <r>
      <rPr>
        <b/>
        <sz val="11"/>
        <color theme="1"/>
        <rFont val="Arial"/>
        <family val="2"/>
      </rPr>
      <t>PRTV:</t>
    </r>
    <r>
      <rPr>
        <sz val="11"/>
        <color theme="1"/>
        <rFont val="Arial"/>
        <family val="2"/>
      </rPr>
      <t xml:space="preserve"> Porcentaje  de refugios temporales verificados</t>
    </r>
  </si>
  <si>
    <r>
      <t>Unidad de Medida del Indicdor: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</si>
  <si>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t xml:space="preserve">1.02.1.1.5.10 </t>
    </r>
    <r>
      <rPr>
        <sz val="11"/>
        <color theme="1"/>
        <rFont val="Arial"/>
        <family val="2"/>
      </rPr>
      <t>Implementación de salvamentos, rescates y primeros auxilios en playas, cenotes y lagunas del municipio.</t>
    </r>
  </si>
  <si>
    <r>
      <rPr>
        <b/>
        <sz val="11"/>
        <color theme="1"/>
        <rFont val="Arial"/>
        <family val="2"/>
      </rPr>
      <t>PASYPA:</t>
    </r>
    <r>
      <rPr>
        <sz val="11"/>
        <color theme="1"/>
        <rFont val="Arial"/>
        <family val="2"/>
      </rPr>
      <t xml:space="preserve"> Porcentaje de salvamentos, rescates y primeros auxilios en las playas implementados.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</si>
  <si>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</si>
  <si>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t>1.02.1.1.5.11</t>
    </r>
    <r>
      <rPr>
        <sz val="11"/>
        <color theme="1"/>
        <rFont val="Arial"/>
        <family val="2"/>
      </rPr>
      <t xml:space="preserve"> Implementación de operativos con motivo a los diversos fenómenos en materia de protección civil.</t>
    </r>
  </si>
  <si>
    <r>
      <rPr>
        <b/>
        <sz val="11"/>
        <color theme="1"/>
        <rFont val="Arial"/>
        <family val="2"/>
      </rPr>
      <t>POR:</t>
    </r>
    <r>
      <rPr>
        <sz val="11"/>
        <color theme="1"/>
        <rFont val="Arial"/>
        <family val="2"/>
      </rPr>
      <t xml:space="preserve"> Porcentaje de operativos implementados.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</si>
  <si>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</si>
  <si>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t xml:space="preserve">1.02.1.1.5.12 </t>
    </r>
    <r>
      <rPr>
        <sz val="11"/>
        <color theme="1"/>
        <rFont val="Arial"/>
        <family val="2"/>
      </rPr>
      <t>Atención a quejas ciudadanas en materia de protección civil.</t>
    </r>
  </si>
  <si>
    <r>
      <rPr>
        <b/>
        <sz val="11"/>
        <color theme="1"/>
        <rFont val="Arial"/>
        <family val="2"/>
      </rPr>
      <t>PQCA:</t>
    </r>
    <r>
      <rPr>
        <sz val="11"/>
        <color theme="1"/>
        <rFont val="Arial"/>
        <family val="2"/>
      </rPr>
      <t xml:space="preserve"> Porcentaje de quejas ciudadanas atendidas.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</si>
  <si>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</si>
  <si>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t xml:space="preserve">1.02.1.1.1.5.13 </t>
    </r>
    <r>
      <rPr>
        <sz val="11"/>
        <color theme="1"/>
        <rFont val="Arial"/>
        <family val="2"/>
      </rPr>
      <t xml:space="preserve">Ejecución de acciones preventivas y de guardavidas en las playas. </t>
    </r>
  </si>
  <si>
    <r>
      <rPr>
        <b/>
        <sz val="11"/>
        <color theme="1"/>
        <rFont val="Arial"/>
        <family val="2"/>
      </rPr>
      <t>PAPG</t>
    </r>
    <r>
      <rPr>
        <sz val="11"/>
        <color theme="1"/>
        <rFont val="Arial"/>
        <family val="2"/>
      </rPr>
      <t>: Porcentaje de acciones preventivas y guardavidas ejecutadas.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</si>
  <si>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</si>
  <si>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t>1.02.1.1.5.14</t>
    </r>
    <r>
      <rPr>
        <sz val="11"/>
        <color theme="1"/>
        <rFont val="Arial"/>
        <family val="2"/>
      </rPr>
      <t xml:space="preserve"> Integración de los diversos Comités Operativos Especializados en Materia de Protección Civil.</t>
    </r>
  </si>
  <si>
    <t>PDCI: Porcentaje de los diversos comités integrados</t>
  </si>
  <si>
    <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</si>
  <si>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t>Componente (Unidad Técnica Jurídica y Documental)</t>
  </si>
  <si>
    <r>
      <t xml:space="preserve">1.02.1.1.6 </t>
    </r>
    <r>
      <rPr>
        <sz val="11"/>
        <color theme="1"/>
        <rFont val="Arial"/>
        <family val="2"/>
      </rPr>
      <t>Sesiones de cabildo para la aprobación de los temas y resoluciones del Ayuntamiento celebradas.</t>
    </r>
  </si>
  <si>
    <r>
      <rPr>
        <b/>
        <sz val="11"/>
        <color theme="1"/>
        <rFont val="Arial"/>
        <family val="2"/>
      </rPr>
      <t xml:space="preserve">PSCC: </t>
    </r>
    <r>
      <rPr>
        <sz val="11"/>
        <color theme="1"/>
        <rFont val="Arial"/>
        <family val="2"/>
      </rPr>
      <t>Porcentaje de sesiones de cabildo celebradas.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</si>
  <si>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cabildo.</t>
    </r>
  </si>
  <si>
    <r>
      <t xml:space="preserve">1.02.1.1.1.6.1 </t>
    </r>
    <r>
      <rPr>
        <sz val="11"/>
        <color theme="1"/>
        <rFont val="Arial"/>
        <family val="2"/>
      </rPr>
      <t>Verificación de la asistencia de quienes presiden las Regidurias del H. Ayuntamiento de Benito Juárez.</t>
    </r>
  </si>
  <si>
    <r>
      <rPr>
        <b/>
        <sz val="11"/>
        <color theme="1"/>
        <rFont val="Arial"/>
        <family val="2"/>
      </rPr>
      <t>PRAS</t>
    </r>
    <r>
      <rPr>
        <sz val="11"/>
        <color theme="1"/>
        <rFont val="Arial"/>
        <family val="2"/>
      </rPr>
      <t xml:space="preserve">: Porcentaje de asistencias a sesiones verificadas.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</si>
  <si>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Asistencia a sesiones de cabildo.</t>
    </r>
  </si>
  <si>
    <r>
      <t xml:space="preserve">1.02.1.1.6.2 </t>
    </r>
    <r>
      <rPr>
        <sz val="11"/>
        <color theme="1"/>
        <rFont val="Arial"/>
        <family val="2"/>
      </rPr>
      <t>Elaboración y encuadernación de las actas de cabildo.</t>
    </r>
  </si>
  <si>
    <r>
      <rPr>
        <b/>
        <sz val="11"/>
        <color theme="1"/>
        <rFont val="Arial"/>
        <family val="2"/>
      </rPr>
      <t>PACE:</t>
    </r>
    <r>
      <rPr>
        <sz val="11"/>
        <color theme="1"/>
        <rFont val="Arial"/>
        <family val="2"/>
      </rPr>
      <t xml:space="preserve"> Porcentaje de actas de cabildo encuadernadas.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</si>
  <si>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Actas de cabildo. </t>
    </r>
  </si>
  <si>
    <r>
      <t xml:space="preserve">1.02.1.1.6.3 </t>
    </r>
    <r>
      <rPr>
        <sz val="11"/>
        <color theme="1"/>
        <rFont val="Arial"/>
        <family val="2"/>
      </rPr>
      <t>Publicación de los acuerdos en la Gaceta del ayuntamiento y en el Periódico Oficial del Estado.</t>
    </r>
  </si>
  <si>
    <r>
      <rPr>
        <b/>
        <sz val="11"/>
        <color theme="1"/>
        <rFont val="Arial"/>
        <family val="2"/>
      </rPr>
      <t>PAP:</t>
    </r>
    <r>
      <rPr>
        <sz val="11"/>
        <color theme="1"/>
        <rFont val="Arial"/>
        <family val="2"/>
      </rPr>
      <t xml:space="preserve"> Porcentaje de Acuerdos de Cabildo publicados.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</si>
  <si>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de Cabildo.</t>
    </r>
  </si>
  <si>
    <r>
      <t xml:space="preserve">1.02.1.1.1.6.4 </t>
    </r>
    <r>
      <rPr>
        <sz val="11"/>
        <color theme="1"/>
        <rFont val="Arial"/>
        <family val="2"/>
      </rPr>
      <t xml:space="preserve">Realización de Precabildeos para dar a conocer los temas más relevantes según el Cabildo. </t>
    </r>
  </si>
  <si>
    <r>
      <rPr>
        <b/>
        <sz val="11"/>
        <color theme="1"/>
        <rFont val="Arial"/>
        <family val="2"/>
      </rPr>
      <t xml:space="preserve">PPR: </t>
    </r>
    <r>
      <rPr>
        <sz val="11"/>
        <color theme="1"/>
        <rFont val="Arial"/>
        <family val="2"/>
      </rPr>
      <t xml:space="preserve">Porcentaje de precabildeos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</si>
  <si>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Precabildeos.</t>
    </r>
  </si>
  <si>
    <r>
      <t xml:space="preserve">1.02.1.1.6.5 </t>
    </r>
    <r>
      <rPr>
        <sz val="11"/>
        <color theme="1"/>
        <rFont val="Arial"/>
        <family val="2"/>
      </rPr>
      <t>Aprobación de los proyectos de acuerdos en las sesiones de Cabildo</t>
    </r>
  </si>
  <si>
    <r>
      <rPr>
        <b/>
        <sz val="11"/>
        <color theme="1"/>
        <rFont val="Arial"/>
        <family val="2"/>
      </rPr>
      <t xml:space="preserve">PAA: </t>
    </r>
    <r>
      <rPr>
        <sz val="11"/>
        <color theme="1"/>
        <rFont val="Arial"/>
        <family val="2"/>
      </rPr>
      <t xml:space="preserve">Porcentaje de proyectos de acuerdos aprobados.   </t>
    </r>
  </si>
  <si>
    <r>
      <t xml:space="preserve">Unidad de Medida del Indidcador: 
</t>
    </r>
    <r>
      <rPr>
        <sz val="11"/>
        <color theme="1"/>
        <rFont val="Arial"/>
        <family val="2"/>
      </rPr>
      <t>Porcentaje.</t>
    </r>
    <r>
      <rPr>
        <b/>
        <sz val="11"/>
        <color theme="1"/>
        <rFont val="Arial"/>
        <family val="2"/>
      </rPr>
      <t xml:space="preserve">
Unidad de Medida de Las Variables:
</t>
    </r>
    <r>
      <rPr>
        <sz val="11"/>
        <color theme="1"/>
        <rFont val="Arial"/>
        <family val="2"/>
      </rPr>
      <t>Proyectos de acuerdos.</t>
    </r>
  </si>
  <si>
    <t>Componente (Dirección General de la Coordinación General Administrativa)</t>
  </si>
  <si>
    <r>
      <t xml:space="preserve">1.02.1.1.7 </t>
    </r>
    <r>
      <rPr>
        <sz val="11"/>
        <color theme="1"/>
        <rFont val="Arial"/>
        <family val="2"/>
      </rPr>
      <t>Solicitudes administrativas de las Direcciones adscritas a la Secretaría General emitidas.</t>
    </r>
  </si>
  <si>
    <r>
      <rPr>
        <b/>
        <sz val="11"/>
        <color theme="1"/>
        <rFont val="Arial"/>
        <family val="2"/>
      </rPr>
      <t>PSAE:</t>
    </r>
    <r>
      <rPr>
        <sz val="11"/>
        <color theme="1"/>
        <rFont val="Arial"/>
        <family val="2"/>
      </rPr>
      <t xml:space="preserve"> Porcentaje de solicitudes administrativas emitidas.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</si>
  <si>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administrativas</t>
    </r>
    <r>
      <rPr>
        <b/>
        <sz val="11"/>
        <color theme="1"/>
        <rFont val="Arial"/>
        <family val="2"/>
      </rPr>
      <t>.</t>
    </r>
  </si>
  <si>
    <r>
      <t xml:space="preserve">1.02.1.1.7.1 </t>
    </r>
    <r>
      <rPr>
        <sz val="11"/>
        <color theme="1"/>
        <rFont val="Arial"/>
        <family val="2"/>
      </rPr>
      <t xml:space="preserve">Gestión en la documentación de los movimientos de personal de la Oficina de la Secretaría General. </t>
    </r>
  </si>
  <si>
    <r>
      <rPr>
        <b/>
        <sz val="11"/>
        <color theme="1"/>
        <rFont val="Arial"/>
        <family val="2"/>
      </rPr>
      <t xml:space="preserve">DGMP: </t>
    </r>
    <r>
      <rPr>
        <sz val="11"/>
        <color theme="1"/>
        <rFont val="Arial"/>
        <family val="2"/>
      </rPr>
      <t xml:space="preserve"> Porcentaje de Documentos de movimientos de personal gestionados.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</si>
  <si>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Documentos de movimientos de personal.</t>
    </r>
  </si>
  <si>
    <r>
      <t xml:space="preserve">1.02.1.1.7.2 </t>
    </r>
    <r>
      <rPr>
        <sz val="11"/>
        <color theme="1"/>
        <rFont val="Arial"/>
        <family val="2"/>
      </rPr>
      <t>Realización de gestiones técnicas para la operación de las Direcciones Adscritas a la Oficina de la Secretaría General.</t>
    </r>
  </si>
  <si>
    <r>
      <rPr>
        <b/>
        <sz val="11"/>
        <color theme="1"/>
        <rFont val="Arial"/>
        <family val="2"/>
      </rPr>
      <t xml:space="preserve">PGTR: </t>
    </r>
    <r>
      <rPr>
        <sz val="11"/>
        <color theme="1"/>
        <rFont val="Arial"/>
        <family val="2"/>
      </rPr>
      <t>Porcentaje de Gestiones Técnicas realizadas.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</si>
  <si>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Gestiones Técnicas.</t>
    </r>
  </si>
  <si>
    <r>
      <t xml:space="preserve">1.02.1.1.7.3 </t>
    </r>
    <r>
      <rPr>
        <sz val="11"/>
        <color theme="1"/>
        <rFont val="Arial"/>
        <family val="2"/>
      </rPr>
      <t>Gestión de las solicitudes de   recursos materiales para abastecer a la Secretaría General y sus Direcciones Adscritas.</t>
    </r>
  </si>
  <si>
    <r>
      <rPr>
        <b/>
        <sz val="11"/>
        <color theme="1"/>
        <rFont val="Arial"/>
        <family val="2"/>
      </rPr>
      <t xml:space="preserve">PRMG: </t>
    </r>
    <r>
      <rPr>
        <sz val="11"/>
        <color theme="1"/>
        <rFont val="Arial"/>
        <family val="2"/>
      </rPr>
      <t>Porcentaje de solicitudes de recursos materiales gestionados.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</si>
  <si>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Solicitudes de Recursos Materiales. </t>
    </r>
  </si>
  <si>
    <r>
      <t xml:space="preserve">1.02.1.1.7.4 </t>
    </r>
    <r>
      <rPr>
        <sz val="11"/>
        <color theme="1"/>
        <rFont val="Arial"/>
        <family val="2"/>
      </rPr>
      <t>Gestión de solicitudes formuladas por la ciudadanía.</t>
    </r>
  </si>
  <si>
    <r>
      <rPr>
        <b/>
        <sz val="11"/>
        <color theme="1"/>
        <rFont val="Arial"/>
        <family val="2"/>
      </rPr>
      <t xml:space="preserve">PSCG: </t>
    </r>
    <r>
      <rPr>
        <sz val="11"/>
        <color theme="1"/>
        <rFont val="Arial"/>
        <family val="2"/>
      </rPr>
      <t>Porcentaje de Solicitudes Ciudadanas gestionadas.</t>
    </r>
  </si>
  <si>
    <r>
      <t xml:space="preserve">Unidad de Medida del Indidcador: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 Ciudadanas.</t>
    </r>
  </si>
  <si>
    <t>Componente
( Dirección General del Centro de Retenciones y Sanciones Administrativas)</t>
  </si>
  <si>
    <r>
      <t xml:space="preserve"> 1.2.1.1.8 </t>
    </r>
    <r>
      <rPr>
        <sz val="11"/>
        <color theme="1"/>
        <rFont val="Arial"/>
        <family val="2"/>
      </rPr>
      <t xml:space="preserve">Retenciones que infriguen el Reglamento de Justicia Cívica. </t>
    </r>
  </si>
  <si>
    <r>
      <rPr>
        <b/>
        <sz val="11"/>
        <color theme="1"/>
        <rFont val="Arial"/>
        <family val="2"/>
      </rPr>
      <t>PRA:</t>
    </r>
    <r>
      <rPr>
        <sz val="11"/>
        <color theme="1"/>
        <rFont val="Arial"/>
        <family val="2"/>
      </rPr>
      <t xml:space="preserve"> Porcentaje de retenciones aplicadas.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</si>
  <si>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Retenciones.</t>
    </r>
  </si>
  <si>
    <r>
      <t xml:space="preserve">1.02.1.1.1.8.1 </t>
    </r>
    <r>
      <rPr>
        <sz val="11"/>
        <color theme="1"/>
        <rFont val="Arial"/>
        <family val="2"/>
      </rPr>
      <t>Supervisión de la integridad de los infractores</t>
    </r>
  </si>
  <si>
    <r>
      <rPr>
        <b/>
        <sz val="11"/>
        <color theme="1"/>
        <rFont val="Arial"/>
        <family val="2"/>
      </rPr>
      <t>PIA:</t>
    </r>
    <r>
      <rPr>
        <sz val="11"/>
        <color theme="1"/>
        <rFont val="Arial"/>
        <family val="2"/>
      </rPr>
      <t xml:space="preserve"> Porcentaje de Incidencias Atendidas.</t>
    </r>
  </si>
  <si>
    <r>
      <t xml:space="preserve">Unidad de Medida del Indidcador:   
</t>
    </r>
    <r>
      <rPr>
        <sz val="11"/>
        <color theme="1"/>
        <rFont val="Arial"/>
        <family val="2"/>
      </rPr>
      <t>Porcentaje.</t>
    </r>
    <r>
      <rPr>
        <b/>
        <sz val="11"/>
        <color theme="1"/>
        <rFont val="Arial"/>
        <family val="2"/>
      </rPr>
      <t xml:space="preserve">
Unidad de Medida de la Variable:
</t>
    </r>
    <r>
      <rPr>
        <sz val="11"/>
        <color theme="1"/>
        <rFont val="Arial"/>
        <family val="2"/>
      </rPr>
      <t xml:space="preserve">Incidencias. </t>
    </r>
  </si>
  <si>
    <r>
      <t xml:space="preserve">1.02.1.1.8.2 </t>
    </r>
    <r>
      <rPr>
        <sz val="11"/>
        <color theme="1"/>
        <rFont val="Arial"/>
        <family val="2"/>
      </rPr>
      <t>Conservación y mantenimiento de equipos del Centro Retencion.</t>
    </r>
  </si>
  <si>
    <r>
      <rPr>
        <b/>
        <sz val="11"/>
        <color theme="1"/>
        <rFont val="Arial"/>
        <family val="2"/>
      </rPr>
      <t xml:space="preserve">PEC: </t>
    </r>
    <r>
      <rPr>
        <sz val="11"/>
        <color theme="1"/>
        <rFont val="Arial"/>
        <family val="2"/>
      </rPr>
      <t>Porcentaje de Equipo Conservado.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</si>
  <si>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t>
    </r>
  </si>
  <si>
    <r>
      <t xml:space="preserve">1.2.1.1.8.3 </t>
    </r>
    <r>
      <rPr>
        <sz val="11"/>
        <color theme="1"/>
        <rFont val="Arial"/>
        <family val="2"/>
      </rPr>
      <t>Otorgamiento de alimentos  a infractores retenidos y personal Institucional</t>
    </r>
  </si>
  <si>
    <r>
      <rPr>
        <b/>
        <sz val="11"/>
        <color theme="1"/>
        <rFont val="Arial"/>
        <family val="2"/>
      </rPr>
      <t>POAO</t>
    </r>
    <r>
      <rPr>
        <sz val="11"/>
        <color theme="1"/>
        <rFont val="Arial"/>
        <family val="2"/>
      </rPr>
      <t>: Porcentaje de Órdenes de Alimentos Otorgados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</si>
  <si>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Órdenes de Alimentos.</t>
    </r>
  </si>
  <si>
    <t>Componente (Juzgados Cívicos)</t>
  </si>
  <si>
    <r>
      <rPr>
        <b/>
        <sz val="11"/>
        <color theme="1"/>
        <rFont val="Arial"/>
        <family val="2"/>
      </rPr>
      <t>1.02.1.1.9</t>
    </r>
    <r>
      <rPr>
        <sz val="11"/>
        <color theme="1"/>
        <rFont val="Arial"/>
        <family val="2"/>
      </rPr>
      <t xml:space="preserve"> Sanciones de la ciudanía que realiza u omite actos que alteran la paz pública aplicadas.</t>
    </r>
  </si>
  <si>
    <r>
      <rPr>
        <b/>
        <sz val="11"/>
        <color theme="1"/>
        <rFont val="Arial"/>
        <family val="2"/>
      </rPr>
      <t>PSA:</t>
    </r>
    <r>
      <rPr>
        <sz val="11"/>
        <color theme="1"/>
        <rFont val="Arial"/>
        <family val="2"/>
      </rPr>
      <t xml:space="preserve"> Porcentaje de sanciones aplicadas.</t>
    </r>
  </si>
  <si>
    <r>
      <t xml:space="preserve">Unidad de Medida del Indicador:
</t>
    </r>
    <r>
      <rPr>
        <sz val="11"/>
        <color theme="1"/>
        <rFont val="Arial"/>
        <family val="2"/>
      </rPr>
      <t>Porcentaje.</t>
    </r>
    <r>
      <rPr>
        <b/>
        <sz val="11"/>
        <color theme="1"/>
        <rFont val="Arial"/>
        <family val="2"/>
      </rPr>
      <t xml:space="preserve">
Unidad de Medidaa de la Variable:
</t>
    </r>
    <r>
      <rPr>
        <sz val="11"/>
        <color theme="1"/>
        <rFont val="Arial"/>
        <family val="2"/>
      </rPr>
      <t xml:space="preserve">Sanciones. </t>
    </r>
  </si>
  <si>
    <r>
      <t xml:space="preserve">1.02.1.1.9.1 </t>
    </r>
    <r>
      <rPr>
        <sz val="11"/>
        <color theme="1"/>
        <rFont val="Arial"/>
        <family val="2"/>
      </rPr>
      <t>Celebración de convenios a través de audiencias conciliatorias.</t>
    </r>
  </si>
  <si>
    <r>
      <rPr>
        <b/>
        <sz val="11"/>
        <color theme="1"/>
        <rFont val="Arial"/>
        <family val="2"/>
      </rPr>
      <t>PCCC:</t>
    </r>
    <r>
      <rPr>
        <sz val="11"/>
        <color theme="1"/>
        <rFont val="Arial"/>
        <family val="2"/>
      </rPr>
      <t xml:space="preserve"> Porcentaje de convenios conciliatorios celebrados.               </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</si>
  <si>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Convenios conciliatorios.</t>
    </r>
  </si>
  <si>
    <r>
      <t xml:space="preserve">1.02.1.1.9.2 </t>
    </r>
    <r>
      <rPr>
        <sz val="11"/>
        <color theme="1"/>
        <rFont val="Arial"/>
        <family val="2"/>
      </rPr>
      <t>Otorgamiento de asesorías psicológicas a menores infractores y sus familias.</t>
    </r>
  </si>
  <si>
    <r>
      <rPr>
        <b/>
        <sz val="11"/>
        <color theme="1"/>
        <rFont val="Arial"/>
        <family val="2"/>
      </rPr>
      <t xml:space="preserve">PAPO: </t>
    </r>
    <r>
      <rPr>
        <sz val="11"/>
        <color theme="1"/>
        <rFont val="Arial"/>
        <family val="2"/>
      </rPr>
      <t xml:space="preserve">Porcentaje de asesorías psicológicas otorgadas.   </t>
    </r>
  </si>
  <si>
    <r>
      <t xml:space="preserve">Unidad de Medida del Indivador:                       
</t>
    </r>
    <r>
      <rPr>
        <sz val="11"/>
        <color theme="1"/>
        <rFont val="Arial"/>
        <family val="2"/>
      </rPr>
      <t xml:space="preserve">Porcentaje. 
        </t>
    </r>
    <r>
      <rPr>
        <b/>
        <sz val="11"/>
        <color theme="1"/>
        <rFont val="Arial"/>
        <family val="2"/>
      </rPr>
      <t xml:space="preserve">
Unidad de Medida de la  Variable:                       
</t>
    </r>
    <r>
      <rPr>
        <sz val="11"/>
        <color theme="1"/>
        <rFont val="Arial"/>
        <family val="2"/>
      </rPr>
      <t>Asesorías psicológicas.</t>
    </r>
  </si>
  <si>
    <r>
      <t xml:space="preserve">1.02.1.1.9.3 </t>
    </r>
    <r>
      <rPr>
        <sz val="11"/>
        <color theme="1"/>
        <rFont val="Arial"/>
        <family val="2"/>
      </rPr>
      <t>Impartición de cursos de capacitación para el personal de la Dirección.</t>
    </r>
  </si>
  <si>
    <r>
      <rPr>
        <b/>
        <sz val="11"/>
        <color theme="1"/>
        <rFont val="Arial"/>
        <family val="2"/>
      </rPr>
      <t xml:space="preserve">PACI: </t>
    </r>
    <r>
      <rPr>
        <sz val="11"/>
        <color theme="1"/>
        <rFont val="Arial"/>
        <family val="2"/>
      </rPr>
      <t xml:space="preserve">Porcentaje de cursos de capacitación impartidos.          </t>
    </r>
  </si>
  <si>
    <r>
      <t xml:space="preserve">Unidad de Medida del Indicador:                       
</t>
    </r>
    <r>
      <rPr>
        <sz val="11"/>
        <color theme="1"/>
        <rFont val="Arial"/>
        <family val="2"/>
      </rPr>
      <t xml:space="preserve"> Porcentaje.</t>
    </r>
    <r>
      <rPr>
        <b/>
        <sz val="11"/>
        <color theme="1"/>
        <rFont val="Arial"/>
        <family val="2"/>
      </rPr>
      <t xml:space="preserve">
Unidad de Medida de la Vaiable:                       
</t>
    </r>
    <r>
      <rPr>
        <sz val="11"/>
        <color theme="1"/>
        <rFont val="Arial"/>
        <family val="2"/>
      </rPr>
      <t>Cursos de capacitación.</t>
    </r>
  </si>
  <si>
    <r>
      <t xml:space="preserve">1.02.1.1.9.4 </t>
    </r>
    <r>
      <rPr>
        <sz val="11"/>
        <color theme="1"/>
        <rFont val="Arial"/>
        <family val="2"/>
      </rPr>
      <t>Realización de Talleres para familias de menores infractores.</t>
    </r>
  </si>
  <si>
    <r>
      <rPr>
        <b/>
        <sz val="11"/>
        <color theme="1"/>
        <rFont val="Arial"/>
        <family val="2"/>
      </rPr>
      <t xml:space="preserve">PTFR: </t>
    </r>
    <r>
      <rPr>
        <sz val="11"/>
        <color theme="1"/>
        <rFont val="Arial"/>
        <family val="2"/>
      </rPr>
      <t xml:space="preserve">Porcentaje de Talleres para familias realizados.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</si>
  <si>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Talleres para familias.</t>
    </r>
  </si>
  <si>
    <t>Componente
(Dirección de Gobierno)</t>
  </si>
  <si>
    <r>
      <t xml:space="preserve">1.02.1.1.10.1 </t>
    </r>
    <r>
      <rPr>
        <sz val="11"/>
        <color theme="1"/>
        <rFont val="Arial"/>
        <family val="2"/>
      </rPr>
      <t>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</si>
  <si>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</si>
  <si>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Cartillas militares entregadas.</t>
    </r>
  </si>
  <si>
    <r>
      <t xml:space="preserve">1.02.1.1.10.2 </t>
    </r>
    <r>
      <rPr>
        <sz val="11"/>
        <color theme="1"/>
        <rFont val="Arial"/>
        <family val="2"/>
      </rPr>
      <t>Participación en las Sesiones del COESPO referente a los temas representativos de la población y resoluciones del H. Ayuntamiento.</t>
    </r>
  </si>
  <si>
    <r>
      <rPr>
        <b/>
        <sz val="11"/>
        <color theme="1"/>
        <rFont val="Arial"/>
        <family val="2"/>
      </rPr>
      <t>PCSC:</t>
    </r>
    <r>
      <rPr>
        <sz val="11"/>
        <color theme="1"/>
        <rFont val="Arial"/>
        <family val="2"/>
      </rPr>
      <t xml:space="preserve"> Porcentaje de Sesiones de COESPO participadas.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</si>
  <si>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Sesiones de COESPO.</t>
    </r>
  </si>
  <si>
    <r>
      <t xml:space="preserve">1.02.1.1.10.3 </t>
    </r>
    <r>
      <rPr>
        <sz val="11"/>
        <color theme="1"/>
        <rFont val="Arial"/>
        <family val="2"/>
      </rPr>
      <t>Realización de reuniones mensuales con la Delegación de Alfredo V. Bonfil y la Subdelegación de Puerto Juárez.</t>
    </r>
  </si>
  <si>
    <r>
      <rPr>
        <b/>
        <sz val="11"/>
        <color theme="1"/>
        <rFont val="Arial"/>
        <family val="2"/>
      </rPr>
      <t>PRDS:</t>
    </r>
    <r>
      <rPr>
        <sz val="11"/>
        <color theme="1"/>
        <rFont val="Arial"/>
        <family val="2"/>
      </rPr>
      <t xml:space="preserve"> Porcentaje de reuniones con DAVB y SbPJ realizadas.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</si>
  <si>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mensuales con DAVB y SbPJ.</t>
    </r>
  </si>
  <si>
    <t>Componente (Dirección de Asuntos Religiosos)</t>
  </si>
  <si>
    <r>
      <rPr>
        <b/>
        <sz val="11"/>
        <color theme="1"/>
        <rFont val="Arial"/>
        <family val="2"/>
      </rPr>
      <t>1.02.1.1.11</t>
    </r>
    <r>
      <rPr>
        <sz val="11"/>
        <color theme="1"/>
        <rFont val="Arial"/>
        <family val="2"/>
      </rPr>
      <t xml:space="preserve"> Atenciones en asuntos religiosos brindadas.</t>
    </r>
  </si>
  <si>
    <r>
      <rPr>
        <b/>
        <sz val="11"/>
        <color theme="1"/>
        <rFont val="Arial"/>
        <family val="2"/>
      </rPr>
      <t xml:space="preserve">PARB: </t>
    </r>
    <r>
      <rPr>
        <sz val="11"/>
        <color theme="1"/>
        <rFont val="Arial"/>
        <family val="2"/>
      </rPr>
      <t xml:space="preserve">Porcentaje de Atenciones en Asuntos Religiosos brindadas.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</si>
  <si>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Atenciones en asuntos religiosos.</t>
    </r>
  </si>
  <si>
    <r>
      <t xml:space="preserve">1.02.1.1.11.1  </t>
    </r>
    <r>
      <rPr>
        <sz val="11"/>
        <color theme="1"/>
        <rFont val="Arial"/>
        <family val="2"/>
      </rPr>
      <t xml:space="preserve">Realización de actividades comunitarias con apoyo de grupos religiosos. </t>
    </r>
  </si>
  <si>
    <r>
      <rPr>
        <b/>
        <sz val="11"/>
        <color theme="1"/>
        <rFont val="Arial"/>
        <family val="2"/>
      </rPr>
      <t>PAGR:</t>
    </r>
    <r>
      <rPr>
        <sz val="11"/>
        <color theme="1"/>
        <rFont val="Arial"/>
        <family val="2"/>
      </rPr>
      <t xml:space="preserve"> Porcentaje de actividades comunitarias con apoyo de Grupos Religiosos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</si>
  <si>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Actividades comunitarias.</t>
    </r>
  </si>
  <si>
    <r>
      <t xml:space="preserve">1.02.1.1.11.2 </t>
    </r>
    <r>
      <rPr>
        <sz val="11"/>
        <color theme="1"/>
        <rFont val="Arial"/>
        <family val="2"/>
      </rPr>
      <t>Capacitación en materia religiosa que fortalezcan la laicidad del municipio.</t>
    </r>
  </si>
  <si>
    <r>
      <rPr>
        <b/>
        <sz val="11"/>
        <color theme="1"/>
        <rFont val="Arial"/>
        <family val="2"/>
      </rPr>
      <t xml:space="preserve">PCMR: </t>
    </r>
    <r>
      <rPr>
        <sz val="11"/>
        <color theme="1"/>
        <rFont val="Arial"/>
        <family val="2"/>
      </rPr>
      <t>Porcentaje de participantes en materia religiosa capacitados(as).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</si>
  <si>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Participantes capacitados(as).</t>
    </r>
  </si>
  <si>
    <r>
      <t xml:space="preserve">1.02.1.1.11.3 </t>
    </r>
    <r>
      <rPr>
        <sz val="11"/>
        <color theme="1"/>
        <rFont val="Arial"/>
        <family val="2"/>
      </rPr>
      <t>Actualización del Padrón Municipal de Templos (PMT).</t>
    </r>
  </si>
  <si>
    <r>
      <rPr>
        <b/>
        <sz val="11"/>
        <color theme="1"/>
        <rFont val="Arial"/>
        <family val="2"/>
      </rPr>
      <t xml:space="preserve">PAEX: </t>
    </r>
    <r>
      <rPr>
        <sz val="11"/>
        <color theme="1"/>
        <rFont val="Arial"/>
        <family val="2"/>
      </rPr>
      <t>Porcentaje de expedientes del Padrón Municipal de Templos actualizados.</t>
    </r>
  </si>
  <si>
    <r>
      <t xml:space="preserve">Unidad de medida del Indicador: </t>
    </r>
    <r>
      <rPr>
        <sz val="11"/>
        <color theme="1"/>
        <rFont val="Arial"/>
        <family val="2"/>
      </rPr>
      <t xml:space="preserve">
Porcentaje.</t>
    </r>
    <r>
      <rPr>
        <b/>
        <sz val="11"/>
        <color theme="1"/>
        <rFont val="Arial"/>
        <family val="2"/>
      </rPr>
      <t xml:space="preserve">
Unidad de Medida de la Variable:
</t>
    </r>
    <r>
      <rPr>
        <sz val="11"/>
        <color theme="1"/>
        <rFont val="Arial"/>
        <family val="2"/>
      </rPr>
      <t>Expedientes del Padrón Municipal de Templos.</t>
    </r>
  </si>
  <si>
    <r>
      <t xml:space="preserve">1.02.1.1.11.4 </t>
    </r>
    <r>
      <rPr>
        <sz val="11"/>
        <color theme="1"/>
        <rFont val="Arial"/>
        <family val="2"/>
      </rPr>
      <t>Verificación de la normativa municipal aplicable al sector religioso.</t>
    </r>
  </si>
  <si>
    <r>
      <rPr>
        <b/>
        <sz val="11"/>
        <color theme="1"/>
        <rFont val="Arial"/>
        <family val="2"/>
      </rPr>
      <t xml:space="preserve">PVAR: </t>
    </r>
    <r>
      <rPr>
        <sz val="11"/>
        <color theme="1"/>
        <rFont val="Arial"/>
        <family val="2"/>
      </rPr>
      <t>Porcentaje de  normativa municipal del sector religioso verificada.</t>
    </r>
  </si>
  <si>
    <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Verificaciones normativas</t>
    </r>
    <r>
      <rPr>
        <b/>
        <sz val="11"/>
        <color theme="1"/>
        <rFont val="Arial"/>
        <family val="2"/>
      </rPr>
      <t>.</t>
    </r>
  </si>
  <si>
    <r>
      <t xml:space="preserve">1.02.1.1.11.5 </t>
    </r>
    <r>
      <rPr>
        <sz val="11"/>
        <color theme="1"/>
        <rFont val="Arial"/>
        <family val="2"/>
      </rPr>
      <t>Realización de actividades enfocadas a la reconstruccion del tejido social.</t>
    </r>
  </si>
  <si>
    <r>
      <rPr>
        <b/>
        <sz val="11"/>
        <color theme="1"/>
        <rFont val="Arial"/>
        <family val="2"/>
      </rPr>
      <t>PRTS:</t>
    </r>
    <r>
      <rPr>
        <sz val="11"/>
        <color theme="1"/>
        <rFont val="Arial"/>
        <family val="2"/>
      </rPr>
      <t xml:space="preserve"> Porcentaje de participantes en actividades de reconstrucción del Tejido Social. </t>
    </r>
  </si>
  <si>
    <r>
      <t xml:space="preserve">Unidad de Medida del Inndicador: 
</t>
    </r>
    <r>
      <rPr>
        <sz val="11"/>
        <color theme="1"/>
        <rFont val="Arial"/>
        <family val="2"/>
      </rPr>
      <t>Porcentaje.</t>
    </r>
    <r>
      <rPr>
        <b/>
        <sz val="11"/>
        <color theme="1"/>
        <rFont val="Arial"/>
        <family val="2"/>
      </rPr>
      <t xml:space="preserve">
Unidad de Medidaa de la Variable: 
</t>
    </r>
    <r>
      <rPr>
        <sz val="11"/>
        <color theme="1"/>
        <rFont val="Arial"/>
        <family val="2"/>
      </rPr>
      <t>Participantes de actividades de reconstrucción del Tejido Social.</t>
    </r>
  </si>
  <si>
    <r>
      <t xml:space="preserve">1.02.1.11.6 </t>
    </r>
    <r>
      <rPr>
        <sz val="11"/>
        <color theme="1"/>
        <rFont val="Arial"/>
        <family val="2"/>
      </rPr>
      <t>Realización de los trámites solicitados por las asociaciones y agrupaciones religiosas.</t>
    </r>
  </si>
  <si>
    <r>
      <rPr>
        <b/>
        <sz val="11"/>
        <color theme="1"/>
        <rFont val="Arial"/>
        <family val="2"/>
      </rPr>
      <t xml:space="preserve">PTSR: </t>
    </r>
    <r>
      <rPr>
        <sz val="11"/>
        <color theme="1"/>
        <rFont val="Arial"/>
        <family val="2"/>
      </rPr>
      <t>Porcentaje de trámites del sector religioso realizados.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</si>
  <si>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Trámites del sector religioso.</t>
    </r>
  </si>
  <si>
    <r>
      <t xml:space="preserve">1.02.1.1.11.7 </t>
    </r>
    <r>
      <rPr>
        <sz val="11"/>
        <color theme="1"/>
        <rFont val="Arial"/>
        <family val="2"/>
      </rPr>
      <t>Asesoramiento jurídico y de registro de las agrupaciones religiosas.</t>
    </r>
  </si>
  <si>
    <r>
      <rPr>
        <b/>
        <sz val="11"/>
        <color theme="1"/>
        <rFont val="Arial"/>
        <family val="2"/>
      </rPr>
      <t>PAAC:</t>
    </r>
    <r>
      <rPr>
        <sz val="11"/>
        <color theme="1"/>
        <rFont val="Arial"/>
        <family val="2"/>
      </rPr>
      <t xml:space="preserve"> Porcentaje de asesorías jurídicas hacia asociaciones y agrupaciones religiosas.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</si>
  <si>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Asesorías jurídicas.</t>
    </r>
  </si>
  <si>
    <r>
      <t xml:space="preserve">1.02.1.1.11.8 </t>
    </r>
    <r>
      <rPr>
        <sz val="11"/>
        <color theme="1"/>
        <rFont val="Arial"/>
        <family val="2"/>
      </rPr>
      <t>Realización de actividad enfocada a la conmemoración del Día de la Libertad Religiosa</t>
    </r>
  </si>
  <si>
    <r>
      <rPr>
        <b/>
        <sz val="11"/>
        <color theme="1"/>
        <rFont val="Arial"/>
        <family val="2"/>
      </rPr>
      <t xml:space="preserve">PPDLR: </t>
    </r>
    <r>
      <rPr>
        <sz val="11"/>
        <color theme="1"/>
        <rFont val="Arial"/>
        <family val="2"/>
      </rPr>
      <t>Porcentaje de participantes en actividad del día de la libertad religiosa.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</si>
  <si>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Participantes de la actividad del Día  de la Libertad Religiosa</t>
    </r>
  </si>
  <si>
    <r>
      <rPr>
        <b/>
        <sz val="11"/>
        <color theme="1"/>
        <rFont val="Arial"/>
        <family val="2"/>
      </rPr>
      <t>Componente (Dirección del Archivo Municipal</t>
    </r>
    <r>
      <rPr>
        <sz val="11"/>
        <color theme="1"/>
        <rFont val="Arial"/>
        <family val="2"/>
      </rPr>
      <t>)</t>
    </r>
  </si>
  <si>
    <r>
      <rPr>
        <b/>
        <sz val="11"/>
        <color theme="1"/>
        <rFont val="Arial"/>
        <family val="2"/>
      </rPr>
      <t>1.02.1.1.12</t>
    </r>
    <r>
      <rPr>
        <sz val="11"/>
        <color theme="1"/>
        <rFont val="Arial"/>
        <family val="2"/>
      </rPr>
      <t xml:space="preserve"> Archivos municipales de las Unidades Administrativas conservados.</t>
    </r>
  </si>
  <si>
    <r>
      <t xml:space="preserve">PAMC: </t>
    </r>
    <r>
      <rPr>
        <sz val="11"/>
        <color theme="1"/>
        <rFont val="Arial"/>
        <family val="2"/>
      </rPr>
      <t>Porcentaje de Archivos Municipales conservados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</si>
  <si>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</si>
  <si>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1.02.1.1.12.1 </t>
    </r>
    <r>
      <rPr>
        <sz val="11"/>
        <color theme="1"/>
        <rFont val="Arial"/>
        <family val="2"/>
      </rPr>
      <t>Atención a las solicitudes de las Unidades Administrativas para bajas documentales de Archivo de Concentración.</t>
    </r>
  </si>
  <si>
    <r>
      <rPr>
        <b/>
        <sz val="11"/>
        <color theme="1"/>
        <rFont val="Arial"/>
        <family val="2"/>
      </rPr>
      <t xml:space="preserve">PSBD: </t>
    </r>
    <r>
      <rPr>
        <sz val="11"/>
        <color theme="1"/>
        <rFont val="Arial"/>
        <family val="2"/>
      </rPr>
      <t xml:space="preserve">Porcentaje de solicitudes de bajas documentales atendidas.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</si>
  <si>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bajas documentales.</t>
    </r>
  </si>
  <si>
    <r>
      <t xml:space="preserve">1.02.1.1.12.2 </t>
    </r>
    <r>
      <rPr>
        <sz val="11"/>
        <color theme="1"/>
        <rFont val="Arial"/>
        <family val="2"/>
      </rPr>
      <t>Aprobación para Transferencias Primarias de los expedientes de las Unidades Administrativas del municipio de Benito Juárez.</t>
    </r>
  </si>
  <si>
    <r>
      <rPr>
        <b/>
        <sz val="11"/>
        <color theme="1"/>
        <rFont val="Arial"/>
        <family val="2"/>
      </rPr>
      <t>PTPA:</t>
    </r>
    <r>
      <rPr>
        <sz val="11"/>
        <color theme="1"/>
        <rFont val="Arial"/>
        <family val="2"/>
      </rPr>
      <t xml:space="preserve"> Porcentaje de Transferencias Primarias aprobadas.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</si>
  <si>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Transferencias primarias.</t>
    </r>
  </si>
  <si>
    <r>
      <t xml:space="preserve">1.02.1.1.12.3 </t>
    </r>
    <r>
      <rPr>
        <sz val="11"/>
        <color theme="1"/>
        <rFont val="Arial"/>
        <family val="2"/>
      </rPr>
      <t>Elaboración de los Instrumentos para control y consulta del Archivo Municipal.</t>
    </r>
  </si>
  <si>
    <r>
      <rPr>
        <b/>
        <sz val="11"/>
        <color theme="1"/>
        <rFont val="Arial"/>
        <family val="2"/>
      </rPr>
      <t>PICCE:</t>
    </r>
    <r>
      <rPr>
        <sz val="11"/>
        <color theme="1"/>
        <rFont val="Arial"/>
        <family val="2"/>
      </rPr>
      <t xml:space="preserve"> Porcentaje de instrumentos de control y consulta elaborados.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</si>
  <si>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Instrumento de Control y consultas.</t>
    </r>
  </si>
  <si>
    <r>
      <t xml:space="preserve">1.02.1.1.12.4 </t>
    </r>
    <r>
      <rPr>
        <sz val="11"/>
        <color theme="1"/>
        <rFont val="Arial"/>
        <family val="2"/>
      </rPr>
      <t>Realización de material audiovisual sobre Cancún y su historia para compartir a traves de medios físicos y digitales.</t>
    </r>
  </si>
  <si>
    <r>
      <rPr>
        <b/>
        <sz val="11"/>
        <color theme="1"/>
        <rFont val="Arial"/>
        <family val="2"/>
      </rPr>
      <t xml:space="preserve">PMAR: </t>
    </r>
    <r>
      <rPr>
        <sz val="11"/>
        <color theme="1"/>
        <rFont val="Arial"/>
        <family val="2"/>
      </rPr>
      <t>Porcentaje de Material Audiovisual realizado</t>
    </r>
  </si>
  <si>
    <r>
      <t xml:space="preserve">Unidad de Medida del ]ndicado:         
</t>
    </r>
    <r>
      <rPr>
        <sz val="11"/>
        <color theme="1"/>
        <rFont val="Arial"/>
        <family val="2"/>
      </rPr>
      <t xml:space="preserve">Porcentaje.
</t>
    </r>
    <r>
      <rPr>
        <b/>
        <sz val="11"/>
        <color theme="1"/>
        <rFont val="Arial"/>
        <family val="2"/>
      </rPr>
      <t xml:space="preserve">
      Unidad de Medida de la Variable
</t>
    </r>
    <r>
      <rPr>
        <sz val="11"/>
        <color theme="1"/>
        <rFont val="Arial"/>
        <family val="2"/>
      </rPr>
      <t>Material Audiovisual.</t>
    </r>
  </si>
  <si>
    <r>
      <t>1.02.1.1.12.5</t>
    </r>
    <r>
      <rPr>
        <sz val="11"/>
        <color theme="1"/>
        <rFont val="Arial"/>
        <family val="2"/>
      </rPr>
      <t xml:space="preserve"> Impartición de capacitaciones a las Unidades Administrativas en materia de Archivo.</t>
    </r>
  </si>
  <si>
    <r>
      <rPr>
        <b/>
        <sz val="11"/>
        <color theme="1"/>
        <rFont val="Arial"/>
        <family val="2"/>
      </rPr>
      <t xml:space="preserve">PCAI: </t>
    </r>
    <r>
      <rPr>
        <sz val="11"/>
        <color theme="1"/>
        <rFont val="Arial"/>
        <family val="2"/>
      </rPr>
      <t xml:space="preserve">Porcentaje de las capacitaciones en materia de archivo impartidas. </t>
    </r>
  </si>
  <si>
    <r>
      <t xml:space="preserve">Unidad de Medida del ]ndicado: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archivo.</t>
    </r>
  </si>
  <si>
    <r>
      <t xml:space="preserve">1.02.1.1.12.6 </t>
    </r>
    <r>
      <rPr>
        <sz val="11"/>
        <color theme="1"/>
        <rFont val="Arial"/>
        <family val="2"/>
      </rPr>
      <t>Adquisición de equipos de cómputo para la Sala de Digitalización.</t>
    </r>
  </si>
  <si>
    <r>
      <rPr>
        <b/>
        <sz val="11"/>
        <color theme="1"/>
        <rFont val="Arial"/>
        <family val="2"/>
      </rPr>
      <t>PTAR</t>
    </r>
    <r>
      <rPr>
        <sz val="11"/>
        <color theme="1"/>
        <rFont val="Arial"/>
        <family val="2"/>
      </rPr>
      <t>: Porcentaje de equipos de cómputo adquiridos.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</si>
  <si>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 de Computo.</t>
    </r>
  </si>
  <si>
    <t>Componente
(Componente
(Coordinación del Registro Civil)</t>
  </si>
  <si>
    <r>
      <rPr>
        <b/>
        <sz val="11"/>
        <color theme="1"/>
        <rFont val="Arial"/>
        <family val="2"/>
      </rPr>
      <t>1.02.1.1.13</t>
    </r>
    <r>
      <rPr>
        <sz val="11"/>
        <color theme="1"/>
        <rFont val="Arial"/>
        <family val="2"/>
      </rPr>
      <t xml:space="preserve"> Actos registrales constitutivos o modificativos del Estado Civil de la población benitojuarense, garantizando el derecho a la igualdad entre mujeres y hombres inscritos.</t>
    </r>
  </si>
  <si>
    <r>
      <rPr>
        <b/>
        <sz val="11"/>
        <color theme="1"/>
        <rFont val="Arial"/>
        <family val="2"/>
      </rPr>
      <t>PARI:</t>
    </r>
    <r>
      <rPr>
        <sz val="11"/>
        <color theme="1"/>
        <rFont val="Arial"/>
        <family val="2"/>
      </rPr>
      <t xml:space="preserve"> Porcentaje de actos registrales inscritos</t>
    </r>
  </si>
  <si>
    <r>
      <t xml:space="preserve">1.02.1.1.13.1 </t>
    </r>
    <r>
      <rPr>
        <sz val="11"/>
        <color theme="1"/>
        <rFont val="Arial"/>
        <family val="2"/>
      </rPr>
      <t>Adquisición de herramientas tecnológicas del Registro Civil.</t>
    </r>
  </si>
  <si>
    <r>
      <rPr>
        <b/>
        <sz val="11"/>
        <color theme="1"/>
        <rFont val="Arial"/>
        <family val="2"/>
      </rPr>
      <t>PAECE:</t>
    </r>
    <r>
      <rPr>
        <sz val="11"/>
        <color theme="1"/>
        <rFont val="Arial"/>
        <family val="2"/>
      </rPr>
      <t xml:space="preserve"> Porcentaje de adquisición de equipos de cómputo y electrónicos.      </t>
    </r>
  </si>
  <si>
    <r>
      <t xml:space="preserve">Unidad de Medida del ]ndicador: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Equipos de cómputo y electrónicos.</t>
    </r>
  </si>
  <si>
    <r>
      <t xml:space="preserve">1.02.1.1.13.2 </t>
    </r>
    <r>
      <rPr>
        <sz val="11"/>
        <color theme="1"/>
        <rFont val="Arial"/>
        <family val="2"/>
      </rPr>
      <t>Incremento en la adquisición de formatos valorados Adquiridos.</t>
    </r>
  </si>
  <si>
    <r>
      <rPr>
        <b/>
        <sz val="11"/>
        <color theme="1"/>
        <rFont val="Arial"/>
        <family val="2"/>
      </rPr>
      <t>PFVA:</t>
    </r>
    <r>
      <rPr>
        <sz val="11"/>
        <color theme="1"/>
        <rFont val="Arial"/>
        <family val="2"/>
      </rPr>
      <t xml:space="preserve"> Porcentaje de formatos valoradas  adquiridas. </t>
    </r>
  </si>
  <si>
    <r>
      <t xml:space="preserve">Unidad de Medida del ]ndicador:
</t>
    </r>
    <r>
      <rPr>
        <sz val="11"/>
        <color theme="1"/>
        <rFont val="Arial"/>
        <family val="2"/>
      </rPr>
      <t xml:space="preserve">Porcentaje.
</t>
    </r>
    <r>
      <rPr>
        <b/>
        <sz val="11"/>
        <color theme="1"/>
        <rFont val="Arial"/>
        <family val="2"/>
      </rPr>
      <t>Unidad de Medida de la Variable</t>
    </r>
    <r>
      <rPr>
        <sz val="11"/>
        <color theme="1"/>
        <rFont val="Arial"/>
        <family val="2"/>
      </rPr>
      <t>:</t>
    </r>
    <r>
      <rPr>
        <b/>
        <sz val="11"/>
        <color theme="1"/>
        <rFont val="Arial"/>
        <family val="2"/>
      </rPr>
      <t xml:space="preserve">
</t>
    </r>
    <r>
      <rPr>
        <sz val="11"/>
        <color theme="1"/>
        <rFont val="Arial"/>
        <family val="2"/>
      </rPr>
      <t>Formatos valorados.</t>
    </r>
  </si>
  <si>
    <r>
      <t xml:space="preserve">1.02.1.1.13.3 </t>
    </r>
    <r>
      <rPr>
        <sz val="11"/>
        <color theme="1"/>
        <rFont val="Arial"/>
        <family val="2"/>
      </rPr>
      <t>Capacitación al personal del Registro Civil.</t>
    </r>
  </si>
  <si>
    <r>
      <rPr>
        <b/>
        <sz val="11"/>
        <color theme="1"/>
        <rFont val="Arial"/>
        <family val="2"/>
      </rPr>
      <t xml:space="preserve">PPC: </t>
    </r>
    <r>
      <rPr>
        <sz val="11"/>
        <color theme="1"/>
        <rFont val="Arial"/>
        <family val="2"/>
      </rPr>
      <t xml:space="preserve">Porcentaje de personal del Registro Civil capacitado.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</si>
  <si>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del Registro Civil capacitado</t>
    </r>
  </si>
  <si>
    <r>
      <t xml:space="preserve">1.02.1.1.13.4 </t>
    </r>
    <r>
      <rPr>
        <sz val="11"/>
        <color theme="1"/>
        <rFont val="Arial"/>
        <family val="2"/>
      </rPr>
      <t>Mejoramiento de las instalaciones del Registro Civil.</t>
    </r>
  </si>
  <si>
    <r>
      <rPr>
        <b/>
        <sz val="11"/>
        <color theme="1"/>
        <rFont val="Arial"/>
        <family val="2"/>
      </rPr>
      <t xml:space="preserve">PIRM: </t>
    </r>
    <r>
      <rPr>
        <sz val="11"/>
        <color theme="1"/>
        <rFont val="Arial"/>
        <family val="2"/>
      </rPr>
      <t xml:space="preserve">Porcentaje de instalaciones del Registro Civil mejoradas.                  </t>
    </r>
  </si>
  <si>
    <r>
      <t xml:space="preserve">Unidad de Medida del ]ndicador:
</t>
    </r>
    <r>
      <rPr>
        <sz val="11"/>
        <color theme="1"/>
        <rFont val="Arial"/>
        <family val="2"/>
      </rPr>
      <t>Porcentaje.</t>
    </r>
    <r>
      <rPr>
        <b/>
        <sz val="11"/>
        <color theme="1"/>
        <rFont val="Arial"/>
        <family val="2"/>
      </rPr>
      <t xml:space="preserve">
Unidad de Medida de la Variable:
</t>
    </r>
    <r>
      <rPr>
        <sz val="11"/>
        <color theme="1"/>
        <rFont val="Arial"/>
        <family val="2"/>
      </rPr>
      <t>Instalaciones del Registro Civil.</t>
    </r>
  </si>
  <si>
    <t>Componente (Sistema de Protección Integral de Protección Integral a las Niñas, Niños y Adolescentes)</t>
  </si>
  <si>
    <r>
      <rPr>
        <b/>
        <sz val="11"/>
        <color theme="1"/>
        <rFont val="Arial"/>
        <family val="2"/>
      </rPr>
      <t xml:space="preserve">1.02.1.1.14 </t>
    </r>
    <r>
      <rPr>
        <sz val="11"/>
        <color theme="1"/>
        <rFont val="Arial"/>
        <family val="2"/>
      </rPr>
      <t>Canalizaciones en temas de restitución de derechos de niñas, niños y adolescentes del municipio brindadas.</t>
    </r>
  </si>
  <si>
    <r>
      <rPr>
        <b/>
        <sz val="11"/>
        <color theme="1"/>
        <rFont val="Arial"/>
        <family val="2"/>
      </rPr>
      <t>PCDN:</t>
    </r>
    <r>
      <rPr>
        <sz val="11"/>
        <color theme="1"/>
        <rFont val="Arial"/>
        <family val="2"/>
      </rPr>
      <t xml:space="preserve"> Porcentaje de canalizaciones de derechos de niñas, niños y adolescentes brindadas.</t>
    </r>
  </si>
  <si>
    <r>
      <t xml:space="preserve">1.02.1.1.14.1 </t>
    </r>
    <r>
      <rPr>
        <sz val="11"/>
        <color theme="1"/>
        <rFont val="Arial"/>
        <family val="2"/>
      </rPr>
      <t>Impartición sobre la erradicación del trabajo infantil.</t>
    </r>
  </si>
  <si>
    <r>
      <rPr>
        <b/>
        <sz val="11"/>
        <color theme="1"/>
        <rFont val="Arial"/>
        <family val="2"/>
      </rPr>
      <t xml:space="preserve">PCTI: </t>
    </r>
    <r>
      <rPr>
        <sz val="11"/>
        <color theme="1"/>
        <rFont val="Arial"/>
        <family val="2"/>
      </rPr>
      <t>Porcentaje de capacitaciones para la erradicación del Trabajo Infantil impartidas.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</si>
  <si>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Capacitaciones para la erradicación del Trabajo Infantil.</t>
    </r>
  </si>
  <si>
    <r>
      <t xml:space="preserve">1.02.1.1.14.2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</si>
  <si>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</si>
  <si>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t xml:space="preserve">Unnidad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Actividades de prevención del embarazo</t>
    </r>
    <r>
      <rPr>
        <b/>
        <sz val="11"/>
        <color theme="1"/>
        <rFont val="Arial"/>
        <family val="2"/>
      </rPr>
      <t>.</t>
    </r>
  </si>
  <si>
    <r>
      <t xml:space="preserve">1.02.1.1.14.3 </t>
    </r>
    <r>
      <rPr>
        <sz val="11"/>
        <color theme="1"/>
        <rFont val="Arial"/>
        <family val="2"/>
      </rPr>
      <t>Sensibilización sobre los derechos humanos de la niñez y la adolescencia dentro de escuelas.</t>
    </r>
  </si>
  <si>
    <r>
      <rPr>
        <b/>
        <sz val="11"/>
        <color theme="1"/>
        <rFont val="Arial"/>
        <family val="2"/>
      </rPr>
      <t>PDNA:</t>
    </r>
    <r>
      <rPr>
        <sz val="11"/>
        <color theme="1"/>
        <rFont val="Arial"/>
        <family val="2"/>
      </rPr>
      <t xml:space="preserve"> Porcentaje de personas en actividades sobre los DH sensibilizadas.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</si>
  <si>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 en actividades sobre los derechos humanos.</t>
    </r>
  </si>
  <si>
    <r>
      <t xml:space="preserve">1.02.1.1.14.4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</si>
  <si>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</si>
  <si>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Campañas masivas sobre los derechos de la niñez y la adolescencia.</t>
    </r>
  </si>
  <si>
    <r>
      <rPr>
        <b/>
        <sz val="11"/>
        <color theme="1"/>
        <rFont val="Arial"/>
        <family val="2"/>
      </rPr>
      <t>Unidad de Medida del Indicado:</t>
    </r>
    <r>
      <rPr>
        <sz val="11"/>
        <color theme="1"/>
        <rFont val="Arial"/>
        <family val="2"/>
      </rPr>
      <t xml:space="preserve">
Porcentaje.
</t>
    </r>
    <r>
      <rPr>
        <b/>
        <sz val="11"/>
        <color theme="1"/>
        <rFont val="Arial"/>
        <family val="2"/>
      </rPr>
      <t>Unidad de Medida de la Variable</t>
    </r>
    <r>
      <rPr>
        <sz val="11"/>
        <color theme="1"/>
        <rFont val="Arial"/>
        <family val="2"/>
      </rPr>
      <t xml:space="preserve">
Actos Registrales.</t>
    </r>
  </si>
  <si>
    <r>
      <rPr>
        <b/>
        <sz val="11"/>
        <color theme="1"/>
        <rFont val="Arial"/>
        <family val="2"/>
      </rPr>
      <t>Unidad de Medida del Indidcador:</t>
    </r>
    <r>
      <rPr>
        <sz val="11"/>
        <color theme="1"/>
        <rFont val="Arial"/>
        <family val="2"/>
      </rPr>
      <t xml:space="preserve">
Porcentaje.   </t>
    </r>
    <r>
      <rPr>
        <b/>
        <sz val="11"/>
        <color theme="1"/>
        <rFont val="Arial"/>
        <family val="2"/>
      </rPr>
      <t xml:space="preserve">
Unidad de Medida de la Variable:
</t>
    </r>
    <r>
      <rPr>
        <sz val="11"/>
        <color theme="1"/>
        <rFont val="Arial"/>
        <family val="2"/>
      </rPr>
      <t>Canalizaciones de niñas, niños y adolescentes.</t>
    </r>
  </si>
  <si>
    <r>
      <t xml:space="preserve">1.02.1.1.2.1 </t>
    </r>
    <r>
      <rPr>
        <sz val="11"/>
        <color theme="1"/>
        <rFont val="Arial"/>
        <family val="2"/>
      </rPr>
      <t xml:space="preserve">Realización de actividades sociales dirigidas a las juventudes benitojuarenses. </t>
    </r>
  </si>
  <si>
    <r>
      <t xml:space="preserve">PASR: </t>
    </r>
    <r>
      <rPr>
        <sz val="11"/>
        <color theme="1"/>
        <rFont val="Arial"/>
        <family val="2"/>
      </rPr>
      <t>Porcentaje de actividades sociales con juventudes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</si>
  <si>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sociales con juventudes.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</si>
  <si>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</si>
  <si>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t xml:space="preserve">PADS: </t>
    </r>
    <r>
      <rPr>
        <sz val="11"/>
        <color theme="1"/>
        <rFont val="Arial"/>
        <family val="2"/>
      </rPr>
      <t>Porcentaje de Atención de las Demandas Sociales</t>
    </r>
  </si>
  <si>
    <r>
      <rPr>
        <b/>
        <sz val="11"/>
        <color theme="1"/>
        <rFont val="Arial"/>
        <family val="2"/>
      </rPr>
      <t>1.02.1.1.10</t>
    </r>
    <r>
      <rPr>
        <sz val="11"/>
        <color theme="1"/>
        <rFont val="Arial"/>
        <family val="2"/>
      </rPr>
      <t xml:space="preserve"> Acciones de las políticas poblaciónales y demandas Sociales atendidas. </t>
    </r>
  </si>
  <si>
    <t>Justificacion Trimestral: Las caminatas familiares  se programa para el segundo trimestre  ya que en este primer trimestre no se autorizo el presupuesto</t>
  </si>
  <si>
    <r>
      <rPr>
        <b/>
        <sz val="11"/>
        <color theme="1"/>
        <rFont val="Arial"/>
        <family val="2"/>
      </rPr>
      <t>Justificacion Trimestral:</t>
    </r>
    <r>
      <rPr>
        <sz val="11"/>
        <color theme="1"/>
        <rFont val="Arial"/>
        <family val="2"/>
      </rPr>
      <t xml:space="preserve"> Se obtuvo el 150% de esta actividad ya que se realizaron 3 actividades con los jovenes UNIDOS PARA SERVIR   que partiiparon en curso de primeros auxilios y otras actividades. </t>
    </r>
  </si>
  <si>
    <r>
      <rPr>
        <b/>
        <sz val="11"/>
        <color theme="1"/>
        <rFont val="Arial"/>
        <family val="2"/>
      </rPr>
      <t>Justificacion Trimestral</t>
    </r>
    <r>
      <rPr>
        <sz val="11"/>
        <color theme="1"/>
        <rFont val="Arial"/>
        <family val="2"/>
      </rPr>
      <t>:Se obtuvo un 71.88% en el cumplimmiento de esta actividad ya que fueron varias solicitudes de interbencion y gestion ante la direccion por parte de la ciudadania a problemas con predial y desarrollo urbano.</t>
    </r>
  </si>
  <si>
    <r>
      <rPr>
        <b/>
        <sz val="11"/>
        <color theme="1"/>
        <rFont val="Arial"/>
        <family val="2"/>
      </rPr>
      <t>Justificacion Trimestral:</t>
    </r>
    <r>
      <rPr>
        <sz val="11"/>
        <color theme="1"/>
        <rFont val="Arial"/>
        <family val="2"/>
      </rPr>
      <t xml:space="preserve"> Se obtivo un 6% en el cumplimiento de esta actividad ya que este trimestre, los tramites de solicitud  de informacion de cabildo Fueron muy pocos 
</t>
    </r>
  </si>
  <si>
    <r>
      <rPr>
        <b/>
        <sz val="11"/>
        <color theme="1"/>
        <rFont val="Arial"/>
        <family val="2"/>
      </rPr>
      <t xml:space="preserve">Justificacion Trimestral: </t>
    </r>
    <r>
      <rPr>
        <sz val="11"/>
        <color theme="1"/>
        <rFont val="Arial"/>
        <family val="2"/>
      </rPr>
      <t xml:space="preserve">Se obtuvo un 62.50% en el cumplimiento de esta actividad ya que este trimestre se brindaron asesorias juridicas refrente a predios con problemas en CAPA y AGUAKAN
</t>
    </r>
  </si>
  <si>
    <r>
      <rPr>
        <b/>
        <sz val="11"/>
        <color theme="1"/>
        <rFont val="Arial"/>
        <family val="2"/>
      </rPr>
      <t>Justificacion Trimestral</t>
    </r>
    <r>
      <rPr>
        <sz val="11"/>
        <color theme="1"/>
        <rFont val="Arial"/>
        <family val="2"/>
      </rPr>
      <t xml:space="preserve">: No se realizo ningun canje de armas ya que la CEDENA no a solicitados los recursos a Secretaría General para llevar acabo el programa de canje de armas.
</t>
    </r>
  </si>
  <si>
    <r>
      <rPr>
        <b/>
        <sz val="11"/>
        <color theme="1"/>
        <rFont val="Arial"/>
        <family val="2"/>
      </rPr>
      <t>Justificacion Trimestral:</t>
    </r>
    <r>
      <rPr>
        <sz val="11"/>
        <color theme="1"/>
        <rFont val="Arial"/>
        <family val="2"/>
      </rPr>
      <t xml:space="preserve"> Se obtuvo un 149% en el cumplimiento de esta actividad, gracias a la  respuesta rapida y aportuna a la ciudadania, que solicito los apoyos administrativos y financieros 
</t>
    </r>
  </si>
  <si>
    <r>
      <rPr>
        <b/>
        <sz val="11"/>
        <color theme="1"/>
        <rFont val="Arial"/>
        <family val="2"/>
      </rPr>
      <t>Justificacion Trimestral:</t>
    </r>
    <r>
      <rPr>
        <sz val="11"/>
        <color theme="1"/>
        <rFont val="Arial"/>
        <family val="2"/>
      </rPr>
      <t xml:space="preserve"> Se obtuvo  un 96.60% en el cumplimiento de esta actividad, gracias a la buena coordinacion de la Secretaría General en las resolciones de las demandas presentadas por la ciudadania</t>
    </r>
  </si>
  <si>
    <r>
      <rPr>
        <b/>
        <sz val="11"/>
        <color theme="1"/>
        <rFont val="Arial"/>
        <family val="2"/>
      </rPr>
      <t xml:space="preserve">Justificacion Trimestral: </t>
    </r>
    <r>
      <rPr>
        <sz val="11"/>
        <color theme="1"/>
        <rFont val="Arial"/>
        <family val="2"/>
      </rPr>
      <t>Se obtuvo el 66.67% en las representaciones de ivitaciones a eventos  por parte de la Presidenta Municipal, eventos de cultura e inclusion.</t>
    </r>
  </si>
  <si>
    <r>
      <rPr>
        <b/>
        <sz val="11"/>
        <color theme="1"/>
        <rFont val="Arial"/>
        <family val="2"/>
      </rPr>
      <t>Justificacion Trimestral</t>
    </r>
    <r>
      <rPr>
        <sz val="11"/>
        <color theme="1"/>
        <rFont val="Arial"/>
        <family val="2"/>
      </rPr>
      <t xml:space="preserve">:  En este trimestre no se programaron reuniones ciudadanas ya que es necesario primero concluir con  las gestiones ya solicitadas </t>
    </r>
  </si>
  <si>
    <r>
      <rPr>
        <b/>
        <sz val="11"/>
        <color theme="1"/>
        <rFont val="Arial"/>
        <family val="2"/>
      </rPr>
      <t>Justificacion Trimestral</t>
    </r>
    <r>
      <rPr>
        <sz val="11"/>
        <color theme="1"/>
        <rFont val="Arial"/>
        <family val="2"/>
      </rPr>
      <t xml:space="preserve">: La SEQ solicito programar los consursos para los mese de mayo, junio octubre y noviembre, esto con el fin de que ellos puedan realizar sus fases preliminares </t>
    </r>
  </si>
  <si>
    <r>
      <rPr>
        <b/>
        <sz val="11"/>
        <color theme="1"/>
        <rFont val="Arial"/>
        <family val="2"/>
      </rPr>
      <t>Justificacion Trimestral:</t>
    </r>
    <r>
      <rPr>
        <sz val="11"/>
        <color theme="1"/>
        <rFont val="Arial"/>
        <family val="2"/>
      </rPr>
      <t xml:space="preserve"> Se obtuvo el 47.84%  en el cumplimiento de esta actividad gracias a la visita oportuna que se realizaron, con los diferente comites ciudadanos. para poder proporcionarles los conocimientos en materia de prevencion de incendios y riesgos con s en el hogar.</t>
    </r>
  </si>
  <si>
    <r>
      <rPr>
        <b/>
        <sz val="11"/>
        <color theme="1"/>
        <rFont val="Arial"/>
        <family val="2"/>
      </rPr>
      <t>Justificacion Trimestra</t>
    </r>
    <r>
      <rPr>
        <sz val="11"/>
        <color theme="1"/>
        <rFont val="Arial"/>
        <family val="2"/>
      </rPr>
      <t>l: Se obtuvo el 56.80%  en el cumplimiento de esta actividad. ya que se realizaron diferentes cursos y talleres en materia de prevencion de incendios y manejo de extinguidores y primeros auxilios, a la industria hotelera y publico en General</t>
    </r>
  </si>
  <si>
    <r>
      <rPr>
        <b/>
        <sz val="11"/>
        <color theme="1"/>
        <rFont val="Arial"/>
        <family val="2"/>
      </rPr>
      <t>Justificacion Trimestral</t>
    </r>
    <r>
      <rPr>
        <sz val="11"/>
        <color theme="1"/>
        <rFont val="Arial"/>
        <family val="2"/>
      </rPr>
      <t xml:space="preserve">: Se obtuvo el 44.40%  en el cumplimiento de esta actividad, en la cual se hizo una revision de la  seguridad en eventos masivos, en los cuales se supervisaron instalaciones electricas y escenarios </t>
    </r>
  </si>
  <si>
    <r>
      <rPr>
        <b/>
        <sz val="11"/>
        <color theme="1"/>
        <rFont val="Arial"/>
        <family val="2"/>
      </rPr>
      <t>Justificacion Trimestral</t>
    </r>
    <r>
      <rPr>
        <sz val="11"/>
        <color theme="1"/>
        <rFont val="Arial"/>
        <family val="2"/>
      </rPr>
      <t>: Se obtuvo el 51.80%  en el cumplimiento de esta actividad, en la cual se hizo la difusion de las medidas de prevencion de riesgos, por medio de enseñansas dinamicas a la poblacion innfantil, se dio atencion a las visitas a la estacion de bomberos por parte de las estancias educativas.</t>
    </r>
  </si>
  <si>
    <r>
      <rPr>
        <b/>
        <sz val="11"/>
        <color theme="1"/>
        <rFont val="Arial"/>
        <family val="2"/>
      </rPr>
      <t xml:space="preserve">Justificacion Trimestral: </t>
    </r>
    <r>
      <rPr>
        <sz val="11"/>
        <color theme="1"/>
        <rFont val="Arial"/>
        <family val="2"/>
      </rPr>
      <t>Se obtuvo el  88% en el cumplimiento de esta actividad, gracias a la coordinacion que hubo con la direccion de proteccion civil. se lograron hacer las revision con éxito</t>
    </r>
  </si>
  <si>
    <r>
      <rPr>
        <b/>
        <sz val="11"/>
        <color theme="1"/>
        <rFont val="Arial"/>
        <family val="2"/>
      </rPr>
      <t>Justificacion Trimestral:</t>
    </r>
    <r>
      <rPr>
        <sz val="11"/>
        <color theme="1"/>
        <rFont val="Arial"/>
        <family val="2"/>
      </rPr>
      <t xml:space="preserve"> Se obtuvo el 70.37% en el cumplimiento de esta actividad, ya que se dieron respuestas rapidas a llamadas de auxilio al 911Justificacion Trimestral:</t>
    </r>
  </si>
  <si>
    <r>
      <rPr>
        <b/>
        <sz val="11"/>
        <color theme="1"/>
        <rFont val="Arial"/>
        <family val="2"/>
      </rPr>
      <t>Justificacion Trimestral:</t>
    </r>
    <r>
      <rPr>
        <sz val="11"/>
        <color theme="1"/>
        <rFont val="Arial"/>
        <family val="2"/>
      </rPr>
      <t xml:space="preserve"> Se obtuvo el 55% en el cumplimiento de la capitacion al H.Cuerpo de bomberos, meta lograda debido ala renovacion de la anuencia de proteccion Civil.</t>
    </r>
  </si>
  <si>
    <r>
      <rPr>
        <b/>
        <sz val="11"/>
        <color theme="1"/>
        <rFont val="Arial"/>
        <family val="2"/>
      </rPr>
      <t>Justificacion Trimestral</t>
    </r>
    <r>
      <rPr>
        <sz val="11"/>
        <color theme="1"/>
        <rFont val="Arial"/>
        <family val="2"/>
      </rPr>
      <t>: Se obtiene el 450% en equipamiento corporal para los elementos de bomberos.</t>
    </r>
  </si>
  <si>
    <r>
      <rPr>
        <b/>
        <sz val="11"/>
        <color theme="1"/>
        <rFont val="Arial"/>
        <family val="2"/>
      </rPr>
      <t>Justificacion Trimestral</t>
    </r>
    <r>
      <rPr>
        <sz val="11"/>
        <color theme="1"/>
        <rFont val="Arial"/>
        <family val="2"/>
      </rPr>
      <t>: Se obtuvo el 400% en esta actividad, ya que se realizaron cambios de luz led en semaforos, mantenimiento al cableado y estructuara de los semaforos, mantenimiento de pintura roja en zonas de no estacionarse.</t>
    </r>
  </si>
  <si>
    <r>
      <rPr>
        <b/>
        <sz val="11"/>
        <color theme="1"/>
        <rFont val="Arial"/>
        <family val="2"/>
      </rPr>
      <t>Justificacion Trimestra</t>
    </r>
    <r>
      <rPr>
        <sz val="11"/>
        <color theme="1"/>
        <rFont val="Arial"/>
        <family val="2"/>
      </rPr>
      <t>l: Se obtuvo el 1,030% en esta ctividad, gracias a la implementacion de 515 operativos al transporte publico de concesionarias municipales.</t>
    </r>
  </si>
  <si>
    <r>
      <rPr>
        <b/>
        <sz val="11"/>
        <color theme="1"/>
        <rFont val="Arial"/>
        <family val="2"/>
      </rPr>
      <t xml:space="preserve">Justificacion Trimestral: </t>
    </r>
    <r>
      <rPr>
        <sz val="11"/>
        <color theme="1"/>
        <rFont val="Arial"/>
        <family val="2"/>
      </rPr>
      <t>Se obtuvo el 1,520% en esta actividad ya que se dieron respuesta a las propuestas de seguridad vial como reductores de velocidad,  paso peatonal y  discos de alto.</t>
    </r>
  </si>
  <si>
    <r>
      <rPr>
        <b/>
        <sz val="11"/>
        <color theme="1"/>
        <rFont val="Arial"/>
        <family val="2"/>
      </rPr>
      <t>Justificacion Trimestral</t>
    </r>
    <r>
      <rPr>
        <sz val="11"/>
        <color theme="1"/>
        <rFont val="Arial"/>
        <family val="2"/>
      </rPr>
      <t>: No se obtuvo ningun proyecto</t>
    </r>
  </si>
  <si>
    <r>
      <rPr>
        <b/>
        <sz val="11"/>
        <color theme="1"/>
        <rFont val="Arial"/>
        <family val="2"/>
      </rPr>
      <t>Justificacion Trimestral:</t>
    </r>
    <r>
      <rPr>
        <sz val="11"/>
        <color theme="1"/>
        <rFont val="Arial"/>
        <family val="2"/>
      </rPr>
      <t xml:space="preserve"> No se obtuvo ningun proyecto</t>
    </r>
  </si>
  <si>
    <r>
      <rPr>
        <b/>
        <sz val="11"/>
        <color theme="1"/>
        <rFont val="Arial"/>
        <family val="2"/>
      </rPr>
      <t>Justificacion Trimestral</t>
    </r>
    <r>
      <rPr>
        <sz val="11"/>
        <color theme="1"/>
        <rFont val="Arial"/>
        <family val="2"/>
      </rPr>
      <t>: Se obtuvo el 800% en la actividad, dando anuencias a las peticiones de  obras de acceso a establecimientos,  espacios para estacionamientos, canalizacion de calles a calles.</t>
    </r>
  </si>
  <si>
    <r>
      <rPr>
        <b/>
        <sz val="11"/>
        <color theme="1"/>
        <rFont val="Arial"/>
        <family val="2"/>
      </rPr>
      <t>Justificacion Trimestral</t>
    </r>
    <r>
      <rPr>
        <sz val="11"/>
        <color theme="1"/>
        <rFont val="Arial"/>
        <family val="2"/>
      </rPr>
      <t>: Se obtuvo el 238.28% en la actividad realizando las inspecciones a los comercios en conjunto con el H. Cuerpo de bomberos.</t>
    </r>
  </si>
  <si>
    <r>
      <rPr>
        <b/>
        <sz val="11"/>
        <color theme="1"/>
        <rFont val="Arial"/>
        <family val="2"/>
      </rPr>
      <t>Justificacion Trimestral:</t>
    </r>
    <r>
      <rPr>
        <sz val="11"/>
        <color theme="1"/>
        <rFont val="Arial"/>
        <family val="2"/>
      </rPr>
      <t xml:space="preserve"> Se obtuvo el 93.45% la difucion de los spot en redes social donde se dan diversas recomendaciones por temporadas de huracanes e incendios forestales.</t>
    </r>
  </si>
  <si>
    <r>
      <rPr>
        <b/>
        <sz val="11"/>
        <color theme="1"/>
        <rFont val="Arial"/>
        <family val="2"/>
      </rPr>
      <t>Justificacion Trimestral</t>
    </r>
    <r>
      <rPr>
        <sz val="11"/>
        <color theme="1"/>
        <rFont val="Arial"/>
        <family val="2"/>
      </rPr>
      <t>: Se obtuvo el 168% en las capacitaciones esto se logra con la renovacion de los tramites de proteccion cicil. De los diferentes sectores</t>
    </r>
  </si>
  <si>
    <r>
      <rPr>
        <b/>
        <sz val="11"/>
        <color theme="1"/>
        <rFont val="Arial"/>
        <family val="2"/>
      </rPr>
      <t>Justificacion Trimestral</t>
    </r>
    <r>
      <rPr>
        <sz val="11"/>
        <color theme="1"/>
        <rFont val="Arial"/>
        <family val="2"/>
      </rPr>
      <t>: Se obtuvo el 158.90% en dar  atencion oportun a las llamadas de auxilio del 911 como incendios, choques vehiculares,caida de arboles postes y cables.</t>
    </r>
  </si>
  <si>
    <r>
      <rPr>
        <b/>
        <sz val="11"/>
        <color theme="1"/>
        <rFont val="Arial"/>
        <family val="2"/>
      </rPr>
      <t>Justificacion Trimestral:</t>
    </r>
    <r>
      <rPr>
        <sz val="11"/>
        <color theme="1"/>
        <rFont val="Arial"/>
        <family val="2"/>
      </rPr>
      <t xml:space="preserve"> Se obtuvo el 84.67%  en las inspecciones esto se logra a las renovaciones de tramites y servicios en materia de proteccion civil.</t>
    </r>
  </si>
  <si>
    <r>
      <rPr>
        <b/>
        <sz val="11"/>
        <color theme="1"/>
        <rFont val="Arial"/>
        <family val="2"/>
      </rPr>
      <t xml:space="preserve">Justificacion Trimestral: </t>
    </r>
    <r>
      <rPr>
        <sz val="11"/>
        <color theme="1"/>
        <rFont val="Arial"/>
        <family val="2"/>
      </rPr>
      <t>Se obtuvo  el 114.13% en la supervision de eventos ya que se dieron respuesta a todas las solicitudes para garantizar la seguridad de los ciudadanos en dichos eventos</t>
    </r>
  </si>
  <si>
    <r>
      <rPr>
        <b/>
        <sz val="11"/>
        <color theme="1"/>
        <rFont val="Arial"/>
        <family val="2"/>
      </rPr>
      <t xml:space="preserve">Justificacion Trimestral: </t>
    </r>
    <r>
      <rPr>
        <sz val="11"/>
        <color theme="1"/>
        <rFont val="Arial"/>
        <family val="2"/>
      </rPr>
      <t>Se obtuvo el 238.28% en elaboracion de dictamenes como parte de los requisitos para el tramite de licencias de funcionamiento, se cuenta con la obtencion de los dictamenes aprobaatorios de proteccion civil, con el cual año con año son renovados deacuerdo a su fech de vencimiento</t>
    </r>
  </si>
  <si>
    <r>
      <rPr>
        <b/>
        <sz val="11"/>
        <color theme="1"/>
        <rFont val="Arial"/>
        <family val="2"/>
      </rPr>
      <t>Justificacion Trimestral:</t>
    </r>
    <r>
      <rPr>
        <sz val="11"/>
        <color theme="1"/>
        <rFont val="Arial"/>
        <family val="2"/>
      </rPr>
      <t xml:space="preserve"> Se obtuvo el 174.66% en la evaluacion de Los simulacros como actividad preventiva en la cual se ponen a prueba los conocimientos del personal, es lo que garantiza la vida y seguridad de las personas en una emergencia, es por ello que es de vital importancia que los establecimientos lo practiquen con frecuencia.</t>
    </r>
  </si>
  <si>
    <r>
      <rPr>
        <b/>
        <sz val="11"/>
        <color theme="1"/>
        <rFont val="Arial"/>
        <family val="2"/>
      </rPr>
      <t xml:space="preserve">Justificacion Trimestral: </t>
    </r>
    <r>
      <rPr>
        <sz val="11"/>
        <color theme="1"/>
        <rFont val="Arial"/>
        <family val="2"/>
      </rPr>
      <t>Se obtuvo el 127.38%  en Los programas internos de las empresas ya que son un instrumento de planeación y operación con la cual un establecimiento previene y se prepara para ante la presencia de riesgos que pudieran generar una emergencia</t>
    </r>
  </si>
  <si>
    <r>
      <rPr>
        <b/>
        <sz val="11"/>
        <color theme="1"/>
        <rFont val="Arial"/>
        <family val="2"/>
      </rPr>
      <t>Justificacion Trimestral:</t>
    </r>
    <r>
      <rPr>
        <sz val="11"/>
        <color theme="1"/>
        <rFont val="Arial"/>
        <family val="2"/>
      </rPr>
      <t xml:space="preserve"> Se obtuvo el 871.43% de esta actividad ya que  esta ocasión se realiza un primer recorrido de reconocimiento por los refugios temporales, de primera apertura con el fin de evaluar las condiciones en las que se encuentran, como parte de los preparativos para la temporada de Fenómenos Hidrometeorológicos 2023</t>
    </r>
  </si>
  <si>
    <r>
      <rPr>
        <b/>
        <sz val="11"/>
        <color theme="1"/>
        <rFont val="Arial"/>
        <family val="2"/>
      </rPr>
      <t xml:space="preserve">Justificacion Trimestral: </t>
    </r>
    <r>
      <rPr>
        <sz val="11"/>
        <color theme="1"/>
        <rFont val="Arial"/>
        <family val="2"/>
      </rPr>
      <t>Se obtuvo el 438.46% de esta actividad ya que se Atención a las  emergencias en las 11 playas públicas a través del personal de guardavidas, poniendo principal atención los fines de semana y días festivos.</t>
    </r>
  </si>
  <si>
    <r>
      <rPr>
        <b/>
        <sz val="11"/>
        <color theme="1"/>
        <rFont val="Arial"/>
        <family val="2"/>
      </rPr>
      <t>Justificacion Trimestral</t>
    </r>
    <r>
      <rPr>
        <sz val="11"/>
        <color theme="1"/>
        <rFont val="Arial"/>
        <family val="2"/>
      </rPr>
      <t xml:space="preserve">: Se obtuvo el 48% en esta actividad ya que se implementan operativos con el fin de salvaguardar la integridad de los ciudadanos, con los cuales se establecen protocolos de actuación durante el desarrollo de la actividad </t>
    </r>
  </si>
  <si>
    <r>
      <t xml:space="preserve">Justificacion Trimestral: </t>
    </r>
    <r>
      <rPr>
        <sz val="11"/>
        <color theme="1"/>
        <rFont val="Arial"/>
        <family val="2"/>
      </rPr>
      <t>Se obtuvo el 452.63% en esta actividad gracias al cumplimiento conforme al bien público y la ciudadanía realiza reportes de situaciones de peligro que pudiesen afectar la integridad física de la ciudadanía, entre ellas se encuentran principalmente postes y cables caídos, alcantarillas destapadas y socavones en calles</t>
    </r>
  </si>
  <si>
    <r>
      <t xml:space="preserve">Justificacion Trimestral: </t>
    </r>
    <r>
      <rPr>
        <sz val="11"/>
        <color theme="1"/>
        <rFont val="Arial"/>
        <family val="2"/>
      </rPr>
      <t xml:space="preserve">Se obtuvo el 130.70% en esta actividad los guardavidas realizan de manerra diária acciones con las cuales se brindan recomendaciones de acuerdo a las condiciones en las que se encuentra la playa, acciones con las que se busca salvaguardar la vida de los vacacionistas. </t>
    </r>
  </si>
  <si>
    <r>
      <t xml:space="preserve">Justificacion Trimestral: </t>
    </r>
    <r>
      <rPr>
        <sz val="11"/>
        <color theme="1"/>
        <rFont val="Arial"/>
        <family val="2"/>
      </rPr>
      <t>Se obtuvo  el 100% en la integracion de comites, El comité de incendios forestales fue realizado durante el mes de febrero.</t>
    </r>
  </si>
  <si>
    <r>
      <t xml:space="preserve">Justificacion Trimestral: </t>
    </r>
    <r>
      <rPr>
        <sz val="11"/>
        <color theme="1"/>
        <rFont val="Arial"/>
        <family val="2"/>
      </rPr>
      <t>Se obtuvo el 90% en la actividad, se realizarn la sesiones de cabildo como lo indica el banco de Gobierno del Municipio de Benito juarez.</t>
    </r>
  </si>
  <si>
    <r>
      <t xml:space="preserve">Justificacion Trimestral: </t>
    </r>
    <r>
      <rPr>
        <sz val="11"/>
        <color theme="1"/>
        <rFont val="Arial"/>
        <family val="2"/>
      </rPr>
      <t>Se obtuvo el 106% de las asistencias a todas las sesiones de cabildo  citadas</t>
    </r>
  </si>
  <si>
    <r>
      <t xml:space="preserve">Justificacion Trimestral: </t>
    </r>
    <r>
      <rPr>
        <sz val="11"/>
        <color theme="1"/>
        <rFont val="Arial"/>
        <family val="2"/>
      </rPr>
      <t xml:space="preserve">No se obtuvo resultado en la meta ya que hay algunas actas que aun no cuentan con las Firmas </t>
    </r>
  </si>
  <si>
    <r>
      <t xml:space="preserve">Justificacion Trimestral:  </t>
    </r>
    <r>
      <rPr>
        <sz val="11"/>
        <color theme="1"/>
        <rFont val="Arial"/>
        <family val="2"/>
      </rPr>
      <t>Se obtuvo el 53.57% Se realizó la publicación de 15 acuerdos aprobados en las sesiones de cabildo, sin embargo, no se han podido avanzar más ya que se está en espera de autorización del subsidio para que se pueda continuar con el pago de derecho de las Publicaciones en el Periódico Oficial del Estado.</t>
    </r>
  </si>
  <si>
    <r>
      <t xml:space="preserve">Justificacion Trimestral: </t>
    </r>
    <r>
      <rPr>
        <sz val="11"/>
        <color theme="1"/>
        <rFont val="Arial"/>
        <family val="2"/>
      </rPr>
      <t>Se obtuvo el 90% ya que se han  realizado 4 precabildeos ya que se han realizado 4 sesiones de cabildo, mismos en los cuales se han tratado temas en beneficio de la ciudadanía.</t>
    </r>
  </si>
  <si>
    <r>
      <t xml:space="preserve">Justificacion Trimestral: </t>
    </r>
    <r>
      <rPr>
        <sz val="11"/>
        <color theme="1"/>
        <rFont val="Arial"/>
        <family val="2"/>
      </rPr>
      <t>Se obtuvo el 150% de esta actividad  se han llevado 9 sesiones de cabildo en este primer trimestre en las cuales se haprobaron 30 acuerdos de cabildo  mismo que son beneficio para la ciudadana.</t>
    </r>
  </si>
  <si>
    <r>
      <t xml:space="preserve">Justificacion Trimestral: </t>
    </r>
    <r>
      <rPr>
        <sz val="11"/>
        <color theme="1"/>
        <rFont val="Arial"/>
        <family val="2"/>
      </rPr>
      <t xml:space="preserve">Se obtuvo el 215.35% Derivado a que las Dependencias Adscritas a la Secretaría General presentaron sus solicitudes administrativas en tiempo y forma; Así como también los proveedores de servicios entregaron en tiempo los materiales solicitados a esta Dirección General de la Coordinación Administrativa, se cumplió y supero la meta establecida en el 1er trimestre 2023, </t>
    </r>
  </si>
  <si>
    <r>
      <t xml:space="preserve">Justificacion Trimestral: </t>
    </r>
    <r>
      <rPr>
        <sz val="11"/>
        <color theme="1"/>
        <rFont val="Arial"/>
        <family val="2"/>
      </rPr>
      <t>Se obtuvo el 221.62% de la actividad. La Dirección de la Coordinación General Administrativa cumplió y supero con la meta establecida en el primer trimestre de 2023, debido a que el personal administrativo de las Dependencias adscritas a la Secretaría General presentó ante esta Dirección sus gestiones de movimientos de personal en tiempo y forma para su debido seguimiento</t>
    </r>
  </si>
  <si>
    <r>
      <t xml:space="preserve">Justificacion Trimestral: </t>
    </r>
    <r>
      <rPr>
        <sz val="11"/>
        <color theme="1"/>
        <rFont val="Arial"/>
        <family val="2"/>
      </rPr>
      <t>Se obtuvo  el 161.90% de cumplimiento, logrando superara  la meta establecida en el primer trimestre de 2023, debido a que el personal de esta Dirección atendió y proporciono de manera oportuna y eficaz las Asesorías Técnicas solicitadas por las Dependencias Adscritas a la Secretaría General</t>
    </r>
  </si>
  <si>
    <r>
      <t xml:space="preserve">Justificacion Trimestral:  </t>
    </r>
    <r>
      <rPr>
        <sz val="11"/>
        <color theme="1"/>
        <rFont val="Arial"/>
        <family val="2"/>
      </rPr>
      <t>Se obtuvo el 170.67%  de cumplimiento, logrando  la meta establecida en el primer trimestre de 2023, Debido a que esta Dirección realizo el debido seguimiento a los requerimientos y requisiciones presentadas por las Dependencias Adscritas a la Secretaría General</t>
    </r>
  </si>
  <si>
    <r>
      <t xml:space="preserve">Justificacion Trimestral: </t>
    </r>
    <r>
      <rPr>
        <sz val="11"/>
        <color theme="1"/>
        <rFont val="Arial"/>
        <family val="2"/>
      </rPr>
      <t>Se obtuvo el 384.4% de cumplimiento,logrando superar la meta establecida en el primer trimestre de 2023, debido a que el personal de esta Dirección brindo la atención adecuada para dar seguimiento a los trámites y gestiones que los ciudadanos solicitaron</t>
    </r>
  </si>
  <si>
    <r>
      <t xml:space="preserve">Justificacion Trimestral: </t>
    </r>
    <r>
      <rPr>
        <sz val="11"/>
        <color theme="1"/>
        <rFont val="Arial"/>
        <family val="2"/>
      </rPr>
      <t>Se obtuvo el  85.62% Para este primer trimestre, en el Centro de Retención se retuvieron a 5,565 infractores.</t>
    </r>
  </si>
  <si>
    <r>
      <t xml:space="preserve">Justificacion Trimestral: </t>
    </r>
    <r>
      <rPr>
        <sz val="11"/>
        <color theme="1"/>
        <rFont val="Arial"/>
        <family val="2"/>
      </rPr>
      <t>Se obtuvo el 100% en el primer trimestre 2023, se logra obtener el cuidar y salvaguardar la integridad de los infractores.</t>
    </r>
  </si>
  <si>
    <r>
      <t xml:space="preserve">Justificacion Trimestral:  </t>
    </r>
    <r>
      <rPr>
        <sz val="11"/>
        <color theme="1"/>
        <rFont val="Arial"/>
        <family val="2"/>
      </rPr>
      <t>Se obtuvo el 100% En este primer trimestre de 2023, se realiza el mantenimiento de 2 áreas de Centro de Retención para su conservación, logrando así alcanzar la meta planeada.</t>
    </r>
  </si>
  <si>
    <r>
      <t xml:space="preserve">Justificacion Trimestral: </t>
    </r>
    <r>
      <rPr>
        <sz val="11"/>
        <color theme="1"/>
        <rFont val="Arial"/>
        <family val="2"/>
      </rPr>
      <t>Se obtuvo el 68.59% Durante el primer trimestre de 2023, se otorgaron 22,463 alimentos</t>
    </r>
  </si>
  <si>
    <r>
      <t xml:space="preserve">Justificacion Trimestral: </t>
    </r>
    <r>
      <rPr>
        <sz val="11"/>
        <color theme="1"/>
        <rFont val="Arial"/>
        <family val="2"/>
      </rPr>
      <t>Se obtuvo el 117.14% en las sanciones aplicadas a la ciudadanía que realiza u omite actos que alteran la paz pública, esto derivado de la aplicación del nuevo Reglamento de Justicia Cívica para el Municipio de Benito Juárez, Quintana roo, con enfoque restaurativo más que sancionador</t>
    </r>
  </si>
  <si>
    <r>
      <t xml:space="preserve">Justificacion Trimestral: </t>
    </r>
    <r>
      <rPr>
        <sz val="11"/>
        <color theme="1"/>
        <rFont val="Arial"/>
        <family val="2"/>
      </rPr>
      <t>Se obtuvo el 135.42%  en esta actividad, derivado de la implementación del nuevo modelo de Justicia Cívica y la entrada en vigor del Reglamento de Justicia Cívica del Municipio de Benito Juárez, que considera la aplicación Mecanismos Alternativos de Solución de Controversias, MASC, ya que actualmente se está llevando  además de la conciliación, la mediación y la negociación, en el que las partes involucradas en una controversia solicitan, de manera voluntaria, la asistencia de un facilitador para llegar a una solución.</t>
    </r>
  </si>
  <si>
    <r>
      <t xml:space="preserve">Justificacion Trimestral: </t>
    </r>
    <r>
      <rPr>
        <sz val="11"/>
        <color theme="1"/>
        <rFont val="Arial"/>
        <family val="2"/>
      </rPr>
      <t>Se obtuvo el 37.25% en esta actividad,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además de implementar las medidas de atención a las víctimas de violencia.</t>
    </r>
  </si>
  <si>
    <r>
      <t xml:space="preserve">Justificacion Trimestral: </t>
    </r>
    <r>
      <rPr>
        <sz val="11"/>
        <color theme="1"/>
        <rFont val="Arial"/>
        <family val="2"/>
      </rPr>
      <t>Se obtuvo 200% en esta actividad, derivado de la implementación del nuevo modelo de Justicia Cívica y la entrada en vigor del Reglamento de Justicia Cívica del Municipio de Benito Juárez, que promueve la capacitación constante y permanente de los Jueces Cívicos y demás personal adscrito al Juzgado Cívico, para el desarrollo de las audiencias públicas, impartiendo el curso “Formación para la implementación del Modelo Homologado de Justicia Cívica” y “Registro Nacional de Detenciones e Informe Policial Homologado con Perspectiva de Género”.</t>
    </r>
  </si>
  <si>
    <r>
      <t>Justificacion Trimestral:</t>
    </r>
    <r>
      <rPr>
        <sz val="11"/>
        <color theme="1"/>
        <rFont val="Arial"/>
        <family val="2"/>
      </rPr>
      <t xml:space="preserve"> No se realizó ningún taller, en atención a que dichos talleres se proyectaron realizarse con la anuencia de la Secretaría de Educación Pública, que estableció como fechas 18 y 20 de abril de 2023.</t>
    </r>
  </si>
  <si>
    <r>
      <t xml:space="preserve">Justificacion Trimestral:  </t>
    </r>
    <r>
      <rPr>
        <sz val="11"/>
        <color theme="1"/>
        <rFont val="Arial"/>
        <family val="2"/>
      </rPr>
      <t>Se obtuvo el 68.60% en la actividad Se atendieron un total 343 personas que solicitaron tramites de Constancias de Vecindad y de Residencia durante este trimestre, con la finalidad de darle certeza jurídica a los ciudadanos que tramitan en Ventanilla Única sus constancias de residencia y vecindad y atendiendo lo que dispone la fracción I del artículo 34 del Reglamento Interior de la Secretaría General del H. Ayuntamiento.</t>
    </r>
  </si>
  <si>
    <r>
      <t>Justificacion Trimestral:</t>
    </r>
    <r>
      <rPr>
        <sz val="11"/>
        <color theme="1"/>
        <rFont val="Arial"/>
        <family val="2"/>
      </rPr>
      <t xml:space="preserve"> Se obtuvo el 94.50% de la actividad ya que se brindo la atención a los jóvenes que solicitaron el tramite a de la Cartilla del Servicio Nacional Militar, el cual se inicio a partir del día 16 de enero, logrando atender en este trimestre la cantidad de 945 Jóvenes.</t>
    </r>
  </si>
  <si>
    <r>
      <t xml:space="preserve">Justificacion Trimestral: </t>
    </r>
    <r>
      <rPr>
        <sz val="11"/>
        <color theme="1"/>
        <rFont val="Arial"/>
        <family val="2"/>
      </rPr>
      <t>Se obtuvo el 40% Durante la reunión denominada "PROGRAMA SECTORIAL DE GOBERNANZA 2023-2027,  correspondió al COESPO conjuntamente con los COMUPO del norte del Estado, tener la mesa correspondiente a políticas públicas relacionadas con el tema discapacitados, así como enfermos del virus VIH. Al COMUPO</t>
    </r>
  </si>
  <si>
    <r>
      <t xml:space="preserve">ustificacion Trimestral: </t>
    </r>
    <r>
      <rPr>
        <sz val="11"/>
        <color theme="1"/>
        <rFont val="Arial"/>
        <family val="2"/>
      </rPr>
      <t>Se obtuvo el 160% en la actividad donde se  realizo con otras dependencias del gobierno Federal y municipal; se atendió con la Subdelegación de Puerto Juárez, quejas vecinales, así mismo se realizaron reuniones para los temas de los decomisos de pertenencias de los pescadores por parte de las dependencias Federales.</t>
    </r>
  </si>
  <si>
    <r>
      <t xml:space="preserve">Justificacion Trimestral: </t>
    </r>
    <r>
      <rPr>
        <sz val="11"/>
        <color theme="1"/>
        <rFont val="Arial"/>
        <family val="2"/>
      </rPr>
      <t>Se obtuvo el 102.20% Con el cierre de este mes logramos alcanzar el objetivo trimestral y superarlo debido al incremento de las actividades por la cercanía de la semana santa</t>
    </r>
    <r>
      <rPr>
        <b/>
        <sz val="11"/>
        <color theme="1"/>
        <rFont val="Arial"/>
        <family val="2"/>
      </rPr>
      <t>.</t>
    </r>
  </si>
  <si>
    <r>
      <t xml:space="preserve">Justificacion Trimestral: </t>
    </r>
    <r>
      <rPr>
        <sz val="11"/>
        <color theme="1"/>
        <rFont val="Arial"/>
        <family val="2"/>
      </rPr>
      <t>Se obtuvo el 100% en la actividad apoyo en la brigada social de la organización musical cristiana kayros, en la que participamos en la coordinación de actividades y la participación directa con la mesa de valores para los niños.</t>
    </r>
  </si>
  <si>
    <r>
      <t xml:space="preserve">Justificacion Trimestral: </t>
    </r>
    <r>
      <rPr>
        <sz val="11"/>
        <color theme="1"/>
        <rFont val="Arial"/>
        <family val="2"/>
      </rPr>
      <t>Se obtuvo el 99% Este mes se programó una platica con las asociaciones y agrupaciones religiosas en coordinación con la Jurisdicción sanitaria No 2, debido al incremento de casos de dengue en el estado, dicha reunión se llevó a cabo con los principales representantes de las agrupaciones religiosas establecidas en el municipio</t>
    </r>
  </si>
  <si>
    <r>
      <t xml:space="preserve">Justificacion Trimestral: </t>
    </r>
    <r>
      <rPr>
        <sz val="11"/>
        <color theme="1"/>
        <rFont val="Arial"/>
        <family val="2"/>
      </rPr>
      <t>Se obtuvo el 96% en la actividad  Se logro actualizar 17 expedientes en el Padrón Municipal de Templos, esta actividad es muy variable ya que depende de que los ministros proporcionen la información actualizada de sus asociaciones, pero consideramos que estamos logrando la meta programada.</t>
    </r>
  </si>
  <si>
    <r>
      <t>Justificacion Trimestral:</t>
    </r>
    <r>
      <rPr>
        <sz val="11"/>
        <color theme="1"/>
        <rFont val="Arial"/>
        <family val="2"/>
      </rPr>
      <t xml:space="preserve"> Se obtuvo el 90% en esta actividad o casi se logró alcanzar en la totalidad el objetivo planteado en el trimestre con 54 verificaciones</t>
    </r>
  </si>
  <si>
    <r>
      <t xml:space="preserve">Justificacion Trimestral: </t>
    </r>
    <r>
      <rPr>
        <sz val="11"/>
        <color theme="1"/>
        <rFont val="Arial"/>
        <family val="2"/>
      </rPr>
      <t>Se obtuvo el 108.30% En lo que va del mes  se entregaron los apoyos de pan a las agrupaciones religiosas, así como la participación en la mesa de valores en las actividades que hemos sido invitados alcanzando un total de 280 personas en el mes de febrero</t>
    </r>
  </si>
  <si>
    <r>
      <t xml:space="preserve">Justificacion Trimestral: </t>
    </r>
    <r>
      <rPr>
        <sz val="11"/>
        <color theme="1"/>
        <rFont val="Arial"/>
        <family val="2"/>
      </rPr>
      <t>Se obtuvo el 111.25% en este trimestre se han incrementado las solicitudes de trámites y servicios en comparación a trimestres pasados.</t>
    </r>
  </si>
  <si>
    <r>
      <t xml:space="preserve">Justificacion Trimestral: </t>
    </r>
    <r>
      <rPr>
        <sz val="11"/>
        <color theme="1"/>
        <rFont val="Arial"/>
        <family val="2"/>
      </rPr>
      <t>Se obtuvo el 112.50 % El tema de asesoramiento jurídico es una de las solicitudes más recurrentes, debido al desconocimientos de las normas y las leyes que establecen la normatividad que es aplicable a las asociaciones y agrupaciones religiosas con las 6 asesorías que se brindaron este mes de marzo se logro pasar el objetivo planteado en el trimestre</t>
    </r>
  </si>
  <si>
    <r>
      <t xml:space="preserve">Justificacion Trimestral: </t>
    </r>
    <r>
      <rPr>
        <sz val="11"/>
        <color theme="1"/>
        <rFont val="Arial"/>
        <family val="2"/>
      </rPr>
      <t>Esta actividad está programada para el mes de octubre, por lo cual no tenemos información que presentar en el trimestre.</t>
    </r>
  </si>
  <si>
    <r>
      <t xml:space="preserve">Justificacion Trimestral: </t>
    </r>
    <r>
      <rPr>
        <sz val="11"/>
        <color theme="1"/>
        <rFont val="Arial"/>
        <family val="2"/>
      </rPr>
      <t>Se obtuvo el 66.67% de la actividad ya que se  cuenta con tres unidades administrativas que solicitaron su transferencia de archivos, pero no han concluido el trámite; por ende, no se decepcionaron más cajas de archivo para resguardo</t>
    </r>
  </si>
  <si>
    <r>
      <t xml:space="preserve">Justificacion Trimestral: </t>
    </r>
    <r>
      <rPr>
        <sz val="11"/>
        <color theme="1"/>
        <rFont val="Arial"/>
        <family val="2"/>
      </rPr>
      <t>Se obtuvo el 100% de la actividad ya que  Se cuenta con tres unidades administrativas que solicitaron su transferencia de archivos, pero no han concluido el trámite; por ende, no se realizó transferencia alguna.</t>
    </r>
  </si>
  <si>
    <r>
      <t xml:space="preserve">Justificacion Trimestral: </t>
    </r>
    <r>
      <rPr>
        <sz val="11"/>
        <color theme="1"/>
        <rFont val="Arial"/>
        <family val="2"/>
      </rPr>
      <t>Se obtuvo el 365% en razón de que nos encontramos en proceso de validación de todas las unidades administrativas que tuvieron corrección ante esta dirección general de archivo y correcciones ante la unidad de transparencia con respecto a la clasificación de la información.</t>
    </r>
  </si>
  <si>
    <r>
      <t xml:space="preserve">Justificacion Trimestral: </t>
    </r>
    <r>
      <rPr>
        <sz val="11"/>
        <color theme="1"/>
        <rFont val="Arial"/>
        <family val="2"/>
      </rPr>
      <t>Se obtuvo el 163.89% Por el momento se está compartiendo material audiovisual únicamente que sube la página oficial del H. Ayuntamiento y la Presidente Municipal, debido al 53 aniversario de Cancún, por instrucciones de Comunicación Social quien se encarga de regular las redes sociales, por lo tanto el material audiovisual que se realiza y comparte esta Dirección queda temporalmente suspendido hasta nuevo aviso.</t>
    </r>
  </si>
  <si>
    <r>
      <t xml:space="preserve">Justificacion Trimestral: </t>
    </r>
    <r>
      <rPr>
        <sz val="11"/>
        <color theme="1"/>
        <rFont val="Arial"/>
        <family val="2"/>
      </rPr>
      <t>Se obtuvo el 150% de esta actividad. Con el fin de llevar constantes capacitaciones a los responsables de archivo de trámite y a los enlaces y sub enlaces de archivo de las diferentes unidades administrativas municipales, la Dirección General de Archivo Municipal el pasado 28 de febrero, en el teatro 8 de octubre se llevó a cabo el curso denominado: BASES Y FUNDAMENTOS EN EL MANEJO DE LOS ARCHIVOS", los cuales se realizaron dos veces a un total de 215 personas.</t>
    </r>
  </si>
  <si>
    <r>
      <t xml:space="preserve">Justificacion Trimestral: </t>
    </r>
    <r>
      <rPr>
        <sz val="11"/>
        <color theme="1"/>
        <rFont val="Arial"/>
        <family val="2"/>
      </rPr>
      <t xml:space="preserve">Se cumplió con la meta establecida, puesto a que no se calendarizó adquisición de algún equipo de cómputo o tecnológico para el tema de la digitalización de documentos, toda vez que no se realizó algún proceso de licitación al no contar con el presupuesto necesario para efectuar tal compra. </t>
    </r>
  </si>
  <si>
    <r>
      <t xml:space="preserve">Justificacion Trimestral: </t>
    </r>
    <r>
      <rPr>
        <sz val="11"/>
        <color theme="1"/>
        <rFont val="Arial"/>
        <family val="2"/>
      </rPr>
      <t>Se obtuvo el 69.85% en la actividad, Durante el periodo 01 de enero al 31 de marzo del 2023 se inscribieron 22,485 actos registrales en las 09 Oficialías del Registro Civil, que se encuentran ubicados en los diferentes puntos del Municipio de Benito Juárez. A continuación, se encuentra la estadística de los actos registrales realizados durante el trimestre antes mencionado.</t>
    </r>
  </si>
  <si>
    <r>
      <t xml:space="preserve">Justificacion Trimestral: </t>
    </r>
    <r>
      <rPr>
        <sz val="11"/>
        <color theme="1"/>
        <rFont val="Arial"/>
        <family val="2"/>
      </rPr>
      <t>Durante el periodo 01 de enero al 31 de marzo del 2023, No se autorizó invertir en herramientas tecnológicas derivado de que durante el 4to trimestre 2022 se realizó la adquisición de 35 equipos de cómputo para la atención al público de nuestro Municipio. Por lo anterior no contamos con el presupuesto para cumplir con las metas de este indicador durante el 1er trimestre del ejercicio 2023.</t>
    </r>
  </si>
  <si>
    <r>
      <t xml:space="preserve">Justificacion Trimestral: </t>
    </r>
    <r>
      <rPr>
        <sz val="11"/>
        <color theme="1"/>
        <rFont val="Arial"/>
        <family val="2"/>
      </rPr>
      <t xml:space="preserve">Se obtuvo el 91.01%  Durante el periodo 01 de enero al 31 de marzo del 2023, se realizó la adquisición de formatos valorados con un total de 29,668, cumpliendo con el abastecimiento en las 09 oficialías del registro civil para otorgar la inscripción de los actos registrales para la población del Municipio de Benito Juárez. </t>
    </r>
  </si>
  <si>
    <r>
      <t xml:space="preserve">Justificacion Trimestral: </t>
    </r>
    <r>
      <rPr>
        <sz val="11"/>
        <color theme="1"/>
        <rFont val="Arial"/>
        <family val="2"/>
      </rPr>
      <t>Se obtuvo el 261.90% Durante el periodo 01 de enero al 31 de marzo del 2023, se realizaron diferentes capacitaciones para la actualización y mejora de las actividades tanto operativas como administrativas, siendo capacitados 35 personas adscritas a la Dirección de la Coordinación del Registro Civil</t>
    </r>
  </si>
  <si>
    <r>
      <t xml:space="preserve">ustificacion Trimestral: </t>
    </r>
    <r>
      <rPr>
        <sz val="11"/>
        <color theme="1"/>
        <rFont val="Arial"/>
        <family val="2"/>
      </rPr>
      <t>No se autorizó invertir remodelación y/o mejoras de las instalaciones de las Oficialías del Registro Civil, derivado de la crisis económica que dejo la pandemia por el virus del COVID-19, por lo anterior no contamos con el presupuesto para cumplir con las metas de este indicador.</t>
    </r>
  </si>
  <si>
    <r>
      <t xml:space="preserve">Justificacion Trimestral: </t>
    </r>
    <r>
      <rPr>
        <sz val="11"/>
        <color theme="1"/>
        <rFont val="Arial"/>
        <family val="2"/>
      </rPr>
      <t>Se logró la disminución al 36.36 % de lo programado gracias a la pronta atención a la restitución de los derechos de los infantes y la buena relación con las instituciones involucradas en estos temas</t>
    </r>
  </si>
  <si>
    <r>
      <t>Justificacion Trimestral:</t>
    </r>
    <r>
      <rPr>
        <sz val="11"/>
        <color theme="1"/>
        <rFont val="Arial"/>
        <family val="2"/>
      </rPr>
      <t xml:space="preserve"> Se logró el 100% de lo programado para el trimestre gracias al interés del sector empresarial y turístico en formar parte de la solución de una problemática, con unas consecuencias y una magnitud tan relevantes que condicionan la vida presente de los niños y niñas, así como su desarrollo para alcanzar una etapa de adulto plena.</t>
    </r>
  </si>
  <si>
    <r>
      <t>Justificacion Trimestral:</t>
    </r>
    <r>
      <rPr>
        <sz val="11"/>
        <color theme="1"/>
        <rFont val="Arial"/>
        <family val="2"/>
      </rPr>
      <t xml:space="preserve"> El compromiso del sector educativo y el interés de los alumnos nos permitió lograr el 100% de lo programado consintiendo el hacerles valer su derecho a recibir información de calidad que permita tomar decisiones sobre prevención de embarazos no deseados y educación integral para la sexualidad.</t>
    </r>
  </si>
  <si>
    <r>
      <t xml:space="preserve">Justificacion Trimestral: </t>
    </r>
    <r>
      <rPr>
        <sz val="11"/>
        <color theme="1"/>
        <rFont val="Arial"/>
        <family val="2"/>
      </rPr>
      <t>Se logró el 396% de lo programado gracias a la colaboración e interés del sector educativo y padres de familias sobre la importancia de la buena aplicación y respeto de sus derechos de los Infantes</t>
    </r>
  </si>
  <si>
    <r>
      <t xml:space="preserve">Justificacion Trimestral: </t>
    </r>
    <r>
      <rPr>
        <sz val="11"/>
        <color theme="1"/>
        <rFont val="Arial"/>
        <family val="2"/>
      </rPr>
      <t>Se cumplió el 100% de lo programado para el trimestre gracias a las redes permitiendo el difundir la importancia del debido cumplimiento de estos derechos que permitirán lograr su desarrollo integral, e impulsar la evolución de la sociedad mexicana a una donde se garantice un clima de civilidad, paz, comprensión, respeto y bienestar.</t>
    </r>
  </si>
  <si>
    <t>Justificacion Trimestral:  Se obtuvo  el cumplimiento de esta actividad al 100% gracias a la buena coordinacion de las dependencia municipales, para dar la pronta respuestas a las diferentes gestiones solicitadas+W17:W98</t>
  </si>
  <si>
    <t>SECRETARÍA GENERAL</t>
  </si>
  <si>
    <t>CLAVE Y NOMBRE DEL PPA:O-PPA 1.02 PROGRAMA DE ATENCIÓN Y APOYO A LAS 
DEMANDAS DE LA CIUDADANÍA Y ORGANISMOS NO GUBERNAMENTALES.</t>
  </si>
  <si>
    <t xml:space="preserve">ELABORÓ
Mtra.Blanca Estela Sanchez Guixeras
direccion de la Coordinacion General Administrativa de la Secretaria General
</t>
  </si>
  <si>
    <t>AUTORIZÓ
Mtro.Jorge Carlos Guilar Osorio
Secretario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</si>
</sst>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1"/>
      <name val="Arial Nova Cond"/>
      <family val="2"/>
    </font>
    <font>
      <b/>
      <sz val="11"/>
      <color theme="1"/>
      <name val="Arial Nova Cond"/>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F2F2F2"/>
        <bgColor indexed="64"/>
      </patternFill>
    </fill>
  </fills>
  <borders count="109">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ashed">
        <color indexed="64"/>
      </left>
      <right style="dashed">
        <color indexed="64"/>
      </right>
      <top style="dashed">
        <color indexed="64"/>
      </top>
      <bottom style="dashed">
        <color indexed="64"/>
      </bottom>
      <diagonal/>
    </border>
    <border>
      <left/>
      <right style="dashed">
        <color theme="1"/>
      </right>
      <top/>
      <bottom/>
      <diagonal/>
    </border>
    <border>
      <left style="medium">
        <color indexed="64"/>
      </left>
      <right style="medium">
        <color indexed="64"/>
      </right>
      <top style="dotted">
        <color indexed="64"/>
      </top>
      <bottom/>
      <diagonal/>
    </border>
    <border>
      <left style="dashed">
        <color theme="1"/>
      </left>
      <right style="medium">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36">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26" xfId="0"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2" fontId="2" fillId="2" borderId="21" xfId="1"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2" fontId="4" fillId="8" borderId="20" xfId="1" applyNumberFormat="1" applyFont="1" applyFill="1" applyBorder="1" applyAlignment="1">
      <alignment horizontal="center" vertical="center" wrapText="1"/>
    </xf>
    <xf numFmtId="0" fontId="2" fillId="8" borderId="28" xfId="0" applyFont="1" applyFill="1" applyBorder="1" applyAlignment="1">
      <alignment vertical="center" wrapText="1"/>
    </xf>
    <xf numFmtId="0" fontId="2" fillId="8" borderId="29" xfId="0" applyFont="1" applyFill="1" applyBorder="1" applyAlignment="1">
      <alignment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center" vertical="center" wrapText="1"/>
    </xf>
    <xf numFmtId="164" fontId="1" fillId="8" borderId="30" xfId="0" applyNumberFormat="1" applyFont="1" applyFill="1" applyBorder="1" applyAlignment="1">
      <alignment horizontal="center" vertical="center" wrapText="1"/>
    </xf>
    <xf numFmtId="164" fontId="1" fillId="8" borderId="18" xfId="0" applyNumberFormat="1" applyFont="1" applyFill="1" applyBorder="1" applyAlignment="1">
      <alignment horizontal="center" vertical="center" wrapText="1"/>
    </xf>
    <xf numFmtId="0" fontId="11" fillId="8" borderId="34" xfId="0" applyFont="1" applyFill="1" applyBorder="1" applyAlignment="1">
      <alignment horizontal="justify" vertical="center" wrapText="1"/>
    </xf>
    <xf numFmtId="0" fontId="1" fillId="8" borderId="34" xfId="0" applyFont="1" applyFill="1" applyBorder="1" applyAlignment="1">
      <alignment horizontal="left" vertical="center" wrapText="1"/>
    </xf>
    <xf numFmtId="0" fontId="11" fillId="8" borderId="35" xfId="0" applyFont="1" applyFill="1" applyBorder="1" applyAlignment="1">
      <alignment horizontal="justify" vertical="center" wrapText="1"/>
    </xf>
    <xf numFmtId="0" fontId="15" fillId="0" borderId="40" xfId="0" applyFont="1" applyBorder="1" applyAlignment="1">
      <alignment vertical="center"/>
    </xf>
    <xf numFmtId="0" fontId="1" fillId="8" borderId="30"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22"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9" borderId="0" xfId="0" applyFill="1"/>
    <xf numFmtId="0" fontId="0" fillId="10" borderId="0" xfId="0" applyFill="1"/>
    <xf numFmtId="10" fontId="0" fillId="6" borderId="44"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47"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10" fontId="0" fillId="6" borderId="52" xfId="0" applyNumberFormat="1" applyFill="1" applyBorder="1" applyAlignment="1">
      <alignment horizontal="center" vertical="center" wrapText="1"/>
    </xf>
    <xf numFmtId="4" fontId="2" fillId="2" borderId="51" xfId="0" applyNumberFormat="1" applyFont="1" applyFill="1" applyBorder="1" applyAlignment="1">
      <alignment horizontal="center" vertical="center" wrapText="1"/>
    </xf>
    <xf numFmtId="0" fontId="1" fillId="2" borderId="45" xfId="0" applyFont="1" applyFill="1" applyBorder="1" applyAlignment="1">
      <alignment horizontal="center" vertical="center" wrapText="1"/>
    </xf>
    <xf numFmtId="0" fontId="2" fillId="8" borderId="56" xfId="0" applyFont="1" applyFill="1" applyBorder="1" applyAlignment="1">
      <alignment vertical="center" wrapText="1"/>
    </xf>
    <xf numFmtId="3" fontId="2" fillId="2" borderId="57"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58"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1" xfId="0" applyFont="1" applyFill="1" applyBorder="1" applyAlignment="1">
      <alignment vertical="center" wrapText="1"/>
    </xf>
    <xf numFmtId="3" fontId="2" fillId="2" borderId="16" xfId="0" applyNumberFormat="1"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8" xfId="2" applyFont="1" applyFill="1" applyBorder="1" applyAlignment="1">
      <alignment horizontal="center" vertical="center" wrapText="1"/>
    </xf>
    <xf numFmtId="44" fontId="2" fillId="2" borderId="64"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5" xfId="2" applyFont="1" applyFill="1" applyBorder="1" applyAlignment="1">
      <alignment horizontal="center" vertical="center" wrapText="1"/>
    </xf>
    <xf numFmtId="44" fontId="2" fillId="2" borderId="66" xfId="2" applyFont="1" applyFill="1" applyBorder="1" applyAlignment="1">
      <alignment horizontal="center" vertical="center" wrapText="1"/>
    </xf>
    <xf numFmtId="10" fontId="0" fillId="6" borderId="61"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3" fontId="2" fillId="4" borderId="5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44" xfId="0" applyNumberFormat="1" applyFont="1" applyFill="1" applyBorder="1" applyAlignment="1">
      <alignment horizontal="center" vertical="center"/>
    </xf>
    <xf numFmtId="0" fontId="5" fillId="5" borderId="45" xfId="0" applyFont="1" applyFill="1" applyBorder="1" applyAlignment="1">
      <alignment horizontal="center" vertical="center" wrapText="1"/>
    </xf>
    <xf numFmtId="10" fontId="0" fillId="11" borderId="67" xfId="0" applyNumberFormat="1" applyFill="1" applyBorder="1" applyAlignment="1">
      <alignment horizontal="center" vertical="center" wrapText="1"/>
    </xf>
    <xf numFmtId="10" fontId="0" fillId="11" borderId="44" xfId="0" applyNumberFormat="1" applyFill="1" applyBorder="1" applyAlignment="1">
      <alignment horizontal="center" vertical="center" wrapText="1"/>
    </xf>
    <xf numFmtId="10" fontId="0" fillId="11" borderId="47" xfId="0" applyNumberFormat="1" applyFill="1" applyBorder="1" applyAlignment="1">
      <alignment horizontal="center" vertical="center" wrapText="1"/>
    </xf>
    <xf numFmtId="0" fontId="5" fillId="4" borderId="34" xfId="0" applyFont="1" applyFill="1" applyBorder="1" applyAlignment="1">
      <alignment horizontal="left" vertical="center" wrapText="1"/>
    </xf>
    <xf numFmtId="0" fontId="5" fillId="4" borderId="70" xfId="0" applyFont="1" applyFill="1" applyBorder="1" applyAlignment="1">
      <alignment horizontal="center" vertical="center" wrapText="1"/>
    </xf>
    <xf numFmtId="0" fontId="0" fillId="0" borderId="0" xfId="0" applyBorder="1" applyAlignment="1">
      <alignment horizontal="center"/>
    </xf>
    <xf numFmtId="0" fontId="15" fillId="0" borderId="0" xfId="0" applyFont="1" applyBorder="1" applyAlignment="1">
      <alignment vertical="center"/>
    </xf>
    <xf numFmtId="0" fontId="4" fillId="8" borderId="72" xfId="0" applyFont="1" applyFill="1" applyBorder="1" applyAlignment="1">
      <alignment horizontal="center" vertical="center" wrapText="1"/>
    </xf>
    <xf numFmtId="2" fontId="4" fillId="8" borderId="72" xfId="1" applyNumberFormat="1" applyFont="1" applyFill="1" applyBorder="1" applyAlignment="1">
      <alignment horizontal="center" vertical="center" wrapText="1"/>
    </xf>
    <xf numFmtId="3" fontId="2" fillId="4" borderId="69" xfId="0" applyNumberFormat="1"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0" fontId="2" fillId="8" borderId="27" xfId="0" applyFont="1" applyFill="1" applyBorder="1" applyAlignment="1">
      <alignment horizontal="justify" vertical="center" wrapText="1"/>
    </xf>
    <xf numFmtId="0" fontId="2" fillId="8" borderId="76" xfId="0" applyFont="1" applyFill="1" applyBorder="1" applyAlignment="1">
      <alignment horizontal="center" vertical="center" wrapText="1"/>
    </xf>
    <xf numFmtId="0" fontId="2" fillId="8" borderId="77" xfId="0" applyFont="1" applyFill="1" applyBorder="1" applyAlignment="1">
      <alignment vertical="center" wrapText="1"/>
    </xf>
    <xf numFmtId="0" fontId="13" fillId="7" borderId="71" xfId="0" applyFont="1" applyFill="1" applyBorder="1" applyAlignment="1">
      <alignment horizontal="center" vertical="center" wrapText="1"/>
    </xf>
    <xf numFmtId="4" fontId="2" fillId="8" borderId="85"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6" xfId="0" applyNumberFormat="1" applyFont="1" applyFill="1" applyBorder="1" applyAlignment="1">
      <alignment horizontal="center" vertical="center" wrapText="1"/>
    </xf>
    <xf numFmtId="4" fontId="2" fillId="2" borderId="87" xfId="0" applyNumberFormat="1" applyFont="1" applyFill="1" applyBorder="1" applyAlignment="1">
      <alignment horizontal="center" vertical="center" wrapText="1"/>
    </xf>
    <xf numFmtId="4" fontId="2" fillId="2" borderId="88" xfId="0" applyNumberFormat="1" applyFont="1" applyFill="1" applyBorder="1" applyAlignment="1">
      <alignment horizontal="center" vertical="center" wrapText="1"/>
    </xf>
    <xf numFmtId="10" fontId="0" fillId="6" borderId="89" xfId="0" applyNumberFormat="1" applyFill="1" applyBorder="1" applyAlignment="1">
      <alignment horizontal="center" vertical="center" wrapText="1"/>
    </xf>
    <xf numFmtId="10" fontId="0" fillId="6" borderId="90" xfId="0" applyNumberFormat="1" applyFill="1" applyBorder="1" applyAlignment="1">
      <alignment horizontal="center" vertical="center" wrapText="1"/>
    </xf>
    <xf numFmtId="10" fontId="0" fillId="6" borderId="91" xfId="0" applyNumberFormat="1" applyFill="1" applyBorder="1" applyAlignment="1">
      <alignment horizontal="center" vertical="center" wrapText="1"/>
    </xf>
    <xf numFmtId="2" fontId="0" fillId="6" borderId="89" xfId="0" applyNumberFormat="1" applyFill="1" applyBorder="1" applyAlignment="1">
      <alignment horizontal="center" vertical="center" wrapText="1"/>
    </xf>
    <xf numFmtId="2" fontId="0" fillId="6" borderId="90" xfId="0" applyNumberFormat="1" applyFill="1" applyBorder="1" applyAlignment="1">
      <alignment horizontal="center" vertical="center" wrapText="1"/>
    </xf>
    <xf numFmtId="0" fontId="1" fillId="2" borderId="31"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8" borderId="94" xfId="0" applyFont="1" applyFill="1" applyBorder="1" applyAlignment="1">
      <alignment horizontal="justify"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3" fontId="2" fillId="2" borderId="96" xfId="0" applyNumberFormat="1" applyFont="1" applyFill="1" applyBorder="1" applyAlignment="1">
      <alignment horizontal="center" vertical="center" wrapText="1"/>
    </xf>
    <xf numFmtId="0" fontId="5" fillId="5" borderId="68" xfId="0" applyFont="1" applyFill="1" applyBorder="1" applyAlignment="1">
      <alignment horizontal="left" vertical="center" wrapText="1"/>
    </xf>
    <xf numFmtId="0" fontId="2" fillId="5" borderId="68" xfId="0" applyFont="1" applyFill="1" applyBorder="1" applyAlignment="1">
      <alignment horizontal="center" vertical="center" wrapText="1"/>
    </xf>
    <xf numFmtId="0" fontId="2" fillId="5" borderId="68" xfId="0" applyFont="1" applyFill="1" applyBorder="1" applyAlignment="1">
      <alignment horizontal="left" vertical="top" wrapText="1"/>
    </xf>
    <xf numFmtId="0" fontId="2" fillId="2" borderId="46" xfId="0" applyFont="1" applyFill="1" applyBorder="1" applyAlignment="1">
      <alignment horizontal="center" vertical="center" wrapText="1"/>
    </xf>
    <xf numFmtId="0" fontId="2" fillId="2" borderId="1" xfId="0" applyFont="1" applyFill="1" applyBorder="1" applyAlignment="1">
      <alignment vertical="center" wrapText="1"/>
    </xf>
    <xf numFmtId="0" fontId="1" fillId="12"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2" borderId="1" xfId="0" applyFont="1" applyFill="1" applyBorder="1" applyAlignment="1">
      <alignment horizontal="center" vertical="center" wrapText="1"/>
    </xf>
    <xf numFmtId="0" fontId="1" fillId="12" borderId="1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1" fillId="8" borderId="97" xfId="0" applyFont="1" applyFill="1" applyBorder="1" applyAlignment="1">
      <alignment horizontal="justify" vertical="center" wrapText="1"/>
    </xf>
    <xf numFmtId="0" fontId="2" fillId="8" borderId="97" xfId="0" applyFont="1" applyFill="1" applyBorder="1" applyAlignment="1">
      <alignment horizontal="justify" vertical="center" wrapText="1"/>
    </xf>
    <xf numFmtId="0" fontId="18" fillId="8" borderId="98" xfId="0" applyFont="1" applyFill="1" applyBorder="1" applyAlignment="1">
      <alignment horizontal="left" vertical="top" wrapText="1"/>
    </xf>
    <xf numFmtId="0" fontId="1" fillId="8" borderId="12"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8" borderId="94" xfId="0" applyFont="1" applyFill="1" applyBorder="1" applyAlignment="1">
      <alignment horizontal="left" vertical="center" wrapText="1"/>
    </xf>
    <xf numFmtId="0" fontId="1" fillId="2" borderId="18" xfId="0" applyFont="1" applyFill="1" applyBorder="1" applyAlignment="1">
      <alignment horizontal="center" vertical="center" wrapText="1"/>
    </xf>
    <xf numFmtId="3" fontId="1" fillId="2" borderId="57" xfId="0" applyNumberFormat="1" applyFont="1" applyFill="1" applyBorder="1" applyAlignment="1">
      <alignment horizontal="center" vertical="center" wrapText="1"/>
    </xf>
    <xf numFmtId="0" fontId="1" fillId="2" borderId="9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4" fillId="5" borderId="34"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2" fillId="8" borderId="34" xfId="0" applyFont="1" applyFill="1" applyBorder="1" applyAlignment="1">
      <alignment horizontal="left" vertical="center" wrapText="1"/>
    </xf>
    <xf numFmtId="3" fontId="2" fillId="4" borderId="85"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86" xfId="0" applyNumberFormat="1" applyFont="1" applyFill="1" applyBorder="1" applyAlignment="1">
      <alignment horizontal="center" vertical="center" wrapText="1"/>
    </xf>
    <xf numFmtId="3" fontId="2" fillId="4" borderId="27" xfId="0" applyNumberFormat="1" applyFont="1" applyFill="1" applyBorder="1" applyAlignment="1">
      <alignment horizontal="center" vertical="center" wrapText="1"/>
    </xf>
    <xf numFmtId="3" fontId="2" fillId="4" borderId="100" xfId="0" applyNumberFormat="1" applyFon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6" borderId="102" xfId="0" applyNumberFormat="1" applyFill="1" applyBorder="1" applyAlignment="1">
      <alignment horizontal="center" vertical="center" wrapText="1"/>
    </xf>
    <xf numFmtId="0" fontId="5" fillId="4" borderId="103" xfId="0" applyFont="1" applyFill="1" applyBorder="1" applyAlignment="1">
      <alignment horizontal="center" vertical="center" wrapText="1"/>
    </xf>
    <xf numFmtId="0" fontId="1" fillId="8" borderId="104" xfId="0" applyFont="1" applyFill="1" applyBorder="1" applyAlignment="1">
      <alignment horizontal="center" vertical="center" wrapText="1"/>
    </xf>
    <xf numFmtId="164" fontId="1" fillId="8" borderId="104" xfId="0" applyNumberFormat="1" applyFont="1" applyFill="1" applyBorder="1" applyAlignment="1">
      <alignment horizontal="center" vertical="center" wrapText="1"/>
    </xf>
    <xf numFmtId="44" fontId="2" fillId="2" borderId="105"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106" xfId="2" applyFont="1" applyFill="1" applyBorder="1" applyAlignment="1">
      <alignment horizontal="center" vertical="center" wrapText="1"/>
    </xf>
    <xf numFmtId="44" fontId="2" fillId="2" borderId="107" xfId="2"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0" fontId="2" fillId="0" borderId="108" xfId="0" applyFont="1" applyBorder="1" applyAlignment="1">
      <alignment horizontal="center" vertical="center" wrapText="1"/>
    </xf>
    <xf numFmtId="0" fontId="1" fillId="2" borderId="93"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3" fillId="7" borderId="78" xfId="0" applyFont="1" applyFill="1" applyBorder="1" applyAlignment="1">
      <alignment horizontal="center" vertical="center" wrapText="1"/>
    </xf>
    <xf numFmtId="0" fontId="13" fillId="7" borderId="79" xfId="0" applyFont="1" applyFill="1" applyBorder="1" applyAlignment="1">
      <alignment horizontal="center" vertical="center" wrapText="1"/>
    </xf>
    <xf numFmtId="0" fontId="13" fillId="7" borderId="80" xfId="0" applyFont="1" applyFill="1" applyBorder="1" applyAlignment="1">
      <alignment horizontal="center" vertical="center" wrapText="1"/>
    </xf>
    <xf numFmtId="0" fontId="13" fillId="7" borderId="84" xfId="0" applyFont="1" applyFill="1" applyBorder="1" applyAlignment="1">
      <alignment horizontal="center" vertical="center" wrapText="1"/>
    </xf>
    <xf numFmtId="0" fontId="13" fillId="7" borderId="81" xfId="0" applyFont="1" applyFill="1" applyBorder="1" applyAlignment="1">
      <alignment horizontal="center" vertical="center" wrapText="1"/>
    </xf>
    <xf numFmtId="0" fontId="13" fillId="7" borderId="82" xfId="0" applyFont="1" applyFill="1" applyBorder="1" applyAlignment="1">
      <alignment horizontal="center" vertical="center" wrapText="1"/>
    </xf>
    <xf numFmtId="0" fontId="13" fillId="7" borderId="83"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0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5" fillId="0" borderId="39" xfId="0" applyFont="1" applyBorder="1" applyAlignment="1">
      <alignment horizontal="center" vertical="center"/>
    </xf>
    <xf numFmtId="0" fontId="15" fillId="0" borderId="39" xfId="0" applyFont="1" applyBorder="1" applyAlignment="1">
      <alignment horizontal="center" vertical="top" wrapText="1"/>
    </xf>
    <xf numFmtId="0" fontId="15" fillId="0" borderId="39" xfId="0" applyFont="1" applyBorder="1" applyAlignment="1">
      <alignment horizontal="center" vertical="top"/>
    </xf>
    <xf numFmtId="0" fontId="1" fillId="8" borderId="27" xfId="0" applyFont="1" applyFill="1" applyBorder="1" applyAlignment="1">
      <alignment horizontal="left" vertical="center" wrapText="1"/>
    </xf>
    <xf numFmtId="0" fontId="2" fillId="8" borderId="27"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0" fillId="0" borderId="0" xfId="0" applyAlignment="1">
      <alignment horizontal="justify" vertical="center" wrapText="1"/>
    </xf>
    <xf numFmtId="0" fontId="15" fillId="0" borderId="0" xfId="0" applyFont="1" applyBorder="1" applyAlignment="1">
      <alignment horizontal="center" vertical="center"/>
    </xf>
    <xf numFmtId="0" fontId="15" fillId="0" borderId="0" xfId="0" applyFont="1" applyBorder="1" applyAlignment="1">
      <alignment horizontal="center" vertical="top" wrapText="1"/>
    </xf>
    <xf numFmtId="0" fontId="15" fillId="0" borderId="0" xfId="0" applyFont="1" applyBorder="1" applyAlignment="1">
      <alignment horizontal="center" vertical="top"/>
    </xf>
    <xf numFmtId="0" fontId="15" fillId="0" borderId="39" xfId="0" applyFont="1" applyBorder="1" applyAlignment="1">
      <alignment horizontal="center" vertical="center" wrapText="1"/>
    </xf>
  </cellXfs>
  <cellStyles count="3">
    <cellStyle name="Moneda" xfId="2" builtinId="4"/>
    <cellStyle name="Normal" xfId="0" builtinId="0"/>
    <cellStyle name="Porcentaje" xfId="1" builtinId="5"/>
  </cellStyles>
  <dxfs count="11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9</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9</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22</xdr:col>
      <xdr:colOff>1079500</xdr:colOff>
      <xdr:row>0</xdr:row>
      <xdr:rowOff>174625</xdr:rowOff>
    </xdr:from>
    <xdr:to>
      <xdr:col>22</xdr:col>
      <xdr:colOff>4921250</xdr:colOff>
      <xdr:row>7</xdr:row>
      <xdr:rowOff>47625</xdr:rowOff>
    </xdr:to>
    <xdr:pic>
      <xdr:nvPicPr>
        <xdr:cNvPr id="6" name="Imagen 5">
          <a:extLst>
            <a:ext uri="{FF2B5EF4-FFF2-40B4-BE49-F238E27FC236}">
              <a16:creationId xmlns:a16="http://schemas.microsoft.com/office/drawing/2014/main" id="{2111A6C9-717E-440C-B73F-BBF106AAD59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511750" y="174625"/>
          <a:ext cx="3841750" cy="174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32"/>
  <sheetViews>
    <sheetView tabSelected="1" topLeftCell="I95" zoomScale="60" zoomScaleNormal="60" workbookViewId="0">
      <selection activeCell="U116" sqref="U116:W116"/>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8" width="17.7109375" customWidth="1"/>
    <col min="9" max="19" width="16.85546875" customWidth="1"/>
    <col min="20" max="22" width="19.28515625" customWidth="1"/>
    <col min="23" max="23" width="99.140625" bestFit="1" customWidth="1"/>
  </cols>
  <sheetData>
    <row r="1" spans="2:23" ht="15.75" thickBot="1" x14ac:dyDescent="0.3"/>
    <row r="2" spans="2:23" ht="30" customHeight="1" x14ac:dyDescent="0.25">
      <c r="E2" s="190" t="s">
        <v>0</v>
      </c>
      <c r="F2" s="191"/>
      <c r="G2" s="191"/>
      <c r="H2" s="191"/>
      <c r="I2" s="191"/>
      <c r="J2" s="191"/>
      <c r="K2" s="191"/>
      <c r="L2" s="191"/>
      <c r="M2" s="191"/>
      <c r="N2" s="191"/>
      <c r="O2" s="191"/>
      <c r="P2" s="191"/>
      <c r="Q2" s="191"/>
      <c r="R2" s="191"/>
      <c r="S2" s="192"/>
    </row>
    <row r="3" spans="2:23" ht="30" customHeight="1" x14ac:dyDescent="0.25">
      <c r="E3" s="193" t="s">
        <v>1</v>
      </c>
      <c r="F3" s="194"/>
      <c r="G3" s="194"/>
      <c r="H3" s="194"/>
      <c r="I3" s="194"/>
      <c r="J3" s="194"/>
      <c r="K3" s="194"/>
      <c r="L3" s="194"/>
      <c r="M3" s="194"/>
      <c r="N3" s="194"/>
      <c r="O3" s="194"/>
      <c r="P3" s="194"/>
      <c r="Q3" s="194"/>
      <c r="R3" s="194"/>
      <c r="S3" s="195"/>
    </row>
    <row r="4" spans="2:23" ht="30" customHeight="1" x14ac:dyDescent="0.25">
      <c r="E4" s="193" t="s">
        <v>429</v>
      </c>
      <c r="F4" s="194"/>
      <c r="G4" s="194"/>
      <c r="H4" s="194"/>
      <c r="I4" s="194"/>
      <c r="J4" s="194"/>
      <c r="K4" s="194"/>
      <c r="L4" s="194"/>
      <c r="M4" s="194"/>
      <c r="N4" s="194"/>
      <c r="O4" s="194"/>
      <c r="P4" s="194"/>
      <c r="Q4" s="194"/>
      <c r="R4" s="194"/>
      <c r="S4" s="195"/>
    </row>
    <row r="5" spans="2:23" ht="14.45" customHeight="1" x14ac:dyDescent="0.25">
      <c r="E5" s="193"/>
      <c r="F5" s="194"/>
      <c r="G5" s="194"/>
      <c r="H5" s="194"/>
      <c r="I5" s="194"/>
      <c r="J5" s="194"/>
      <c r="K5" s="194"/>
      <c r="L5" s="194"/>
      <c r="M5" s="194"/>
      <c r="N5" s="194"/>
      <c r="O5" s="194"/>
      <c r="P5" s="194"/>
      <c r="Q5" s="194"/>
      <c r="R5" s="194"/>
      <c r="S5" s="195"/>
    </row>
    <row r="6" spans="2:23" ht="14.45" customHeight="1" x14ac:dyDescent="0.25">
      <c r="E6" s="193"/>
      <c r="F6" s="194"/>
      <c r="G6" s="194"/>
      <c r="H6" s="194"/>
      <c r="I6" s="194"/>
      <c r="J6" s="194"/>
      <c r="K6" s="194"/>
      <c r="L6" s="194"/>
      <c r="M6" s="194"/>
      <c r="N6" s="194"/>
      <c r="O6" s="194"/>
      <c r="P6" s="194"/>
      <c r="Q6" s="194"/>
      <c r="R6" s="194"/>
      <c r="S6" s="195"/>
    </row>
    <row r="7" spans="2:23" ht="14.45" customHeight="1" x14ac:dyDescent="0.25">
      <c r="E7" s="193" t="s">
        <v>428</v>
      </c>
      <c r="F7" s="194"/>
      <c r="G7" s="194"/>
      <c r="H7" s="194"/>
      <c r="I7" s="194"/>
      <c r="J7" s="194"/>
      <c r="K7" s="194"/>
      <c r="L7" s="194"/>
      <c r="M7" s="194"/>
      <c r="N7" s="194"/>
      <c r="O7" s="194"/>
      <c r="P7" s="194"/>
      <c r="Q7" s="194"/>
      <c r="R7" s="194"/>
      <c r="S7" s="195"/>
    </row>
    <row r="8" spans="2:23" ht="14.45" customHeight="1" x14ac:dyDescent="0.25">
      <c r="E8" s="193"/>
      <c r="F8" s="194"/>
      <c r="G8" s="194"/>
      <c r="H8" s="194"/>
      <c r="I8" s="194"/>
      <c r="J8" s="194"/>
      <c r="K8" s="194"/>
      <c r="L8" s="194"/>
      <c r="M8" s="194"/>
      <c r="N8" s="194"/>
      <c r="O8" s="194"/>
      <c r="P8" s="194"/>
      <c r="Q8" s="194"/>
      <c r="R8" s="194"/>
      <c r="S8" s="195"/>
    </row>
    <row r="9" spans="2:23" ht="15.75" thickBot="1" x14ac:dyDescent="0.3"/>
    <row r="10" spans="2:23" ht="33.6" customHeight="1" thickBot="1" x14ac:dyDescent="0.3">
      <c r="G10" s="198" t="s">
        <v>2</v>
      </c>
      <c r="H10" s="199"/>
      <c r="I10" s="199"/>
      <c r="J10" s="199"/>
      <c r="K10" s="199"/>
      <c r="L10" s="199"/>
      <c r="M10" s="199"/>
      <c r="N10" s="199"/>
      <c r="O10" s="199"/>
      <c r="P10" s="199"/>
      <c r="Q10" s="199"/>
      <c r="R10" s="199"/>
      <c r="S10" s="199"/>
      <c r="T10" s="199"/>
      <c r="U10" s="199"/>
      <c r="V10" s="200"/>
    </row>
    <row r="11" spans="2:23" ht="43.15" customHeight="1" thickBot="1" x14ac:dyDescent="0.3">
      <c r="B11" s="181" t="s">
        <v>3</v>
      </c>
      <c r="C11" s="183" t="s">
        <v>4</v>
      </c>
      <c r="D11" s="185" t="s">
        <v>5</v>
      </c>
      <c r="E11" s="186"/>
      <c r="F11" s="187"/>
      <c r="G11" s="188" t="s">
        <v>6</v>
      </c>
      <c r="H11" s="188"/>
      <c r="I11" s="188"/>
      <c r="J11" s="188"/>
      <c r="K11" s="189"/>
      <c r="L11" s="196" t="s">
        <v>7</v>
      </c>
      <c r="M11" s="196"/>
      <c r="N11" s="196"/>
      <c r="O11" s="197"/>
      <c r="P11" s="201" t="s">
        <v>8</v>
      </c>
      <c r="Q11" s="202"/>
      <c r="R11" s="202"/>
      <c r="S11" s="203"/>
      <c r="T11" s="202" t="s">
        <v>9</v>
      </c>
      <c r="U11" s="202"/>
      <c r="V11" s="202"/>
      <c r="W11" s="204" t="s">
        <v>47</v>
      </c>
    </row>
    <row r="12" spans="2:23" ht="122.45" customHeight="1" thickBot="1" x14ac:dyDescent="0.3">
      <c r="B12" s="182"/>
      <c r="C12" s="184"/>
      <c r="D12" s="104" t="s">
        <v>11</v>
      </c>
      <c r="E12" s="104" t="s">
        <v>12</v>
      </c>
      <c r="F12" s="104" t="s">
        <v>13</v>
      </c>
      <c r="G12" s="116" t="s">
        <v>48</v>
      </c>
      <c r="H12" s="117" t="s">
        <v>14</v>
      </c>
      <c r="I12" s="118" t="s">
        <v>15</v>
      </c>
      <c r="J12" s="119" t="s">
        <v>16</v>
      </c>
      <c r="K12" s="120" t="s">
        <v>17</v>
      </c>
      <c r="L12" s="121" t="s">
        <v>14</v>
      </c>
      <c r="M12" s="118" t="s">
        <v>15</v>
      </c>
      <c r="N12" s="119" t="s">
        <v>16</v>
      </c>
      <c r="O12" s="120" t="s">
        <v>17</v>
      </c>
      <c r="P12" s="122" t="s">
        <v>14</v>
      </c>
      <c r="Q12" s="123" t="s">
        <v>15</v>
      </c>
      <c r="R12" s="124" t="s">
        <v>16</v>
      </c>
      <c r="S12" s="125" t="s">
        <v>17</v>
      </c>
      <c r="T12" s="123" t="s">
        <v>15</v>
      </c>
      <c r="U12" s="124" t="s">
        <v>16</v>
      </c>
      <c r="V12" s="125" t="s">
        <v>17</v>
      </c>
      <c r="W12" s="205"/>
    </row>
    <row r="13" spans="2:23" ht="153" customHeight="1" x14ac:dyDescent="0.25">
      <c r="B13" s="228" t="s">
        <v>18</v>
      </c>
      <c r="C13" s="222" t="s">
        <v>19</v>
      </c>
      <c r="D13" s="101" t="s">
        <v>20</v>
      </c>
      <c r="E13" s="102" t="s">
        <v>21</v>
      </c>
      <c r="F13" s="103" t="s">
        <v>22</v>
      </c>
      <c r="G13" s="180">
        <v>37.01</v>
      </c>
      <c r="H13" s="105">
        <v>37.01</v>
      </c>
      <c r="I13" s="106">
        <v>37.01</v>
      </c>
      <c r="J13" s="107">
        <v>37.01</v>
      </c>
      <c r="K13" s="108">
        <v>37.01</v>
      </c>
      <c r="L13" s="109">
        <v>34.700000000000003</v>
      </c>
      <c r="M13" s="106"/>
      <c r="N13" s="106"/>
      <c r="O13" s="110"/>
      <c r="P13" s="111">
        <f>IFERROR(L13/H13,"100%")</f>
        <v>0.93758443663874647</v>
      </c>
      <c r="Q13" s="112"/>
      <c r="R13" s="112"/>
      <c r="S13" s="113"/>
      <c r="T13" s="114"/>
      <c r="U13" s="115"/>
      <c r="V13" s="115"/>
      <c r="W13" s="31" t="s">
        <v>23</v>
      </c>
    </row>
    <row r="14" spans="2:23" ht="116.25" customHeight="1" x14ac:dyDescent="0.25">
      <c r="B14" s="229"/>
      <c r="C14" s="223"/>
      <c r="D14" s="16" t="s">
        <v>24</v>
      </c>
      <c r="E14" s="8" t="s">
        <v>21</v>
      </c>
      <c r="F14" s="55" t="s">
        <v>22</v>
      </c>
      <c r="G14" s="153">
        <v>70.5</v>
      </c>
      <c r="H14" s="97">
        <v>70.5</v>
      </c>
      <c r="I14" s="12">
        <v>70.5</v>
      </c>
      <c r="J14" s="13">
        <v>70.5</v>
      </c>
      <c r="K14" s="14">
        <v>70.5</v>
      </c>
      <c r="L14" s="48">
        <v>59</v>
      </c>
      <c r="M14" s="1"/>
      <c r="N14" s="1"/>
      <c r="O14" s="2"/>
      <c r="P14" s="52">
        <f>IFERROR(L14/H14,"100%")</f>
        <v>0.83687943262411346</v>
      </c>
      <c r="Q14" s="42"/>
      <c r="R14" s="42"/>
      <c r="S14" s="82"/>
      <c r="T14" s="52"/>
      <c r="U14" s="42"/>
      <c r="V14" s="42"/>
      <c r="W14" s="29" t="s">
        <v>25</v>
      </c>
    </row>
    <row r="15" spans="2:23" ht="112.5" customHeight="1" x14ac:dyDescent="0.25">
      <c r="B15" s="230"/>
      <c r="C15" s="224"/>
      <c r="D15" s="17" t="s">
        <v>26</v>
      </c>
      <c r="E15" s="9" t="s">
        <v>21</v>
      </c>
      <c r="F15" s="55" t="s">
        <v>27</v>
      </c>
      <c r="G15" s="153">
        <v>5.8</v>
      </c>
      <c r="H15" s="98">
        <v>5.8</v>
      </c>
      <c r="I15" s="10">
        <v>5.8</v>
      </c>
      <c r="J15" s="15">
        <v>5.8</v>
      </c>
      <c r="K15" s="11">
        <v>5.8</v>
      </c>
      <c r="L15" s="53">
        <v>5.08</v>
      </c>
      <c r="M15" s="1"/>
      <c r="N15" s="1"/>
      <c r="O15" s="2"/>
      <c r="P15" s="52">
        <f>IFERROR(L15/H15,"100%")</f>
        <v>0.87586206896551733</v>
      </c>
      <c r="Q15" s="42"/>
      <c r="R15" s="42"/>
      <c r="S15" s="82"/>
      <c r="T15" s="52"/>
      <c r="U15" s="42"/>
      <c r="V15" s="42"/>
      <c r="W15" s="29" t="s">
        <v>28</v>
      </c>
    </row>
    <row r="16" spans="2:23" ht="54.75" hidden="1" customHeight="1" x14ac:dyDescent="0.25">
      <c r="B16" s="226" t="s">
        <v>46</v>
      </c>
      <c r="C16" s="227"/>
      <c r="D16" s="227"/>
      <c r="E16" s="227"/>
      <c r="F16" s="227"/>
      <c r="G16" s="156"/>
      <c r="H16" s="99"/>
      <c r="I16" s="85"/>
      <c r="J16" s="85"/>
      <c r="K16" s="86"/>
      <c r="L16" s="84"/>
      <c r="M16" s="85"/>
      <c r="N16" s="85"/>
      <c r="O16" s="87"/>
      <c r="P16" s="83" t="str">
        <f t="shared" ref="P16:P79" si="0">IFERROR((L16/H16),"100%")</f>
        <v>100%</v>
      </c>
      <c r="Q16" s="42" t="str">
        <f t="shared" ref="Q16" si="1">IFERROR((M16/I16),"100%")</f>
        <v>100%</v>
      </c>
      <c r="R16" s="42" t="str">
        <f t="shared" ref="R16" si="2">IFERROR((N16/J16),"100%")</f>
        <v>100%</v>
      </c>
      <c r="S16" s="45" t="str">
        <f t="shared" ref="S16" si="3">IFERROR((O16/K16),"100%")</f>
        <v>100%</v>
      </c>
      <c r="T16" s="83" t="str">
        <f>IFERROR(((L16+M16)/(H16+I16)),"100%")</f>
        <v>100%</v>
      </c>
      <c r="U16" s="42" t="str">
        <f>IFERROR(((L16+M16+N16)/(H16+I16+J16)),"100%")</f>
        <v>100%</v>
      </c>
      <c r="V16" s="45" t="str">
        <f>IFERROR(((L16+M16+N16+O16)/(H16+I16+J16+K16)),"100%")</f>
        <v>100%</v>
      </c>
      <c r="W16" s="93"/>
    </row>
    <row r="17" spans="2:23" ht="103.5" x14ac:dyDescent="0.25">
      <c r="B17" s="89" t="s">
        <v>49</v>
      </c>
      <c r="C17" s="131" t="s">
        <v>50</v>
      </c>
      <c r="D17" s="132" t="s">
        <v>51</v>
      </c>
      <c r="E17" s="132" t="s">
        <v>52</v>
      </c>
      <c r="F17" s="133" t="s">
        <v>53</v>
      </c>
      <c r="G17" s="156">
        <v>2400</v>
      </c>
      <c r="H17" s="1">
        <v>500</v>
      </c>
      <c r="I17" s="1">
        <v>700</v>
      </c>
      <c r="J17" s="1">
        <v>400</v>
      </c>
      <c r="K17" s="1">
        <v>800</v>
      </c>
      <c r="L17" s="56">
        <v>500</v>
      </c>
      <c r="M17" s="85"/>
      <c r="N17" s="85"/>
      <c r="O17" s="87"/>
      <c r="P17" s="83">
        <f>IFERROR((L17/H17),"100%")</f>
        <v>1</v>
      </c>
      <c r="Q17" s="91"/>
      <c r="R17" s="91"/>
      <c r="S17" s="92"/>
      <c r="T17" s="90"/>
      <c r="U17" s="91"/>
      <c r="V17" s="92"/>
      <c r="W17" s="157" t="s">
        <v>427</v>
      </c>
    </row>
    <row r="18" spans="2:23" ht="117" x14ac:dyDescent="0.25">
      <c r="B18" s="54" t="s">
        <v>54</v>
      </c>
      <c r="C18" s="61" t="s">
        <v>55</v>
      </c>
      <c r="D18" s="61" t="s">
        <v>56</v>
      </c>
      <c r="E18" s="134" t="s">
        <v>52</v>
      </c>
      <c r="F18" s="135" t="s">
        <v>57</v>
      </c>
      <c r="G18" s="153">
        <v>2000</v>
      </c>
      <c r="H18" s="56">
        <v>500</v>
      </c>
      <c r="I18" s="1">
        <v>500</v>
      </c>
      <c r="J18" s="1">
        <v>500</v>
      </c>
      <c r="K18" s="1">
        <v>500</v>
      </c>
      <c r="L18" s="56">
        <v>463</v>
      </c>
      <c r="M18" s="1"/>
      <c r="N18" s="1"/>
      <c r="O18" s="2"/>
      <c r="P18" s="83">
        <f t="shared" si="0"/>
        <v>0.92600000000000005</v>
      </c>
      <c r="Q18" s="91"/>
      <c r="R18" s="91"/>
      <c r="S18" s="92"/>
      <c r="T18" s="90"/>
      <c r="U18" s="91"/>
      <c r="V18" s="92"/>
      <c r="W18" s="158" t="s">
        <v>345</v>
      </c>
    </row>
    <row r="19" spans="2:23" ht="118.5" x14ac:dyDescent="0.25">
      <c r="B19" s="3" t="s">
        <v>29</v>
      </c>
      <c r="C19" s="136" t="s">
        <v>58</v>
      </c>
      <c r="D19" s="137" t="s">
        <v>59</v>
      </c>
      <c r="E19" s="138" t="s">
        <v>52</v>
      </c>
      <c r="F19" s="139" t="s">
        <v>60</v>
      </c>
      <c r="G19" s="178">
        <v>950</v>
      </c>
      <c r="H19" s="56">
        <v>200</v>
      </c>
      <c r="I19" s="1">
        <v>250</v>
      </c>
      <c r="J19" s="1">
        <v>250</v>
      </c>
      <c r="K19" s="1">
        <v>250</v>
      </c>
      <c r="L19" s="56">
        <v>298</v>
      </c>
      <c r="M19" s="1"/>
      <c r="N19" s="1"/>
      <c r="O19" s="2"/>
      <c r="P19" s="83">
        <f t="shared" si="0"/>
        <v>1.49</v>
      </c>
      <c r="Q19" s="91"/>
      <c r="R19" s="91"/>
      <c r="S19" s="92"/>
      <c r="T19" s="90"/>
      <c r="U19" s="91"/>
      <c r="V19" s="92"/>
      <c r="W19" s="159" t="s">
        <v>344</v>
      </c>
    </row>
    <row r="20" spans="2:23" ht="104.25" x14ac:dyDescent="0.25">
      <c r="B20" s="3" t="s">
        <v>29</v>
      </c>
      <c r="C20" s="136" t="s">
        <v>61</v>
      </c>
      <c r="D20" s="137" t="s">
        <v>62</v>
      </c>
      <c r="E20" s="138" t="s">
        <v>52</v>
      </c>
      <c r="F20" s="139" t="s">
        <v>63</v>
      </c>
      <c r="G20" s="178">
        <v>5</v>
      </c>
      <c r="H20" s="56">
        <v>1</v>
      </c>
      <c r="I20" s="1">
        <v>1</v>
      </c>
      <c r="J20" s="1">
        <v>1</v>
      </c>
      <c r="K20" s="43">
        <v>2</v>
      </c>
      <c r="L20" s="129">
        <v>0</v>
      </c>
      <c r="M20" s="128"/>
      <c r="N20" s="128"/>
      <c r="O20" s="130"/>
      <c r="P20" s="83">
        <f>IFERROR((L20/H20),"100%")</f>
        <v>0</v>
      </c>
      <c r="Q20" s="91"/>
      <c r="R20" s="91"/>
      <c r="S20" s="92"/>
      <c r="T20" s="90"/>
      <c r="U20" s="91"/>
      <c r="V20" s="92"/>
      <c r="W20" s="159" t="s">
        <v>343</v>
      </c>
    </row>
    <row r="21" spans="2:23" ht="117.75" x14ac:dyDescent="0.25">
      <c r="B21" s="3" t="s">
        <v>29</v>
      </c>
      <c r="C21" s="136" t="s">
        <v>64</v>
      </c>
      <c r="D21" s="137" t="s">
        <v>65</v>
      </c>
      <c r="E21" s="138" t="s">
        <v>52</v>
      </c>
      <c r="F21" s="139" t="s">
        <v>66</v>
      </c>
      <c r="G21" s="178">
        <v>382</v>
      </c>
      <c r="H21" s="56">
        <v>200</v>
      </c>
      <c r="I21" s="1">
        <v>100</v>
      </c>
      <c r="J21" s="1">
        <v>40</v>
      </c>
      <c r="K21" s="43">
        <v>42</v>
      </c>
      <c r="L21" s="129">
        <v>125</v>
      </c>
      <c r="M21" s="128"/>
      <c r="N21" s="128"/>
      <c r="O21" s="130"/>
      <c r="P21" s="83">
        <f t="shared" si="0"/>
        <v>0.625</v>
      </c>
      <c r="Q21" s="91"/>
      <c r="R21" s="91"/>
      <c r="S21" s="92"/>
      <c r="T21" s="90"/>
      <c r="U21" s="91"/>
      <c r="V21" s="92"/>
      <c r="W21" s="159" t="s">
        <v>342</v>
      </c>
    </row>
    <row r="22" spans="2:23" ht="118.5" x14ac:dyDescent="0.25">
      <c r="B22" s="3" t="s">
        <v>29</v>
      </c>
      <c r="C22" s="136" t="s">
        <v>67</v>
      </c>
      <c r="D22" s="137" t="s">
        <v>68</v>
      </c>
      <c r="E22" s="138" t="s">
        <v>52</v>
      </c>
      <c r="F22" s="139" t="s">
        <v>69</v>
      </c>
      <c r="G22" s="178">
        <v>249</v>
      </c>
      <c r="H22" s="56">
        <v>50</v>
      </c>
      <c r="I22" s="1">
        <v>50</v>
      </c>
      <c r="J22" s="1">
        <v>100</v>
      </c>
      <c r="K22" s="43">
        <v>49</v>
      </c>
      <c r="L22" s="129">
        <v>3</v>
      </c>
      <c r="M22" s="128"/>
      <c r="N22" s="128"/>
      <c r="O22" s="130"/>
      <c r="P22" s="83">
        <f t="shared" si="0"/>
        <v>0.06</v>
      </c>
      <c r="Q22" s="91"/>
      <c r="R22" s="91"/>
      <c r="S22" s="92"/>
      <c r="T22" s="90"/>
      <c r="U22" s="91"/>
      <c r="V22" s="92"/>
      <c r="W22" s="159" t="s">
        <v>341</v>
      </c>
    </row>
    <row r="23" spans="2:23" ht="118.5" x14ac:dyDescent="0.25">
      <c r="B23" s="54" t="s">
        <v>70</v>
      </c>
      <c r="C23" s="61" t="s">
        <v>71</v>
      </c>
      <c r="D23" s="61" t="s">
        <v>72</v>
      </c>
      <c r="E23" s="140" t="s">
        <v>52</v>
      </c>
      <c r="F23" s="147" t="s">
        <v>73</v>
      </c>
      <c r="G23" s="178">
        <v>108</v>
      </c>
      <c r="H23" s="56">
        <v>32</v>
      </c>
      <c r="I23" s="1">
        <v>30</v>
      </c>
      <c r="J23" s="1">
        <v>26</v>
      </c>
      <c r="K23" s="43">
        <v>20</v>
      </c>
      <c r="L23" s="129">
        <v>23</v>
      </c>
      <c r="M23" s="128"/>
      <c r="N23" s="128"/>
      <c r="O23" s="130"/>
      <c r="P23" s="83">
        <f t="shared" si="0"/>
        <v>0.71875</v>
      </c>
      <c r="Q23" s="91"/>
      <c r="R23" s="91"/>
      <c r="S23" s="92"/>
      <c r="T23" s="90"/>
      <c r="U23" s="91"/>
      <c r="V23" s="92"/>
      <c r="W23" s="159" t="s">
        <v>340</v>
      </c>
    </row>
    <row r="24" spans="2:23" ht="148.5" customHeight="1" x14ac:dyDescent="0.25">
      <c r="B24" s="3" t="s">
        <v>29</v>
      </c>
      <c r="C24" s="127" t="s">
        <v>332</v>
      </c>
      <c r="D24" s="127" t="s">
        <v>333</v>
      </c>
      <c r="E24" s="138" t="s">
        <v>52</v>
      </c>
      <c r="F24" s="152" t="s">
        <v>334</v>
      </c>
      <c r="G24" s="178">
        <v>7</v>
      </c>
      <c r="H24" s="56">
        <v>2</v>
      </c>
      <c r="I24" s="1">
        <v>1</v>
      </c>
      <c r="J24" s="1">
        <v>2</v>
      </c>
      <c r="K24" s="43">
        <v>2</v>
      </c>
      <c r="L24" s="129">
        <v>3</v>
      </c>
      <c r="M24" s="128"/>
      <c r="N24" s="128"/>
      <c r="O24" s="130"/>
      <c r="P24" s="83">
        <f>IFERROR((L24/H24),"100%")</f>
        <v>1.5</v>
      </c>
      <c r="Q24" s="91"/>
      <c r="R24" s="91"/>
      <c r="S24" s="92"/>
      <c r="T24" s="90"/>
      <c r="U24" s="91"/>
      <c r="V24" s="92"/>
      <c r="W24" s="159" t="s">
        <v>339</v>
      </c>
    </row>
    <row r="25" spans="2:23" ht="142.5" customHeight="1" x14ac:dyDescent="0.25">
      <c r="B25" s="3" t="s">
        <v>29</v>
      </c>
      <c r="C25" s="136" t="s">
        <v>74</v>
      </c>
      <c r="D25" s="137" t="s">
        <v>75</v>
      </c>
      <c r="E25" s="138" t="s">
        <v>52</v>
      </c>
      <c r="F25" s="139" t="s">
        <v>76</v>
      </c>
      <c r="G25" s="178">
        <v>120</v>
      </c>
      <c r="H25" s="56">
        <v>30</v>
      </c>
      <c r="I25" s="1">
        <v>25</v>
      </c>
      <c r="J25" s="1">
        <v>30</v>
      </c>
      <c r="K25" s="43">
        <v>35</v>
      </c>
      <c r="L25" s="129">
        <v>20</v>
      </c>
      <c r="M25" s="128"/>
      <c r="N25" s="128"/>
      <c r="O25" s="130"/>
      <c r="P25" s="83">
        <f>IFERROR((L25/H25),"100%")</f>
        <v>0.66666666666666663</v>
      </c>
      <c r="Q25" s="91"/>
      <c r="R25" s="91"/>
      <c r="S25" s="92"/>
      <c r="T25" s="90"/>
      <c r="U25" s="91"/>
      <c r="V25" s="92"/>
      <c r="W25" s="159" t="s">
        <v>346</v>
      </c>
    </row>
    <row r="26" spans="2:23" ht="118.5" x14ac:dyDescent="0.25">
      <c r="B26" s="3" t="s">
        <v>29</v>
      </c>
      <c r="C26" s="136" t="s">
        <v>77</v>
      </c>
      <c r="D26" s="137" t="s">
        <v>78</v>
      </c>
      <c r="E26" s="138" t="s">
        <v>52</v>
      </c>
      <c r="F26" s="139" t="s">
        <v>79</v>
      </c>
      <c r="G26" s="178">
        <v>2</v>
      </c>
      <c r="H26" s="56"/>
      <c r="I26" s="1">
        <v>1</v>
      </c>
      <c r="J26" s="1">
        <v>1</v>
      </c>
      <c r="K26" s="43"/>
      <c r="L26" s="129">
        <v>0</v>
      </c>
      <c r="M26" s="128"/>
      <c r="N26" s="128"/>
      <c r="O26" s="130"/>
      <c r="P26" s="83" t="str">
        <f t="shared" si="0"/>
        <v>100%</v>
      </c>
      <c r="Q26" s="91"/>
      <c r="R26" s="91"/>
      <c r="S26" s="92"/>
      <c r="T26" s="90"/>
      <c r="U26" s="91"/>
      <c r="V26" s="92"/>
      <c r="W26" s="159" t="s">
        <v>347</v>
      </c>
    </row>
    <row r="27" spans="2:23" ht="104.25" x14ac:dyDescent="0.25">
      <c r="B27" s="3" t="s">
        <v>29</v>
      </c>
      <c r="C27" s="136" t="s">
        <v>80</v>
      </c>
      <c r="D27" s="137" t="s">
        <v>81</v>
      </c>
      <c r="E27" s="138" t="s">
        <v>52</v>
      </c>
      <c r="F27" s="139" t="s">
        <v>82</v>
      </c>
      <c r="G27" s="178">
        <v>1</v>
      </c>
      <c r="H27" s="56"/>
      <c r="I27" s="1"/>
      <c r="J27" s="1">
        <v>1</v>
      </c>
      <c r="K27" s="43"/>
      <c r="L27" s="129">
        <v>0</v>
      </c>
      <c r="M27" s="128"/>
      <c r="N27" s="128"/>
      <c r="O27" s="130"/>
      <c r="P27" s="83" t="str">
        <f t="shared" si="0"/>
        <v>100%</v>
      </c>
      <c r="Q27" s="91"/>
      <c r="R27" s="91"/>
      <c r="S27" s="92"/>
      <c r="T27" s="90"/>
      <c r="U27" s="91"/>
      <c r="V27" s="92"/>
      <c r="W27" s="30" t="s">
        <v>338</v>
      </c>
    </row>
    <row r="28" spans="2:23" ht="117.75" customHeight="1" x14ac:dyDescent="0.25">
      <c r="B28" s="3" t="s">
        <v>29</v>
      </c>
      <c r="C28" s="136" t="s">
        <v>83</v>
      </c>
      <c r="D28" s="137" t="s">
        <v>84</v>
      </c>
      <c r="E28" s="138" t="s">
        <v>52</v>
      </c>
      <c r="F28" s="139" t="s">
        <v>85</v>
      </c>
      <c r="G28" s="178">
        <v>3</v>
      </c>
      <c r="H28" s="56">
        <v>1</v>
      </c>
      <c r="I28" s="1">
        <v>1</v>
      </c>
      <c r="J28" s="1">
        <v>1</v>
      </c>
      <c r="K28" s="43"/>
      <c r="L28" s="129">
        <v>0</v>
      </c>
      <c r="M28" s="128"/>
      <c r="N28" s="128"/>
      <c r="O28" s="130"/>
      <c r="P28" s="83">
        <f t="shared" si="0"/>
        <v>0</v>
      </c>
      <c r="Q28" s="91"/>
      <c r="R28" s="91"/>
      <c r="S28" s="92"/>
      <c r="T28" s="90"/>
      <c r="U28" s="91"/>
      <c r="V28" s="92"/>
      <c r="W28" s="159" t="s">
        <v>348</v>
      </c>
    </row>
    <row r="29" spans="2:23" ht="104.25" x14ac:dyDescent="0.25">
      <c r="B29" s="54" t="s">
        <v>86</v>
      </c>
      <c r="C29" s="61" t="s">
        <v>87</v>
      </c>
      <c r="D29" s="61" t="s">
        <v>88</v>
      </c>
      <c r="E29" s="140" t="s">
        <v>52</v>
      </c>
      <c r="F29" s="148" t="s">
        <v>89</v>
      </c>
      <c r="G29" s="156">
        <v>5000</v>
      </c>
      <c r="H29" s="56">
        <v>1250</v>
      </c>
      <c r="I29" s="1">
        <v>1250</v>
      </c>
      <c r="J29" s="1">
        <v>1250</v>
      </c>
      <c r="K29" s="1">
        <v>1250</v>
      </c>
      <c r="L29" s="129">
        <v>598</v>
      </c>
      <c r="M29" s="128"/>
      <c r="N29" s="128"/>
      <c r="O29" s="130"/>
      <c r="P29" s="83">
        <f t="shared" si="0"/>
        <v>0.47839999999999999</v>
      </c>
      <c r="Q29" s="91"/>
      <c r="R29" s="91"/>
      <c r="S29" s="92"/>
      <c r="T29" s="90"/>
      <c r="U29" s="91"/>
      <c r="V29" s="92"/>
      <c r="W29" s="159" t="s">
        <v>349</v>
      </c>
    </row>
    <row r="30" spans="2:23" ht="143.25" customHeight="1" x14ac:dyDescent="0.25">
      <c r="B30" s="3" t="s">
        <v>29</v>
      </c>
      <c r="C30" s="136" t="s">
        <v>90</v>
      </c>
      <c r="D30" s="137" t="s">
        <v>91</v>
      </c>
      <c r="E30" s="138" t="s">
        <v>52</v>
      </c>
      <c r="F30" s="139" t="s">
        <v>92</v>
      </c>
      <c r="G30" s="178">
        <v>1500</v>
      </c>
      <c r="H30" s="56">
        <v>375</v>
      </c>
      <c r="I30" s="1">
        <v>375</v>
      </c>
      <c r="J30" s="1">
        <v>375</v>
      </c>
      <c r="K30" s="43">
        <v>375</v>
      </c>
      <c r="L30" s="129">
        <v>213</v>
      </c>
      <c r="M30" s="128"/>
      <c r="N30" s="128"/>
      <c r="O30" s="130"/>
      <c r="P30" s="83">
        <f t="shared" si="0"/>
        <v>0.56799999999999995</v>
      </c>
      <c r="Q30" s="91"/>
      <c r="R30" s="91"/>
      <c r="S30" s="92"/>
      <c r="T30" s="90"/>
      <c r="U30" s="91"/>
      <c r="V30" s="92"/>
      <c r="W30" s="159" t="s">
        <v>350</v>
      </c>
    </row>
    <row r="31" spans="2:23" ht="130.5" customHeight="1" x14ac:dyDescent="0.25">
      <c r="B31" s="3" t="s">
        <v>29</v>
      </c>
      <c r="C31" s="136" t="s">
        <v>93</v>
      </c>
      <c r="D31" s="137" t="s">
        <v>94</v>
      </c>
      <c r="E31" s="138" t="s">
        <v>52</v>
      </c>
      <c r="F31" s="139" t="s">
        <v>95</v>
      </c>
      <c r="G31" s="178">
        <v>1000</v>
      </c>
      <c r="H31" s="56">
        <v>250</v>
      </c>
      <c r="I31" s="1">
        <v>250</v>
      </c>
      <c r="J31" s="1">
        <v>250</v>
      </c>
      <c r="K31" s="43">
        <v>250</v>
      </c>
      <c r="L31" s="129">
        <v>111</v>
      </c>
      <c r="M31" s="128"/>
      <c r="N31" s="128"/>
      <c r="O31" s="130"/>
      <c r="P31" s="83">
        <f t="shared" si="0"/>
        <v>0.44400000000000001</v>
      </c>
      <c r="Q31" s="91"/>
      <c r="R31" s="91"/>
      <c r="S31" s="92"/>
      <c r="T31" s="90"/>
      <c r="U31" s="91"/>
      <c r="V31" s="92"/>
      <c r="W31" s="159" t="s">
        <v>351</v>
      </c>
    </row>
    <row r="32" spans="2:23" ht="122.25" customHeight="1" x14ac:dyDescent="0.25">
      <c r="B32" s="3" t="s">
        <v>29</v>
      </c>
      <c r="C32" s="136" t="s">
        <v>96</v>
      </c>
      <c r="D32" s="137" t="s">
        <v>97</v>
      </c>
      <c r="E32" s="138" t="s">
        <v>52</v>
      </c>
      <c r="F32" s="139" t="s">
        <v>98</v>
      </c>
      <c r="G32" s="178">
        <v>8000</v>
      </c>
      <c r="H32" s="56">
        <v>2000</v>
      </c>
      <c r="I32" s="1">
        <v>2000</v>
      </c>
      <c r="J32" s="1">
        <v>2000</v>
      </c>
      <c r="K32" s="43">
        <v>2000</v>
      </c>
      <c r="L32" s="129">
        <v>1036</v>
      </c>
      <c r="M32" s="128"/>
      <c r="N32" s="128"/>
      <c r="O32" s="130"/>
      <c r="P32" s="83">
        <f t="shared" si="0"/>
        <v>0.51800000000000002</v>
      </c>
      <c r="Q32" s="91"/>
      <c r="R32" s="91"/>
      <c r="S32" s="92"/>
      <c r="T32" s="90"/>
      <c r="U32" s="91"/>
      <c r="V32" s="92"/>
      <c r="W32" s="159" t="s">
        <v>352</v>
      </c>
    </row>
    <row r="33" spans="2:23" ht="105.75" customHeight="1" x14ac:dyDescent="0.25">
      <c r="B33" s="3" t="s">
        <v>29</v>
      </c>
      <c r="C33" s="136" t="s">
        <v>99</v>
      </c>
      <c r="D33" s="137" t="s">
        <v>100</v>
      </c>
      <c r="E33" s="138" t="s">
        <v>52</v>
      </c>
      <c r="F33" s="139" t="s">
        <v>101</v>
      </c>
      <c r="G33" s="178">
        <v>200</v>
      </c>
      <c r="H33" s="56">
        <v>50</v>
      </c>
      <c r="I33" s="1">
        <v>50</v>
      </c>
      <c r="J33" s="1">
        <v>50</v>
      </c>
      <c r="K33" s="43">
        <v>50</v>
      </c>
      <c r="L33" s="129">
        <v>44</v>
      </c>
      <c r="M33" s="128"/>
      <c r="N33" s="128"/>
      <c r="O33" s="130"/>
      <c r="P33" s="83">
        <f t="shared" si="0"/>
        <v>0.88</v>
      </c>
      <c r="Q33" s="91"/>
      <c r="R33" s="91"/>
      <c r="S33" s="92"/>
      <c r="T33" s="90"/>
      <c r="U33" s="91"/>
      <c r="V33" s="92"/>
      <c r="W33" s="159" t="s">
        <v>353</v>
      </c>
    </row>
    <row r="34" spans="2:23" ht="124.5" customHeight="1" x14ac:dyDescent="0.25">
      <c r="B34" s="3" t="s">
        <v>29</v>
      </c>
      <c r="C34" s="136" t="s">
        <v>102</v>
      </c>
      <c r="D34" s="137" t="s">
        <v>103</v>
      </c>
      <c r="E34" s="138" t="s">
        <v>52</v>
      </c>
      <c r="F34" s="139" t="s">
        <v>104</v>
      </c>
      <c r="G34" s="178">
        <v>13000</v>
      </c>
      <c r="H34" s="56">
        <v>3250</v>
      </c>
      <c r="I34" s="1">
        <v>3250</v>
      </c>
      <c r="J34" s="1">
        <v>3250</v>
      </c>
      <c r="K34" s="43">
        <v>3250</v>
      </c>
      <c r="L34" s="129">
        <v>2287</v>
      </c>
      <c r="M34" s="128"/>
      <c r="N34" s="128"/>
      <c r="O34" s="130"/>
      <c r="P34" s="83">
        <f t="shared" si="0"/>
        <v>0.70369230769230773</v>
      </c>
      <c r="Q34" s="91"/>
      <c r="R34" s="91"/>
      <c r="S34" s="92"/>
      <c r="T34" s="90"/>
      <c r="U34" s="91"/>
      <c r="V34" s="92"/>
      <c r="W34" s="159" t="s">
        <v>354</v>
      </c>
    </row>
    <row r="35" spans="2:23" ht="115.5" customHeight="1" x14ac:dyDescent="0.25">
      <c r="B35" s="3" t="s">
        <v>29</v>
      </c>
      <c r="C35" s="136" t="s">
        <v>105</v>
      </c>
      <c r="D35" s="137" t="s">
        <v>106</v>
      </c>
      <c r="E35" s="138" t="s">
        <v>52</v>
      </c>
      <c r="F35" s="139" t="s">
        <v>107</v>
      </c>
      <c r="G35" s="178">
        <v>80</v>
      </c>
      <c r="H35" s="56">
        <v>20</v>
      </c>
      <c r="I35" s="1">
        <v>20</v>
      </c>
      <c r="J35" s="1">
        <v>20</v>
      </c>
      <c r="K35" s="43">
        <v>20</v>
      </c>
      <c r="L35" s="129">
        <v>11</v>
      </c>
      <c r="M35" s="128"/>
      <c r="N35" s="128"/>
      <c r="O35" s="130"/>
      <c r="P35" s="83">
        <f t="shared" si="0"/>
        <v>0.55000000000000004</v>
      </c>
      <c r="Q35" s="91"/>
      <c r="R35" s="91"/>
      <c r="S35" s="92"/>
      <c r="T35" s="90"/>
      <c r="U35" s="91"/>
      <c r="V35" s="92"/>
      <c r="W35" s="159" t="s">
        <v>355</v>
      </c>
    </row>
    <row r="36" spans="2:23" ht="124.5" customHeight="1" x14ac:dyDescent="0.25">
      <c r="B36" s="3" t="s">
        <v>29</v>
      </c>
      <c r="C36" s="136" t="s">
        <v>108</v>
      </c>
      <c r="D36" s="137" t="s">
        <v>109</v>
      </c>
      <c r="E36" s="138" t="s">
        <v>52</v>
      </c>
      <c r="F36" s="139" t="s">
        <v>110</v>
      </c>
      <c r="G36" s="178">
        <v>80</v>
      </c>
      <c r="H36" s="56">
        <v>20</v>
      </c>
      <c r="I36" s="1">
        <v>20</v>
      </c>
      <c r="J36" s="1">
        <v>20</v>
      </c>
      <c r="K36" s="43">
        <v>20</v>
      </c>
      <c r="L36" s="129">
        <v>90</v>
      </c>
      <c r="M36" s="128"/>
      <c r="N36" s="128"/>
      <c r="O36" s="130"/>
      <c r="P36" s="83">
        <f t="shared" si="0"/>
        <v>4.5</v>
      </c>
      <c r="Q36" s="91"/>
      <c r="R36" s="91"/>
      <c r="S36" s="92"/>
      <c r="T36" s="90"/>
      <c r="U36" s="91"/>
      <c r="V36" s="92"/>
      <c r="W36" s="159" t="s">
        <v>356</v>
      </c>
    </row>
    <row r="37" spans="2:23" ht="126" customHeight="1" x14ac:dyDescent="0.25">
      <c r="B37" s="54" t="s">
        <v>111</v>
      </c>
      <c r="C37" s="61" t="s">
        <v>112</v>
      </c>
      <c r="D37" s="61" t="s">
        <v>113</v>
      </c>
      <c r="E37" s="140" t="s">
        <v>52</v>
      </c>
      <c r="F37" s="147" t="s">
        <v>114</v>
      </c>
      <c r="G37" s="153">
        <v>22</v>
      </c>
      <c r="H37" s="56">
        <v>3</v>
      </c>
      <c r="I37" s="1">
        <v>8</v>
      </c>
      <c r="J37" s="1">
        <v>7</v>
      </c>
      <c r="K37" s="43">
        <v>4</v>
      </c>
      <c r="L37" s="129">
        <v>12</v>
      </c>
      <c r="M37" s="128"/>
      <c r="N37" s="128"/>
      <c r="O37" s="130"/>
      <c r="P37" s="83">
        <f t="shared" si="0"/>
        <v>4</v>
      </c>
      <c r="Q37" s="91"/>
      <c r="R37" s="91"/>
      <c r="S37" s="92"/>
      <c r="T37" s="90"/>
      <c r="U37" s="91"/>
      <c r="V37" s="92"/>
      <c r="W37" s="159" t="s">
        <v>357</v>
      </c>
    </row>
    <row r="38" spans="2:23" ht="109.5" customHeight="1" x14ac:dyDescent="0.25">
      <c r="B38" s="3" t="s">
        <v>29</v>
      </c>
      <c r="C38" s="136" t="s">
        <v>115</v>
      </c>
      <c r="D38" s="137" t="s">
        <v>116</v>
      </c>
      <c r="E38" s="138" t="s">
        <v>52</v>
      </c>
      <c r="F38" s="139" t="s">
        <v>117</v>
      </c>
      <c r="G38" s="178">
        <v>240</v>
      </c>
      <c r="H38" s="56">
        <v>50</v>
      </c>
      <c r="I38" s="1">
        <v>80</v>
      </c>
      <c r="J38" s="1">
        <v>80</v>
      </c>
      <c r="K38" s="43">
        <v>30</v>
      </c>
      <c r="L38" s="129">
        <v>515</v>
      </c>
      <c r="M38" s="128"/>
      <c r="N38" s="128"/>
      <c r="O38" s="130"/>
      <c r="P38" s="83">
        <f t="shared" si="0"/>
        <v>10.3</v>
      </c>
      <c r="Q38" s="91"/>
      <c r="R38" s="91"/>
      <c r="S38" s="92"/>
      <c r="T38" s="90"/>
      <c r="U38" s="91"/>
      <c r="V38" s="92"/>
      <c r="W38" s="159" t="s">
        <v>358</v>
      </c>
    </row>
    <row r="39" spans="2:23" ht="134.25" customHeight="1" x14ac:dyDescent="0.25">
      <c r="B39" s="3" t="s">
        <v>29</v>
      </c>
      <c r="C39" s="136" t="s">
        <v>118</v>
      </c>
      <c r="D39" s="137" t="s">
        <v>119</v>
      </c>
      <c r="E39" s="138" t="s">
        <v>52</v>
      </c>
      <c r="F39" s="139" t="s">
        <v>120</v>
      </c>
      <c r="G39" s="178">
        <v>26</v>
      </c>
      <c r="H39" s="56">
        <v>5</v>
      </c>
      <c r="I39" s="1">
        <v>7</v>
      </c>
      <c r="J39" s="1">
        <v>7</v>
      </c>
      <c r="K39" s="43">
        <v>7</v>
      </c>
      <c r="L39" s="129">
        <v>76</v>
      </c>
      <c r="M39" s="128"/>
      <c r="N39" s="128"/>
      <c r="O39" s="130"/>
      <c r="P39" s="83">
        <f t="shared" si="0"/>
        <v>15.2</v>
      </c>
      <c r="Q39" s="91"/>
      <c r="R39" s="91"/>
      <c r="S39" s="92"/>
      <c r="T39" s="90"/>
      <c r="U39" s="91"/>
      <c r="V39" s="92"/>
      <c r="W39" s="159" t="s">
        <v>359</v>
      </c>
    </row>
    <row r="40" spans="2:23" ht="125.25" customHeight="1" x14ac:dyDescent="0.25">
      <c r="B40" s="3" t="s">
        <v>29</v>
      </c>
      <c r="C40" s="136" t="s">
        <v>121</v>
      </c>
      <c r="D40" s="137" t="s">
        <v>122</v>
      </c>
      <c r="E40" s="138" t="s">
        <v>52</v>
      </c>
      <c r="F40" s="139" t="s">
        <v>123</v>
      </c>
      <c r="G40" s="178">
        <v>10</v>
      </c>
      <c r="H40" s="56">
        <v>2</v>
      </c>
      <c r="I40" s="1">
        <v>4</v>
      </c>
      <c r="J40" s="1">
        <v>3</v>
      </c>
      <c r="K40" s="43">
        <v>1</v>
      </c>
      <c r="L40" s="129">
        <v>0</v>
      </c>
      <c r="M40" s="128"/>
      <c r="N40" s="128"/>
      <c r="O40" s="130"/>
      <c r="P40" s="83">
        <f t="shared" si="0"/>
        <v>0</v>
      </c>
      <c r="Q40" s="91"/>
      <c r="R40" s="91"/>
      <c r="S40" s="92"/>
      <c r="T40" s="90"/>
      <c r="U40" s="91"/>
      <c r="V40" s="92"/>
      <c r="W40" s="159" t="s">
        <v>360</v>
      </c>
    </row>
    <row r="41" spans="2:23" ht="112.5" customHeight="1" x14ac:dyDescent="0.25">
      <c r="B41" s="3" t="s">
        <v>29</v>
      </c>
      <c r="C41" s="136" t="s">
        <v>124</v>
      </c>
      <c r="D41" s="137" t="s">
        <v>125</v>
      </c>
      <c r="E41" s="138" t="s">
        <v>52</v>
      </c>
      <c r="F41" s="139" t="s">
        <v>126</v>
      </c>
      <c r="G41" s="178">
        <v>94</v>
      </c>
      <c r="H41" s="56"/>
      <c r="I41" s="1">
        <v>94</v>
      </c>
      <c r="J41" s="1"/>
      <c r="K41" s="43"/>
      <c r="L41" s="129">
        <v>0</v>
      </c>
      <c r="M41" s="128"/>
      <c r="N41" s="128"/>
      <c r="O41" s="130"/>
      <c r="P41" s="83" t="str">
        <f t="shared" si="0"/>
        <v>100%</v>
      </c>
      <c r="Q41" s="91"/>
      <c r="R41" s="91"/>
      <c r="S41" s="92"/>
      <c r="T41" s="90"/>
      <c r="U41" s="91"/>
      <c r="V41" s="92"/>
      <c r="W41" s="159" t="s">
        <v>361</v>
      </c>
    </row>
    <row r="42" spans="2:23" ht="114" customHeight="1" x14ac:dyDescent="0.25">
      <c r="B42" s="3" t="s">
        <v>29</v>
      </c>
      <c r="C42" s="136" t="s">
        <v>127</v>
      </c>
      <c r="D42" s="137" t="s">
        <v>128</v>
      </c>
      <c r="E42" s="138" t="s">
        <v>52</v>
      </c>
      <c r="F42" s="139" t="s">
        <v>129</v>
      </c>
      <c r="G42" s="178">
        <v>6</v>
      </c>
      <c r="H42" s="56">
        <v>1</v>
      </c>
      <c r="I42" s="1">
        <v>2</v>
      </c>
      <c r="J42" s="1">
        <v>2</v>
      </c>
      <c r="K42" s="43">
        <v>1</v>
      </c>
      <c r="L42" s="129">
        <v>8</v>
      </c>
      <c r="M42" s="128"/>
      <c r="N42" s="128"/>
      <c r="O42" s="130"/>
      <c r="P42" s="83">
        <f t="shared" si="0"/>
        <v>8</v>
      </c>
      <c r="Q42" s="91"/>
      <c r="R42" s="91"/>
      <c r="S42" s="92"/>
      <c r="T42" s="90"/>
      <c r="U42" s="91"/>
      <c r="V42" s="92"/>
      <c r="W42" s="159" t="s">
        <v>362</v>
      </c>
    </row>
    <row r="43" spans="2:23" ht="131.25" x14ac:dyDescent="0.25">
      <c r="B43" s="54" t="s">
        <v>130</v>
      </c>
      <c r="C43" s="141" t="s">
        <v>131</v>
      </c>
      <c r="D43" s="141" t="s">
        <v>132</v>
      </c>
      <c r="E43" s="142" t="s">
        <v>52</v>
      </c>
      <c r="F43" s="149" t="s">
        <v>133</v>
      </c>
      <c r="G43" s="178">
        <v>19786</v>
      </c>
      <c r="H43" s="56">
        <v>4948</v>
      </c>
      <c r="I43" s="1">
        <v>4946</v>
      </c>
      <c r="J43" s="1">
        <v>4946</v>
      </c>
      <c r="K43" s="43">
        <v>4946</v>
      </c>
      <c r="L43" s="129">
        <v>11790</v>
      </c>
      <c r="M43" s="128"/>
      <c r="N43" s="128"/>
      <c r="O43" s="130"/>
      <c r="P43" s="83">
        <f t="shared" si="0"/>
        <v>2.3827809215844784</v>
      </c>
      <c r="Q43" s="91"/>
      <c r="R43" s="91"/>
      <c r="S43" s="92"/>
      <c r="T43" s="90"/>
      <c r="U43" s="91"/>
      <c r="V43" s="92"/>
      <c r="W43" s="159" t="s">
        <v>363</v>
      </c>
    </row>
    <row r="44" spans="2:23" ht="102.75" x14ac:dyDescent="0.25">
      <c r="B44" s="3" t="s">
        <v>29</v>
      </c>
      <c r="C44" s="136" t="s">
        <v>134</v>
      </c>
      <c r="D44" s="137" t="s">
        <v>135</v>
      </c>
      <c r="E44" s="138" t="s">
        <v>52</v>
      </c>
      <c r="F44" s="139" t="s">
        <v>136</v>
      </c>
      <c r="G44" s="178">
        <v>2930</v>
      </c>
      <c r="H44" s="56">
        <v>733</v>
      </c>
      <c r="I44" s="1">
        <v>733</v>
      </c>
      <c r="J44" s="1">
        <v>732</v>
      </c>
      <c r="K44" s="43">
        <v>732</v>
      </c>
      <c r="L44" s="129">
        <v>685</v>
      </c>
      <c r="M44" s="128"/>
      <c r="N44" s="128"/>
      <c r="O44" s="130"/>
      <c r="P44" s="83">
        <f t="shared" si="0"/>
        <v>0.93451568894952253</v>
      </c>
      <c r="Q44" s="91"/>
      <c r="R44" s="91"/>
      <c r="S44" s="92"/>
      <c r="T44" s="90"/>
      <c r="U44" s="91"/>
      <c r="V44" s="92"/>
      <c r="W44" s="159" t="s">
        <v>364</v>
      </c>
    </row>
    <row r="45" spans="2:23" ht="102.75" x14ac:dyDescent="0.25">
      <c r="B45" s="3" t="s">
        <v>29</v>
      </c>
      <c r="C45" s="136" t="s">
        <v>137</v>
      </c>
      <c r="D45" s="137" t="s">
        <v>138</v>
      </c>
      <c r="E45" s="138" t="s">
        <v>52</v>
      </c>
      <c r="F45" s="139" t="s">
        <v>139</v>
      </c>
      <c r="G45" s="178">
        <v>2950</v>
      </c>
      <c r="H45" s="56">
        <v>738</v>
      </c>
      <c r="I45" s="1">
        <v>737</v>
      </c>
      <c r="J45" s="1">
        <v>737</v>
      </c>
      <c r="K45" s="43">
        <v>738</v>
      </c>
      <c r="L45" s="129">
        <v>1240</v>
      </c>
      <c r="M45" s="128"/>
      <c r="N45" s="128"/>
      <c r="O45" s="130"/>
      <c r="P45" s="83">
        <f t="shared" si="0"/>
        <v>1.6802168021680217</v>
      </c>
      <c r="Q45" s="91"/>
      <c r="R45" s="91"/>
      <c r="S45" s="92"/>
      <c r="T45" s="90"/>
      <c r="U45" s="91"/>
      <c r="V45" s="92"/>
      <c r="W45" s="159" t="s">
        <v>365</v>
      </c>
    </row>
    <row r="46" spans="2:23" ht="102.75" x14ac:dyDescent="0.25">
      <c r="B46" s="3" t="s">
        <v>29</v>
      </c>
      <c r="C46" s="136" t="s">
        <v>140</v>
      </c>
      <c r="D46" s="137" t="s">
        <v>141</v>
      </c>
      <c r="E46" s="138" t="s">
        <v>52</v>
      </c>
      <c r="F46" s="139" t="s">
        <v>142</v>
      </c>
      <c r="G46" s="178">
        <v>289</v>
      </c>
      <c r="H46" s="56">
        <v>73</v>
      </c>
      <c r="I46" s="1">
        <v>72</v>
      </c>
      <c r="J46" s="1">
        <v>72</v>
      </c>
      <c r="K46" s="43">
        <v>72</v>
      </c>
      <c r="L46" s="129">
        <v>116</v>
      </c>
      <c r="M46" s="128"/>
      <c r="N46" s="128"/>
      <c r="O46" s="130"/>
      <c r="P46" s="83">
        <f t="shared" si="0"/>
        <v>1.5890410958904109</v>
      </c>
      <c r="Q46" s="91"/>
      <c r="R46" s="91"/>
      <c r="S46" s="92"/>
      <c r="T46" s="90"/>
      <c r="U46" s="91"/>
      <c r="V46" s="92"/>
      <c r="W46" s="159" t="s">
        <v>366</v>
      </c>
    </row>
    <row r="47" spans="2:23" ht="102" customHeight="1" x14ac:dyDescent="0.25">
      <c r="B47" s="3" t="s">
        <v>29</v>
      </c>
      <c r="C47" s="136" t="s">
        <v>143</v>
      </c>
      <c r="D47" s="137" t="s">
        <v>144</v>
      </c>
      <c r="E47" s="138" t="s">
        <v>52</v>
      </c>
      <c r="F47" s="139" t="s">
        <v>145</v>
      </c>
      <c r="G47" s="178">
        <v>8820</v>
      </c>
      <c r="H47" s="56">
        <v>2205</v>
      </c>
      <c r="I47" s="1">
        <v>2205</v>
      </c>
      <c r="J47" s="1">
        <v>2205</v>
      </c>
      <c r="K47" s="43">
        <v>2205</v>
      </c>
      <c r="L47" s="129">
        <v>1867</v>
      </c>
      <c r="M47" s="128"/>
      <c r="N47" s="128"/>
      <c r="O47" s="130"/>
      <c r="P47" s="83">
        <f t="shared" si="0"/>
        <v>0.84671201814058961</v>
      </c>
      <c r="Q47" s="91"/>
      <c r="R47" s="91"/>
      <c r="S47" s="92"/>
      <c r="T47" s="90"/>
      <c r="U47" s="91"/>
      <c r="V47" s="92"/>
      <c r="W47" s="159" t="s">
        <v>367</v>
      </c>
    </row>
    <row r="48" spans="2:23" ht="117" x14ac:dyDescent="0.25">
      <c r="B48" s="3" t="s">
        <v>29</v>
      </c>
      <c r="C48" s="136" t="s">
        <v>146</v>
      </c>
      <c r="D48" s="137" t="s">
        <v>147</v>
      </c>
      <c r="E48" s="138" t="s">
        <v>52</v>
      </c>
      <c r="F48" s="139" t="s">
        <v>148</v>
      </c>
      <c r="G48" s="178">
        <v>368</v>
      </c>
      <c r="H48" s="56">
        <v>92</v>
      </c>
      <c r="I48" s="1">
        <v>92</v>
      </c>
      <c r="J48" s="1">
        <v>92</v>
      </c>
      <c r="K48" s="43">
        <v>92</v>
      </c>
      <c r="L48" s="129">
        <v>105</v>
      </c>
      <c r="M48" s="128"/>
      <c r="N48" s="128"/>
      <c r="O48" s="130"/>
      <c r="P48" s="83">
        <f t="shared" si="0"/>
        <v>1.1413043478260869</v>
      </c>
      <c r="Q48" s="91"/>
      <c r="R48" s="91"/>
      <c r="S48" s="92"/>
      <c r="T48" s="90"/>
      <c r="U48" s="91"/>
      <c r="V48" s="92"/>
      <c r="W48" s="159" t="s">
        <v>368</v>
      </c>
    </row>
    <row r="49" spans="2:23" ht="102.75" x14ac:dyDescent="0.25">
      <c r="B49" s="3" t="s">
        <v>29</v>
      </c>
      <c r="C49" s="136" t="s">
        <v>149</v>
      </c>
      <c r="D49" s="137" t="s">
        <v>150</v>
      </c>
      <c r="E49" s="138" t="s">
        <v>52</v>
      </c>
      <c r="F49" s="139" t="s">
        <v>151</v>
      </c>
      <c r="G49" s="178">
        <v>19786</v>
      </c>
      <c r="H49" s="56">
        <v>4948</v>
      </c>
      <c r="I49" s="1">
        <v>4946</v>
      </c>
      <c r="J49" s="1">
        <v>4946</v>
      </c>
      <c r="K49" s="1">
        <v>4946</v>
      </c>
      <c r="L49" s="129">
        <v>11790</v>
      </c>
      <c r="M49" s="128"/>
      <c r="N49" s="128"/>
      <c r="O49" s="130"/>
      <c r="P49" s="83">
        <f t="shared" si="0"/>
        <v>2.3827809215844784</v>
      </c>
      <c r="Q49" s="91"/>
      <c r="R49" s="91"/>
      <c r="S49" s="92"/>
      <c r="T49" s="90"/>
      <c r="U49" s="91"/>
      <c r="V49" s="92"/>
      <c r="W49" s="159" t="s">
        <v>369</v>
      </c>
    </row>
    <row r="50" spans="2:23" ht="102.75" x14ac:dyDescent="0.25">
      <c r="B50" s="3" t="s">
        <v>29</v>
      </c>
      <c r="C50" s="136" t="s">
        <v>152</v>
      </c>
      <c r="D50" s="137" t="s">
        <v>153</v>
      </c>
      <c r="E50" s="138" t="s">
        <v>52</v>
      </c>
      <c r="F50" s="139" t="s">
        <v>154</v>
      </c>
      <c r="G50" s="178">
        <v>2950</v>
      </c>
      <c r="H50" s="56">
        <v>738</v>
      </c>
      <c r="I50" s="1">
        <v>737</v>
      </c>
      <c r="J50" s="1">
        <v>737</v>
      </c>
      <c r="K50" s="43">
        <v>738</v>
      </c>
      <c r="L50" s="129">
        <v>1289</v>
      </c>
      <c r="M50" s="128"/>
      <c r="N50" s="128"/>
      <c r="O50" s="130"/>
      <c r="P50" s="83">
        <f t="shared" si="0"/>
        <v>1.7466124661246611</v>
      </c>
      <c r="Q50" s="91"/>
      <c r="R50" s="91"/>
      <c r="S50" s="92"/>
      <c r="T50" s="90"/>
      <c r="U50" s="91"/>
      <c r="V50" s="92"/>
      <c r="W50" s="159" t="s">
        <v>370</v>
      </c>
    </row>
    <row r="51" spans="2:23" ht="125.25" customHeight="1" x14ac:dyDescent="0.25">
      <c r="B51" s="3" t="s">
        <v>29</v>
      </c>
      <c r="C51" s="136" t="s">
        <v>155</v>
      </c>
      <c r="D51" s="137" t="s">
        <v>156</v>
      </c>
      <c r="E51" s="138" t="s">
        <v>52</v>
      </c>
      <c r="F51" s="139" t="s">
        <v>157</v>
      </c>
      <c r="G51" s="178">
        <v>5040</v>
      </c>
      <c r="H51" s="56">
        <v>1260</v>
      </c>
      <c r="I51" s="1">
        <v>1260</v>
      </c>
      <c r="J51" s="1">
        <v>1260</v>
      </c>
      <c r="K51" s="43">
        <v>1260</v>
      </c>
      <c r="L51" s="129">
        <v>1605</v>
      </c>
      <c r="M51" s="128"/>
      <c r="N51" s="128"/>
      <c r="O51" s="130"/>
      <c r="P51" s="83">
        <f t="shared" si="0"/>
        <v>1.2738095238095237</v>
      </c>
      <c r="Q51" s="91"/>
      <c r="R51" s="91"/>
      <c r="S51" s="92"/>
      <c r="T51" s="90"/>
      <c r="U51" s="91"/>
      <c r="V51" s="92"/>
      <c r="W51" s="159" t="s">
        <v>371</v>
      </c>
    </row>
    <row r="52" spans="2:23" ht="135.75" customHeight="1" x14ac:dyDescent="0.25">
      <c r="B52" s="3" t="s">
        <v>29</v>
      </c>
      <c r="C52" s="136" t="s">
        <v>158</v>
      </c>
      <c r="D52" s="137" t="s">
        <v>159</v>
      </c>
      <c r="E52" s="138" t="s">
        <v>52</v>
      </c>
      <c r="F52" s="139" t="s">
        <v>160</v>
      </c>
      <c r="G52" s="178">
        <v>108</v>
      </c>
      <c r="H52" s="56">
        <v>7</v>
      </c>
      <c r="I52" s="1">
        <v>58</v>
      </c>
      <c r="J52" s="1">
        <v>28</v>
      </c>
      <c r="K52" s="43">
        <v>15</v>
      </c>
      <c r="L52" s="129">
        <v>61</v>
      </c>
      <c r="M52" s="128"/>
      <c r="N52" s="128"/>
      <c r="O52" s="130"/>
      <c r="P52" s="83">
        <f t="shared" si="0"/>
        <v>8.7142857142857135</v>
      </c>
      <c r="Q52" s="91"/>
      <c r="R52" s="91"/>
      <c r="S52" s="92"/>
      <c r="T52" s="90"/>
      <c r="U52" s="91"/>
      <c r="V52" s="92"/>
      <c r="W52" s="159" t="s">
        <v>372</v>
      </c>
    </row>
    <row r="53" spans="2:23" ht="137.25" customHeight="1" x14ac:dyDescent="0.25">
      <c r="B53" s="3" t="s">
        <v>29</v>
      </c>
      <c r="C53" s="136" t="s">
        <v>161</v>
      </c>
      <c r="D53" s="137" t="s">
        <v>162</v>
      </c>
      <c r="E53" s="138" t="s">
        <v>52</v>
      </c>
      <c r="F53" s="139" t="s">
        <v>163</v>
      </c>
      <c r="G53" s="178">
        <v>53</v>
      </c>
      <c r="H53" s="56">
        <v>13</v>
      </c>
      <c r="I53" s="1">
        <v>14</v>
      </c>
      <c r="J53" s="1">
        <v>12</v>
      </c>
      <c r="K53" s="43">
        <v>14</v>
      </c>
      <c r="L53" s="129">
        <v>57</v>
      </c>
      <c r="M53" s="128"/>
      <c r="N53" s="128"/>
      <c r="O53" s="130"/>
      <c r="P53" s="83">
        <f t="shared" si="0"/>
        <v>4.384615384615385</v>
      </c>
      <c r="Q53" s="91"/>
      <c r="R53" s="91"/>
      <c r="S53" s="92"/>
      <c r="T53" s="90"/>
      <c r="U53" s="91"/>
      <c r="V53" s="92"/>
      <c r="W53" s="159" t="s">
        <v>373</v>
      </c>
    </row>
    <row r="54" spans="2:23" ht="129" customHeight="1" x14ac:dyDescent="0.25">
      <c r="B54" s="3" t="s">
        <v>29</v>
      </c>
      <c r="C54" s="136" t="s">
        <v>164</v>
      </c>
      <c r="D54" s="137" t="s">
        <v>165</v>
      </c>
      <c r="E54" s="138" t="s">
        <v>52</v>
      </c>
      <c r="F54" s="139" t="s">
        <v>166</v>
      </c>
      <c r="G54" s="178">
        <v>100</v>
      </c>
      <c r="H54" s="56">
        <v>25</v>
      </c>
      <c r="I54" s="1">
        <v>25</v>
      </c>
      <c r="J54" s="1">
        <v>25</v>
      </c>
      <c r="K54" s="43">
        <v>25</v>
      </c>
      <c r="L54" s="129">
        <v>12</v>
      </c>
      <c r="M54" s="128"/>
      <c r="N54" s="128"/>
      <c r="O54" s="130"/>
      <c r="P54" s="83">
        <f t="shared" si="0"/>
        <v>0.48</v>
      </c>
      <c r="Q54" s="91"/>
      <c r="R54" s="91"/>
      <c r="S54" s="92"/>
      <c r="T54" s="90"/>
      <c r="U54" s="91"/>
      <c r="V54" s="92"/>
      <c r="W54" s="159" t="s">
        <v>374</v>
      </c>
    </row>
    <row r="55" spans="2:23" ht="127.5" customHeight="1" x14ac:dyDescent="0.25">
      <c r="B55" s="3" t="s">
        <v>29</v>
      </c>
      <c r="C55" s="136" t="s">
        <v>167</v>
      </c>
      <c r="D55" s="137" t="s">
        <v>168</v>
      </c>
      <c r="E55" s="138" t="s">
        <v>52</v>
      </c>
      <c r="F55" s="139" t="s">
        <v>169</v>
      </c>
      <c r="G55" s="178">
        <v>55</v>
      </c>
      <c r="H55" s="56">
        <v>19</v>
      </c>
      <c r="I55" s="1">
        <v>9</v>
      </c>
      <c r="J55" s="1">
        <v>10</v>
      </c>
      <c r="K55" s="43">
        <v>17</v>
      </c>
      <c r="L55" s="129">
        <v>86</v>
      </c>
      <c r="M55" s="128"/>
      <c r="N55" s="128"/>
      <c r="O55" s="130"/>
      <c r="P55" s="83">
        <f t="shared" si="0"/>
        <v>4.5263157894736841</v>
      </c>
      <c r="Q55" s="91"/>
      <c r="R55" s="91"/>
      <c r="S55" s="92"/>
      <c r="T55" s="90"/>
      <c r="U55" s="91"/>
      <c r="V55" s="92"/>
      <c r="W55" s="30" t="s">
        <v>375</v>
      </c>
    </row>
    <row r="56" spans="2:23" ht="123.75" customHeight="1" x14ac:dyDescent="0.25">
      <c r="B56" s="3" t="s">
        <v>29</v>
      </c>
      <c r="C56" s="136" t="s">
        <v>170</v>
      </c>
      <c r="D56" s="137" t="s">
        <v>171</v>
      </c>
      <c r="E56" s="138" t="s">
        <v>52</v>
      </c>
      <c r="F56" s="139" t="s">
        <v>172</v>
      </c>
      <c r="G56" s="178">
        <v>893500</v>
      </c>
      <c r="H56" s="56">
        <v>223375</v>
      </c>
      <c r="I56" s="1">
        <v>223375</v>
      </c>
      <c r="J56" s="1">
        <v>223375</v>
      </c>
      <c r="K56" s="43">
        <v>223375</v>
      </c>
      <c r="L56" s="129">
        <v>291943</v>
      </c>
      <c r="M56" s="128"/>
      <c r="N56" s="128"/>
      <c r="O56" s="130"/>
      <c r="P56" s="83">
        <f t="shared" si="0"/>
        <v>1.3069636261891437</v>
      </c>
      <c r="Q56" s="91"/>
      <c r="R56" s="91"/>
      <c r="S56" s="92"/>
      <c r="T56" s="90"/>
      <c r="U56" s="91"/>
      <c r="V56" s="92"/>
      <c r="W56" s="30" t="s">
        <v>376</v>
      </c>
    </row>
    <row r="57" spans="2:23" ht="88.5" x14ac:dyDescent="0.25">
      <c r="B57" s="3" t="s">
        <v>29</v>
      </c>
      <c r="C57" s="136" t="s">
        <v>173</v>
      </c>
      <c r="D57" s="137" t="s">
        <v>174</v>
      </c>
      <c r="E57" s="138" t="s">
        <v>52</v>
      </c>
      <c r="F57" s="139" t="s">
        <v>175</v>
      </c>
      <c r="G57" s="178">
        <v>2</v>
      </c>
      <c r="H57" s="56">
        <v>1</v>
      </c>
      <c r="I57" s="1">
        <v>1</v>
      </c>
      <c r="J57" s="1"/>
      <c r="K57" s="43"/>
      <c r="L57" s="129">
        <v>1</v>
      </c>
      <c r="M57" s="128"/>
      <c r="N57" s="128"/>
      <c r="O57" s="130"/>
      <c r="P57" s="83">
        <f t="shared" si="0"/>
        <v>1</v>
      </c>
      <c r="Q57" s="91"/>
      <c r="R57" s="91"/>
      <c r="S57" s="92"/>
      <c r="T57" s="90"/>
      <c r="U57" s="91"/>
      <c r="V57" s="92"/>
      <c r="W57" s="30" t="s">
        <v>377</v>
      </c>
    </row>
    <row r="58" spans="2:23" ht="114" customHeight="1" x14ac:dyDescent="0.25">
      <c r="B58" s="54" t="s">
        <v>176</v>
      </c>
      <c r="C58" s="141" t="s">
        <v>177</v>
      </c>
      <c r="D58" s="141" t="s">
        <v>178</v>
      </c>
      <c r="E58" s="142" t="s">
        <v>52</v>
      </c>
      <c r="F58" s="149" t="s">
        <v>179</v>
      </c>
      <c r="G58" s="153">
        <v>40</v>
      </c>
      <c r="H58" s="56">
        <v>10</v>
      </c>
      <c r="I58" s="1">
        <v>10</v>
      </c>
      <c r="J58" s="1">
        <v>10</v>
      </c>
      <c r="K58" s="43">
        <v>10</v>
      </c>
      <c r="L58" s="129">
        <v>9</v>
      </c>
      <c r="M58" s="128"/>
      <c r="N58" s="128"/>
      <c r="O58" s="130"/>
      <c r="P58" s="83">
        <f t="shared" si="0"/>
        <v>0.9</v>
      </c>
      <c r="Q58" s="91"/>
      <c r="R58" s="91"/>
      <c r="S58" s="92"/>
      <c r="T58" s="90"/>
      <c r="U58" s="91"/>
      <c r="V58" s="92"/>
      <c r="W58" s="30" t="s">
        <v>378</v>
      </c>
    </row>
    <row r="59" spans="2:23" ht="133.5" customHeight="1" x14ac:dyDescent="0.25">
      <c r="B59" s="3" t="s">
        <v>29</v>
      </c>
      <c r="C59" s="136" t="s">
        <v>180</v>
      </c>
      <c r="D59" s="137" t="s">
        <v>181</v>
      </c>
      <c r="E59" s="138" t="s">
        <v>52</v>
      </c>
      <c r="F59" s="139" t="s">
        <v>182</v>
      </c>
      <c r="G59" s="178">
        <v>400</v>
      </c>
      <c r="H59" s="56">
        <v>100</v>
      </c>
      <c r="I59" s="1">
        <v>100</v>
      </c>
      <c r="J59" s="1">
        <v>100</v>
      </c>
      <c r="K59" s="43">
        <v>100</v>
      </c>
      <c r="L59" s="129">
        <v>106</v>
      </c>
      <c r="M59" s="128"/>
      <c r="N59" s="128"/>
      <c r="O59" s="130"/>
      <c r="P59" s="83">
        <f t="shared" si="0"/>
        <v>1.06</v>
      </c>
      <c r="Q59" s="91"/>
      <c r="R59" s="91"/>
      <c r="S59" s="92"/>
      <c r="T59" s="90"/>
      <c r="U59" s="91"/>
      <c r="V59" s="92"/>
      <c r="W59" s="30" t="s">
        <v>379</v>
      </c>
    </row>
    <row r="60" spans="2:23" ht="116.25" customHeight="1" x14ac:dyDescent="0.25">
      <c r="B60" s="3" t="s">
        <v>29</v>
      </c>
      <c r="C60" s="136" t="s">
        <v>183</v>
      </c>
      <c r="D60" s="137" t="s">
        <v>184</v>
      </c>
      <c r="E60" s="138" t="s">
        <v>52</v>
      </c>
      <c r="F60" s="139" t="s">
        <v>185</v>
      </c>
      <c r="G60" s="178">
        <v>20</v>
      </c>
      <c r="H60" s="56">
        <v>5</v>
      </c>
      <c r="I60" s="1">
        <v>5</v>
      </c>
      <c r="J60" s="1">
        <v>5</v>
      </c>
      <c r="K60" s="43">
        <v>5</v>
      </c>
      <c r="L60" s="129">
        <v>0</v>
      </c>
      <c r="M60" s="128"/>
      <c r="N60" s="128"/>
      <c r="O60" s="130"/>
      <c r="P60" s="83">
        <f t="shared" si="0"/>
        <v>0</v>
      </c>
      <c r="Q60" s="91"/>
      <c r="R60" s="91"/>
      <c r="S60" s="92"/>
      <c r="T60" s="90"/>
      <c r="U60" s="91"/>
      <c r="V60" s="92"/>
      <c r="W60" s="30" t="s">
        <v>380</v>
      </c>
    </row>
    <row r="61" spans="2:23" ht="117" customHeight="1" x14ac:dyDescent="0.25">
      <c r="B61" s="3" t="s">
        <v>29</v>
      </c>
      <c r="C61" s="136" t="s">
        <v>186</v>
      </c>
      <c r="D61" s="137" t="s">
        <v>187</v>
      </c>
      <c r="E61" s="138" t="s">
        <v>52</v>
      </c>
      <c r="F61" s="139" t="s">
        <v>188</v>
      </c>
      <c r="G61" s="178">
        <v>114</v>
      </c>
      <c r="H61" s="56">
        <v>28</v>
      </c>
      <c r="I61" s="1">
        <v>28</v>
      </c>
      <c r="J61" s="1">
        <v>29</v>
      </c>
      <c r="K61" s="43">
        <v>29</v>
      </c>
      <c r="L61" s="129">
        <v>15</v>
      </c>
      <c r="M61" s="128"/>
      <c r="N61" s="128"/>
      <c r="O61" s="130"/>
      <c r="P61" s="83">
        <f t="shared" si="0"/>
        <v>0.5357142857142857</v>
      </c>
      <c r="Q61" s="91"/>
      <c r="R61" s="91"/>
      <c r="S61" s="92"/>
      <c r="T61" s="90"/>
      <c r="U61" s="91"/>
      <c r="V61" s="92"/>
      <c r="W61" s="30" t="s">
        <v>381</v>
      </c>
    </row>
    <row r="62" spans="2:23" ht="104.25" x14ac:dyDescent="0.25">
      <c r="B62" s="3" t="s">
        <v>29</v>
      </c>
      <c r="C62" s="136" t="s">
        <v>189</v>
      </c>
      <c r="D62" s="137" t="s">
        <v>190</v>
      </c>
      <c r="E62" s="138" t="s">
        <v>52</v>
      </c>
      <c r="F62" s="139" t="s">
        <v>191</v>
      </c>
      <c r="G62" s="178">
        <v>40</v>
      </c>
      <c r="H62" s="56">
        <v>10</v>
      </c>
      <c r="I62" s="1">
        <v>10</v>
      </c>
      <c r="J62" s="1">
        <v>10</v>
      </c>
      <c r="K62" s="43">
        <v>10</v>
      </c>
      <c r="L62" s="129">
        <v>9</v>
      </c>
      <c r="M62" s="128"/>
      <c r="N62" s="128"/>
      <c r="O62" s="130"/>
      <c r="P62" s="83">
        <f t="shared" si="0"/>
        <v>0.9</v>
      </c>
      <c r="Q62" s="91"/>
      <c r="R62" s="91"/>
      <c r="S62" s="92"/>
      <c r="T62" s="90"/>
      <c r="U62" s="91"/>
      <c r="V62" s="92"/>
      <c r="W62" s="30" t="s">
        <v>382</v>
      </c>
    </row>
    <row r="63" spans="2:23" ht="104.25" x14ac:dyDescent="0.25">
      <c r="B63" s="3" t="s">
        <v>29</v>
      </c>
      <c r="C63" s="136" t="s">
        <v>192</v>
      </c>
      <c r="D63" s="137" t="s">
        <v>193</v>
      </c>
      <c r="E63" s="138" t="s">
        <v>52</v>
      </c>
      <c r="F63" s="139" t="s">
        <v>194</v>
      </c>
      <c r="G63" s="178">
        <v>80</v>
      </c>
      <c r="H63" s="56">
        <v>20</v>
      </c>
      <c r="I63" s="1">
        <v>20</v>
      </c>
      <c r="J63" s="1">
        <v>20</v>
      </c>
      <c r="K63" s="43">
        <v>20</v>
      </c>
      <c r="L63" s="129">
        <v>30</v>
      </c>
      <c r="M63" s="128"/>
      <c r="N63" s="128"/>
      <c r="O63" s="130"/>
      <c r="P63" s="83">
        <f t="shared" si="0"/>
        <v>1.5</v>
      </c>
      <c r="Q63" s="91"/>
      <c r="R63" s="91"/>
      <c r="S63" s="92"/>
      <c r="T63" s="90"/>
      <c r="U63" s="91"/>
      <c r="V63" s="92"/>
      <c r="W63" s="30" t="s">
        <v>383</v>
      </c>
    </row>
    <row r="64" spans="2:23" ht="117" customHeight="1" x14ac:dyDescent="0.25">
      <c r="B64" s="54" t="s">
        <v>195</v>
      </c>
      <c r="C64" s="141" t="s">
        <v>196</v>
      </c>
      <c r="D64" s="61" t="s">
        <v>197</v>
      </c>
      <c r="E64" s="134" t="s">
        <v>52</v>
      </c>
      <c r="F64" s="150" t="s">
        <v>198</v>
      </c>
      <c r="G64" s="153">
        <v>1283</v>
      </c>
      <c r="H64" s="56">
        <v>241</v>
      </c>
      <c r="I64" s="1">
        <v>401</v>
      </c>
      <c r="J64" s="1">
        <v>400</v>
      </c>
      <c r="K64" s="43">
        <v>241</v>
      </c>
      <c r="L64" s="129">
        <v>519</v>
      </c>
      <c r="M64" s="128"/>
      <c r="N64" s="128"/>
      <c r="O64" s="130"/>
      <c r="P64" s="83">
        <f t="shared" si="0"/>
        <v>2.1535269709543567</v>
      </c>
      <c r="Q64" s="91"/>
      <c r="R64" s="91"/>
      <c r="S64" s="92"/>
      <c r="T64" s="90"/>
      <c r="U64" s="91"/>
      <c r="V64" s="92"/>
      <c r="W64" s="30" t="s">
        <v>384</v>
      </c>
    </row>
    <row r="65" spans="2:23" ht="108.75" customHeight="1" x14ac:dyDescent="0.25">
      <c r="B65" s="3" t="s">
        <v>29</v>
      </c>
      <c r="C65" s="136" t="s">
        <v>199</v>
      </c>
      <c r="D65" s="137" t="s">
        <v>200</v>
      </c>
      <c r="E65" s="138" t="s">
        <v>52</v>
      </c>
      <c r="F65" s="139" t="s">
        <v>201</v>
      </c>
      <c r="G65" s="178">
        <v>158</v>
      </c>
      <c r="H65" s="56">
        <v>37</v>
      </c>
      <c r="I65" s="1">
        <v>42</v>
      </c>
      <c r="J65" s="1">
        <v>42</v>
      </c>
      <c r="K65" s="43">
        <v>37</v>
      </c>
      <c r="L65" s="129">
        <v>82</v>
      </c>
      <c r="M65" s="128"/>
      <c r="N65" s="128"/>
      <c r="O65" s="130"/>
      <c r="P65" s="83">
        <f t="shared" si="0"/>
        <v>2.2162162162162162</v>
      </c>
      <c r="Q65" s="91"/>
      <c r="R65" s="91"/>
      <c r="S65" s="92"/>
      <c r="T65" s="90"/>
      <c r="U65" s="91"/>
      <c r="V65" s="92"/>
      <c r="W65" s="30" t="s">
        <v>385</v>
      </c>
    </row>
    <row r="66" spans="2:23" ht="109.5" customHeight="1" x14ac:dyDescent="0.25">
      <c r="B66" s="3" t="s">
        <v>29</v>
      </c>
      <c r="C66" s="136" t="s">
        <v>202</v>
      </c>
      <c r="D66" s="137" t="s">
        <v>203</v>
      </c>
      <c r="E66" s="138" t="s">
        <v>52</v>
      </c>
      <c r="F66" s="139" t="s">
        <v>204</v>
      </c>
      <c r="G66" s="178">
        <v>378</v>
      </c>
      <c r="H66" s="56">
        <v>84</v>
      </c>
      <c r="I66" s="1">
        <v>105</v>
      </c>
      <c r="J66" s="1">
        <v>105</v>
      </c>
      <c r="K66" s="43">
        <v>84</v>
      </c>
      <c r="L66" s="129">
        <v>136</v>
      </c>
      <c r="M66" s="128"/>
      <c r="N66" s="128"/>
      <c r="O66" s="130"/>
      <c r="P66" s="83">
        <f t="shared" si="0"/>
        <v>1.6190476190476191</v>
      </c>
      <c r="Q66" s="91"/>
      <c r="R66" s="91"/>
      <c r="S66" s="92"/>
      <c r="T66" s="90"/>
      <c r="U66" s="91"/>
      <c r="V66" s="92"/>
      <c r="W66" s="30" t="s">
        <v>386</v>
      </c>
    </row>
    <row r="67" spans="2:23" ht="130.5" customHeight="1" x14ac:dyDescent="0.25">
      <c r="B67" s="3" t="s">
        <v>29</v>
      </c>
      <c r="C67" s="136" t="s">
        <v>205</v>
      </c>
      <c r="D67" s="137" t="s">
        <v>206</v>
      </c>
      <c r="E67" s="138" t="s">
        <v>52</v>
      </c>
      <c r="F67" s="139" t="s">
        <v>207</v>
      </c>
      <c r="G67" s="178">
        <v>567</v>
      </c>
      <c r="H67" s="56">
        <v>75</v>
      </c>
      <c r="I67" s="1">
        <v>209</v>
      </c>
      <c r="J67" s="1">
        <v>208</v>
      </c>
      <c r="K67" s="43">
        <v>75</v>
      </c>
      <c r="L67" s="129">
        <v>128</v>
      </c>
      <c r="M67" s="128"/>
      <c r="N67" s="128"/>
      <c r="O67" s="130"/>
      <c r="P67" s="83">
        <f t="shared" si="0"/>
        <v>1.7066666666666668</v>
      </c>
      <c r="Q67" s="91"/>
      <c r="R67" s="91"/>
      <c r="S67" s="92"/>
      <c r="T67" s="90"/>
      <c r="U67" s="91"/>
      <c r="V67" s="92"/>
      <c r="W67" s="30" t="s">
        <v>387</v>
      </c>
    </row>
    <row r="68" spans="2:23" ht="96.75" customHeight="1" x14ac:dyDescent="0.25">
      <c r="B68" s="3" t="s">
        <v>29</v>
      </c>
      <c r="C68" s="136" t="s">
        <v>208</v>
      </c>
      <c r="D68" s="137" t="s">
        <v>209</v>
      </c>
      <c r="E68" s="138" t="s">
        <v>52</v>
      </c>
      <c r="F68" s="139" t="s">
        <v>210</v>
      </c>
      <c r="G68" s="178">
        <v>180</v>
      </c>
      <c r="H68" s="56">
        <v>45</v>
      </c>
      <c r="I68" s="1">
        <v>45</v>
      </c>
      <c r="J68" s="1">
        <v>45</v>
      </c>
      <c r="K68" s="43">
        <v>45</v>
      </c>
      <c r="L68" s="129">
        <v>173</v>
      </c>
      <c r="M68" s="128"/>
      <c r="N68" s="128"/>
      <c r="O68" s="130"/>
      <c r="P68" s="83">
        <f t="shared" si="0"/>
        <v>3.8444444444444446</v>
      </c>
      <c r="Q68" s="91"/>
      <c r="R68" s="91"/>
      <c r="S68" s="92"/>
      <c r="T68" s="90"/>
      <c r="U68" s="91"/>
      <c r="V68" s="92"/>
      <c r="W68" s="30" t="s">
        <v>388</v>
      </c>
    </row>
    <row r="69" spans="2:23" ht="124.5" customHeight="1" x14ac:dyDescent="0.25">
      <c r="B69" s="54" t="s">
        <v>211</v>
      </c>
      <c r="C69" s="61" t="s">
        <v>212</v>
      </c>
      <c r="D69" s="61" t="s">
        <v>213</v>
      </c>
      <c r="E69" s="134" t="s">
        <v>52</v>
      </c>
      <c r="F69" s="150" t="s">
        <v>214</v>
      </c>
      <c r="G69" s="153">
        <v>26000</v>
      </c>
      <c r="H69" s="56">
        <v>6500</v>
      </c>
      <c r="I69" s="1">
        <v>6500</v>
      </c>
      <c r="J69" s="1">
        <v>6500</v>
      </c>
      <c r="K69" s="43">
        <v>6500</v>
      </c>
      <c r="L69" s="129">
        <v>5565</v>
      </c>
      <c r="M69" s="128"/>
      <c r="N69" s="128"/>
      <c r="O69" s="130"/>
      <c r="P69" s="83">
        <f t="shared" si="0"/>
        <v>0.85615384615384615</v>
      </c>
      <c r="Q69" s="91"/>
      <c r="R69" s="91"/>
      <c r="S69" s="92"/>
      <c r="T69" s="90"/>
      <c r="U69" s="91"/>
      <c r="V69" s="92"/>
      <c r="W69" s="30" t="s">
        <v>389</v>
      </c>
    </row>
    <row r="70" spans="2:23" ht="111" customHeight="1" x14ac:dyDescent="0.25">
      <c r="B70" s="3" t="s">
        <v>29</v>
      </c>
      <c r="C70" s="136" t="s">
        <v>215</v>
      </c>
      <c r="D70" s="137" t="s">
        <v>216</v>
      </c>
      <c r="E70" s="138" t="s">
        <v>52</v>
      </c>
      <c r="F70" s="139" t="s">
        <v>217</v>
      </c>
      <c r="G70" s="178">
        <v>12</v>
      </c>
      <c r="H70" s="56">
        <v>3</v>
      </c>
      <c r="I70" s="1">
        <v>3</v>
      </c>
      <c r="J70" s="1">
        <v>3</v>
      </c>
      <c r="K70" s="43">
        <v>3</v>
      </c>
      <c r="L70" s="129">
        <v>3</v>
      </c>
      <c r="M70" s="128"/>
      <c r="N70" s="128"/>
      <c r="O70" s="130"/>
      <c r="P70" s="83">
        <f t="shared" si="0"/>
        <v>1</v>
      </c>
      <c r="Q70" s="91"/>
      <c r="R70" s="91"/>
      <c r="S70" s="92"/>
      <c r="T70" s="90"/>
      <c r="U70" s="91"/>
      <c r="V70" s="92"/>
      <c r="W70" s="30" t="s">
        <v>390</v>
      </c>
    </row>
    <row r="71" spans="2:23" ht="104.25" x14ac:dyDescent="0.25">
      <c r="B71" s="3" t="s">
        <v>29</v>
      </c>
      <c r="C71" s="136" t="s">
        <v>218</v>
      </c>
      <c r="D71" s="137" t="s">
        <v>219</v>
      </c>
      <c r="E71" s="138" t="s">
        <v>52</v>
      </c>
      <c r="F71" s="139" t="s">
        <v>220</v>
      </c>
      <c r="G71" s="178">
        <v>7</v>
      </c>
      <c r="H71" s="56">
        <v>2</v>
      </c>
      <c r="I71" s="1">
        <v>2</v>
      </c>
      <c r="J71" s="1">
        <v>2</v>
      </c>
      <c r="K71" s="43">
        <v>1</v>
      </c>
      <c r="L71" s="129">
        <v>2</v>
      </c>
      <c r="M71" s="128"/>
      <c r="N71" s="128"/>
      <c r="O71" s="130"/>
      <c r="P71" s="83">
        <f t="shared" si="0"/>
        <v>1</v>
      </c>
      <c r="Q71" s="91"/>
      <c r="R71" s="91"/>
      <c r="S71" s="92"/>
      <c r="T71" s="90"/>
      <c r="U71" s="91"/>
      <c r="V71" s="92"/>
      <c r="W71" s="30" t="s">
        <v>391</v>
      </c>
    </row>
    <row r="72" spans="2:23" ht="103.5" x14ac:dyDescent="0.25">
      <c r="B72" s="3" t="s">
        <v>29</v>
      </c>
      <c r="C72" s="136" t="s">
        <v>221</v>
      </c>
      <c r="D72" s="137" t="s">
        <v>222</v>
      </c>
      <c r="E72" s="138" t="s">
        <v>52</v>
      </c>
      <c r="F72" s="139" t="s">
        <v>223</v>
      </c>
      <c r="G72" s="178">
        <v>131000</v>
      </c>
      <c r="H72" s="1">
        <v>32750</v>
      </c>
      <c r="I72" s="1">
        <v>32750</v>
      </c>
      <c r="J72" s="1">
        <v>32750</v>
      </c>
      <c r="K72" s="1">
        <v>32750</v>
      </c>
      <c r="L72" s="129">
        <v>22463</v>
      </c>
      <c r="M72" s="128"/>
      <c r="N72" s="128"/>
      <c r="O72" s="130"/>
      <c r="P72" s="83">
        <f t="shared" si="0"/>
        <v>0.68589312977099237</v>
      </c>
      <c r="Q72" s="91"/>
      <c r="R72" s="91"/>
      <c r="S72" s="92"/>
      <c r="T72" s="90"/>
      <c r="U72" s="91"/>
      <c r="V72" s="92"/>
      <c r="W72" s="30" t="s">
        <v>392</v>
      </c>
    </row>
    <row r="73" spans="2:23" ht="107.25" customHeight="1" x14ac:dyDescent="0.25">
      <c r="B73" s="54" t="s">
        <v>224</v>
      </c>
      <c r="C73" s="140" t="s">
        <v>225</v>
      </c>
      <c r="D73" s="61" t="s">
        <v>226</v>
      </c>
      <c r="E73" s="140" t="s">
        <v>52</v>
      </c>
      <c r="F73" s="151" t="s">
        <v>227</v>
      </c>
      <c r="G73" s="153">
        <v>19000</v>
      </c>
      <c r="H73" s="56">
        <v>4750</v>
      </c>
      <c r="I73" s="1">
        <v>4750</v>
      </c>
      <c r="J73" s="1">
        <v>4750</v>
      </c>
      <c r="K73" s="43">
        <v>4750</v>
      </c>
      <c r="L73" s="129">
        <v>5564</v>
      </c>
      <c r="M73" s="128"/>
      <c r="N73" s="128"/>
      <c r="O73" s="130"/>
      <c r="P73" s="83">
        <f t="shared" si="0"/>
        <v>1.1713684210526316</v>
      </c>
      <c r="Q73" s="91"/>
      <c r="R73" s="91"/>
      <c r="S73" s="92"/>
      <c r="T73" s="90"/>
      <c r="U73" s="91"/>
      <c r="V73" s="92"/>
      <c r="W73" s="30" t="s">
        <v>393</v>
      </c>
    </row>
    <row r="74" spans="2:23" ht="120.75" customHeight="1" x14ac:dyDescent="0.25">
      <c r="B74" s="3" t="s">
        <v>29</v>
      </c>
      <c r="C74" s="136" t="s">
        <v>228</v>
      </c>
      <c r="D74" s="137" t="s">
        <v>229</v>
      </c>
      <c r="E74" s="138" t="s">
        <v>52</v>
      </c>
      <c r="F74" s="139" t="s">
        <v>230</v>
      </c>
      <c r="G74" s="178">
        <v>195</v>
      </c>
      <c r="H74" s="56">
        <v>48</v>
      </c>
      <c r="I74" s="1">
        <v>50</v>
      </c>
      <c r="J74" s="1">
        <v>49</v>
      </c>
      <c r="K74" s="43">
        <v>48</v>
      </c>
      <c r="L74" s="129">
        <v>65</v>
      </c>
      <c r="M74" s="128"/>
      <c r="N74" s="128"/>
      <c r="O74" s="130"/>
      <c r="P74" s="83">
        <f t="shared" si="0"/>
        <v>1.3541666666666667</v>
      </c>
      <c r="Q74" s="91"/>
      <c r="R74" s="91"/>
      <c r="S74" s="92"/>
      <c r="T74" s="90"/>
      <c r="U74" s="91"/>
      <c r="V74" s="92"/>
      <c r="W74" s="30" t="s">
        <v>394</v>
      </c>
    </row>
    <row r="75" spans="2:23" ht="110.25" customHeight="1" x14ac:dyDescent="0.25">
      <c r="B75" s="3" t="s">
        <v>29</v>
      </c>
      <c r="C75" s="136" t="s">
        <v>231</v>
      </c>
      <c r="D75" s="137" t="s">
        <v>232</v>
      </c>
      <c r="E75" s="138" t="s">
        <v>52</v>
      </c>
      <c r="F75" s="139" t="s">
        <v>233</v>
      </c>
      <c r="G75" s="178">
        <v>1600</v>
      </c>
      <c r="H75" s="56">
        <v>400</v>
      </c>
      <c r="I75" s="1">
        <v>400</v>
      </c>
      <c r="J75" s="1">
        <v>400</v>
      </c>
      <c r="K75" s="43">
        <v>400</v>
      </c>
      <c r="L75" s="129">
        <v>149</v>
      </c>
      <c r="M75" s="128"/>
      <c r="N75" s="128"/>
      <c r="O75" s="130"/>
      <c r="P75" s="83">
        <f t="shared" si="0"/>
        <v>0.3725</v>
      </c>
      <c r="Q75" s="91"/>
      <c r="R75" s="91"/>
      <c r="S75" s="92"/>
      <c r="T75" s="90"/>
      <c r="U75" s="91"/>
      <c r="V75" s="92"/>
      <c r="W75" s="30" t="s">
        <v>395</v>
      </c>
    </row>
    <row r="76" spans="2:23" ht="130.5" customHeight="1" x14ac:dyDescent="0.25">
      <c r="B76" s="3" t="s">
        <v>29</v>
      </c>
      <c r="C76" s="136" t="s">
        <v>234</v>
      </c>
      <c r="D76" s="137" t="s">
        <v>235</v>
      </c>
      <c r="E76" s="138" t="s">
        <v>52</v>
      </c>
      <c r="F76" s="139" t="s">
        <v>236</v>
      </c>
      <c r="G76" s="178">
        <v>6</v>
      </c>
      <c r="H76" s="56">
        <v>1</v>
      </c>
      <c r="I76" s="1">
        <v>1</v>
      </c>
      <c r="J76" s="1">
        <v>2</v>
      </c>
      <c r="K76" s="43">
        <v>2</v>
      </c>
      <c r="L76" s="129">
        <v>2</v>
      </c>
      <c r="M76" s="128"/>
      <c r="N76" s="128"/>
      <c r="O76" s="130"/>
      <c r="P76" s="83">
        <f t="shared" si="0"/>
        <v>2</v>
      </c>
      <c r="Q76" s="91"/>
      <c r="R76" s="91"/>
      <c r="S76" s="92"/>
      <c r="T76" s="90"/>
      <c r="U76" s="91"/>
      <c r="V76" s="92"/>
      <c r="W76" s="30" t="s">
        <v>396</v>
      </c>
    </row>
    <row r="77" spans="2:23" ht="130.5" customHeight="1" x14ac:dyDescent="0.25">
      <c r="B77" s="3" t="s">
        <v>29</v>
      </c>
      <c r="C77" s="136" t="s">
        <v>237</v>
      </c>
      <c r="D77" s="137" t="s">
        <v>238</v>
      </c>
      <c r="E77" s="138" t="s">
        <v>52</v>
      </c>
      <c r="F77" s="139" t="s">
        <v>239</v>
      </c>
      <c r="G77" s="178">
        <v>4</v>
      </c>
      <c r="H77" s="56">
        <v>1</v>
      </c>
      <c r="I77" s="1">
        <v>1</v>
      </c>
      <c r="J77" s="1">
        <v>1</v>
      </c>
      <c r="K77" s="43">
        <v>1</v>
      </c>
      <c r="L77" s="129">
        <v>0</v>
      </c>
      <c r="M77" s="128"/>
      <c r="N77" s="128"/>
      <c r="O77" s="130"/>
      <c r="P77" s="83">
        <f t="shared" si="0"/>
        <v>0</v>
      </c>
      <c r="Q77" s="91"/>
      <c r="R77" s="91"/>
      <c r="S77" s="92"/>
      <c r="T77" s="90"/>
      <c r="U77" s="91"/>
      <c r="V77" s="92"/>
      <c r="W77" s="30" t="s">
        <v>397</v>
      </c>
    </row>
    <row r="78" spans="2:23" ht="130.5" customHeight="1" x14ac:dyDescent="0.25">
      <c r="B78" s="54" t="s">
        <v>240</v>
      </c>
      <c r="C78" s="140" t="s">
        <v>337</v>
      </c>
      <c r="D78" s="61" t="s">
        <v>336</v>
      </c>
      <c r="E78" s="140" t="s">
        <v>52</v>
      </c>
      <c r="F78" s="151" t="s">
        <v>335</v>
      </c>
      <c r="G78" s="155">
        <v>2000</v>
      </c>
      <c r="H78" s="56">
        <v>500</v>
      </c>
      <c r="I78" s="1">
        <v>500</v>
      </c>
      <c r="J78" s="1">
        <v>500</v>
      </c>
      <c r="K78" s="43">
        <v>500</v>
      </c>
      <c r="L78" s="129">
        <v>343</v>
      </c>
      <c r="M78" s="128"/>
      <c r="N78" s="128"/>
      <c r="O78" s="130"/>
      <c r="P78" s="83">
        <f t="shared" si="0"/>
        <v>0.68600000000000005</v>
      </c>
      <c r="Q78" s="91"/>
      <c r="R78" s="91"/>
      <c r="S78" s="92"/>
      <c r="T78" s="90"/>
      <c r="U78" s="91"/>
      <c r="V78" s="92"/>
      <c r="W78" s="30" t="s">
        <v>398</v>
      </c>
    </row>
    <row r="79" spans="2:23" ht="127.5" customHeight="1" x14ac:dyDescent="0.25">
      <c r="B79" s="3" t="s">
        <v>29</v>
      </c>
      <c r="C79" s="136" t="s">
        <v>241</v>
      </c>
      <c r="D79" s="144" t="s">
        <v>242</v>
      </c>
      <c r="E79" s="138" t="s">
        <v>52</v>
      </c>
      <c r="F79" s="139" t="s">
        <v>243</v>
      </c>
      <c r="G79" s="178">
        <v>4000</v>
      </c>
      <c r="H79" s="56">
        <v>1000</v>
      </c>
      <c r="I79" s="1">
        <v>1000</v>
      </c>
      <c r="J79" s="1">
        <v>1000</v>
      </c>
      <c r="K79" s="43">
        <v>1000</v>
      </c>
      <c r="L79" s="129">
        <v>945</v>
      </c>
      <c r="M79" s="128"/>
      <c r="N79" s="128"/>
      <c r="O79" s="130"/>
      <c r="P79" s="83">
        <f t="shared" si="0"/>
        <v>0.94499999999999995</v>
      </c>
      <c r="Q79" s="91"/>
      <c r="R79" s="91"/>
      <c r="S79" s="92"/>
      <c r="T79" s="90"/>
      <c r="U79" s="91"/>
      <c r="V79" s="92"/>
      <c r="W79" s="30" t="s">
        <v>399</v>
      </c>
    </row>
    <row r="80" spans="2:23" ht="117.75" customHeight="1" x14ac:dyDescent="0.25">
      <c r="B80" s="3" t="s">
        <v>29</v>
      </c>
      <c r="C80" s="136" t="s">
        <v>244</v>
      </c>
      <c r="D80" s="137" t="s">
        <v>245</v>
      </c>
      <c r="E80" s="138" t="s">
        <v>52</v>
      </c>
      <c r="F80" s="139" t="s">
        <v>246</v>
      </c>
      <c r="G80" s="178">
        <v>20</v>
      </c>
      <c r="H80" s="56">
        <v>5</v>
      </c>
      <c r="I80" s="1">
        <v>5</v>
      </c>
      <c r="J80" s="1">
        <v>5</v>
      </c>
      <c r="K80" s="43">
        <v>5</v>
      </c>
      <c r="L80" s="129">
        <v>2</v>
      </c>
      <c r="M80" s="128"/>
      <c r="N80" s="128"/>
      <c r="O80" s="130"/>
      <c r="P80" s="83">
        <f t="shared" ref="P80:P107" si="4">IFERROR((L80/H80),"100%")</f>
        <v>0.4</v>
      </c>
      <c r="Q80" s="91"/>
      <c r="R80" s="91"/>
      <c r="S80" s="92"/>
      <c r="T80" s="90"/>
      <c r="U80" s="91"/>
      <c r="V80" s="92"/>
      <c r="W80" s="30" t="s">
        <v>400</v>
      </c>
    </row>
    <row r="81" spans="2:23" ht="133.5" customHeight="1" x14ac:dyDescent="0.25">
      <c r="B81" s="3" t="s">
        <v>29</v>
      </c>
      <c r="C81" s="136" t="s">
        <v>247</v>
      </c>
      <c r="D81" s="137" t="s">
        <v>248</v>
      </c>
      <c r="E81" s="138" t="s">
        <v>52</v>
      </c>
      <c r="F81" s="139" t="s">
        <v>249</v>
      </c>
      <c r="G81" s="178">
        <v>10</v>
      </c>
      <c r="H81" s="56">
        <v>5</v>
      </c>
      <c r="I81" s="1">
        <v>5</v>
      </c>
      <c r="J81" s="1"/>
      <c r="K81" s="43"/>
      <c r="L81" s="129">
        <v>8</v>
      </c>
      <c r="M81" s="128"/>
      <c r="N81" s="128"/>
      <c r="O81" s="130"/>
      <c r="P81" s="83">
        <f t="shared" si="4"/>
        <v>1.6</v>
      </c>
      <c r="Q81" s="91"/>
      <c r="R81" s="91"/>
      <c r="S81" s="92"/>
      <c r="T81" s="90"/>
      <c r="U81" s="91"/>
      <c r="V81" s="92"/>
      <c r="W81" s="30" t="s">
        <v>401</v>
      </c>
    </row>
    <row r="82" spans="2:23" ht="112.5" customHeight="1" x14ac:dyDescent="0.25">
      <c r="B82" s="54" t="s">
        <v>250</v>
      </c>
      <c r="C82" s="140" t="s">
        <v>251</v>
      </c>
      <c r="D82" s="61" t="s">
        <v>252</v>
      </c>
      <c r="E82" s="140" t="s">
        <v>52</v>
      </c>
      <c r="F82" s="151" t="s">
        <v>253</v>
      </c>
      <c r="G82" s="153">
        <v>2000</v>
      </c>
      <c r="H82" s="56">
        <v>500</v>
      </c>
      <c r="I82" s="1">
        <v>500</v>
      </c>
      <c r="J82" s="1">
        <v>500</v>
      </c>
      <c r="K82" s="43">
        <v>500</v>
      </c>
      <c r="L82" s="129">
        <v>511</v>
      </c>
      <c r="M82" s="128"/>
      <c r="N82" s="128"/>
      <c r="O82" s="130"/>
      <c r="P82" s="83">
        <f t="shared" si="4"/>
        <v>1.022</v>
      </c>
      <c r="Q82" s="91"/>
      <c r="R82" s="91"/>
      <c r="S82" s="92"/>
      <c r="T82" s="90"/>
      <c r="U82" s="91"/>
      <c r="V82" s="92"/>
      <c r="W82" s="30" t="s">
        <v>402</v>
      </c>
    </row>
    <row r="83" spans="2:23" ht="114" customHeight="1" x14ac:dyDescent="0.25">
      <c r="B83" s="3" t="s">
        <v>29</v>
      </c>
      <c r="C83" s="136" t="s">
        <v>254</v>
      </c>
      <c r="D83" s="137" t="s">
        <v>255</v>
      </c>
      <c r="E83" s="138" t="s">
        <v>52</v>
      </c>
      <c r="F83" s="139" t="s">
        <v>256</v>
      </c>
      <c r="G83" s="178">
        <v>8</v>
      </c>
      <c r="H83" s="56">
        <v>2</v>
      </c>
      <c r="I83" s="1">
        <v>2</v>
      </c>
      <c r="J83" s="1">
        <v>2</v>
      </c>
      <c r="K83" s="43">
        <v>2</v>
      </c>
      <c r="L83" s="129">
        <v>2</v>
      </c>
      <c r="M83" s="128"/>
      <c r="N83" s="128"/>
      <c r="O83" s="130"/>
      <c r="P83" s="83">
        <f t="shared" si="4"/>
        <v>1</v>
      </c>
      <c r="Q83" s="91"/>
      <c r="R83" s="91"/>
      <c r="S83" s="92"/>
      <c r="T83" s="90"/>
      <c r="U83" s="91"/>
      <c r="V83" s="92"/>
      <c r="W83" s="30" t="s">
        <v>403</v>
      </c>
    </row>
    <row r="84" spans="2:23" ht="111.75" customHeight="1" x14ac:dyDescent="0.25">
      <c r="B84" s="3" t="s">
        <v>29</v>
      </c>
      <c r="C84" s="136" t="s">
        <v>257</v>
      </c>
      <c r="D84" s="137" t="s">
        <v>258</v>
      </c>
      <c r="E84" s="138" t="s">
        <v>52</v>
      </c>
      <c r="F84" s="139" t="s">
        <v>259</v>
      </c>
      <c r="G84" s="178">
        <v>400</v>
      </c>
      <c r="H84" s="56">
        <v>100</v>
      </c>
      <c r="I84" s="1">
        <v>100</v>
      </c>
      <c r="J84" s="1">
        <v>100</v>
      </c>
      <c r="K84" s="43">
        <v>100</v>
      </c>
      <c r="L84" s="129">
        <v>99</v>
      </c>
      <c r="M84" s="128"/>
      <c r="N84" s="128"/>
      <c r="O84" s="130"/>
      <c r="P84" s="83">
        <f t="shared" si="4"/>
        <v>0.99</v>
      </c>
      <c r="Q84" s="91"/>
      <c r="R84" s="91"/>
      <c r="S84" s="92"/>
      <c r="T84" s="90"/>
      <c r="U84" s="91"/>
      <c r="V84" s="92"/>
      <c r="W84" s="30" t="s">
        <v>404</v>
      </c>
    </row>
    <row r="85" spans="2:23" ht="128.25" customHeight="1" x14ac:dyDescent="0.25">
      <c r="B85" s="3" t="s">
        <v>29</v>
      </c>
      <c r="C85" s="136" t="s">
        <v>260</v>
      </c>
      <c r="D85" s="137" t="s">
        <v>261</v>
      </c>
      <c r="E85" s="138" t="s">
        <v>52</v>
      </c>
      <c r="F85" s="139" t="s">
        <v>262</v>
      </c>
      <c r="G85" s="178">
        <v>500</v>
      </c>
      <c r="H85" s="56">
        <v>50</v>
      </c>
      <c r="I85" s="1">
        <v>200</v>
      </c>
      <c r="J85" s="1">
        <v>200</v>
      </c>
      <c r="K85" s="43">
        <v>50</v>
      </c>
      <c r="L85" s="129">
        <v>48</v>
      </c>
      <c r="M85" s="128"/>
      <c r="N85" s="128"/>
      <c r="O85" s="130"/>
      <c r="P85" s="83">
        <f t="shared" si="4"/>
        <v>0.96</v>
      </c>
      <c r="Q85" s="91"/>
      <c r="R85" s="91"/>
      <c r="S85" s="92"/>
      <c r="T85" s="90"/>
      <c r="U85" s="91"/>
      <c r="V85" s="92"/>
      <c r="W85" s="30" t="s">
        <v>405</v>
      </c>
    </row>
    <row r="86" spans="2:23" ht="117.75" customHeight="1" x14ac:dyDescent="0.25">
      <c r="B86" s="3" t="s">
        <v>29</v>
      </c>
      <c r="C86" s="136" t="s">
        <v>263</v>
      </c>
      <c r="D86" s="137" t="s">
        <v>264</v>
      </c>
      <c r="E86" s="138" t="s">
        <v>52</v>
      </c>
      <c r="F86" s="139" t="s">
        <v>265</v>
      </c>
      <c r="G86" s="178">
        <v>240</v>
      </c>
      <c r="H86" s="56">
        <v>60</v>
      </c>
      <c r="I86" s="1">
        <v>60</v>
      </c>
      <c r="J86" s="1">
        <v>60</v>
      </c>
      <c r="K86" s="43">
        <v>60</v>
      </c>
      <c r="L86" s="129">
        <v>54</v>
      </c>
      <c r="M86" s="128"/>
      <c r="N86" s="128"/>
      <c r="O86" s="130"/>
      <c r="P86" s="83">
        <f t="shared" si="4"/>
        <v>0.9</v>
      </c>
      <c r="Q86" s="91"/>
      <c r="R86" s="91"/>
      <c r="S86" s="92"/>
      <c r="T86" s="90"/>
      <c r="U86" s="91"/>
      <c r="V86" s="92"/>
      <c r="W86" s="30" t="s">
        <v>406</v>
      </c>
    </row>
    <row r="87" spans="2:23" ht="128.25" customHeight="1" x14ac:dyDescent="0.25">
      <c r="B87" s="3" t="s">
        <v>29</v>
      </c>
      <c r="C87" s="136" t="s">
        <v>266</v>
      </c>
      <c r="D87" s="137" t="s">
        <v>267</v>
      </c>
      <c r="E87" s="138" t="s">
        <v>52</v>
      </c>
      <c r="F87" s="139" t="s">
        <v>268</v>
      </c>
      <c r="G87" s="178">
        <v>8000</v>
      </c>
      <c r="H87" s="56">
        <v>2000</v>
      </c>
      <c r="I87" s="1">
        <v>2000</v>
      </c>
      <c r="J87" s="1">
        <v>2000</v>
      </c>
      <c r="K87" s="43">
        <v>2000</v>
      </c>
      <c r="L87" s="129">
        <v>2166</v>
      </c>
      <c r="M87" s="128"/>
      <c r="N87" s="128"/>
      <c r="O87" s="130"/>
      <c r="P87" s="83">
        <f t="shared" si="4"/>
        <v>1.083</v>
      </c>
      <c r="Q87" s="91"/>
      <c r="R87" s="91"/>
      <c r="S87" s="92"/>
      <c r="T87" s="90"/>
      <c r="U87" s="91"/>
      <c r="V87" s="92"/>
      <c r="W87" s="30" t="s">
        <v>407</v>
      </c>
    </row>
    <row r="88" spans="2:23" ht="113.25" customHeight="1" x14ac:dyDescent="0.25">
      <c r="B88" s="3" t="s">
        <v>29</v>
      </c>
      <c r="C88" s="136" t="s">
        <v>269</v>
      </c>
      <c r="D88" s="137" t="s">
        <v>270</v>
      </c>
      <c r="E88" s="138" t="s">
        <v>52</v>
      </c>
      <c r="F88" s="139" t="s">
        <v>271</v>
      </c>
      <c r="G88" s="178">
        <v>350</v>
      </c>
      <c r="H88" s="56">
        <v>80</v>
      </c>
      <c r="I88" s="1">
        <v>50</v>
      </c>
      <c r="J88" s="1">
        <v>100</v>
      </c>
      <c r="K88" s="43">
        <v>120</v>
      </c>
      <c r="L88" s="129">
        <v>89</v>
      </c>
      <c r="M88" s="128"/>
      <c r="N88" s="128"/>
      <c r="O88" s="130"/>
      <c r="P88" s="83">
        <f t="shared" si="4"/>
        <v>1.1125</v>
      </c>
      <c r="Q88" s="91"/>
      <c r="R88" s="91"/>
      <c r="S88" s="92"/>
      <c r="T88" s="90"/>
      <c r="U88" s="91"/>
      <c r="V88" s="92"/>
      <c r="W88" s="30" t="s">
        <v>408</v>
      </c>
    </row>
    <row r="89" spans="2:23" ht="117" customHeight="1" x14ac:dyDescent="0.25">
      <c r="B89" s="3" t="s">
        <v>29</v>
      </c>
      <c r="C89" s="136" t="s">
        <v>272</v>
      </c>
      <c r="D89" s="137" t="s">
        <v>273</v>
      </c>
      <c r="E89" s="138" t="s">
        <v>52</v>
      </c>
      <c r="F89" s="139" t="s">
        <v>274</v>
      </c>
      <c r="G89" s="178">
        <v>200</v>
      </c>
      <c r="H89" s="56">
        <v>40</v>
      </c>
      <c r="I89" s="1">
        <v>50</v>
      </c>
      <c r="J89" s="1">
        <v>50</v>
      </c>
      <c r="K89" s="43">
        <v>60</v>
      </c>
      <c r="L89" s="129">
        <v>45</v>
      </c>
      <c r="M89" s="128"/>
      <c r="N89" s="128"/>
      <c r="O89" s="130"/>
      <c r="P89" s="83">
        <f t="shared" si="4"/>
        <v>1.125</v>
      </c>
      <c r="Q89" s="91"/>
      <c r="R89" s="91"/>
      <c r="S89" s="92"/>
      <c r="T89" s="90"/>
      <c r="U89" s="91"/>
      <c r="V89" s="92"/>
      <c r="W89" s="30" t="s">
        <v>409</v>
      </c>
    </row>
    <row r="90" spans="2:23" ht="124.5" customHeight="1" x14ac:dyDescent="0.25">
      <c r="B90" s="3" t="s">
        <v>29</v>
      </c>
      <c r="C90" s="143" t="s">
        <v>275</v>
      </c>
      <c r="D90" s="144" t="s">
        <v>276</v>
      </c>
      <c r="E90" s="138" t="s">
        <v>52</v>
      </c>
      <c r="F90" s="145" t="s">
        <v>277</v>
      </c>
      <c r="G90" s="178">
        <v>3000</v>
      </c>
      <c r="H90" s="56"/>
      <c r="I90" s="1"/>
      <c r="J90" s="1"/>
      <c r="K90" s="43">
        <v>3000</v>
      </c>
      <c r="L90" s="129">
        <v>0</v>
      </c>
      <c r="M90" s="128"/>
      <c r="N90" s="128"/>
      <c r="O90" s="130"/>
      <c r="P90" s="83" t="str">
        <f t="shared" si="4"/>
        <v>100%</v>
      </c>
      <c r="Q90" s="91"/>
      <c r="R90" s="91"/>
      <c r="S90" s="92"/>
      <c r="T90" s="90"/>
      <c r="U90" s="91"/>
      <c r="V90" s="92"/>
      <c r="W90" s="30" t="s">
        <v>410</v>
      </c>
    </row>
    <row r="91" spans="2:23" ht="117" customHeight="1" x14ac:dyDescent="0.25">
      <c r="B91" s="140" t="s">
        <v>278</v>
      </c>
      <c r="C91" s="140" t="s">
        <v>279</v>
      </c>
      <c r="D91" s="61" t="s">
        <v>280</v>
      </c>
      <c r="E91" s="140" t="s">
        <v>52</v>
      </c>
      <c r="F91" s="151" t="s">
        <v>281</v>
      </c>
      <c r="G91" s="126">
        <v>25</v>
      </c>
      <c r="H91" s="56">
        <v>6</v>
      </c>
      <c r="I91" s="1">
        <v>6</v>
      </c>
      <c r="J91" s="1">
        <v>6</v>
      </c>
      <c r="K91" s="43">
        <v>7</v>
      </c>
      <c r="L91" s="129">
        <v>4</v>
      </c>
      <c r="M91" s="128"/>
      <c r="N91" s="128"/>
      <c r="O91" s="130"/>
      <c r="P91" s="83">
        <f t="shared" si="4"/>
        <v>0.66666666666666663</v>
      </c>
      <c r="Q91" s="91"/>
      <c r="R91" s="91"/>
      <c r="S91" s="92"/>
      <c r="T91" s="90"/>
      <c r="U91" s="91"/>
      <c r="V91" s="92"/>
      <c r="W91" s="30" t="s">
        <v>411</v>
      </c>
    </row>
    <row r="92" spans="2:23" ht="138" customHeight="1" x14ac:dyDescent="0.25">
      <c r="B92" s="3" t="s">
        <v>29</v>
      </c>
      <c r="C92" s="136" t="s">
        <v>282</v>
      </c>
      <c r="D92" s="137" t="s">
        <v>283</v>
      </c>
      <c r="E92" s="138" t="s">
        <v>52</v>
      </c>
      <c r="F92" s="139" t="s">
        <v>284</v>
      </c>
      <c r="G92" s="178">
        <v>2</v>
      </c>
      <c r="H92" s="56"/>
      <c r="I92" s="1">
        <v>1</v>
      </c>
      <c r="J92" s="1"/>
      <c r="K92" s="43">
        <v>1</v>
      </c>
      <c r="L92" s="129">
        <v>0</v>
      </c>
      <c r="M92" s="128"/>
      <c r="N92" s="128"/>
      <c r="O92" s="130"/>
      <c r="P92" s="83" t="str">
        <f t="shared" si="4"/>
        <v>100%</v>
      </c>
      <c r="Q92" s="91"/>
      <c r="R92" s="91"/>
      <c r="S92" s="92"/>
      <c r="T92" s="90"/>
      <c r="U92" s="91"/>
      <c r="V92" s="92"/>
      <c r="W92" s="30" t="s">
        <v>412</v>
      </c>
    </row>
    <row r="93" spans="2:23" ht="113.25" customHeight="1" x14ac:dyDescent="0.25">
      <c r="B93" s="3" t="s">
        <v>29</v>
      </c>
      <c r="C93" s="136" t="s">
        <v>285</v>
      </c>
      <c r="D93" s="137" t="s">
        <v>286</v>
      </c>
      <c r="E93" s="138" t="s">
        <v>52</v>
      </c>
      <c r="F93" s="139" t="s">
        <v>287</v>
      </c>
      <c r="G93" s="178">
        <v>4</v>
      </c>
      <c r="H93" s="56">
        <v>1</v>
      </c>
      <c r="I93" s="1">
        <v>1</v>
      </c>
      <c r="J93" s="1">
        <v>1</v>
      </c>
      <c r="K93" s="43">
        <v>1</v>
      </c>
      <c r="L93" s="129">
        <v>1</v>
      </c>
      <c r="M93" s="128"/>
      <c r="N93" s="128"/>
      <c r="O93" s="130"/>
      <c r="P93" s="83">
        <f t="shared" si="4"/>
        <v>1</v>
      </c>
      <c r="Q93" s="91"/>
      <c r="R93" s="91"/>
      <c r="S93" s="92"/>
      <c r="T93" s="90"/>
      <c r="U93" s="91"/>
      <c r="V93" s="92"/>
      <c r="W93" s="30" t="s">
        <v>412</v>
      </c>
    </row>
    <row r="94" spans="2:23" ht="105.75" customHeight="1" x14ac:dyDescent="0.25">
      <c r="B94" s="3" t="s">
        <v>29</v>
      </c>
      <c r="C94" s="136" t="s">
        <v>288</v>
      </c>
      <c r="D94" s="137" t="s">
        <v>289</v>
      </c>
      <c r="E94" s="138" t="s">
        <v>52</v>
      </c>
      <c r="F94" s="139" t="s">
        <v>290</v>
      </c>
      <c r="G94" s="178">
        <v>93</v>
      </c>
      <c r="H94" s="56">
        <v>40</v>
      </c>
      <c r="I94" s="1"/>
      <c r="J94" s="1"/>
      <c r="K94" s="43">
        <v>53</v>
      </c>
      <c r="L94" s="129">
        <v>146</v>
      </c>
      <c r="M94" s="128"/>
      <c r="N94" s="128"/>
      <c r="O94" s="130"/>
      <c r="P94" s="83">
        <f t="shared" si="4"/>
        <v>3.65</v>
      </c>
      <c r="Q94" s="91"/>
      <c r="R94" s="91"/>
      <c r="S94" s="92"/>
      <c r="T94" s="90"/>
      <c r="U94" s="91"/>
      <c r="V94" s="92"/>
      <c r="W94" s="30" t="s">
        <v>413</v>
      </c>
    </row>
    <row r="95" spans="2:23" ht="122.25" customHeight="1" x14ac:dyDescent="0.25">
      <c r="B95" s="3" t="s">
        <v>29</v>
      </c>
      <c r="C95" s="136" t="s">
        <v>291</v>
      </c>
      <c r="D95" s="137" t="s">
        <v>292</v>
      </c>
      <c r="E95" s="138" t="s">
        <v>52</v>
      </c>
      <c r="F95" s="139" t="s">
        <v>293</v>
      </c>
      <c r="G95" s="178">
        <v>144</v>
      </c>
      <c r="H95" s="56">
        <v>36</v>
      </c>
      <c r="I95" s="1">
        <v>36</v>
      </c>
      <c r="J95" s="1">
        <v>36</v>
      </c>
      <c r="K95" s="43">
        <v>36</v>
      </c>
      <c r="L95" s="129">
        <v>59</v>
      </c>
      <c r="M95" s="128"/>
      <c r="N95" s="128"/>
      <c r="O95" s="130"/>
      <c r="P95" s="83">
        <f t="shared" si="4"/>
        <v>1.6388888888888888</v>
      </c>
      <c r="Q95" s="91"/>
      <c r="R95" s="91"/>
      <c r="S95" s="92"/>
      <c r="T95" s="90"/>
      <c r="U95" s="91"/>
      <c r="V95" s="92"/>
      <c r="W95" s="30" t="s">
        <v>414</v>
      </c>
    </row>
    <row r="96" spans="2:23" ht="118.5" x14ac:dyDescent="0.25">
      <c r="B96" s="3" t="s">
        <v>29</v>
      </c>
      <c r="C96" s="136" t="s">
        <v>294</v>
      </c>
      <c r="D96" s="137" t="s">
        <v>295</v>
      </c>
      <c r="E96" s="138" t="s">
        <v>52</v>
      </c>
      <c r="F96" s="139" t="s">
        <v>296</v>
      </c>
      <c r="G96" s="178">
        <v>12</v>
      </c>
      <c r="H96" s="56">
        <v>2</v>
      </c>
      <c r="I96" s="1">
        <v>2</v>
      </c>
      <c r="J96" s="1">
        <v>3</v>
      </c>
      <c r="K96" s="43">
        <v>5</v>
      </c>
      <c r="L96" s="129">
        <v>3</v>
      </c>
      <c r="M96" s="128"/>
      <c r="N96" s="128"/>
      <c r="O96" s="130"/>
      <c r="P96" s="83">
        <f t="shared" si="4"/>
        <v>1.5</v>
      </c>
      <c r="Q96" s="91"/>
      <c r="R96" s="91"/>
      <c r="S96" s="92"/>
      <c r="T96" s="90"/>
      <c r="U96" s="91"/>
      <c r="V96" s="92"/>
      <c r="W96" s="30" t="s">
        <v>415</v>
      </c>
    </row>
    <row r="97" spans="2:23" ht="114.75" customHeight="1" x14ac:dyDescent="0.25">
      <c r="B97" s="3" t="s">
        <v>29</v>
      </c>
      <c r="C97" s="136" t="s">
        <v>297</v>
      </c>
      <c r="D97" s="137" t="s">
        <v>298</v>
      </c>
      <c r="E97" s="138" t="s">
        <v>52</v>
      </c>
      <c r="F97" s="139" t="s">
        <v>299</v>
      </c>
      <c r="G97" s="178">
        <v>5</v>
      </c>
      <c r="H97" s="56"/>
      <c r="I97" s="1"/>
      <c r="J97" s="1">
        <v>5</v>
      </c>
      <c r="K97" s="43"/>
      <c r="L97" s="129">
        <v>0</v>
      </c>
      <c r="M97" s="128"/>
      <c r="N97" s="128"/>
      <c r="O97" s="130"/>
      <c r="P97" s="83" t="str">
        <f t="shared" si="4"/>
        <v>100%</v>
      </c>
      <c r="Q97" s="91"/>
      <c r="R97" s="91"/>
      <c r="S97" s="92"/>
      <c r="T97" s="90"/>
      <c r="U97" s="91"/>
      <c r="V97" s="92"/>
      <c r="W97" s="30" t="s">
        <v>416</v>
      </c>
    </row>
    <row r="98" spans="2:23" ht="105" customHeight="1" x14ac:dyDescent="0.25">
      <c r="B98" s="54" t="s">
        <v>300</v>
      </c>
      <c r="C98" s="140" t="s">
        <v>301</v>
      </c>
      <c r="D98" s="135" t="s">
        <v>302</v>
      </c>
      <c r="E98" s="140" t="s">
        <v>52</v>
      </c>
      <c r="F98" s="147" t="s">
        <v>330</v>
      </c>
      <c r="G98" s="154">
        <v>128765</v>
      </c>
      <c r="H98" s="56">
        <v>32192</v>
      </c>
      <c r="I98" s="1">
        <v>32192</v>
      </c>
      <c r="J98" s="1">
        <v>32191</v>
      </c>
      <c r="K98" s="43">
        <v>32190</v>
      </c>
      <c r="L98" s="129">
        <v>22485</v>
      </c>
      <c r="M98" s="128"/>
      <c r="N98" s="128"/>
      <c r="O98" s="130"/>
      <c r="P98" s="83">
        <f t="shared" si="4"/>
        <v>0.69846545725646125</v>
      </c>
      <c r="Q98" s="91"/>
      <c r="R98" s="91"/>
      <c r="S98" s="92"/>
      <c r="T98" s="90"/>
      <c r="U98" s="91"/>
      <c r="V98" s="92"/>
      <c r="W98" s="30" t="s">
        <v>417</v>
      </c>
    </row>
    <row r="99" spans="2:23" ht="102.75" x14ac:dyDescent="0.25">
      <c r="B99" s="3" t="s">
        <v>29</v>
      </c>
      <c r="C99" s="136" t="s">
        <v>303</v>
      </c>
      <c r="D99" s="138" t="s">
        <v>304</v>
      </c>
      <c r="E99" s="138" t="s">
        <v>52</v>
      </c>
      <c r="F99" s="139" t="s">
        <v>305</v>
      </c>
      <c r="G99" s="178">
        <v>37</v>
      </c>
      <c r="H99" s="1">
        <v>9</v>
      </c>
      <c r="I99" s="1">
        <v>10</v>
      </c>
      <c r="J99" s="1">
        <v>9</v>
      </c>
      <c r="K99" s="1">
        <v>9</v>
      </c>
      <c r="L99" s="129">
        <v>0</v>
      </c>
      <c r="M99" s="128"/>
      <c r="N99" s="128"/>
      <c r="O99" s="130"/>
      <c r="P99" s="83">
        <f t="shared" si="4"/>
        <v>0</v>
      </c>
      <c r="Q99" s="91"/>
      <c r="R99" s="91"/>
      <c r="S99" s="92"/>
      <c r="T99" s="90"/>
      <c r="U99" s="91"/>
      <c r="V99" s="92"/>
      <c r="W99" s="30" t="s">
        <v>418</v>
      </c>
    </row>
    <row r="100" spans="2:23" ht="108" customHeight="1" x14ac:dyDescent="0.25">
      <c r="B100" s="3" t="s">
        <v>29</v>
      </c>
      <c r="C100" s="136" t="s">
        <v>306</v>
      </c>
      <c r="D100" s="138" t="s">
        <v>307</v>
      </c>
      <c r="E100" s="138" t="s">
        <v>52</v>
      </c>
      <c r="F100" s="139" t="s">
        <v>308</v>
      </c>
      <c r="G100" s="178">
        <v>130235</v>
      </c>
      <c r="H100" s="1">
        <v>32600</v>
      </c>
      <c r="I100" s="1">
        <v>32600</v>
      </c>
      <c r="J100" s="1">
        <v>32517</v>
      </c>
      <c r="K100" s="1">
        <v>32518</v>
      </c>
      <c r="L100" s="129">
        <v>29668</v>
      </c>
      <c r="M100" s="128"/>
      <c r="N100" s="128"/>
      <c r="O100" s="130"/>
      <c r="P100" s="83">
        <f t="shared" si="4"/>
        <v>0.91006134969325159</v>
      </c>
      <c r="Q100" s="91"/>
      <c r="R100" s="91"/>
      <c r="S100" s="92"/>
      <c r="T100" s="90"/>
      <c r="U100" s="91"/>
      <c r="V100" s="92"/>
      <c r="W100" s="30" t="s">
        <v>419</v>
      </c>
    </row>
    <row r="101" spans="2:23" ht="131.25" customHeight="1" x14ac:dyDescent="0.25">
      <c r="B101" s="3" t="s">
        <v>29</v>
      </c>
      <c r="C101" s="136" t="s">
        <v>309</v>
      </c>
      <c r="D101" s="138" t="s">
        <v>310</v>
      </c>
      <c r="E101" s="138" t="s">
        <v>52</v>
      </c>
      <c r="F101" s="139" t="s">
        <v>311</v>
      </c>
      <c r="G101" s="178">
        <v>87</v>
      </c>
      <c r="H101" s="1">
        <v>21</v>
      </c>
      <c r="I101" s="1">
        <v>23</v>
      </c>
      <c r="J101" s="1">
        <v>22</v>
      </c>
      <c r="K101" s="1">
        <v>21</v>
      </c>
      <c r="L101" s="129">
        <v>55</v>
      </c>
      <c r="M101" s="128"/>
      <c r="N101" s="128"/>
      <c r="O101" s="130"/>
      <c r="P101" s="83">
        <f t="shared" si="4"/>
        <v>2.6190476190476191</v>
      </c>
      <c r="Q101" s="91"/>
      <c r="R101" s="91"/>
      <c r="S101" s="92"/>
      <c r="T101" s="90"/>
      <c r="U101" s="91"/>
      <c r="V101" s="92"/>
      <c r="W101" s="30" t="s">
        <v>420</v>
      </c>
    </row>
    <row r="102" spans="2:23" ht="123.75" customHeight="1" x14ac:dyDescent="0.25">
      <c r="B102" s="3" t="s">
        <v>29</v>
      </c>
      <c r="C102" s="136" t="s">
        <v>312</v>
      </c>
      <c r="D102" s="138" t="s">
        <v>313</v>
      </c>
      <c r="E102" s="138" t="s">
        <v>52</v>
      </c>
      <c r="F102" s="139" t="s">
        <v>314</v>
      </c>
      <c r="G102" s="178">
        <v>5</v>
      </c>
      <c r="H102" s="56">
        <v>2</v>
      </c>
      <c r="I102" s="1">
        <v>2</v>
      </c>
      <c r="J102" s="1">
        <v>1</v>
      </c>
      <c r="K102" s="43"/>
      <c r="L102" s="129">
        <v>0</v>
      </c>
      <c r="M102" s="128"/>
      <c r="N102" s="128"/>
      <c r="O102" s="130"/>
      <c r="P102" s="83">
        <f t="shared" si="4"/>
        <v>0</v>
      </c>
      <c r="Q102" s="91"/>
      <c r="R102" s="91"/>
      <c r="S102" s="92"/>
      <c r="T102" s="90"/>
      <c r="U102" s="91"/>
      <c r="V102" s="92"/>
      <c r="W102" s="30" t="s">
        <v>421</v>
      </c>
    </row>
    <row r="103" spans="2:23" ht="128.25" customHeight="1" x14ac:dyDescent="0.25">
      <c r="B103" s="54" t="s">
        <v>315</v>
      </c>
      <c r="C103" s="140" t="s">
        <v>316</v>
      </c>
      <c r="D103" s="135" t="s">
        <v>317</v>
      </c>
      <c r="E103" s="140" t="s">
        <v>52</v>
      </c>
      <c r="F103" s="147" t="s">
        <v>331</v>
      </c>
      <c r="G103" s="153">
        <v>88</v>
      </c>
      <c r="H103" s="56">
        <v>22</v>
      </c>
      <c r="I103" s="1">
        <v>22</v>
      </c>
      <c r="J103" s="1">
        <v>22</v>
      </c>
      <c r="K103" s="43">
        <v>22</v>
      </c>
      <c r="L103" s="129">
        <v>8</v>
      </c>
      <c r="M103" s="128"/>
      <c r="N103" s="128"/>
      <c r="O103" s="130"/>
      <c r="P103" s="83">
        <f t="shared" si="4"/>
        <v>0.36363636363636365</v>
      </c>
      <c r="Q103" s="91"/>
      <c r="R103" s="91"/>
      <c r="S103" s="92"/>
      <c r="T103" s="90"/>
      <c r="U103" s="91"/>
      <c r="V103" s="92"/>
      <c r="W103" s="30" t="s">
        <v>422</v>
      </c>
    </row>
    <row r="104" spans="2:23" ht="132" customHeight="1" x14ac:dyDescent="0.25">
      <c r="B104" s="3" t="s">
        <v>29</v>
      </c>
      <c r="C104" s="136" t="s">
        <v>318</v>
      </c>
      <c r="D104" s="138" t="s">
        <v>319</v>
      </c>
      <c r="E104" s="138" t="s">
        <v>52</v>
      </c>
      <c r="F104" s="139" t="s">
        <v>320</v>
      </c>
      <c r="G104" s="178">
        <v>10</v>
      </c>
      <c r="H104" s="56">
        <v>2</v>
      </c>
      <c r="I104" s="1">
        <v>3</v>
      </c>
      <c r="J104" s="1">
        <v>3</v>
      </c>
      <c r="K104" s="43">
        <v>2</v>
      </c>
      <c r="L104" s="129">
        <v>2</v>
      </c>
      <c r="M104" s="128"/>
      <c r="N104" s="128"/>
      <c r="O104" s="130"/>
      <c r="P104" s="83">
        <f t="shared" si="4"/>
        <v>1</v>
      </c>
      <c r="Q104" s="91"/>
      <c r="R104" s="91"/>
      <c r="S104" s="92"/>
      <c r="T104" s="90"/>
      <c r="U104" s="91"/>
      <c r="V104" s="92"/>
      <c r="W104" s="30" t="s">
        <v>423</v>
      </c>
    </row>
    <row r="105" spans="2:23" ht="133.5" customHeight="1" x14ac:dyDescent="0.25">
      <c r="B105" s="3" t="s">
        <v>29</v>
      </c>
      <c r="C105" s="136" t="s">
        <v>321</v>
      </c>
      <c r="D105" s="138" t="s">
        <v>322</v>
      </c>
      <c r="E105" s="138" t="s">
        <v>52</v>
      </c>
      <c r="F105" s="139" t="s">
        <v>323</v>
      </c>
      <c r="G105" s="178">
        <v>8</v>
      </c>
      <c r="H105" s="56">
        <v>2</v>
      </c>
      <c r="I105" s="1">
        <v>2</v>
      </c>
      <c r="J105" s="1">
        <v>2</v>
      </c>
      <c r="K105" s="43">
        <v>2</v>
      </c>
      <c r="L105" s="129">
        <v>2</v>
      </c>
      <c r="M105" s="128"/>
      <c r="N105" s="128"/>
      <c r="O105" s="130"/>
      <c r="P105" s="83">
        <f t="shared" si="4"/>
        <v>1</v>
      </c>
      <c r="Q105" s="91"/>
      <c r="R105" s="91"/>
      <c r="S105" s="92"/>
      <c r="T105" s="90"/>
      <c r="U105" s="91"/>
      <c r="V105" s="92"/>
      <c r="W105" s="30" t="s">
        <v>424</v>
      </c>
    </row>
    <row r="106" spans="2:23" ht="135.75" customHeight="1" x14ac:dyDescent="0.25">
      <c r="B106" s="3" t="s">
        <v>29</v>
      </c>
      <c r="C106" s="136" t="s">
        <v>324</v>
      </c>
      <c r="D106" s="137" t="s">
        <v>325</v>
      </c>
      <c r="E106" s="138" t="s">
        <v>52</v>
      </c>
      <c r="F106" s="139" t="s">
        <v>326</v>
      </c>
      <c r="G106" s="178">
        <v>450</v>
      </c>
      <c r="H106" s="56">
        <v>100</v>
      </c>
      <c r="I106" s="1">
        <v>150</v>
      </c>
      <c r="J106" s="1">
        <v>100</v>
      </c>
      <c r="K106" s="43">
        <v>100</v>
      </c>
      <c r="L106" s="129">
        <v>396</v>
      </c>
      <c r="M106" s="128"/>
      <c r="N106" s="128"/>
      <c r="O106" s="130"/>
      <c r="P106" s="83">
        <f t="shared" si="4"/>
        <v>3.96</v>
      </c>
      <c r="Q106" s="91"/>
      <c r="R106" s="91"/>
      <c r="S106" s="92"/>
      <c r="T106" s="90"/>
      <c r="U106" s="91"/>
      <c r="V106" s="92"/>
      <c r="W106" s="30" t="s">
        <v>425</v>
      </c>
    </row>
    <row r="107" spans="2:23" ht="133.5" thickBot="1" x14ac:dyDescent="0.3">
      <c r="B107" s="4" t="s">
        <v>29</v>
      </c>
      <c r="C107" s="5" t="s">
        <v>327</v>
      </c>
      <c r="D107" s="6" t="s">
        <v>328</v>
      </c>
      <c r="E107" s="7" t="s">
        <v>52</v>
      </c>
      <c r="F107" s="146" t="s">
        <v>329</v>
      </c>
      <c r="G107" s="179">
        <v>5</v>
      </c>
      <c r="H107" s="100">
        <v>2</v>
      </c>
      <c r="I107" s="46"/>
      <c r="J107" s="46">
        <v>2</v>
      </c>
      <c r="K107" s="60">
        <v>1</v>
      </c>
      <c r="L107" s="59">
        <v>2</v>
      </c>
      <c r="M107" s="46"/>
      <c r="N107" s="46"/>
      <c r="O107" s="47"/>
      <c r="P107" s="83">
        <f t="shared" si="4"/>
        <v>1</v>
      </c>
      <c r="Q107" s="91"/>
      <c r="R107" s="91"/>
      <c r="S107" s="92"/>
      <c r="T107" s="90"/>
      <c r="U107" s="91"/>
      <c r="V107" s="92"/>
      <c r="W107" s="30" t="s">
        <v>426</v>
      </c>
    </row>
    <row r="108" spans="2:23" ht="32.25" customHeight="1" x14ac:dyDescent="0.25">
      <c r="C108" s="225"/>
      <c r="D108" s="225"/>
      <c r="E108" s="225"/>
      <c r="F108" s="225"/>
      <c r="G108" s="95"/>
      <c r="P108" s="88">
        <f>AVERAGE(P19:P22,P24:P28,P30:P36,P38:P42,P44:P57,P59:P63,P65:P68,P70:P72,P74:P77,P79:P81,P83:P90,P92:P97,P99:P102,P104:P107)</f>
        <v>1.802866846279612</v>
      </c>
      <c r="Q108" s="88" t="e">
        <f t="shared" ref="Q108:V108" si="5">AVERAGE(Q19:Q107)</f>
        <v>#DIV/0!</v>
      </c>
      <c r="R108" s="88" t="e">
        <f t="shared" si="5"/>
        <v>#DIV/0!</v>
      </c>
      <c r="S108" s="88" t="e">
        <f t="shared" si="5"/>
        <v>#DIV/0!</v>
      </c>
      <c r="T108" s="88" t="e">
        <f t="shared" si="5"/>
        <v>#DIV/0!</v>
      </c>
      <c r="U108" s="88" t="e">
        <f t="shared" si="5"/>
        <v>#DIV/0!</v>
      </c>
      <c r="V108" s="88" t="e">
        <f t="shared" si="5"/>
        <v>#DIV/0!</v>
      </c>
    </row>
    <row r="109" spans="2:23" ht="15.75" customHeight="1" x14ac:dyDescent="0.25"/>
    <row r="110" spans="2:23" ht="15.75" customHeight="1" x14ac:dyDescent="0.25"/>
    <row r="111" spans="2:23" ht="15.75" customHeight="1" x14ac:dyDescent="0.25"/>
    <row r="112" spans="2:23" ht="15.75" customHeight="1" x14ac:dyDescent="0.25"/>
    <row r="113" spans="3:23" ht="15.75" customHeight="1" x14ac:dyDescent="0.25"/>
    <row r="114" spans="3:23" ht="15.75" customHeight="1" x14ac:dyDescent="0.25"/>
    <row r="115" spans="3:23" x14ac:dyDescent="0.25">
      <c r="F115" s="44"/>
      <c r="G115" s="44"/>
    </row>
    <row r="116" spans="3:23" ht="81.75" customHeight="1" x14ac:dyDescent="0.25">
      <c r="C116" s="235" t="s">
        <v>430</v>
      </c>
      <c r="D116" s="219"/>
      <c r="E116" s="219"/>
      <c r="F116" s="32"/>
      <c r="G116" s="96"/>
      <c r="L116" s="220" t="s">
        <v>30</v>
      </c>
      <c r="M116" s="221"/>
      <c r="N116" s="221"/>
      <c r="O116" s="221"/>
      <c r="P116" s="221"/>
      <c r="Q116" s="221"/>
      <c r="U116" s="235" t="s">
        <v>431</v>
      </c>
      <c r="V116" s="219"/>
      <c r="W116" s="219"/>
    </row>
    <row r="117" spans="3:23" ht="47.25" customHeight="1" x14ac:dyDescent="0.25">
      <c r="C117" s="232"/>
      <c r="D117" s="232"/>
      <c r="E117" s="232"/>
      <c r="F117" s="96"/>
      <c r="G117" s="96"/>
      <c r="L117" s="233"/>
      <c r="M117" s="234"/>
      <c r="N117" s="234"/>
      <c r="O117" s="234"/>
      <c r="P117" s="234"/>
      <c r="Q117" s="234"/>
      <c r="U117" s="232"/>
      <c r="V117" s="232"/>
      <c r="W117" s="232"/>
    </row>
    <row r="118" spans="3:23" ht="47.25" customHeight="1" x14ac:dyDescent="0.25">
      <c r="C118" s="232"/>
      <c r="D118" s="232"/>
      <c r="E118" s="232"/>
      <c r="F118" s="96"/>
      <c r="G118" s="96"/>
      <c r="L118" s="233"/>
      <c r="M118" s="234"/>
      <c r="N118" s="234"/>
      <c r="O118" s="234"/>
      <c r="P118" s="234"/>
      <c r="Q118" s="234"/>
      <c r="U118" s="232"/>
      <c r="V118" s="232"/>
      <c r="W118" s="232"/>
    </row>
    <row r="120" spans="3:23" ht="15.75" thickBot="1" x14ac:dyDescent="0.3"/>
    <row r="121" spans="3:23" ht="15.75" thickBot="1" x14ac:dyDescent="0.3">
      <c r="E121" s="212" t="s">
        <v>31</v>
      </c>
      <c r="F121" s="213"/>
      <c r="G121" s="213"/>
      <c r="H121" s="213"/>
      <c r="I121" s="213"/>
      <c r="J121" s="213"/>
      <c r="K121" s="213"/>
      <c r="L121" s="213"/>
      <c r="M121" s="213"/>
      <c r="N121" s="213"/>
      <c r="O121" s="213"/>
      <c r="P121" s="213"/>
      <c r="Q121" s="213"/>
      <c r="R121" s="213"/>
      <c r="S121" s="213"/>
      <c r="T121" s="213"/>
      <c r="U121" s="213"/>
      <c r="V121" s="213"/>
      <c r="W121" s="214"/>
    </row>
    <row r="122" spans="3:23" ht="15.75" thickBot="1" x14ac:dyDescent="0.3">
      <c r="E122" s="215" t="s">
        <v>32</v>
      </c>
      <c r="F122" s="215" t="s">
        <v>33</v>
      </c>
      <c r="G122" s="206" t="s">
        <v>34</v>
      </c>
      <c r="H122" s="207"/>
      <c r="I122" s="207"/>
      <c r="J122" s="208"/>
      <c r="K122" s="206" t="s">
        <v>35</v>
      </c>
      <c r="L122" s="207"/>
      <c r="M122" s="207"/>
      <c r="N122" s="208"/>
      <c r="O122" s="209" t="s">
        <v>36</v>
      </c>
      <c r="P122" s="210"/>
      <c r="Q122" s="210"/>
      <c r="R122" s="211"/>
      <c r="S122" s="209" t="s">
        <v>37</v>
      </c>
      <c r="T122" s="210"/>
      <c r="U122" s="210"/>
      <c r="V122" s="211"/>
      <c r="W122" s="217" t="s">
        <v>10</v>
      </c>
    </row>
    <row r="123" spans="3:23" ht="29.25" thickBot="1" x14ac:dyDescent="0.3">
      <c r="E123" s="216"/>
      <c r="F123" s="216"/>
      <c r="G123" s="18" t="s">
        <v>38</v>
      </c>
      <c r="H123" s="19" t="s">
        <v>39</v>
      </c>
      <c r="I123" s="20" t="s">
        <v>40</v>
      </c>
      <c r="J123" s="21" t="s">
        <v>41</v>
      </c>
      <c r="K123" s="18" t="s">
        <v>38</v>
      </c>
      <c r="L123" s="19" t="s">
        <v>39</v>
      </c>
      <c r="M123" s="20" t="s">
        <v>40</v>
      </c>
      <c r="N123" s="21" t="s">
        <v>41</v>
      </c>
      <c r="O123" s="18" t="s">
        <v>14</v>
      </c>
      <c r="P123" s="22" t="s">
        <v>15</v>
      </c>
      <c r="Q123" s="23" t="s">
        <v>16</v>
      </c>
      <c r="R123" s="24" t="s">
        <v>17</v>
      </c>
      <c r="S123" s="25" t="s">
        <v>14</v>
      </c>
      <c r="T123" s="26" t="s">
        <v>15</v>
      </c>
      <c r="U123" s="23" t="s">
        <v>16</v>
      </c>
      <c r="V123" s="26" t="s">
        <v>17</v>
      </c>
      <c r="W123" s="218"/>
    </row>
    <row r="124" spans="3:23" x14ac:dyDescent="0.25">
      <c r="E124" s="33"/>
      <c r="F124" s="27"/>
      <c r="G124" s="84"/>
      <c r="H124" s="85"/>
      <c r="I124" s="85"/>
      <c r="J124" s="86"/>
      <c r="K124" s="84"/>
      <c r="L124" s="85"/>
      <c r="M124" s="85"/>
      <c r="N124" s="87"/>
      <c r="O124" s="83" t="str">
        <f t="shared" ref="O124:R124" si="6">IFERROR((K124/G124),"100%")</f>
        <v>100%</v>
      </c>
      <c r="P124" s="42" t="str">
        <f t="shared" si="6"/>
        <v>100%</v>
      </c>
      <c r="Q124" s="42" t="str">
        <f t="shared" si="6"/>
        <v>100%</v>
      </c>
      <c r="R124" s="45" t="str">
        <f t="shared" si="6"/>
        <v>100%</v>
      </c>
      <c r="S124" s="83" t="str">
        <f>IFERROR(((K124)/(G124)),"100%")</f>
        <v>100%</v>
      </c>
      <c r="T124" s="83" t="str">
        <f>IFERROR(((L124+M124)/(H124+I124)),"100%")</f>
        <v>100%</v>
      </c>
      <c r="U124" s="42" t="str">
        <f>IFERROR(((L124+M124+N124)/(H124+I124+J124)),"100%")</f>
        <v>100%</v>
      </c>
      <c r="V124" s="45" t="str">
        <f>IFERROR(((L124+M124+N124+O124)/(H124+I124+J124+K124)),"100%")</f>
        <v>100%</v>
      </c>
      <c r="W124" s="94"/>
    </row>
    <row r="125" spans="3:23" x14ac:dyDescent="0.25">
      <c r="E125" s="34"/>
      <c r="F125" s="28"/>
      <c r="G125" s="160"/>
      <c r="H125" s="161"/>
      <c r="I125" s="161"/>
      <c r="J125" s="162"/>
      <c r="K125" s="160"/>
      <c r="L125" s="163"/>
      <c r="M125" s="163"/>
      <c r="N125" s="164"/>
      <c r="O125" s="165"/>
      <c r="P125" s="112"/>
      <c r="Q125" s="112"/>
      <c r="R125" s="166"/>
      <c r="S125" s="83"/>
      <c r="T125" s="166"/>
      <c r="U125" s="112"/>
      <c r="V125" s="166"/>
      <c r="W125" s="167"/>
    </row>
    <row r="126" spans="3:23" ht="15.75" thickBot="1" x14ac:dyDescent="0.3">
      <c r="E126" s="35"/>
      <c r="F126" s="36"/>
      <c r="G126" s="160"/>
      <c r="H126" s="161"/>
      <c r="I126" s="161"/>
      <c r="J126" s="162"/>
      <c r="K126" s="160"/>
      <c r="L126" s="163"/>
      <c r="M126" s="163"/>
      <c r="N126" s="164"/>
      <c r="O126" s="165"/>
      <c r="P126" s="112"/>
      <c r="Q126" s="112"/>
      <c r="R126" s="166"/>
      <c r="S126" s="83"/>
      <c r="T126" s="166"/>
      <c r="U126" s="112"/>
      <c r="V126" s="166"/>
      <c r="W126" s="167"/>
    </row>
    <row r="127" spans="3:23" ht="15.75" thickBot="1" x14ac:dyDescent="0.3">
      <c r="E127" s="33"/>
      <c r="F127" s="27"/>
      <c r="G127" s="160"/>
      <c r="H127" s="161"/>
      <c r="I127" s="161"/>
      <c r="J127" s="162"/>
      <c r="K127" s="160"/>
      <c r="L127" s="163"/>
      <c r="M127" s="163"/>
      <c r="N127" s="164"/>
      <c r="O127" s="165"/>
      <c r="P127" s="112"/>
      <c r="Q127" s="112"/>
      <c r="R127" s="166"/>
      <c r="S127" s="83"/>
      <c r="T127" s="166"/>
      <c r="U127" s="112"/>
      <c r="V127" s="166"/>
      <c r="W127" s="167"/>
    </row>
    <row r="128" spans="3:23" x14ac:dyDescent="0.25">
      <c r="E128" s="33"/>
      <c r="F128" s="27">
        <v>400</v>
      </c>
      <c r="G128" s="67">
        <v>100</v>
      </c>
      <c r="H128" s="68">
        <v>100</v>
      </c>
      <c r="I128" s="68">
        <v>100</v>
      </c>
      <c r="J128" s="69">
        <v>100</v>
      </c>
      <c r="K128" s="67">
        <v>90</v>
      </c>
      <c r="L128" s="70"/>
      <c r="M128" s="70"/>
      <c r="N128" s="71"/>
      <c r="O128" s="45">
        <f t="shared" ref="O128:O131" si="7">IFERROR(K128/G128,"100"%)</f>
        <v>0.9</v>
      </c>
      <c r="P128" s="62"/>
      <c r="Q128" s="62"/>
      <c r="R128" s="63"/>
      <c r="S128" s="52">
        <f>IFERROR(K128/F128,"100%")</f>
        <v>0.22500000000000001</v>
      </c>
      <c r="T128" s="62"/>
      <c r="U128" s="62"/>
      <c r="V128" s="63"/>
      <c r="W128" s="37"/>
    </row>
    <row r="129" spans="5:23" x14ac:dyDescent="0.25">
      <c r="E129" s="168"/>
      <c r="F129" s="28">
        <v>1500</v>
      </c>
      <c r="G129" s="170"/>
      <c r="H129" s="171"/>
      <c r="I129" s="171"/>
      <c r="J129" s="172"/>
      <c r="K129" s="170"/>
      <c r="L129" s="173"/>
      <c r="M129" s="173"/>
      <c r="N129" s="174"/>
      <c r="O129" s="45"/>
      <c r="P129" s="175"/>
      <c r="Q129" s="175"/>
      <c r="R129" s="176"/>
      <c r="S129" s="52"/>
      <c r="T129" s="175"/>
      <c r="U129" s="175"/>
      <c r="V129" s="176"/>
      <c r="W129" s="177"/>
    </row>
    <row r="130" spans="5:23" x14ac:dyDescent="0.25">
      <c r="E130" s="168"/>
      <c r="F130" s="169"/>
      <c r="G130" s="170"/>
      <c r="H130" s="171"/>
      <c r="I130" s="171"/>
      <c r="J130" s="172"/>
      <c r="K130" s="170"/>
      <c r="L130" s="173"/>
      <c r="M130" s="173"/>
      <c r="N130" s="174"/>
      <c r="O130" s="45"/>
      <c r="P130" s="175"/>
      <c r="Q130" s="175"/>
      <c r="R130" s="176"/>
      <c r="S130" s="52"/>
      <c r="T130" s="175"/>
      <c r="U130" s="175"/>
      <c r="V130" s="176"/>
      <c r="W130" s="177"/>
    </row>
    <row r="131" spans="5:23" x14ac:dyDescent="0.25">
      <c r="E131" s="34"/>
      <c r="G131" s="72">
        <v>500</v>
      </c>
      <c r="H131" s="73">
        <v>250</v>
      </c>
      <c r="I131" s="73">
        <v>550</v>
      </c>
      <c r="J131" s="74">
        <v>200</v>
      </c>
      <c r="K131" s="72">
        <v>450</v>
      </c>
      <c r="L131" s="75"/>
      <c r="M131" s="75"/>
      <c r="N131" s="76"/>
      <c r="O131" s="45">
        <f t="shared" si="7"/>
        <v>0.9</v>
      </c>
      <c r="P131" s="64"/>
      <c r="Q131" s="64"/>
      <c r="R131" s="65"/>
      <c r="S131" s="52">
        <f>IFERROR(K131/F129,"100%")</f>
        <v>0.3</v>
      </c>
      <c r="T131" s="64"/>
      <c r="U131" s="64"/>
      <c r="V131" s="65"/>
      <c r="W131" s="38"/>
    </row>
    <row r="132" spans="5:23" ht="15.75" thickBot="1" x14ac:dyDescent="0.3">
      <c r="E132" s="35"/>
      <c r="F132" s="36"/>
      <c r="G132" s="77"/>
      <c r="H132" s="78"/>
      <c r="I132" s="78"/>
      <c r="J132" s="79"/>
      <c r="K132" s="77"/>
      <c r="L132" s="80"/>
      <c r="M132" s="80"/>
      <c r="N132" s="81"/>
      <c r="O132" s="49"/>
      <c r="P132" s="50"/>
      <c r="Q132" s="50"/>
      <c r="R132" s="51"/>
      <c r="S132" s="66"/>
      <c r="T132" s="50"/>
      <c r="U132" s="50"/>
      <c r="V132" s="51"/>
      <c r="W132" s="39"/>
    </row>
  </sheetData>
  <mergeCells count="28">
    <mergeCell ref="W11:W12"/>
    <mergeCell ref="K122:N122"/>
    <mergeCell ref="O122:R122"/>
    <mergeCell ref="S122:V122"/>
    <mergeCell ref="E121:W121"/>
    <mergeCell ref="E122:E123"/>
    <mergeCell ref="W122:W123"/>
    <mergeCell ref="F122:F123"/>
    <mergeCell ref="G122:J122"/>
    <mergeCell ref="C116:E116"/>
    <mergeCell ref="L116:Q116"/>
    <mergeCell ref="U116:W116"/>
    <mergeCell ref="C13:C15"/>
    <mergeCell ref="C108:F108"/>
    <mergeCell ref="B16:F16"/>
    <mergeCell ref="B13:B15"/>
    <mergeCell ref="B11:B12"/>
    <mergeCell ref="C11:C12"/>
    <mergeCell ref="D11:F11"/>
    <mergeCell ref="G11:K11"/>
    <mergeCell ref="E2:S2"/>
    <mergeCell ref="E3:S3"/>
    <mergeCell ref="L11:O11"/>
    <mergeCell ref="G10:V10"/>
    <mergeCell ref="P11:S11"/>
    <mergeCell ref="T11:V11"/>
    <mergeCell ref="E4:S6"/>
    <mergeCell ref="E7:S8"/>
  </mergeCells>
  <conditionalFormatting sqref="P16:S16 T16:V106 P17:P107">
    <cfRule type="cellIs" dxfId="117" priority="212" stopIfTrue="1" operator="equal">
      <formula>"100%"</formula>
    </cfRule>
    <cfRule type="cellIs" dxfId="116" priority="277" stopIfTrue="1" operator="lessThan">
      <formula>0.5</formula>
    </cfRule>
    <cfRule type="cellIs" dxfId="115" priority="278" stopIfTrue="1" operator="between">
      <formula>0.5</formula>
      <formula>0.7</formula>
    </cfRule>
    <cfRule type="cellIs" dxfId="114" priority="279" stopIfTrue="1" operator="between">
      <formula>0.7</formula>
      <formula>1.2</formula>
    </cfRule>
    <cfRule type="cellIs" dxfId="113" priority="280" stopIfTrue="1" operator="greaterThanOrEqual">
      <formula>1.2</formula>
    </cfRule>
    <cfRule type="containsBlanks" dxfId="112" priority="289" stopIfTrue="1">
      <formula>LEN(TRIM(P16))=0</formula>
    </cfRule>
  </conditionalFormatting>
  <conditionalFormatting sqref="G128:J132 H78:K78">
    <cfRule type="containsBlanks" dxfId="111" priority="184">
      <formula>LEN(TRIM(G78))=0</formula>
    </cfRule>
  </conditionalFormatting>
  <conditionalFormatting sqref="K128:N132 T16:V106 L16:O106">
    <cfRule type="containsBlanks" dxfId="110" priority="183">
      <formula>LEN(TRIM(K16))=0</formula>
    </cfRule>
  </conditionalFormatting>
  <conditionalFormatting sqref="O128:O131">
    <cfRule type="cellIs" dxfId="109" priority="156" stopIfTrue="1" operator="equal">
      <formula>"100%"</formula>
    </cfRule>
    <cfRule type="cellIs" dxfId="108" priority="157" stopIfTrue="1" operator="lessThan">
      <formula>0.5</formula>
    </cfRule>
    <cfRule type="cellIs" dxfId="107" priority="158" stopIfTrue="1" operator="between">
      <formula>0.5</formula>
      <formula>0.7</formula>
    </cfRule>
    <cfRule type="cellIs" dxfId="106" priority="159" stopIfTrue="1" operator="between">
      <formula>0.7</formula>
      <formula>1.2</formula>
    </cfRule>
    <cfRule type="cellIs" dxfId="105" priority="160" stopIfTrue="1" operator="greaterThanOrEqual">
      <formula>1.2</formula>
    </cfRule>
    <cfRule type="containsBlanks" dxfId="104" priority="161" stopIfTrue="1">
      <formula>LEN(TRIM(O128))=0</formula>
    </cfRule>
  </conditionalFormatting>
  <conditionalFormatting sqref="S128:S131">
    <cfRule type="cellIs" dxfId="103" priority="143" stopIfTrue="1" operator="equal">
      <formula>"100%"</formula>
    </cfRule>
    <cfRule type="cellIs" dxfId="102" priority="144" stopIfTrue="1" operator="lessThan">
      <formula>0.5</formula>
    </cfRule>
    <cfRule type="cellIs" dxfId="101" priority="145" stopIfTrue="1" operator="between">
      <formula>0.5</formula>
      <formula>0.7</formula>
    </cfRule>
    <cfRule type="cellIs" dxfId="100" priority="146" stopIfTrue="1" operator="between">
      <formula>0.7</formula>
      <formula>1.2</formula>
    </cfRule>
    <cfRule type="cellIs" dxfId="99" priority="147" stopIfTrue="1" operator="greaterThanOrEqual">
      <formula>1.2</formula>
    </cfRule>
    <cfRule type="containsBlanks" dxfId="98" priority="148" stopIfTrue="1">
      <formula>LEN(TRIM(S128))=0</formula>
    </cfRule>
  </conditionalFormatting>
  <conditionalFormatting sqref="O132:V132 T128:V131 P128:R131">
    <cfRule type="containsBlanks" dxfId="97" priority="130">
      <formula>LEN(TRIM(O128))=0</formula>
    </cfRule>
  </conditionalFormatting>
  <conditionalFormatting sqref="H13:K13">
    <cfRule type="containsBlanks" dxfId="96" priority="129">
      <formula>LEN(TRIM(H13))=0</formula>
    </cfRule>
  </conditionalFormatting>
  <conditionalFormatting sqref="L13:O13">
    <cfRule type="containsBlanks" dxfId="95" priority="128">
      <formula>LEN(TRIM(L13))=0</formula>
    </cfRule>
  </conditionalFormatting>
  <conditionalFormatting sqref="P13 R13:S13">
    <cfRule type="cellIs" dxfId="94" priority="116" stopIfTrue="1" operator="equal">
      <formula>"100%"</formula>
    </cfRule>
    <cfRule type="cellIs" dxfId="93" priority="117" stopIfTrue="1" operator="lessThan">
      <formula>0.5</formula>
    </cfRule>
    <cfRule type="cellIs" dxfId="92" priority="118" stopIfTrue="1" operator="between">
      <formula>0.5</formula>
      <formula>0.7</formula>
    </cfRule>
    <cfRule type="cellIs" dxfId="91" priority="119" stopIfTrue="1" operator="between">
      <formula>0.7</formula>
      <formula>1.2</formula>
    </cfRule>
    <cfRule type="cellIs" dxfId="90" priority="120" stopIfTrue="1" operator="greaterThanOrEqual">
      <formula>1.2</formula>
    </cfRule>
    <cfRule type="containsBlanks" dxfId="89" priority="121" stopIfTrue="1">
      <formula>LEN(TRIM(P13))=0</formula>
    </cfRule>
  </conditionalFormatting>
  <conditionalFormatting sqref="P13 R13:S13">
    <cfRule type="containsBlanks" dxfId="88" priority="115">
      <formula>LEN(TRIM(P13))=0</formula>
    </cfRule>
  </conditionalFormatting>
  <conditionalFormatting sqref="T13:V13">
    <cfRule type="cellIs" dxfId="87" priority="109" stopIfTrue="1" operator="equal">
      <formula>"100%"</formula>
    </cfRule>
    <cfRule type="cellIs" dxfId="86" priority="110" stopIfTrue="1" operator="lessThan">
      <formula>0.5</formula>
    </cfRule>
    <cfRule type="cellIs" dxfId="85" priority="111" stopIfTrue="1" operator="between">
      <formula>0.5</formula>
      <formula>0.7</formula>
    </cfRule>
    <cfRule type="cellIs" dxfId="84" priority="112" stopIfTrue="1" operator="between">
      <formula>0.7</formula>
      <formula>1.2</formula>
    </cfRule>
    <cfRule type="cellIs" dxfId="83" priority="113" stopIfTrue="1" operator="greaterThanOrEqual">
      <formula>1.2</formula>
    </cfRule>
    <cfRule type="containsBlanks" dxfId="82" priority="114" stopIfTrue="1">
      <formula>LEN(TRIM(T13))=0</formula>
    </cfRule>
  </conditionalFormatting>
  <conditionalFormatting sqref="T13:V13">
    <cfRule type="containsBlanks" dxfId="81" priority="108">
      <formula>LEN(TRIM(T13))=0</formula>
    </cfRule>
  </conditionalFormatting>
  <conditionalFormatting sqref="L14:O14">
    <cfRule type="containsBlanks" dxfId="80" priority="107">
      <formula>LEN(TRIM(L14))=0</formula>
    </cfRule>
  </conditionalFormatting>
  <conditionalFormatting sqref="P14:S14 Q13">
    <cfRule type="cellIs" dxfId="79" priority="101" stopIfTrue="1" operator="equal">
      <formula>"100%"</formula>
    </cfRule>
    <cfRule type="cellIs" dxfId="78" priority="102" stopIfTrue="1" operator="lessThan">
      <formula>0.5</formula>
    </cfRule>
    <cfRule type="cellIs" dxfId="77" priority="103" stopIfTrue="1" operator="between">
      <formula>0.5</formula>
      <formula>0.7</formula>
    </cfRule>
    <cfRule type="cellIs" dxfId="76" priority="104" stopIfTrue="1" operator="between">
      <formula>0.7</formula>
      <formula>1.2</formula>
    </cfRule>
    <cfRule type="cellIs" dxfId="75" priority="105" stopIfTrue="1" operator="greaterThanOrEqual">
      <formula>1.2</formula>
    </cfRule>
    <cfRule type="containsBlanks" dxfId="74" priority="106" stopIfTrue="1">
      <formula>LEN(TRIM(P13))=0</formula>
    </cfRule>
  </conditionalFormatting>
  <conditionalFormatting sqref="P14:S14 Q13">
    <cfRule type="containsBlanks" dxfId="73" priority="100">
      <formula>LEN(TRIM(P13))=0</formula>
    </cfRule>
  </conditionalFormatting>
  <conditionalFormatting sqref="T14:V14">
    <cfRule type="cellIs" dxfId="72" priority="94" stopIfTrue="1" operator="equal">
      <formula>"100%"</formula>
    </cfRule>
    <cfRule type="cellIs" dxfId="71" priority="95" stopIfTrue="1" operator="lessThan">
      <formula>0.5</formula>
    </cfRule>
    <cfRule type="cellIs" dxfId="70" priority="96" stopIfTrue="1" operator="between">
      <formula>0.5</formula>
      <formula>0.7</formula>
    </cfRule>
    <cfRule type="cellIs" dxfId="69" priority="97" stopIfTrue="1" operator="between">
      <formula>0.7</formula>
      <formula>1.2</formula>
    </cfRule>
    <cfRule type="cellIs" dxfId="68" priority="98" stopIfTrue="1" operator="greaterThanOrEqual">
      <formula>1.2</formula>
    </cfRule>
    <cfRule type="containsBlanks" dxfId="67" priority="99" stopIfTrue="1">
      <formula>LEN(TRIM(T14))=0</formula>
    </cfRule>
  </conditionalFormatting>
  <conditionalFormatting sqref="T14:V14">
    <cfRule type="containsBlanks" dxfId="66" priority="93">
      <formula>LEN(TRIM(T14))=0</formula>
    </cfRule>
  </conditionalFormatting>
  <conditionalFormatting sqref="L15:O15">
    <cfRule type="containsBlanks" dxfId="65" priority="92">
      <formula>LEN(TRIM(L15))=0</formula>
    </cfRule>
  </conditionalFormatting>
  <conditionalFormatting sqref="P15:S15">
    <cfRule type="cellIs" dxfId="64" priority="86" stopIfTrue="1" operator="equal">
      <formula>"100%"</formula>
    </cfRule>
    <cfRule type="cellIs" dxfId="63" priority="87" stopIfTrue="1" operator="lessThan">
      <formula>0.5</formula>
    </cfRule>
    <cfRule type="cellIs" dxfId="62" priority="88" stopIfTrue="1" operator="between">
      <formula>0.5</formula>
      <formula>0.7</formula>
    </cfRule>
    <cfRule type="cellIs" dxfId="61" priority="89" stopIfTrue="1" operator="between">
      <formula>0.7</formula>
      <formula>1.2</formula>
    </cfRule>
    <cfRule type="cellIs" dxfId="60" priority="90" stopIfTrue="1" operator="greaterThanOrEqual">
      <formula>1.2</formula>
    </cfRule>
    <cfRule type="containsBlanks" dxfId="59" priority="91" stopIfTrue="1">
      <formula>LEN(TRIM(P15))=0</formula>
    </cfRule>
  </conditionalFormatting>
  <conditionalFormatting sqref="P15:S15">
    <cfRule type="containsBlanks" dxfId="58" priority="85">
      <formula>LEN(TRIM(P15))=0</formula>
    </cfRule>
  </conditionalFormatting>
  <conditionalFormatting sqref="T15:V15">
    <cfRule type="cellIs" dxfId="57" priority="79" stopIfTrue="1" operator="equal">
      <formula>"100%"</formula>
    </cfRule>
    <cfRule type="cellIs" dxfId="56" priority="80" stopIfTrue="1" operator="lessThan">
      <formula>0.5</formula>
    </cfRule>
    <cfRule type="cellIs" dxfId="55" priority="81" stopIfTrue="1" operator="between">
      <formula>0.5</formula>
      <formula>0.7</formula>
    </cfRule>
    <cfRule type="cellIs" dxfId="54" priority="82" stopIfTrue="1" operator="between">
      <formula>0.7</formula>
      <formula>1.2</formula>
    </cfRule>
    <cfRule type="cellIs" dxfId="53" priority="83" stopIfTrue="1" operator="greaterThanOrEqual">
      <formula>1.2</formula>
    </cfRule>
    <cfRule type="containsBlanks" dxfId="52" priority="84" stopIfTrue="1">
      <formula>LEN(TRIM(T15))=0</formula>
    </cfRule>
  </conditionalFormatting>
  <conditionalFormatting sqref="T15:V15">
    <cfRule type="containsBlanks" dxfId="51" priority="78">
      <formula>LEN(TRIM(T15))=0</formula>
    </cfRule>
  </conditionalFormatting>
  <conditionalFormatting sqref="H16:K16">
    <cfRule type="containsBlanks" dxfId="50" priority="62">
      <formula>LEN(TRIM(H16))=0</formula>
    </cfRule>
  </conditionalFormatting>
  <conditionalFormatting sqref="K124:N127">
    <cfRule type="containsBlanks" dxfId="49" priority="53">
      <formula>LEN(TRIM(K124))=0</formula>
    </cfRule>
  </conditionalFormatting>
  <conditionalFormatting sqref="G124:J127">
    <cfRule type="containsBlanks" dxfId="48" priority="52">
      <formula>LEN(TRIM(G124))=0</formula>
    </cfRule>
  </conditionalFormatting>
  <conditionalFormatting sqref="O124:R127">
    <cfRule type="cellIs" dxfId="47" priority="46" stopIfTrue="1" operator="equal">
      <formula>"100%"</formula>
    </cfRule>
    <cfRule type="cellIs" dxfId="46" priority="47" stopIfTrue="1" operator="lessThan">
      <formula>0.5</formula>
    </cfRule>
    <cfRule type="cellIs" dxfId="45" priority="48" stopIfTrue="1" operator="between">
      <formula>0.5</formula>
      <formula>0.7</formula>
    </cfRule>
    <cfRule type="cellIs" dxfId="44" priority="49" stopIfTrue="1" operator="between">
      <formula>0.7</formula>
      <formula>1.2</formula>
    </cfRule>
    <cfRule type="cellIs" dxfId="43" priority="50" stopIfTrue="1" operator="greaterThanOrEqual">
      <formula>1.2</formula>
    </cfRule>
    <cfRule type="containsBlanks" dxfId="42" priority="51" stopIfTrue="1">
      <formula>LEN(TRIM(O124))=0</formula>
    </cfRule>
  </conditionalFormatting>
  <conditionalFormatting sqref="S124:V127">
    <cfRule type="cellIs" dxfId="41" priority="40" stopIfTrue="1" operator="equal">
      <formula>"100%"</formula>
    </cfRule>
    <cfRule type="cellIs" dxfId="40" priority="41" stopIfTrue="1" operator="lessThan">
      <formula>0.5</formula>
    </cfRule>
    <cfRule type="cellIs" dxfId="39" priority="42" stopIfTrue="1" operator="between">
      <formula>0.5</formula>
      <formula>0.7</formula>
    </cfRule>
    <cfRule type="cellIs" dxfId="38" priority="43" stopIfTrue="1" operator="between">
      <formula>0.7</formula>
      <formula>1.2</formula>
    </cfRule>
    <cfRule type="cellIs" dxfId="37" priority="44" stopIfTrue="1" operator="greaterThanOrEqual">
      <formula>1.2</formula>
    </cfRule>
    <cfRule type="containsBlanks" dxfId="36" priority="45" stopIfTrue="1">
      <formula>LEN(TRIM(S124))=0</formula>
    </cfRule>
  </conditionalFormatting>
  <conditionalFormatting sqref="S124:V127">
    <cfRule type="containsBlanks" dxfId="35" priority="39">
      <formula>LEN(TRIM(S124))=0</formula>
    </cfRule>
  </conditionalFormatting>
  <conditionalFormatting sqref="H59:K63 H74:K77 H79:K81 H83:K88 H92:K97 H104:K106 H90:K90 I89:K89 H65:K68 H70:K72 H99:K102">
    <cfRule type="containsBlanks" dxfId="34" priority="38">
      <formula>LEN(TRIM(H59))=0</formula>
    </cfRule>
  </conditionalFormatting>
  <conditionalFormatting sqref="I19:K19 H17:K18">
    <cfRule type="containsBlanks" dxfId="33" priority="37">
      <formula>LEN(TRIM(H17))=0</formula>
    </cfRule>
  </conditionalFormatting>
  <conditionalFormatting sqref="H23:K24">
    <cfRule type="containsBlanks" dxfId="32" priority="36">
      <formula>LEN(TRIM(H23))=0</formula>
    </cfRule>
  </conditionalFormatting>
  <conditionalFormatting sqref="H20:K22">
    <cfRule type="containsBlanks" dxfId="31" priority="35">
      <formula>LEN(TRIM(H20))=0</formula>
    </cfRule>
  </conditionalFormatting>
  <conditionalFormatting sqref="H25:K25">
    <cfRule type="containsBlanks" dxfId="30" priority="34">
      <formula>LEN(TRIM(H25))=0</formula>
    </cfRule>
  </conditionalFormatting>
  <conditionalFormatting sqref="H26:K28">
    <cfRule type="containsBlanks" dxfId="29" priority="33">
      <formula>LEN(TRIM(H26))=0</formula>
    </cfRule>
  </conditionalFormatting>
  <conditionalFormatting sqref="H30:K33">
    <cfRule type="containsBlanks" dxfId="28" priority="31">
      <formula>LEN(TRIM(H30))=0</formula>
    </cfRule>
  </conditionalFormatting>
  <conditionalFormatting sqref="H37:K37">
    <cfRule type="containsBlanks" dxfId="27" priority="30">
      <formula>LEN(TRIM(H37))=0</formula>
    </cfRule>
  </conditionalFormatting>
  <conditionalFormatting sqref="H34:K36">
    <cfRule type="containsBlanks" dxfId="26" priority="29">
      <formula>LEN(TRIM(H34))=0</formula>
    </cfRule>
  </conditionalFormatting>
  <conditionalFormatting sqref="H38:K42 H44:K49">
    <cfRule type="containsBlanks" dxfId="25" priority="28">
      <formula>LEN(TRIM(H38))=0</formula>
    </cfRule>
  </conditionalFormatting>
  <conditionalFormatting sqref="H43:K43">
    <cfRule type="containsBlanks" dxfId="24" priority="27">
      <formula>LEN(TRIM(H43))=0</formula>
    </cfRule>
  </conditionalFormatting>
  <conditionalFormatting sqref="H58:K58">
    <cfRule type="containsBlanks" dxfId="23" priority="26">
      <formula>LEN(TRIM(H58))=0</formula>
    </cfRule>
  </conditionalFormatting>
  <conditionalFormatting sqref="H64:K64">
    <cfRule type="containsBlanks" dxfId="22" priority="25">
      <formula>LEN(TRIM(H64))=0</formula>
    </cfRule>
  </conditionalFormatting>
  <conditionalFormatting sqref="H69:K69">
    <cfRule type="containsBlanks" dxfId="21" priority="24">
      <formula>LEN(TRIM(H69))=0</formula>
    </cfRule>
  </conditionalFormatting>
  <conditionalFormatting sqref="H73:K73">
    <cfRule type="containsBlanks" dxfId="20" priority="23">
      <formula>LEN(TRIM(H73))=0</formula>
    </cfRule>
  </conditionalFormatting>
  <conditionalFormatting sqref="H82:K82">
    <cfRule type="containsBlanks" dxfId="19" priority="21">
      <formula>LEN(TRIM(H82))=0</formula>
    </cfRule>
  </conditionalFormatting>
  <conditionalFormatting sqref="H91:K91">
    <cfRule type="containsBlanks" dxfId="18" priority="20">
      <formula>LEN(TRIM(H91))=0</formula>
    </cfRule>
  </conditionalFormatting>
  <conditionalFormatting sqref="H103:K103">
    <cfRule type="containsBlanks" dxfId="17" priority="18">
      <formula>LEN(TRIM(H103))=0</formula>
    </cfRule>
  </conditionalFormatting>
  <conditionalFormatting sqref="H50:K57">
    <cfRule type="containsBlanks" dxfId="16" priority="17">
      <formula>LEN(TRIM(H50))=0</formula>
    </cfRule>
  </conditionalFormatting>
  <conditionalFormatting sqref="H19">
    <cfRule type="containsBlanks" dxfId="15" priority="16">
      <formula>LEN(TRIM(H19))=0</formula>
    </cfRule>
  </conditionalFormatting>
  <conditionalFormatting sqref="H89">
    <cfRule type="containsBlanks" dxfId="14" priority="15">
      <formula>LEN(TRIM(H89))=0</formula>
    </cfRule>
  </conditionalFormatting>
  <conditionalFormatting sqref="T107:V107">
    <cfRule type="cellIs" dxfId="13" priority="9" stopIfTrue="1" operator="equal">
      <formula>"100%"</formula>
    </cfRule>
    <cfRule type="cellIs" dxfId="12" priority="10" stopIfTrue="1" operator="lessThan">
      <formula>0.5</formula>
    </cfRule>
    <cfRule type="cellIs" dxfId="11" priority="11" stopIfTrue="1" operator="between">
      <formula>0.5</formula>
      <formula>0.7</formula>
    </cfRule>
    <cfRule type="cellIs" dxfId="10" priority="12" stopIfTrue="1" operator="between">
      <formula>0.7</formula>
      <formula>1.2</formula>
    </cfRule>
    <cfRule type="cellIs" dxfId="9" priority="13" stopIfTrue="1" operator="greaterThanOrEqual">
      <formula>1.2</formula>
    </cfRule>
    <cfRule type="containsBlanks" dxfId="8" priority="14" stopIfTrue="1">
      <formula>LEN(TRIM(T107))=0</formula>
    </cfRule>
  </conditionalFormatting>
  <conditionalFormatting sqref="H107:K107">
    <cfRule type="containsBlanks" dxfId="7" priority="8">
      <formula>LEN(TRIM(H107))=0</formula>
    </cfRule>
  </conditionalFormatting>
  <conditionalFormatting sqref="L107:O107 T107:V107">
    <cfRule type="containsBlanks" dxfId="6" priority="7">
      <formula>LEN(TRIM(L107))=0</formula>
    </cfRule>
  </conditionalFormatting>
  <conditionalFormatting sqref="H29">
    <cfRule type="containsBlanks" dxfId="5" priority="6">
      <formula>LEN(TRIM(H29))=0</formula>
    </cfRule>
  </conditionalFormatting>
  <conditionalFormatting sqref="I29">
    <cfRule type="containsBlanks" dxfId="4" priority="5">
      <formula>LEN(TRIM(I29))=0</formula>
    </cfRule>
  </conditionalFormatting>
  <conditionalFormatting sqref="J29">
    <cfRule type="containsBlanks" dxfId="3" priority="4">
      <formula>LEN(TRIM(J29))=0</formula>
    </cfRule>
  </conditionalFormatting>
  <conditionalFormatting sqref="K29">
    <cfRule type="containsBlanks" dxfId="2" priority="3">
      <formula>LEN(TRIM(K29))=0</formula>
    </cfRule>
  </conditionalFormatting>
  <conditionalFormatting sqref="H98:K98">
    <cfRule type="containsBlanks" dxfId="1" priority="2">
      <formula>LEN(TRIM(H98))=0</formula>
    </cfRule>
  </conditionalFormatting>
  <conditionalFormatting sqref="G98">
    <cfRule type="containsBlanks" dxfId="0" priority="1">
      <formula>LEN(TRIM(G98))=0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58" t="s">
        <v>45</v>
      </c>
    </row>
    <row r="3" spans="1:2" ht="120" customHeight="1" x14ac:dyDescent="0.25">
      <c r="A3" s="231" t="s">
        <v>44</v>
      </c>
      <c r="B3" s="231"/>
    </row>
    <row r="5" spans="1:2" ht="45" x14ac:dyDescent="0.25">
      <c r="A5" s="40"/>
      <c r="B5" s="57" t="s">
        <v>42</v>
      </c>
    </row>
    <row r="6" spans="1:2" ht="60" x14ac:dyDescent="0.25">
      <c r="A6" s="41"/>
      <c r="B6" s="57" t="s">
        <v>43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dcterms:created xsi:type="dcterms:W3CDTF">2020-03-29T15:30:51Z</dcterms:created>
  <dcterms:modified xsi:type="dcterms:W3CDTF">2023-04-14T19:50:43Z</dcterms:modified>
  <cp:category/>
  <cp:contentStatus/>
</cp:coreProperties>
</file>