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Dir. Planeacion\Desktop\AVANCES Trimestrales\2023\1er Trimestre 2023\1.06 IMDAI\"/>
    </mc:Choice>
  </mc:AlternateContent>
  <xr:revisionPtr revIDLastSave="0" documentId="8_{2421EBB7-DE90-4F75-9960-F7BF57821D6C}" xr6:coauthVersionLast="47" xr6:coauthVersionMax="47" xr10:uidLastSave="{00000000-0000-0000-0000-000000000000}"/>
  <bookViews>
    <workbookView xWindow="-120" yWindow="-120" windowWidth="29040" windowHeight="15840" xr2:uid="{00000000-000D-0000-FFFF-FFFF00000000}"/>
  </bookViews>
  <sheets>
    <sheet name="SEGUIMIENTO 1Tr23" sheetId="3" r:id="rId1"/>
    <sheet name="Hoja1" sheetId="5" r:id="rId2"/>
    <sheet name="Instrucciones" sheetId="4" r:id="rId3"/>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3" l="1"/>
  <c r="G22" i="3"/>
  <c r="G24" i="3"/>
  <c r="S46" i="3" l="1"/>
  <c r="O46" i="3"/>
  <c r="S45" i="3"/>
  <c r="O45" i="3"/>
  <c r="S44" i="3"/>
  <c r="O44" i="3"/>
  <c r="P26" i="3"/>
  <c r="P27" i="3"/>
  <c r="P28" i="3"/>
  <c r="P25" i="3"/>
  <c r="P24" i="3"/>
  <c r="G17" i="3"/>
  <c r="G18" i="3"/>
  <c r="G19" i="3"/>
  <c r="G21" i="3"/>
  <c r="G25" i="3"/>
  <c r="G26" i="3"/>
  <c r="G27" i="3"/>
  <c r="G28" i="3"/>
  <c r="G16" i="3"/>
  <c r="Q9" i="5"/>
  <c r="M9" i="5"/>
  <c r="Q8" i="5"/>
  <c r="M8" i="5"/>
  <c r="Q7" i="5"/>
  <c r="M7" i="5"/>
  <c r="P23" i="3" l="1"/>
  <c r="P22" i="3"/>
  <c r="P21" i="3"/>
  <c r="P20" i="3"/>
  <c r="P19" i="3"/>
  <c r="P18" i="3"/>
  <c r="P17" i="3"/>
  <c r="P16" i="3"/>
  <c r="Q29" i="3" l="1"/>
  <c r="P29" i="3"/>
  <c r="U29" i="3" l="1"/>
  <c r="V29" i="3"/>
  <c r="R29" i="3"/>
  <c r="T29" i="3"/>
  <c r="S29" i="3"/>
  <c r="P15" i="3" l="1"/>
  <c r="P14" i="3"/>
  <c r="P13" i="3"/>
</calcChain>
</file>

<file path=xl/sharedStrings.xml><?xml version="1.0" encoding="utf-8"?>
<sst xmlns="http://schemas.openxmlformats.org/spreadsheetml/2006/main" count="195" uniqueCount="115">
  <si>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</si>
  <si>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</si>
  <si>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</si>
  <si>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</si>
  <si>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</si>
  <si>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</si>
  <si>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</si>
  <si>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</si>
  <si>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</si>
  <si>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</si>
  <si>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</si>
  <si>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</si>
  <si>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</si>
  <si>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</si>
  <si>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</si>
  <si>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</si>
  <si>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</si>
  <si>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</si>
  <si>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</si>
  <si>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</si>
  <si>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</si>
  <si>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</si>
  <si>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</si>
  <si>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</si>
  <si>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</si>
  <si>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</si>
  <si>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</si>
  <si>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</si>
  <si>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</si>
  <si>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</si>
  <si>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</si>
  <si>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</si>
  <si>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</si>
  <si>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</si>
  <si>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</si>
  <si>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</si>
  <si>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</si>
  <si>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</si>
  <si>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</si>
  <si>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</si>
  <si>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</si>
  <si>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</si>
  <si>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</si>
  <si>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</si>
  <si>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</si>
  <si>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JUSTIFICACION TRIMESTRAL DE AVANCE DE RESULTADOS 2023</t>
  </si>
  <si>
    <t>Trimestral</t>
  </si>
  <si>
    <r>
      <rPr>
        <b/>
        <sz val="11"/>
        <color theme="1"/>
        <rFont val="Arial"/>
        <family val="2"/>
      </rPr>
      <t>1.06.1.1.1</t>
    </r>
    <r>
      <rPr>
        <sz val="11"/>
        <color theme="1"/>
        <rFont val="Arial"/>
        <family val="2"/>
      </rPr>
      <t xml:space="preserve"> Trámites y Servicios de la Dirección de Ventanilla Única de Trámites y Servicios gestionados.</t>
    </r>
  </si>
  <si>
    <r>
      <rPr>
        <b/>
        <sz val="11"/>
        <color theme="1"/>
        <rFont val="Arial"/>
        <family val="2"/>
      </rPr>
      <t>PTSV</t>
    </r>
    <r>
      <rPr>
        <sz val="11"/>
        <color theme="1"/>
        <rFont val="Arial"/>
        <family val="2"/>
      </rPr>
      <t>: Porcentaje de Trámites y Servicios gestionados en Dirección de Ventanilla.</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</si>
  <si>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Trámites y servicios gestionados.</t>
    </r>
  </si>
  <si>
    <r>
      <rPr>
        <b/>
        <sz val="11"/>
        <color theme="1"/>
        <rFont val="Arial"/>
        <family val="2"/>
      </rPr>
      <t>1.06.1.1.1.1</t>
    </r>
    <r>
      <rPr>
        <sz val="11"/>
        <color theme="1"/>
        <rFont val="Arial"/>
        <family val="2"/>
      </rPr>
      <t xml:space="preserve"> Brindar asesoría personalizada e integral a la ciudadanía Benitojuarense.</t>
    </r>
  </si>
  <si>
    <r>
      <rPr>
        <b/>
        <sz val="11"/>
        <color theme="1"/>
        <rFont val="Arial"/>
        <family val="2"/>
      </rPr>
      <t>PAB:</t>
    </r>
    <r>
      <rPr>
        <sz val="11"/>
        <color theme="1"/>
        <rFont val="Arial"/>
        <family val="2"/>
      </rPr>
      <t xml:space="preserve"> Porcentaje de asesorÍas brindadas.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</si>
  <si>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Asesorías Brindadas.</t>
    </r>
  </si>
  <si>
    <t>Componente
(Dirección de Mejora Regulatoria)</t>
  </si>
  <si>
    <r>
      <rPr>
        <b/>
        <sz val="11"/>
        <color theme="1"/>
        <rFont val="Arial"/>
        <family val="2"/>
      </rPr>
      <t>1.06.1.1.2</t>
    </r>
    <r>
      <rPr>
        <sz val="11"/>
        <color theme="1"/>
        <rFont val="Arial"/>
        <family val="2"/>
      </rPr>
      <t xml:space="preserve"> Trámites y Servicios mediante la aplicación de Herramientas de Mejora Regulatoria simplificados.</t>
    </r>
  </si>
  <si>
    <r>
      <rPr>
        <b/>
        <sz val="11"/>
        <color theme="1"/>
        <rFont val="Arial"/>
        <family val="2"/>
      </rPr>
      <t xml:space="preserve">PTSS: </t>
    </r>
    <r>
      <rPr>
        <sz val="11"/>
        <color theme="1"/>
        <rFont val="Arial"/>
        <family val="2"/>
      </rPr>
      <t>Porcentaje de Trámites y Servicios Simplificados.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</si>
  <si>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Trámites y Servicios Simplificados.</t>
    </r>
  </si>
  <si>
    <r>
      <rPr>
        <b/>
        <sz val="11"/>
        <color theme="1"/>
        <rFont val="Arial"/>
        <family val="2"/>
      </rPr>
      <t>1.06.1.1.2.1</t>
    </r>
    <r>
      <rPr>
        <sz val="11"/>
        <color theme="1"/>
        <rFont val="Arial"/>
        <family val="2"/>
      </rPr>
      <t xml:space="preserve"> Atención de solicitudes de la Herramienta Protesta Ciudadana.</t>
    </r>
  </si>
  <si>
    <r>
      <rPr>
        <b/>
        <sz val="11"/>
        <color theme="1"/>
        <rFont val="Arial"/>
        <family val="2"/>
      </rPr>
      <t>PSAPC:</t>
    </r>
    <r>
      <rPr>
        <sz val="11"/>
        <color theme="1"/>
        <rFont val="Arial"/>
        <family val="2"/>
      </rPr>
      <t xml:space="preserve"> Porcentaje de solicitudes atendidas a través de la Herramienta Protesta Ciudadana.</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</si>
  <si>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 de la Herramienta Protesta Ciudadana.</t>
    </r>
  </si>
  <si>
    <r>
      <rPr>
        <b/>
        <sz val="11"/>
        <color theme="1"/>
        <rFont val="Arial"/>
        <family val="2"/>
      </rPr>
      <t>1.06.1.1.3</t>
    </r>
    <r>
      <rPr>
        <sz val="11"/>
        <color theme="1"/>
        <rFont val="Arial"/>
        <family val="2"/>
      </rPr>
      <t xml:space="preserve"> Manuales Administrativos para las unidades y dependencias municipales diseñados y actualizados.</t>
    </r>
  </si>
  <si>
    <r>
      <rPr>
        <b/>
        <sz val="11"/>
        <color theme="1"/>
        <rFont val="Arial"/>
        <family val="2"/>
      </rPr>
      <t>PMADA:</t>
    </r>
    <r>
      <rPr>
        <sz val="11"/>
        <color theme="1"/>
        <rFont val="Arial"/>
        <family val="2"/>
      </rPr>
      <t xml:space="preserve"> Porcentaje de Manuales Administrativos Diseñados y Actualizados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</si>
  <si>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Manuales Administrativos.</t>
    </r>
  </si>
  <si>
    <r>
      <rPr>
        <b/>
        <sz val="11"/>
        <color theme="1"/>
        <rFont val="Arial"/>
        <family val="2"/>
      </rPr>
      <t>1.06.1.1.3.1</t>
    </r>
    <r>
      <rPr>
        <sz val="11"/>
        <color theme="1"/>
        <rFont val="Arial"/>
        <family val="2"/>
      </rPr>
      <t xml:space="preserve"> Análisis y evaluación de las estructuras orgánicas propuestas por las dependencias, unidades y entidades de la administración pública municipal</t>
    </r>
  </si>
  <si>
    <r>
      <rPr>
        <b/>
        <sz val="11"/>
        <color theme="1"/>
        <rFont val="Arial"/>
        <family val="2"/>
      </rPr>
      <t>PEOAE:</t>
    </r>
    <r>
      <rPr>
        <sz val="11"/>
        <color theme="1"/>
        <rFont val="Arial"/>
        <family val="2"/>
      </rPr>
      <t xml:space="preserve"> Porcentaje de Estructuras Orgánicas Analizadas y Evaluadas.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</si>
  <si>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Estructuras Orgánicas</t>
    </r>
  </si>
  <si>
    <t>Propósito
(Instituto Municipal de Desarrollo Administrativo e Innovación IMDAI)</t>
  </si>
  <si>
    <r>
      <rPr>
        <b/>
        <sz val="11"/>
        <color theme="0"/>
        <rFont val="Arial"/>
        <family val="2"/>
      </rPr>
      <t xml:space="preserve">1.06.1.1 </t>
    </r>
    <r>
      <rPr>
        <sz val="11"/>
        <color theme="0"/>
        <rFont val="Arial"/>
        <family val="2"/>
      </rPr>
      <t>La población y dependencias municipales reciben atención integral a través de la promoción de una mejora regulatoria articulada como base en una política pública transversal que genere un marco regulatorio claro y efectivo para beneficio del sector social, privado y público.</t>
    </r>
  </si>
  <si>
    <r>
      <t xml:space="preserve">PPA: </t>
    </r>
    <r>
      <rPr>
        <sz val="11"/>
        <color theme="0"/>
        <rFont val="Arial"/>
        <family val="2"/>
      </rPr>
      <t>Porcentaje de la Población Atendida.</t>
    </r>
  </si>
  <si>
    <r>
      <t xml:space="preserve">PDMA: </t>
    </r>
    <r>
      <rPr>
        <sz val="11"/>
        <color theme="0"/>
        <rFont val="Arial"/>
        <family val="2"/>
      </rPr>
      <t>Porcentaje de Dependencias municipales atendidas.</t>
    </r>
  </si>
  <si>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Población atendida.</t>
    </r>
  </si>
  <si>
    <r>
      <t xml:space="preserve">UNIDAD DE MEDIDA DEL INDICADOR:
</t>
    </r>
    <r>
      <rPr>
        <sz val="11"/>
        <color theme="0"/>
        <rFont val="Arial"/>
        <family val="2"/>
      </rPr>
      <t xml:space="preserve">Porcentaje </t>
    </r>
    <r>
      <rPr>
        <b/>
        <sz val="11"/>
        <color theme="0"/>
        <rFont val="Arial"/>
        <family val="2"/>
      </rPr>
      <t xml:space="preserve">
UNIDAD DE MEDIDA DE LAS VARIABLES: 
</t>
    </r>
    <r>
      <rPr>
        <sz val="11"/>
        <color theme="0"/>
        <rFont val="Arial"/>
        <family val="2"/>
      </rPr>
      <t>Dependencias municipales.</t>
    </r>
  </si>
  <si>
    <r>
      <t xml:space="preserve">1.06.1.1.4. </t>
    </r>
    <r>
      <rPr>
        <sz val="11"/>
        <color theme="1"/>
        <rFont val="Arial"/>
        <family val="2"/>
      </rPr>
      <t>Herramientas digitales que reduzcan los costos en gestión de trámites municipales y mejoren la calidad de vida de la población implementadas</t>
    </r>
  </si>
  <si>
    <r>
      <t xml:space="preserve">PHDI: </t>
    </r>
    <r>
      <rPr>
        <sz val="11"/>
        <color theme="1"/>
        <rFont val="Arial"/>
        <family val="2"/>
      </rPr>
      <t>Porcentaje de avance en la implementación de las herramientas digitales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</si>
  <si>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</si>
  <si>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Canales de comunicación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</si>
  <si>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Atenciones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</si>
  <si>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 cumplidas</t>
    </r>
  </si>
  <si>
    <r>
      <t xml:space="preserve">1.06.1.1.4.1. </t>
    </r>
    <r>
      <rPr>
        <sz val="11"/>
        <color theme="1"/>
        <rFont val="Arial"/>
        <family val="2"/>
      </rPr>
      <t xml:space="preserve">Habilitación del Contact Center en donde se implementan los canales de comunicación </t>
    </r>
  </si>
  <si>
    <r>
      <t xml:space="preserve">1.06.1.1.4.2. </t>
    </r>
    <r>
      <rPr>
        <sz val="11"/>
        <color theme="1"/>
        <rFont val="Arial"/>
        <family val="2"/>
      </rPr>
      <t>Operatividad del Contact Center</t>
    </r>
    <r>
      <rPr>
        <b/>
        <sz val="11"/>
        <color theme="1"/>
        <rFont val="Arial"/>
        <family val="2"/>
      </rPr>
      <t xml:space="preserve"> </t>
    </r>
  </si>
  <si>
    <r>
      <t xml:space="preserve">1.06.1.1.4.3. </t>
    </r>
    <r>
      <rPr>
        <sz val="11"/>
        <color theme="1"/>
        <rFont val="Arial"/>
        <family val="2"/>
      </rPr>
      <t>Habilitación de la Ventanilla de Construcción Simplificada (VECS)</t>
    </r>
  </si>
  <si>
    <r>
      <t xml:space="preserve">1.06.1.1.4.4. </t>
    </r>
    <r>
      <rPr>
        <sz val="11"/>
        <color theme="1"/>
        <rFont val="Arial"/>
        <family val="2"/>
      </rPr>
      <t xml:space="preserve">Interoperabiliad del Registro Municipal de Trámites y Servicios (REMTYS) con el Catálogo Nacional de Regulación de Trámites y Servicios </t>
    </r>
  </si>
  <si>
    <r>
      <rPr>
        <b/>
        <sz val="11"/>
        <color theme="1"/>
        <rFont val="Arial"/>
        <family val="2"/>
      </rPr>
      <t>PCCH:</t>
    </r>
    <r>
      <rPr>
        <sz val="11"/>
        <color theme="1"/>
        <rFont val="Arial"/>
        <family val="2"/>
      </rPr>
      <t xml:space="preserve"> Porcentaje de canales de comunicación habilitados del Contact Center</t>
    </r>
  </si>
  <si>
    <r>
      <rPr>
        <b/>
        <sz val="11"/>
        <color theme="1"/>
        <rFont val="Arial"/>
        <family val="2"/>
      </rPr>
      <t>PACC:</t>
    </r>
    <r>
      <rPr>
        <sz val="11"/>
        <color theme="1"/>
        <rFont val="Arial"/>
        <family val="2"/>
      </rPr>
      <t>Porcentaje de Atenciones generadas a través del Contact Center</t>
    </r>
  </si>
  <si>
    <r>
      <rPr>
        <b/>
        <sz val="11"/>
        <color theme="1"/>
        <rFont val="Arial"/>
        <family val="2"/>
      </rPr>
      <t>PAIPV:</t>
    </r>
    <r>
      <rPr>
        <sz val="11"/>
        <color theme="1"/>
        <rFont val="Arial"/>
        <family val="2"/>
      </rPr>
      <t xml:space="preserve"> Porcentaje de avance en la Implementación de la Plataforma para la VECS.    </t>
    </r>
  </si>
  <si>
    <r>
      <rPr>
        <b/>
        <sz val="11"/>
        <color theme="1"/>
        <rFont val="Arial"/>
        <family val="2"/>
      </rPr>
      <t>PAIA:</t>
    </r>
    <r>
      <rPr>
        <sz val="11"/>
        <color theme="1"/>
        <rFont val="Arial"/>
        <family val="2"/>
      </rPr>
      <t xml:space="preserve"> Porcentaje de avance en la Implementación de la API. </t>
    </r>
  </si>
  <si>
    <t>Dirección de Ventanilla Única de Trámites y Servicios</t>
  </si>
  <si>
    <t>Dirección de Mejora Regulatoria</t>
  </si>
  <si>
    <t>Dirección de Desarrollo Administrativo e Innovación</t>
  </si>
  <si>
    <t>Dirección de Gestión de la Calidad Municipal</t>
  </si>
  <si>
    <t>AUTORIZÓ                                                                                                                                                                                                 C. Ana Saraí Pérez Sánchez                                                                                                                                                   Directora General del IMDAI</t>
  </si>
  <si>
    <t>ELABORÓ                                                                                                                                                                                                                    L.C.P Arisbeth Badillo Martinez                                                                                                                                          Coordinadora Administrativa del IMDAI</t>
  </si>
  <si>
    <t xml:space="preserve">Diferencia de avance entre el anual y el trimestral, ya que durante este primer trimestre fue ejercido el remanente del ejercicio 2022, lo cual no se informa en estos datos plasmados en el seguimiento a la ejecucion del presupuesto Autorizado </t>
  </si>
  <si>
    <t>Componente sin ejecucion de presupuesto ya que para empezar a operar primero debera ser aprobada por el Consejo Directivo del IMDAI</t>
  </si>
  <si>
    <t>ANUAL</t>
  </si>
  <si>
    <r>
      <t xml:space="preserve">1.06.1 </t>
    </r>
    <r>
      <rPr>
        <sz val="11"/>
        <color theme="1"/>
        <rFont val="Arial"/>
        <family val="2"/>
      </rPr>
      <t>Contribuir a la renovación de los mecanismos de gestión flexibilizando nuestras estructuras y procedimientos administrativos con calidad, innovación tecnológica y combate a la corrupción mediante la promoción de una mejora regulatoria articulada como base en una política pública transversal que genere un marco regulatorio claro y efectivo para beneficio del sector social, privado y público.</t>
    </r>
  </si>
  <si>
    <r>
      <t>Meta Trimestral:</t>
    </r>
    <r>
      <rPr>
        <sz val="10"/>
        <color theme="1" tint="4.9989318521683403E-2"/>
        <rFont val="Arial"/>
        <family val="2"/>
      </rPr>
      <t xml:space="preserve"> Durante este trimestre se brinda atención a la ciudadania que acude a alas oficinas de la Ventanilla Única para información o gestión de algún trámite o servicio, obteniendo un avance en el trimestre de 89.98% de la meta programada                                                             </t>
    </r>
  </si>
  <si>
    <t>G-PPA PROGRAMA DE MODERNIZACIÓN EN MATERIA DE MEJORA REGULATORIA</t>
  </si>
  <si>
    <t>INSTITUTO MUNICIPAL DE DESARROLLO ADMINISTRATIVO E INNOVACIÓN</t>
  </si>
  <si>
    <t xml:space="preserve">Coordinacion Administrativa </t>
  </si>
  <si>
    <r>
      <t xml:space="preserve">Meta Trrimestral: </t>
    </r>
    <r>
      <rPr>
        <sz val="10"/>
        <color theme="1" tint="4.9989318521683403E-2"/>
        <rFont val="Arial"/>
        <family val="2"/>
      </rPr>
      <t xml:space="preserve">se llevó a cabo la capacitación del manual de organización del DIF  en la Dirección de Desarrollo Administrativo e Innovación, en la Direccción de Mejora Regulatoria actualmente no se están realizando los estudios y análisis de reforma lo que significó un 16.67%  acumulado por ambas unidades administrativas.        
</t>
    </r>
  </si>
  <si>
    <r>
      <t xml:space="preserve">Meta Trimestral: </t>
    </r>
    <r>
      <rPr>
        <sz val="10"/>
        <color theme="1"/>
        <rFont val="Arial"/>
        <family val="2"/>
      </rPr>
      <t xml:space="preserve">Derivado de la incorporación de más trámites y Servicios al catalogo de atención que brinda Ventanilla Única , asi como el cobro de predial y la atención para la gestión y seguimiento de trámites en línea se supera la meta alcanzada un 100.63% de lo programado para el trimestre.                                                                                 
 </t>
    </r>
  </si>
  <si>
    <r>
      <t xml:space="preserve">Meta Trimestral: </t>
    </r>
    <r>
      <rPr>
        <sz val="10"/>
        <color theme="1"/>
        <rFont val="Arial"/>
        <family val="2"/>
      </rPr>
      <t xml:space="preserve">a través de los diversos módulos y canales digitales se brinda de asesoría a la ciudamía permitiendonos alcanzar  la meta del trimestre, logrando un 100.70% de lo programado                                                 
</t>
    </r>
  </si>
  <si>
    <r>
      <t xml:space="preserve">Meta Trimestral: </t>
    </r>
    <r>
      <rPr>
        <sz val="10"/>
        <color theme="1"/>
        <rFont val="Arial"/>
        <family val="2"/>
      </rPr>
      <t xml:space="preserve">Se alcanza el 40% en relación a la meta programada para el periodo de enero a marzo 2023                                       
</t>
    </r>
  </si>
  <si>
    <r>
      <t xml:space="preserve">Meta Trimestral: </t>
    </r>
    <r>
      <rPr>
        <sz val="10"/>
        <color theme="1"/>
        <rFont val="Arial"/>
        <family val="2"/>
      </rPr>
      <t>Se llevó a cabo una reunión con la dirección de sistemas y la Dirección de sistemas y la dirección de Mejora Regulatoria, con el objetivo de dar seguimiento a la reactivación de la herramienta "Protesta Ciudadana" en el portal www.cancun.gob.mx se acordo que se realizaran las acciones correspondientes para tratar que a más tardar el 17 de abril del año en curso se puede reactivar dicha herramienta, para que los ciudadanos, puedan hacer uso y presentar sugerencias, quejas o incorfomidades sobre los tramites y servicios que brinda el Municipio de Benito  Juárez.</t>
    </r>
    <r>
      <rPr>
        <b/>
        <sz val="10"/>
        <color theme="1"/>
        <rFont val="Arial"/>
        <family val="2"/>
      </rPr>
      <t xml:space="preserve">  </t>
    </r>
    <r>
      <rPr>
        <sz val="10"/>
        <color theme="1"/>
        <rFont val="Arial"/>
        <family val="2"/>
      </rPr>
      <t xml:space="preserve">por ello no se realizo avance  y se obtiene el 0% </t>
    </r>
    <r>
      <rPr>
        <b/>
        <sz val="10"/>
        <color theme="1"/>
        <rFont val="Arial"/>
        <family val="2"/>
      </rPr>
      <t xml:space="preserve"> </t>
    </r>
    <r>
      <rPr>
        <sz val="10"/>
        <color theme="1"/>
        <rFont val="Arial"/>
        <family val="2"/>
      </rPr>
      <t>en esta actividad de enero a marzo 2023.</t>
    </r>
    <r>
      <rPr>
        <b/>
        <sz val="10"/>
        <color theme="1"/>
        <rFont val="Arial"/>
        <family val="2"/>
      </rPr>
      <t xml:space="preserve">
</t>
    </r>
  </si>
  <si>
    <r>
      <t xml:space="preserve">Meta Trimestral: </t>
    </r>
    <r>
      <rPr>
        <sz val="11"/>
        <color theme="1"/>
        <rFont val="Arial"/>
        <family val="2"/>
      </rPr>
      <t xml:space="preserve">Se lleva a cabo la revisión y validación de cinco manuales quedando un 75% de la meta planeada para este trimestre en razón de que no recibimos proyectos de manuales suficientes para cubrir esta meta además de que no se han validado los REMTyS por parte de la dirección de mejora regulatoria quien funge como la autoridad competente lo cual impide la validación de los manuales de procedimientos que contienen los trámites y servicios validados de las dependencias.               </t>
    </r>
    <r>
      <rPr>
        <b/>
        <sz val="11"/>
        <color theme="1"/>
        <rFont val="Arial"/>
        <family val="2"/>
      </rPr>
      <t xml:space="preserve">                                              </t>
    </r>
  </si>
  <si>
    <r>
      <t xml:space="preserve">Meta Trimestral: </t>
    </r>
    <r>
      <rPr>
        <sz val="11"/>
        <color theme="1"/>
        <rFont val="Arial"/>
        <family val="2"/>
      </rPr>
      <t>Se logra la meta trimestral realizando un 100% de lo programado gracias a la participación y cumplimiento en tiempo de las Dependencias Municipales</t>
    </r>
  </si>
  <si>
    <r>
      <t xml:space="preserve">Meta trimestral: </t>
    </r>
    <r>
      <rPr>
        <sz val="11"/>
        <color theme="1"/>
        <rFont val="Arial"/>
        <family val="2"/>
      </rPr>
      <t xml:space="preserve"> Se establecen para su aprobación por parte de la Dirección de Planeación Municipal actividades encaminadas a la Innovación digital y aprobacion por el Consejo Directivo del IMDAI         </t>
    </r>
    <r>
      <rPr>
        <b/>
        <sz val="11"/>
        <color theme="1"/>
        <rFont val="Arial"/>
        <family val="2"/>
      </rPr>
      <t xml:space="preserve">                                                                             </t>
    </r>
  </si>
  <si>
    <r>
      <t xml:space="preserve">Meta trimestral: </t>
    </r>
    <r>
      <rPr>
        <sz val="11"/>
        <color theme="1"/>
        <rFont val="Arial"/>
        <family val="2"/>
      </rPr>
      <t xml:space="preserve">la Dirección de Gestión de Calidad  Se establecen para su aprobación por parte de la Dirección de Planeación Municipal actividades encaminadas a la Innovación digital y aprobacion por el Consejo Directivo del IMDAI         </t>
    </r>
    <r>
      <rPr>
        <b/>
        <sz val="11"/>
        <color theme="1"/>
        <rFont val="Arial"/>
        <family val="2"/>
      </rPr>
      <t xml:space="preserve">
</t>
    </r>
  </si>
  <si>
    <r>
      <t xml:space="preserve">Meta trimestral: </t>
    </r>
    <r>
      <rPr>
        <sz val="11"/>
        <color theme="1"/>
        <rFont val="Arial"/>
        <family val="2"/>
      </rPr>
      <t xml:space="preserve"> Se establecen para su aprobación por parte de la Dirección de Planeación Municipal actividades encaminadas a la Innovación digital  y aprobacion por el Consejo Directivo del IMDAI         </t>
    </r>
    <r>
      <rPr>
        <b/>
        <sz val="11"/>
        <color theme="1"/>
        <rFont val="Arial"/>
        <family val="2"/>
      </rPr>
      <t xml:space="preserve">
</t>
    </r>
  </si>
  <si>
    <r>
      <t>Meta trimestral:</t>
    </r>
    <r>
      <rPr>
        <sz val="11"/>
        <color theme="1"/>
        <rFont val="Arial"/>
        <family val="2"/>
      </rPr>
      <t xml:space="preserve"> la Dirección de Gestión de Calidad  Se establecen para su aprobación por parte de la Dirección de Planeación Municipal actividades encaminadas a la Innovación digital y aprobacion por el Consejo Directivo del IMDAI         </t>
    </r>
    <r>
      <rPr>
        <b/>
        <sz val="11"/>
        <color theme="1"/>
        <rFont val="Arial"/>
        <family val="2"/>
      </rPr>
      <t xml:space="preserve">                                                                  
</t>
    </r>
  </si>
  <si>
    <t>Componente
(Dirección de Ventanilla Única de Trámites y Servicios)</t>
  </si>
  <si>
    <t>Componente
(Dirección de Desarrollo Administrativo e Innovación)</t>
  </si>
  <si>
    <t>Componente
(Dirección de Gestión de la Calidad Municipal)</t>
  </si>
  <si>
    <r>
      <t>Materia Trimestral:</t>
    </r>
    <r>
      <rPr>
        <sz val="11"/>
        <color theme="1"/>
        <rFont val="Arial"/>
        <family val="2"/>
      </rPr>
      <t xml:space="preserve"> Se establecen para su aprobación por parte de la direccionde Planeación Municipal actividades encaminadas a la innovación digital y aprobacion por el Consejo Directivo del IMDAI                               </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</si>
</sst>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4"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b/>
      <sz val="10"/>
      <color theme="1"/>
      <name val="Arial"/>
      <family val="2"/>
    </font>
    <font>
      <sz val="10"/>
      <color theme="1"/>
      <name val="Arial"/>
      <family val="2"/>
    </font>
    <font>
      <b/>
      <sz val="10"/>
      <color theme="1" tint="4.9989318521683403E-2"/>
      <name val="Arial"/>
      <family val="2"/>
    </font>
    <font>
      <sz val="10"/>
      <color theme="1" tint="4.9989318521683403E-2"/>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s>
  <borders count="132">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medium">
        <color indexed="64"/>
      </left>
      <right style="dashed">
        <color theme="1"/>
      </right>
      <top style="dashed">
        <color theme="1"/>
      </top>
      <bottom/>
      <diagonal/>
    </border>
    <border>
      <left style="medium">
        <color indexed="64"/>
      </left>
      <right/>
      <top/>
      <bottom style="dashed">
        <color theme="1"/>
      </bottom>
      <diagonal/>
    </border>
    <border>
      <left/>
      <right style="dashed">
        <color theme="1"/>
      </right>
      <top style="dashed">
        <color theme="1"/>
      </top>
      <bottom/>
      <diagonal/>
    </border>
    <border>
      <left style="dashed">
        <color theme="1"/>
      </left>
      <right style="medium">
        <color indexed="64"/>
      </right>
      <top style="dashed">
        <color theme="1"/>
      </top>
      <bottom/>
      <diagonal/>
    </border>
    <border>
      <left style="thin">
        <color indexed="64"/>
      </left>
      <right style="medium">
        <color indexed="64"/>
      </right>
      <top style="dotted">
        <color indexed="64"/>
      </top>
      <bottom/>
      <diagonal/>
    </border>
    <border>
      <left style="medium">
        <color indexed="64"/>
      </left>
      <right/>
      <top style="dashed">
        <color theme="1"/>
      </top>
      <bottom/>
      <diagonal/>
    </border>
    <border>
      <left/>
      <right/>
      <top style="dashed">
        <color theme="1"/>
      </top>
      <bottom/>
      <diagonal/>
    </border>
    <border>
      <left/>
      <right style="dotted">
        <color indexed="64"/>
      </right>
      <top style="dashed">
        <color theme="1"/>
      </top>
      <bottom/>
      <diagonal/>
    </border>
    <border>
      <left style="dotted">
        <color indexed="64"/>
      </left>
      <right style="dotted">
        <color indexed="64"/>
      </right>
      <top style="dashed">
        <color theme="1"/>
      </top>
      <bottom/>
      <diagonal/>
    </border>
    <border>
      <left style="dashed">
        <color theme="1"/>
      </left>
      <right/>
      <top/>
      <bottom style="dashed">
        <color theme="1"/>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rgb="FF000000"/>
      </left>
      <right/>
      <top style="thin">
        <color rgb="FF000000"/>
      </top>
      <bottom style="thin">
        <color indexed="64"/>
      </bottom>
      <diagonal/>
    </border>
    <border>
      <left style="dotted">
        <color indexed="64"/>
      </left>
      <right/>
      <top style="dotted">
        <color indexed="64"/>
      </top>
      <bottom style="dotted">
        <color indexed="64"/>
      </bottom>
      <diagonal/>
    </border>
    <border>
      <left style="medium">
        <color indexed="64"/>
      </left>
      <right style="dashed">
        <color theme="1"/>
      </right>
      <top style="thin">
        <color indexed="64"/>
      </top>
      <bottom style="dashed">
        <color theme="1"/>
      </bottom>
      <diagonal/>
    </border>
    <border>
      <left style="dashed">
        <color theme="1"/>
      </left>
      <right style="dashed">
        <color indexed="64"/>
      </right>
      <top style="dashed">
        <color indexed="64"/>
      </top>
      <bottom style="dashed">
        <color indexed="64"/>
      </bottom>
      <diagonal/>
    </border>
    <border>
      <left style="dashed">
        <color theme="1"/>
      </left>
      <right style="dashed">
        <color theme="1"/>
      </right>
      <top/>
      <bottom style="medium">
        <color indexed="64"/>
      </bottom>
      <diagonal/>
    </border>
    <border>
      <left style="medium">
        <color indexed="64"/>
      </left>
      <right style="dotted">
        <color indexed="64"/>
      </right>
      <top style="dashed">
        <color theme="1"/>
      </top>
      <bottom/>
      <diagonal/>
    </border>
    <border>
      <left style="medium">
        <color indexed="64"/>
      </left>
      <right style="dashed">
        <color theme="1"/>
      </right>
      <top/>
      <bottom style="dashed">
        <color theme="1"/>
      </bottom>
      <diagonal/>
    </border>
    <border>
      <left style="dashed">
        <color theme="1"/>
      </left>
      <right/>
      <top style="dashed">
        <color theme="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medium">
        <color indexed="64"/>
      </left>
      <right style="medium">
        <color indexed="64"/>
      </right>
      <top/>
      <bottom style="dotted">
        <color indexed="64"/>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style="thin">
        <color indexed="64"/>
      </left>
      <right style="medium">
        <color indexed="64"/>
      </right>
      <top/>
      <bottom style="thin">
        <color indexed="64"/>
      </bottom>
      <diagonal/>
    </border>
    <border>
      <left/>
      <right/>
      <top/>
      <bottom style="dashed">
        <color theme="1"/>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dashed">
        <color theme="1"/>
      </left>
      <right style="dashed">
        <color theme="1"/>
      </right>
      <top style="dashed">
        <color theme="1"/>
      </top>
      <bottom style="dotted">
        <color theme="1"/>
      </bottom>
      <diagonal/>
    </border>
    <border>
      <left style="medium">
        <color indexed="64"/>
      </left>
      <right style="dashed">
        <color theme="1"/>
      </right>
      <top style="dashed">
        <color theme="1"/>
      </top>
      <bottom style="dotted">
        <color indexed="64"/>
      </bottom>
      <diagonal/>
    </border>
    <border>
      <left style="medium">
        <color indexed="64"/>
      </left>
      <right style="medium">
        <color indexed="64"/>
      </right>
      <top style="dashed">
        <color theme="1"/>
      </top>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
      <left style="dotted">
        <color theme="1"/>
      </left>
      <right style="dotted">
        <color theme="1"/>
      </right>
      <top/>
      <bottom style="dashed">
        <color theme="1"/>
      </bottom>
      <diagonal/>
    </border>
    <border>
      <left style="dashed">
        <color theme="1"/>
      </left>
      <right style="dashed">
        <color theme="1"/>
      </right>
      <top style="dashed">
        <color theme="1"/>
      </top>
      <bottom style="dotted">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dotted">
        <color indexed="64"/>
      </top>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right style="dashed">
        <color theme="1"/>
      </right>
      <top/>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63">
    <xf numFmtId="0" fontId="0" fillId="0" borderId="0" xfId="0"/>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11" xfId="0" applyFont="1" applyFill="1" applyBorder="1" applyAlignment="1">
      <alignment horizontal="left" vertical="center" wrapText="1"/>
    </xf>
    <xf numFmtId="0" fontId="1" fillId="8" borderId="8" xfId="0" applyFont="1" applyFill="1" applyBorder="1" applyAlignment="1">
      <alignment horizontal="center"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2" fillId="8" borderId="32" xfId="0" applyFont="1" applyFill="1" applyBorder="1" applyAlignment="1">
      <alignment horizontal="center" vertical="center" wrapText="1"/>
    </xf>
    <xf numFmtId="2" fontId="4" fillId="8" borderId="25" xfId="1" applyNumberFormat="1" applyFont="1" applyFill="1" applyBorder="1" applyAlignment="1">
      <alignment horizontal="center" vertical="center" wrapText="1"/>
    </xf>
    <xf numFmtId="2" fontId="2" fillId="2" borderId="26" xfId="1" applyNumberFormat="1" applyFont="1" applyFill="1" applyBorder="1" applyAlignment="1">
      <alignment horizontal="center" vertical="center" wrapText="1"/>
    </xf>
    <xf numFmtId="2" fontId="2" fillId="2" borderId="27" xfId="1" applyNumberFormat="1" applyFont="1" applyFill="1" applyBorder="1" applyAlignment="1">
      <alignment horizontal="center" vertical="center" wrapText="1"/>
    </xf>
    <xf numFmtId="0" fontId="4" fillId="8"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2" fontId="4" fillId="8" borderId="26" xfId="1" applyNumberFormat="1" applyFont="1" applyFill="1" applyBorder="1" applyAlignment="1">
      <alignment horizontal="center" vertical="center" wrapText="1"/>
    </xf>
    <xf numFmtId="0" fontId="2" fillId="8" borderId="33" xfId="0" applyFont="1" applyFill="1" applyBorder="1" applyAlignment="1">
      <alignment horizontal="justify" vertical="center" wrapText="1"/>
    </xf>
    <xf numFmtId="0" fontId="2" fillId="8" borderId="35" xfId="0" applyFont="1" applyFill="1" applyBorder="1" applyAlignment="1">
      <alignment vertical="center" wrapText="1"/>
    </xf>
    <xf numFmtId="0" fontId="2" fillId="8" borderId="36" xfId="0" applyFont="1" applyFill="1" applyBorder="1" applyAlignment="1">
      <alignment vertical="center" wrapText="1"/>
    </xf>
    <xf numFmtId="0" fontId="14" fillId="7" borderId="18" xfId="0" applyFont="1" applyFill="1" applyBorder="1" applyAlignment="1">
      <alignment horizontal="center" vertical="top" wrapText="1"/>
    </xf>
    <xf numFmtId="0" fontId="8" fillId="4" borderId="37" xfId="0" applyFont="1" applyFill="1" applyBorder="1" applyAlignment="1">
      <alignment horizontal="center" vertical="center" wrapText="1"/>
    </xf>
    <xf numFmtId="0" fontId="4" fillId="8" borderId="39"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4" fillId="8"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5" xfId="0" applyFont="1" applyFill="1" applyBorder="1" applyAlignment="1">
      <alignment horizontal="left" vertical="center" wrapText="1"/>
    </xf>
    <xf numFmtId="0" fontId="4" fillId="4" borderId="40" xfId="0" applyFont="1" applyFill="1" applyBorder="1" applyAlignment="1">
      <alignment horizontal="center" vertical="center" wrapText="1"/>
    </xf>
    <xf numFmtId="0" fontId="2" fillId="3" borderId="46" xfId="0" applyFont="1" applyFill="1" applyBorder="1" applyAlignment="1">
      <alignment horizontal="left" vertical="center" wrapText="1"/>
    </xf>
    <xf numFmtId="0" fontId="4" fillId="4" borderId="39" xfId="0" applyFont="1" applyFill="1" applyBorder="1" applyAlignment="1">
      <alignment horizontal="center" vertical="center" wrapText="1"/>
    </xf>
    <xf numFmtId="0" fontId="2" fillId="3" borderId="45" xfId="0" applyFont="1" applyFill="1" applyBorder="1" applyAlignment="1">
      <alignment horizontal="center" vertical="center" wrapText="1"/>
    </xf>
    <xf numFmtId="164" fontId="1" fillId="8" borderId="38" xfId="0" applyNumberFormat="1" applyFont="1" applyFill="1" applyBorder="1" applyAlignment="1">
      <alignment horizontal="center" vertical="center" wrapText="1"/>
    </xf>
    <xf numFmtId="164" fontId="1" fillId="8" borderId="24" xfId="0" applyNumberFormat="1" applyFont="1" applyFill="1" applyBorder="1" applyAlignment="1">
      <alignment horizontal="center" vertical="center" wrapText="1"/>
    </xf>
    <xf numFmtId="0" fontId="16" fillId="0" borderId="51" xfId="0" applyFont="1" applyBorder="1" applyAlignment="1">
      <alignment vertical="center"/>
    </xf>
    <xf numFmtId="164" fontId="1" fillId="8" borderId="28" xfId="0" applyNumberFormat="1" applyFont="1" applyFill="1" applyBorder="1" applyAlignment="1">
      <alignment horizontal="center" vertical="center" wrapText="1"/>
    </xf>
    <xf numFmtId="0" fontId="0" fillId="9" borderId="0" xfId="0" applyFill="1"/>
    <xf numFmtId="0" fontId="0" fillId="10" borderId="0" xfId="0" applyFill="1"/>
    <xf numFmtId="10" fontId="0" fillId="6" borderId="54" xfId="0" applyNumberFormat="1" applyFill="1" applyBorder="1" applyAlignment="1">
      <alignment horizontal="center" vertical="center" wrapText="1"/>
    </xf>
    <xf numFmtId="2" fontId="0" fillId="6" borderId="54" xfId="0" applyNumberFormat="1" applyFill="1" applyBorder="1" applyAlignment="1">
      <alignment horizontal="center" vertical="center" wrapText="1"/>
    </xf>
    <xf numFmtId="0" fontId="0" fillId="0" borderId="0" xfId="0" applyAlignment="1">
      <alignment horizontal="center" vertical="center"/>
    </xf>
    <xf numFmtId="10" fontId="0" fillId="6" borderId="55" xfId="0" applyNumberForma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58" xfId="0" applyNumberFormat="1" applyFont="1" applyFill="1" applyBorder="1" applyAlignment="1">
      <alignment horizontal="center" vertical="center" wrapText="1"/>
    </xf>
    <xf numFmtId="3" fontId="2" fillId="2" borderId="59" xfId="0" applyNumberFormat="1" applyFont="1" applyFill="1" applyBorder="1" applyAlignment="1">
      <alignment horizontal="center" vertical="center" wrapText="1"/>
    </xf>
    <xf numFmtId="3" fontId="2" fillId="2" borderId="60" xfId="0" applyNumberFormat="1" applyFont="1" applyFill="1" applyBorder="1" applyAlignment="1">
      <alignment horizontal="center" vertical="center" wrapText="1"/>
    </xf>
    <xf numFmtId="10" fontId="0" fillId="6" borderId="57" xfId="0" applyNumberForma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0" fontId="2" fillId="8" borderId="61" xfId="0" applyFont="1" applyFill="1" applyBorder="1" applyAlignment="1">
      <alignment vertical="center" wrapText="1"/>
    </xf>
    <xf numFmtId="2" fontId="0" fillId="6" borderId="57" xfId="0" applyNumberFormat="1" applyFill="1" applyBorder="1" applyAlignment="1">
      <alignment horizontal="center" vertical="center" wrapText="1"/>
    </xf>
    <xf numFmtId="0" fontId="0" fillId="0" borderId="0" xfId="0" applyAlignment="1">
      <alignment wrapText="1"/>
    </xf>
    <xf numFmtId="0" fontId="17" fillId="0" borderId="0" xfId="0" applyFont="1"/>
    <xf numFmtId="3" fontId="2" fillId="2" borderId="20" xfId="0" applyNumberFormat="1" applyFont="1" applyFill="1" applyBorder="1" applyAlignment="1">
      <alignment horizontal="center" vertical="center" wrapText="1"/>
    </xf>
    <xf numFmtId="3" fontId="2" fillId="2" borderId="21" xfId="0" applyNumberFormat="1" applyFont="1" applyFill="1" applyBorder="1" applyAlignment="1">
      <alignment horizontal="center" vertical="center" wrapText="1"/>
    </xf>
    <xf numFmtId="3" fontId="2" fillId="2" borderId="54" xfId="0" applyNumberFormat="1" applyFont="1" applyFill="1" applyBorder="1" applyAlignment="1">
      <alignment horizontal="center" vertical="center" wrapText="1"/>
    </xf>
    <xf numFmtId="3" fontId="2" fillId="2" borderId="63" xfId="0" applyNumberFormat="1" applyFont="1" applyFill="1" applyBorder="1" applyAlignment="1">
      <alignment horizontal="center" vertical="center" wrapText="1"/>
    </xf>
    <xf numFmtId="3" fontId="2" fillId="2" borderId="62" xfId="0" applyNumberFormat="1" applyFont="1" applyFill="1" applyBorder="1" applyAlignment="1">
      <alignment horizontal="center" vertical="center" wrapText="1"/>
    </xf>
    <xf numFmtId="44" fontId="2" fillId="2" borderId="56" xfId="2" applyFont="1" applyFill="1" applyBorder="1" applyAlignment="1">
      <alignment horizontal="center" vertical="center" wrapText="1"/>
    </xf>
    <xf numFmtId="44" fontId="2" fillId="2" borderId="64" xfId="2" applyFont="1" applyFill="1" applyBorder="1" applyAlignment="1">
      <alignment horizontal="center" vertical="center" wrapText="1"/>
    </xf>
    <xf numFmtId="44" fontId="2" fillId="2" borderId="65"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35" xfId="2" applyFont="1" applyFill="1" applyBorder="1" applyAlignment="1">
      <alignment horizontal="center" vertical="center" wrapText="1"/>
    </xf>
    <xf numFmtId="44" fontId="2" fillId="2" borderId="66"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67" xfId="2" applyFont="1" applyFill="1" applyBorder="1" applyAlignment="1">
      <alignment horizontal="center" vertical="center" wrapText="1"/>
    </xf>
    <xf numFmtId="44" fontId="2" fillId="2" borderId="68" xfId="2" applyFont="1" applyFill="1" applyBorder="1" applyAlignment="1">
      <alignment horizontal="center" vertical="center" wrapText="1"/>
    </xf>
    <xf numFmtId="10" fontId="0" fillId="6" borderId="63" xfId="0" applyNumberForma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0" fillId="11" borderId="69" xfId="0" applyNumberFormat="1" applyFill="1" applyBorder="1" applyAlignment="1">
      <alignment horizontal="center" vertical="center" wrapText="1"/>
    </xf>
    <xf numFmtId="10" fontId="0" fillId="11" borderId="54" xfId="0" applyNumberFormat="1" applyFill="1" applyBorder="1" applyAlignment="1">
      <alignment horizontal="center" vertical="center" wrapText="1"/>
    </xf>
    <xf numFmtId="10" fontId="0" fillId="11" borderId="55" xfId="0" applyNumberForma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8" borderId="11" xfId="0" applyFont="1" applyFill="1" applyBorder="1" applyAlignment="1">
      <alignment horizontal="left" vertical="center" wrapText="1"/>
    </xf>
    <xf numFmtId="3" fontId="2" fillId="2" borderId="33" xfId="0" applyNumberFormat="1" applyFont="1" applyFill="1" applyBorder="1" applyAlignment="1">
      <alignment horizontal="center" vertical="center" wrapText="1"/>
    </xf>
    <xf numFmtId="3" fontId="2" fillId="2" borderId="73" xfId="0" applyNumberFormat="1" applyFont="1" applyFill="1" applyBorder="1" applyAlignment="1">
      <alignment horizontal="center" vertical="center" wrapText="1"/>
    </xf>
    <xf numFmtId="0" fontId="1" fillId="8" borderId="74" xfId="0" applyFont="1" applyFill="1" applyBorder="1" applyAlignment="1">
      <alignment horizontal="left"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79" xfId="0" applyFont="1" applyFill="1" applyBorder="1" applyAlignment="1">
      <alignment horizontal="left" vertical="center" wrapText="1"/>
    </xf>
    <xf numFmtId="0" fontId="5" fillId="5" borderId="77" xfId="0" applyFont="1" applyFill="1" applyBorder="1" applyAlignment="1">
      <alignment horizontal="left" vertical="center" wrapText="1"/>
    </xf>
    <xf numFmtId="0" fontId="5" fillId="5" borderId="26" xfId="0" applyFont="1" applyFill="1" applyBorder="1" applyAlignment="1">
      <alignment horizontal="left" vertical="center" wrapText="1"/>
    </xf>
    <xf numFmtId="0" fontId="19" fillId="5" borderId="78" xfId="0" applyFont="1" applyFill="1" applyBorder="1" applyAlignment="1">
      <alignment horizontal="center" vertical="center" wrapText="1"/>
    </xf>
    <xf numFmtId="0" fontId="19" fillId="5" borderId="26" xfId="0" applyFont="1" applyFill="1" applyBorder="1" applyAlignment="1">
      <alignment horizontal="center" vertical="center" wrapText="1"/>
    </xf>
    <xf numFmtId="0" fontId="14" fillId="7" borderId="82" xfId="0" applyFont="1" applyFill="1" applyBorder="1" applyAlignment="1">
      <alignment horizontal="center" vertical="top" wrapText="1"/>
    </xf>
    <xf numFmtId="0" fontId="5" fillId="5" borderId="76" xfId="0" applyFont="1" applyFill="1" applyBorder="1" applyAlignment="1">
      <alignment horizontal="left" vertical="center" wrapText="1"/>
    </xf>
    <xf numFmtId="0" fontId="5" fillId="5" borderId="83" xfId="0" applyFont="1" applyFill="1" applyBorder="1" applyAlignment="1">
      <alignment horizontal="left" vertical="center" wrapText="1"/>
    </xf>
    <xf numFmtId="3" fontId="2" fillId="2" borderId="72"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70" xfId="0" applyNumberFormat="1" applyFont="1" applyFill="1" applyBorder="1" applyAlignment="1">
      <alignment horizontal="center" vertical="center" wrapText="1"/>
    </xf>
    <xf numFmtId="3" fontId="2" fillId="2" borderId="85" xfId="0" applyNumberFormat="1" applyFont="1" applyFill="1" applyBorder="1" applyAlignment="1">
      <alignment horizontal="center" vertical="center" wrapText="1"/>
    </xf>
    <xf numFmtId="3" fontId="2" fillId="2" borderId="86" xfId="0" applyNumberFormat="1" applyFont="1" applyFill="1" applyBorder="1" applyAlignment="1">
      <alignment horizontal="center" vertical="center" wrapText="1"/>
    </xf>
    <xf numFmtId="4" fontId="2" fillId="2" borderId="84" xfId="0" applyNumberFormat="1" applyFont="1" applyFill="1" applyBorder="1" applyAlignment="1">
      <alignment horizontal="center" vertical="center" wrapText="1"/>
    </xf>
    <xf numFmtId="4" fontId="2" fillId="2" borderId="6" xfId="0" applyNumberFormat="1" applyFont="1" applyFill="1" applyBorder="1" applyAlignment="1">
      <alignment horizontal="center" vertical="center" wrapText="1"/>
    </xf>
    <xf numFmtId="0" fontId="19" fillId="5" borderId="87" xfId="0" applyFont="1" applyFill="1" applyBorder="1" applyAlignment="1">
      <alignment horizontal="center" vertical="center" wrapText="1"/>
    </xf>
    <xf numFmtId="0" fontId="2" fillId="8" borderId="6" xfId="0" applyFont="1" applyFill="1" applyBorder="1" applyAlignment="1">
      <alignment horizontal="center" vertical="center" wrapText="1"/>
    </xf>
    <xf numFmtId="3" fontId="2" fillId="2" borderId="89" xfId="0" applyNumberFormat="1" applyFont="1" applyFill="1" applyBorder="1" applyAlignment="1">
      <alignment horizontal="center" vertical="center" wrapText="1"/>
    </xf>
    <xf numFmtId="10" fontId="0" fillId="11" borderId="90" xfId="0" applyNumberFormat="1" applyFill="1" applyBorder="1" applyAlignment="1">
      <alignment horizontal="center" vertical="center" wrapText="1"/>
    </xf>
    <xf numFmtId="10" fontId="0" fillId="11" borderId="91" xfId="0" applyNumberFormat="1" applyFill="1" applyBorder="1" applyAlignment="1">
      <alignment horizontal="center" vertical="center" wrapText="1"/>
    </xf>
    <xf numFmtId="164" fontId="1" fillId="8" borderId="92" xfId="0" applyNumberFormat="1" applyFont="1" applyFill="1" applyBorder="1" applyAlignment="1">
      <alignment horizontal="center" vertical="center" wrapText="1"/>
    </xf>
    <xf numFmtId="44" fontId="2" fillId="2" borderId="88" xfId="2" applyFont="1" applyFill="1" applyBorder="1" applyAlignment="1">
      <alignment horizontal="center" vertical="center" wrapText="1"/>
    </xf>
    <xf numFmtId="44" fontId="2" fillId="2" borderId="93" xfId="2" applyFont="1" applyFill="1" applyBorder="1" applyAlignment="1">
      <alignment horizontal="center" vertical="center" wrapText="1"/>
    </xf>
    <xf numFmtId="44" fontId="2" fillId="2" borderId="94" xfId="2" applyFont="1" applyFill="1" applyBorder="1" applyAlignment="1">
      <alignment horizontal="center" vertical="center" wrapText="1"/>
    </xf>
    <xf numFmtId="3" fontId="2" fillId="2" borderId="90" xfId="0" applyNumberFormat="1" applyFont="1" applyFill="1" applyBorder="1" applyAlignment="1">
      <alignment horizontal="center" vertical="center" wrapText="1"/>
    </xf>
    <xf numFmtId="3" fontId="2" fillId="2" borderId="95" xfId="0" applyNumberFormat="1" applyFont="1" applyFill="1" applyBorder="1" applyAlignment="1">
      <alignment horizontal="center" vertical="center" wrapText="1"/>
    </xf>
    <xf numFmtId="0" fontId="1" fillId="8" borderId="38" xfId="0" applyFont="1" applyFill="1" applyBorder="1" applyAlignment="1">
      <alignment horizontal="left" vertical="center" wrapText="1"/>
    </xf>
    <xf numFmtId="0" fontId="1" fillId="8" borderId="92"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8" borderId="28" xfId="0" applyFont="1" applyFill="1" applyBorder="1" applyAlignment="1">
      <alignment horizontal="left" vertical="center" wrapText="1"/>
    </xf>
    <xf numFmtId="0" fontId="2" fillId="0" borderId="52" xfId="0" applyFont="1" applyBorder="1" applyAlignment="1">
      <alignment horizontal="left" vertical="center" wrapText="1"/>
    </xf>
    <xf numFmtId="0" fontId="2" fillId="0" borderId="53" xfId="0" applyFont="1" applyBorder="1" applyAlignment="1">
      <alignment horizontal="left" vertical="center" wrapText="1"/>
    </xf>
    <xf numFmtId="0" fontId="0" fillId="0" borderId="0" xfId="0" applyAlignment="1">
      <alignment horizontal="center"/>
    </xf>
    <xf numFmtId="0" fontId="16" fillId="0" borderId="0" xfId="0" applyFont="1" applyAlignment="1">
      <alignment vertical="center"/>
    </xf>
    <xf numFmtId="0" fontId="1" fillId="2" borderId="39" xfId="0" applyFont="1" applyFill="1" applyBorder="1" applyAlignment="1">
      <alignment horizontal="center" vertical="center" wrapText="1"/>
    </xf>
    <xf numFmtId="0" fontId="8" fillId="8" borderId="97"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 fillId="2" borderId="96" xfId="0" applyFont="1" applyFill="1" applyBorder="1" applyAlignment="1">
      <alignment vertical="center" wrapText="1"/>
    </xf>
    <xf numFmtId="0" fontId="2" fillId="8" borderId="99" xfId="0" applyFont="1" applyFill="1" applyBorder="1" applyAlignment="1">
      <alignment horizontal="justify" vertical="center" wrapText="1"/>
    </xf>
    <xf numFmtId="0" fontId="2" fillId="8" borderId="99" xfId="0" applyFont="1" applyFill="1" applyBorder="1" applyAlignment="1">
      <alignment horizontal="center" vertical="center" wrapText="1"/>
    </xf>
    <xf numFmtId="0" fontId="2" fillId="8" borderId="100"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2" fillId="8" borderId="61" xfId="0" applyFont="1" applyFill="1" applyBorder="1" applyAlignment="1">
      <alignment horizontal="left" vertical="center" wrapText="1"/>
    </xf>
    <xf numFmtId="0" fontId="5" fillId="5" borderId="101" xfId="0" applyFont="1" applyFill="1" applyBorder="1" applyAlignment="1">
      <alignment horizontal="center" vertical="center" wrapText="1"/>
    </xf>
    <xf numFmtId="0" fontId="2" fillId="2" borderId="102" xfId="0" applyFont="1" applyFill="1" applyBorder="1" applyAlignment="1">
      <alignment horizontal="center" vertical="center" wrapText="1"/>
    </xf>
    <xf numFmtId="0" fontId="2" fillId="8" borderId="103" xfId="0" applyFont="1" applyFill="1" applyBorder="1" applyAlignment="1">
      <alignment horizontal="center" vertical="center" wrapText="1"/>
    </xf>
    <xf numFmtId="0" fontId="2" fillId="2" borderId="103" xfId="0" applyFont="1" applyFill="1" applyBorder="1" applyAlignment="1">
      <alignment horizontal="center" vertical="center" wrapText="1"/>
    </xf>
    <xf numFmtId="0" fontId="1" fillId="2" borderId="102" xfId="0" applyFont="1" applyFill="1" applyBorder="1" applyAlignment="1">
      <alignment horizontal="center" vertical="center" wrapText="1"/>
    </xf>
    <xf numFmtId="0" fontId="1" fillId="8" borderId="103" xfId="0" applyFont="1" applyFill="1" applyBorder="1" applyAlignment="1">
      <alignment horizontal="center" vertical="center" wrapText="1"/>
    </xf>
    <xf numFmtId="0" fontId="1" fillId="8" borderId="104" xfId="0" applyFont="1" applyFill="1" applyBorder="1" applyAlignment="1">
      <alignment horizontal="center" vertical="center" wrapText="1"/>
    </xf>
    <xf numFmtId="0" fontId="12" fillId="8" borderId="44" xfId="0" applyFont="1" applyFill="1" applyBorder="1" applyAlignment="1">
      <alignment horizontal="left" vertical="center" wrapText="1"/>
    </xf>
    <xf numFmtId="0" fontId="12" fillId="8" borderId="42" xfId="0" applyFont="1" applyFill="1" applyBorder="1" applyAlignment="1">
      <alignment horizontal="left" vertical="center" wrapText="1"/>
    </xf>
    <xf numFmtId="0" fontId="22" fillId="5" borderId="42" xfId="0" applyFont="1" applyFill="1" applyBorder="1" applyAlignment="1">
      <alignment horizontal="left" vertical="center" wrapText="1"/>
    </xf>
    <xf numFmtId="0" fontId="20" fillId="3" borderId="42" xfId="0" applyFont="1" applyFill="1" applyBorder="1" applyAlignment="1">
      <alignment horizontal="left" vertical="center" wrapText="1"/>
    </xf>
    <xf numFmtId="0" fontId="20" fillId="8" borderId="42" xfId="0" applyFont="1" applyFill="1" applyBorder="1" applyAlignment="1">
      <alignment horizontal="left" vertical="center" wrapText="1"/>
    </xf>
    <xf numFmtId="0" fontId="20" fillId="8" borderId="74" xfId="0" applyFont="1" applyFill="1" applyBorder="1" applyAlignment="1">
      <alignment horizontal="left" vertical="center" wrapText="1"/>
    </xf>
    <xf numFmtId="0" fontId="1" fillId="8" borderId="43" xfId="0" applyFont="1" applyFill="1" applyBorder="1" applyAlignment="1">
      <alignment horizontal="left" vertical="center" wrapText="1"/>
    </xf>
    <xf numFmtId="0" fontId="1" fillId="8" borderId="100" xfId="0" applyFont="1" applyFill="1" applyBorder="1" applyAlignment="1">
      <alignment horizontal="center" vertical="center" wrapText="1"/>
    </xf>
    <xf numFmtId="0" fontId="2" fillId="8" borderId="106" xfId="0" applyFont="1" applyFill="1" applyBorder="1" applyAlignment="1">
      <alignment horizontal="justify" vertical="center" wrapText="1"/>
    </xf>
    <xf numFmtId="10" fontId="18" fillId="5" borderId="90" xfId="0" applyNumberFormat="1" applyFont="1" applyFill="1" applyBorder="1" applyAlignment="1">
      <alignment horizontal="center" vertical="center"/>
    </xf>
    <xf numFmtId="0" fontId="1" fillId="8" borderId="9" xfId="0" applyFont="1" applyFill="1" applyBorder="1" applyAlignment="1">
      <alignment horizontal="justify" vertical="center" wrapText="1"/>
    </xf>
    <xf numFmtId="0" fontId="1" fillId="8" borderId="12" xfId="0" applyFont="1" applyFill="1" applyBorder="1" applyAlignment="1">
      <alignment horizontal="left" vertical="center" wrapText="1"/>
    </xf>
    <xf numFmtId="10" fontId="0" fillId="6" borderId="58" xfId="0" applyNumberFormat="1" applyFill="1" applyBorder="1" applyAlignment="1">
      <alignment horizontal="center" vertical="center" wrapText="1"/>
    </xf>
    <xf numFmtId="10" fontId="0" fillId="11" borderId="59" xfId="0" applyNumberFormat="1" applyFill="1" applyBorder="1" applyAlignment="1">
      <alignment horizontal="center" vertical="center" wrapText="1"/>
    </xf>
    <xf numFmtId="10" fontId="0" fillId="11" borderId="109" xfId="0" applyNumberFormat="1" applyFill="1" applyBorder="1" applyAlignment="1">
      <alignment horizontal="center" vertical="center" wrapText="1"/>
    </xf>
    <xf numFmtId="10" fontId="0" fillId="11" borderId="110" xfId="0" applyNumberFormat="1" applyFill="1" applyBorder="1" applyAlignment="1">
      <alignment horizontal="center" vertical="center" wrapText="1"/>
    </xf>
    <xf numFmtId="44" fontId="2" fillId="2" borderId="111" xfId="2" applyFont="1" applyFill="1" applyBorder="1" applyAlignment="1">
      <alignment horizontal="center" vertical="center" wrapText="1"/>
    </xf>
    <xf numFmtId="44" fontId="2" fillId="2" borderId="112" xfId="2" applyFont="1" applyFill="1" applyBorder="1" applyAlignment="1">
      <alignment horizontal="center" vertical="center" wrapText="1"/>
    </xf>
    <xf numFmtId="44" fontId="2" fillId="2" borderId="113" xfId="2" applyFont="1" applyFill="1" applyBorder="1" applyAlignment="1">
      <alignment horizontal="center" vertical="center" wrapText="1"/>
    </xf>
    <xf numFmtId="44" fontId="2" fillId="2" borderId="25" xfId="2" applyFont="1" applyFill="1" applyBorder="1" applyAlignment="1">
      <alignment horizontal="center" vertical="center" wrapText="1"/>
    </xf>
    <xf numFmtId="44" fontId="2" fillId="2" borderId="26" xfId="2" applyFont="1" applyFill="1" applyBorder="1" applyAlignment="1">
      <alignment horizontal="center" vertical="center" wrapText="1"/>
    </xf>
    <xf numFmtId="44" fontId="2" fillId="2" borderId="27" xfId="2" applyFont="1" applyFill="1" applyBorder="1" applyAlignment="1">
      <alignment horizontal="center" vertical="center" wrapText="1"/>
    </xf>
    <xf numFmtId="44" fontId="2" fillId="2" borderId="114" xfId="2" applyFont="1" applyFill="1" applyBorder="1" applyAlignment="1">
      <alignment horizontal="center" vertical="center" wrapText="1"/>
    </xf>
    <xf numFmtId="44" fontId="2" fillId="2" borderId="115" xfId="2" applyFont="1" applyFill="1" applyBorder="1" applyAlignment="1">
      <alignment horizontal="center" vertical="center" wrapText="1"/>
    </xf>
    <xf numFmtId="44" fontId="2" fillId="2" borderId="116" xfId="2" applyFont="1" applyFill="1" applyBorder="1" applyAlignment="1">
      <alignment horizontal="center" vertical="center" wrapText="1"/>
    </xf>
    <xf numFmtId="0" fontId="2" fillId="0" borderId="117" xfId="0" applyFont="1" applyBorder="1" applyAlignment="1">
      <alignment horizontal="left" vertical="center" wrapText="1"/>
    </xf>
    <xf numFmtId="0" fontId="2" fillId="0" borderId="118" xfId="0" applyFont="1" applyBorder="1" applyAlignment="1">
      <alignment horizontal="left" vertical="center" wrapText="1"/>
    </xf>
    <xf numFmtId="0" fontId="2" fillId="0" borderId="119" xfId="0" applyFont="1" applyBorder="1" applyAlignment="1">
      <alignment horizontal="left" vertical="center" wrapText="1"/>
    </xf>
    <xf numFmtId="0" fontId="1" fillId="2" borderId="105" xfId="0" applyFont="1" applyFill="1" applyBorder="1" applyAlignment="1">
      <alignment horizontal="justify" vertical="center" wrapText="1"/>
    </xf>
    <xf numFmtId="4" fontId="2" fillId="8" borderId="111" xfId="0" applyNumberFormat="1" applyFont="1" applyFill="1" applyBorder="1" applyAlignment="1">
      <alignment horizontal="center" vertical="center" wrapText="1"/>
    </xf>
    <xf numFmtId="4" fontId="2" fillId="2" borderId="112" xfId="0" applyNumberFormat="1" applyFont="1" applyFill="1" applyBorder="1" applyAlignment="1">
      <alignment horizontal="center" vertical="center" wrapText="1"/>
    </xf>
    <xf numFmtId="4" fontId="2" fillId="8" borderId="112" xfId="0" applyNumberFormat="1" applyFont="1" applyFill="1" applyBorder="1" applyAlignment="1">
      <alignment horizontal="center" vertical="center" wrapText="1"/>
    </xf>
    <xf numFmtId="4" fontId="2" fillId="2" borderId="113" xfId="0" applyNumberFormat="1" applyFont="1" applyFill="1" applyBorder="1" applyAlignment="1">
      <alignment horizontal="center" vertical="center" wrapText="1"/>
    </xf>
    <xf numFmtId="0" fontId="19" fillId="5" borderId="25" xfId="0" applyFont="1" applyFill="1" applyBorder="1" applyAlignment="1">
      <alignment horizontal="center" vertical="center" wrapText="1"/>
    </xf>
    <xf numFmtId="0" fontId="19" fillId="5" borderId="27"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114" xfId="0" applyFont="1" applyFill="1" applyBorder="1" applyAlignment="1">
      <alignment horizontal="center" vertical="center" wrapText="1"/>
    </xf>
    <xf numFmtId="0" fontId="2" fillId="8" borderId="115" xfId="0" applyFont="1" applyFill="1" applyBorder="1" applyAlignment="1">
      <alignment horizontal="center" vertical="center" wrapText="1"/>
    </xf>
    <xf numFmtId="0" fontId="2" fillId="8" borderId="116" xfId="0" applyFont="1" applyFill="1" applyBorder="1" applyAlignment="1">
      <alignment horizontal="center" vertical="center" wrapText="1"/>
    </xf>
    <xf numFmtId="0" fontId="1" fillId="8" borderId="121" xfId="0" applyFont="1" applyFill="1" applyBorder="1" applyAlignment="1">
      <alignment horizontal="left" vertical="center" wrapText="1"/>
    </xf>
    <xf numFmtId="164" fontId="1" fillId="8" borderId="121" xfId="0" applyNumberFormat="1" applyFont="1" applyFill="1" applyBorder="1" applyAlignment="1">
      <alignment horizontal="center" vertical="center" wrapText="1"/>
    </xf>
    <xf numFmtId="44" fontId="2" fillId="2" borderId="122" xfId="2" applyFont="1" applyFill="1" applyBorder="1" applyAlignment="1">
      <alignment horizontal="center" vertical="center" wrapText="1"/>
    </xf>
    <xf numFmtId="44" fontId="2" fillId="2" borderId="80" xfId="2" applyFont="1" applyFill="1" applyBorder="1" applyAlignment="1">
      <alignment horizontal="center" vertical="center" wrapText="1"/>
    </xf>
    <xf numFmtId="44" fontId="2" fillId="2" borderId="123" xfId="2" applyFont="1" applyFill="1" applyBorder="1" applyAlignment="1">
      <alignment horizontal="center" vertical="center" wrapText="1"/>
    </xf>
    <xf numFmtId="44" fontId="2" fillId="2" borderId="124" xfId="2" applyFont="1" applyFill="1" applyBorder="1" applyAlignment="1">
      <alignment horizontal="center" vertical="center" wrapText="1"/>
    </xf>
    <xf numFmtId="44" fontId="2" fillId="2" borderId="125" xfId="2" applyFont="1" applyFill="1" applyBorder="1" applyAlignment="1">
      <alignment horizontal="center" vertical="center" wrapText="1"/>
    </xf>
    <xf numFmtId="44" fontId="2" fillId="2" borderId="126" xfId="2" applyFont="1" applyFill="1" applyBorder="1" applyAlignment="1">
      <alignment horizontal="center" vertical="center" wrapText="1"/>
    </xf>
    <xf numFmtId="10" fontId="0" fillId="6" borderId="127" xfId="0" applyNumberFormat="1" applyFill="1" applyBorder="1" applyAlignment="1">
      <alignment horizontal="center" vertical="center" wrapText="1"/>
    </xf>
    <xf numFmtId="3" fontId="2" fillId="2" borderId="128" xfId="0" applyNumberFormat="1" applyFont="1" applyFill="1" applyBorder="1" applyAlignment="1">
      <alignment horizontal="center" vertical="center" wrapText="1"/>
    </xf>
    <xf numFmtId="3" fontId="2" fillId="2" borderId="129" xfId="0" applyNumberFormat="1" applyFont="1" applyFill="1" applyBorder="1" applyAlignment="1">
      <alignment horizontal="center" vertical="center" wrapText="1"/>
    </xf>
    <xf numFmtId="10" fontId="0" fillId="6" borderId="130" xfId="0" applyNumberFormat="1" applyFill="1" applyBorder="1" applyAlignment="1">
      <alignment horizontal="center" vertical="center" wrapText="1"/>
    </xf>
    <xf numFmtId="0" fontId="2" fillId="0" borderId="131" xfId="0" applyFont="1" applyBorder="1" applyAlignment="1">
      <alignment horizontal="left" vertical="center" wrapText="1"/>
    </xf>
    <xf numFmtId="0" fontId="5" fillId="5" borderId="16"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48"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120"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11" fillId="5" borderId="49"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98" xfId="0" applyFont="1" applyFill="1" applyBorder="1" applyAlignment="1">
      <alignment horizontal="center" vertical="center" wrapText="1"/>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15" fillId="5" borderId="3" xfId="0" applyFont="1" applyFill="1" applyBorder="1" applyAlignment="1">
      <alignment horizontal="center"/>
    </xf>
    <xf numFmtId="0" fontId="15" fillId="5" borderId="4" xfId="0" applyFont="1" applyFill="1" applyBorder="1" applyAlignment="1">
      <alignment horizontal="center"/>
    </xf>
    <xf numFmtId="0" fontId="15" fillId="5" borderId="5" xfId="0" applyFont="1" applyFill="1" applyBorder="1" applyAlignment="1">
      <alignment horizontal="center"/>
    </xf>
    <xf numFmtId="0" fontId="5" fillId="5" borderId="75" xfId="0" applyFont="1" applyFill="1" applyBorder="1" applyAlignment="1">
      <alignment horizontal="center" vertical="center" wrapText="1"/>
    </xf>
    <xf numFmtId="0" fontId="5" fillId="5" borderId="71"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6" fillId="0" borderId="50" xfId="0" applyFont="1" applyBorder="1" applyAlignment="1">
      <alignment horizontal="center" vertical="top" wrapText="1"/>
    </xf>
    <xf numFmtId="0" fontId="16" fillId="0" borderId="50" xfId="0" applyFont="1" applyBorder="1" applyAlignment="1">
      <alignment horizontal="center" vertical="top"/>
    </xf>
    <xf numFmtId="0" fontId="16" fillId="0" borderId="50" xfId="0" applyFont="1" applyBorder="1" applyAlignment="1">
      <alignment horizontal="center" vertical="center" wrapText="1"/>
    </xf>
    <xf numFmtId="0" fontId="1" fillId="8" borderId="33" xfId="0" applyFont="1" applyFill="1" applyBorder="1" applyAlignment="1">
      <alignment horizontal="justify" vertical="center" wrapText="1"/>
    </xf>
    <xf numFmtId="0" fontId="2" fillId="8" borderId="34" xfId="0" applyFont="1" applyFill="1" applyBorder="1" applyAlignment="1">
      <alignment horizontal="justify" vertical="center" wrapText="1"/>
    </xf>
    <xf numFmtId="0" fontId="0" fillId="0" borderId="0" xfId="0" applyAlignment="1">
      <alignment horizontal="center"/>
    </xf>
    <xf numFmtId="0" fontId="3" fillId="8" borderId="22"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14" fillId="7" borderId="107" xfId="0" applyFont="1" applyFill="1" applyBorder="1" applyAlignment="1">
      <alignment horizontal="center" vertical="top" wrapText="1"/>
    </xf>
    <xf numFmtId="0" fontId="14" fillId="7" borderId="17" xfId="0" applyFont="1" applyFill="1" applyBorder="1" applyAlignment="1">
      <alignment horizontal="center" vertical="top" wrapText="1"/>
    </xf>
    <xf numFmtId="0" fontId="14" fillId="7" borderId="108" xfId="0" applyFont="1" applyFill="1" applyBorder="1" applyAlignment="1">
      <alignment horizontal="center" vertical="top" wrapText="1"/>
    </xf>
    <xf numFmtId="0" fontId="14" fillId="7" borderId="18" xfId="0" applyFont="1" applyFill="1" applyBorder="1" applyAlignment="1">
      <alignment horizontal="center" vertical="top" wrapText="1"/>
    </xf>
    <xf numFmtId="0" fontId="14" fillId="7" borderId="108" xfId="0" applyFont="1" applyFill="1" applyBorder="1" applyAlignment="1">
      <alignment horizontal="center" vertical="center" wrapText="1"/>
    </xf>
    <xf numFmtId="0" fontId="19" fillId="5" borderId="80" xfId="0" applyFont="1" applyFill="1" applyBorder="1" applyAlignment="1">
      <alignment horizontal="justify" vertical="center" wrapText="1"/>
    </xf>
    <xf numFmtId="0" fontId="19" fillId="5" borderId="81" xfId="0" applyFont="1" applyFill="1" applyBorder="1" applyAlignment="1">
      <alignment horizontal="justify" vertical="center" wrapText="1"/>
    </xf>
    <xf numFmtId="0" fontId="0" fillId="0" borderId="0" xfId="0" applyAlignment="1">
      <alignment horizontal="justify" vertical="center" wrapText="1"/>
    </xf>
    <xf numFmtId="0" fontId="1" fillId="2" borderId="71" xfId="0" applyFont="1" applyFill="1" applyBorder="1" applyAlignment="1">
      <alignment horizontal="center" vertical="center" wrapText="1"/>
    </xf>
  </cellXfs>
  <cellStyles count="3">
    <cellStyle name="Moneda" xfId="2" builtinId="4"/>
    <cellStyle name="Normal" xfId="0" builtinId="0"/>
    <cellStyle name="Porcentaje" xfId="1" builtinId="5"/>
  </cellStyles>
  <dxfs count="44">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2135187</xdr:colOff>
      <xdr:row>1</xdr:row>
      <xdr:rowOff>7937</xdr:rowOff>
    </xdr:from>
    <xdr:to>
      <xdr:col>3</xdr:col>
      <xdr:colOff>1777772</xdr:colOff>
      <xdr:row>7</xdr:row>
      <xdr:rowOff>174625</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62437" y="214312"/>
          <a:ext cx="2039710" cy="2055813"/>
        </a:xfrm>
        <a:prstGeom prst="rect">
          <a:avLst/>
        </a:prstGeom>
      </xdr:spPr>
    </xdr:pic>
    <xdr:clientData/>
  </xdr:twoCellAnchor>
  <xdr:twoCellAnchor editAs="oneCell">
    <xdr:from>
      <xdr:col>21</xdr:col>
      <xdr:colOff>73025</xdr:colOff>
      <xdr:row>1</xdr:row>
      <xdr:rowOff>15875</xdr:rowOff>
    </xdr:from>
    <xdr:to>
      <xdr:col>22</xdr:col>
      <xdr:colOff>2305049</xdr:colOff>
      <xdr:row>6</xdr:row>
      <xdr:rowOff>47625</xdr:rowOff>
    </xdr:to>
    <xdr:pic>
      <xdr:nvPicPr>
        <xdr:cNvPr id="2" name="Imagen 1">
          <a:extLst>
            <a:ext uri="{FF2B5EF4-FFF2-40B4-BE49-F238E27FC236}">
              <a16:creationId xmlns:a16="http://schemas.microsoft.com/office/drawing/2014/main" id="{00AEDF24-C77F-4456-AE9B-4EA229078A6C}"/>
            </a:ext>
          </a:extLst>
        </xdr:cNvPr>
        <xdr:cNvPicPr>
          <a:picLocks noChangeAspect="1"/>
        </xdr:cNvPicPr>
      </xdr:nvPicPr>
      <xdr:blipFill>
        <a:blip xmlns:r="http://schemas.openxmlformats.org/officeDocument/2006/relationships" r:embed="rId3"/>
        <a:stretch>
          <a:fillRect/>
        </a:stretch>
      </xdr:blipFill>
      <xdr:spPr>
        <a:xfrm>
          <a:off x="28686125" y="225425"/>
          <a:ext cx="3756024" cy="1727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49"/>
  <sheetViews>
    <sheetView tabSelected="1" zoomScale="90" zoomScaleNormal="90" workbookViewId="0">
      <selection activeCell="V24" sqref="V24"/>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7" width="25.28515625" customWidth="1"/>
    <col min="8" max="8" width="17.7109375" customWidth="1"/>
    <col min="9" max="19" width="16.85546875" customWidth="1"/>
    <col min="20" max="22" width="22.7109375" customWidth="1"/>
    <col min="23" max="23" width="72.42578125" customWidth="1"/>
  </cols>
  <sheetData>
    <row r="1" spans="2:23" ht="15.75" thickBot="1" x14ac:dyDescent="0.3"/>
    <row r="2" spans="2:23" ht="30" customHeight="1" x14ac:dyDescent="0.25">
      <c r="E2" s="221" t="s">
        <v>0</v>
      </c>
      <c r="F2" s="222"/>
      <c r="G2" s="222"/>
      <c r="H2" s="222"/>
      <c r="I2" s="222"/>
      <c r="J2" s="222"/>
      <c r="K2" s="222"/>
      <c r="L2" s="222"/>
      <c r="M2" s="222"/>
      <c r="N2" s="222"/>
      <c r="O2" s="222"/>
      <c r="P2" s="222"/>
      <c r="Q2" s="222"/>
      <c r="R2" s="222"/>
      <c r="S2" s="223"/>
    </row>
    <row r="3" spans="2:23" ht="30" customHeight="1" x14ac:dyDescent="0.25">
      <c r="E3" s="224" t="s">
        <v>1</v>
      </c>
      <c r="F3" s="225"/>
      <c r="G3" s="225"/>
      <c r="H3" s="225"/>
      <c r="I3" s="225"/>
      <c r="J3" s="225"/>
      <c r="K3" s="225"/>
      <c r="L3" s="225"/>
      <c r="M3" s="225"/>
      <c r="N3" s="225"/>
      <c r="O3" s="225"/>
      <c r="P3" s="225"/>
      <c r="Q3" s="225"/>
      <c r="R3" s="225"/>
      <c r="S3" s="226"/>
    </row>
    <row r="4" spans="2:23" ht="30" customHeight="1" x14ac:dyDescent="0.25">
      <c r="E4" s="224" t="s">
        <v>97</v>
      </c>
      <c r="F4" s="225"/>
      <c r="G4" s="225"/>
      <c r="H4" s="225"/>
      <c r="I4" s="225"/>
      <c r="J4" s="225"/>
      <c r="K4" s="225"/>
      <c r="L4" s="225"/>
      <c r="M4" s="225"/>
      <c r="N4" s="225"/>
      <c r="O4" s="225"/>
      <c r="P4" s="225"/>
      <c r="Q4" s="225"/>
      <c r="R4" s="225"/>
      <c r="S4" s="226"/>
    </row>
    <row r="5" spans="2:23" ht="28.5" thickBot="1" x14ac:dyDescent="0.3">
      <c r="E5" s="230" t="s">
        <v>98</v>
      </c>
      <c r="F5" s="231"/>
      <c r="G5" s="231"/>
      <c r="H5" s="231"/>
      <c r="I5" s="231"/>
      <c r="J5" s="231"/>
      <c r="K5" s="231"/>
      <c r="L5" s="231"/>
      <c r="M5" s="231"/>
      <c r="N5" s="231"/>
      <c r="O5" s="231"/>
      <c r="P5" s="231"/>
      <c r="Q5" s="231"/>
      <c r="R5" s="231"/>
      <c r="S5" s="232"/>
    </row>
    <row r="9" spans="2:23" ht="15.75" thickBot="1" x14ac:dyDescent="0.3"/>
    <row r="10" spans="2:23" ht="21" thickBot="1" x14ac:dyDescent="0.35">
      <c r="G10" s="235" t="s">
        <v>2</v>
      </c>
      <c r="H10" s="236"/>
      <c r="I10" s="236"/>
      <c r="J10" s="236"/>
      <c r="K10" s="236"/>
      <c r="L10" s="236"/>
      <c r="M10" s="236"/>
      <c r="N10" s="236"/>
      <c r="O10" s="236"/>
      <c r="P10" s="236"/>
      <c r="Q10" s="236"/>
      <c r="R10" s="236"/>
      <c r="S10" s="236"/>
      <c r="T10" s="236"/>
      <c r="U10" s="236"/>
      <c r="V10" s="237"/>
    </row>
    <row r="11" spans="2:23" ht="43.5" customHeight="1" thickBot="1" x14ac:dyDescent="0.3">
      <c r="B11" s="254" t="s">
        <v>3</v>
      </c>
      <c r="C11" s="256" t="s">
        <v>4</v>
      </c>
      <c r="D11" s="258" t="s">
        <v>5</v>
      </c>
      <c r="E11" s="258"/>
      <c r="F11" s="258"/>
      <c r="G11" s="233" t="s">
        <v>6</v>
      </c>
      <c r="H11" s="233"/>
      <c r="I11" s="233"/>
      <c r="J11" s="233"/>
      <c r="K11" s="234"/>
      <c r="L11" s="227" t="s">
        <v>7</v>
      </c>
      <c r="M11" s="228"/>
      <c r="N11" s="228"/>
      <c r="O11" s="229"/>
      <c r="P11" s="251" t="s">
        <v>8</v>
      </c>
      <c r="Q11" s="252"/>
      <c r="R11" s="252"/>
      <c r="S11" s="253"/>
      <c r="T11" s="252" t="s">
        <v>9</v>
      </c>
      <c r="U11" s="252"/>
      <c r="V11" s="252"/>
      <c r="W11" s="240" t="s">
        <v>45</v>
      </c>
    </row>
    <row r="12" spans="2:23" ht="131.25" customHeight="1" thickBot="1" x14ac:dyDescent="0.3">
      <c r="B12" s="255"/>
      <c r="C12" s="257"/>
      <c r="D12" s="33" t="s">
        <v>11</v>
      </c>
      <c r="E12" s="33" t="s">
        <v>12</v>
      </c>
      <c r="F12" s="102" t="s">
        <v>13</v>
      </c>
      <c r="G12" s="131" t="s">
        <v>94</v>
      </c>
      <c r="H12" s="132" t="s">
        <v>14</v>
      </c>
      <c r="I12" s="133" t="s">
        <v>15</v>
      </c>
      <c r="J12" s="134" t="s">
        <v>16</v>
      </c>
      <c r="K12" s="135" t="s">
        <v>17</v>
      </c>
      <c r="L12" s="17" t="s">
        <v>14</v>
      </c>
      <c r="M12" s="5" t="s">
        <v>15</v>
      </c>
      <c r="N12" s="18" t="s">
        <v>16</v>
      </c>
      <c r="O12" s="6" t="s">
        <v>17</v>
      </c>
      <c r="P12" s="7" t="s">
        <v>14</v>
      </c>
      <c r="Q12" s="1" t="s">
        <v>15</v>
      </c>
      <c r="R12" s="8" t="s">
        <v>16</v>
      </c>
      <c r="S12" s="2" t="s">
        <v>17</v>
      </c>
      <c r="T12" s="1" t="s">
        <v>15</v>
      </c>
      <c r="U12" s="8" t="s">
        <v>16</v>
      </c>
      <c r="V12" s="34" t="s">
        <v>17</v>
      </c>
      <c r="W12" s="241"/>
    </row>
    <row r="13" spans="2:23" ht="123.75" customHeight="1" x14ac:dyDescent="0.25">
      <c r="B13" s="248" t="s">
        <v>18</v>
      </c>
      <c r="C13" s="245" t="s">
        <v>95</v>
      </c>
      <c r="D13" s="30" t="s">
        <v>19</v>
      </c>
      <c r="E13" s="19" t="s">
        <v>20</v>
      </c>
      <c r="F13" s="62" t="s">
        <v>21</v>
      </c>
      <c r="G13" s="136">
        <v>37.01</v>
      </c>
      <c r="H13" s="180">
        <v>37.01</v>
      </c>
      <c r="I13" s="181">
        <v>37.01</v>
      </c>
      <c r="J13" s="182">
        <v>37.01</v>
      </c>
      <c r="K13" s="183">
        <v>37.01</v>
      </c>
      <c r="L13" s="110">
        <v>34.700000000000003</v>
      </c>
      <c r="M13" s="60"/>
      <c r="N13" s="60"/>
      <c r="O13" s="61"/>
      <c r="P13" s="59">
        <f t="shared" ref="P13:P23" si="0">IFERROR(L13/H13,"100%")</f>
        <v>0.93758443663874647</v>
      </c>
      <c r="Q13" s="50"/>
      <c r="R13" s="50"/>
      <c r="S13" s="81"/>
      <c r="T13" s="63"/>
      <c r="U13" s="51"/>
      <c r="V13" s="51"/>
      <c r="W13" s="151" t="s">
        <v>22</v>
      </c>
    </row>
    <row r="14" spans="2:23" ht="123.75" customHeight="1" x14ac:dyDescent="0.25">
      <c r="B14" s="249"/>
      <c r="C14" s="246"/>
      <c r="D14" s="31" t="s">
        <v>23</v>
      </c>
      <c r="E14" s="20" t="s">
        <v>20</v>
      </c>
      <c r="F14" s="62" t="s">
        <v>21</v>
      </c>
      <c r="G14" s="137">
        <v>70.5</v>
      </c>
      <c r="H14" s="25">
        <v>70.5</v>
      </c>
      <c r="I14" s="26">
        <v>70.5</v>
      </c>
      <c r="J14" s="27">
        <v>70.5</v>
      </c>
      <c r="K14" s="28">
        <v>70.5</v>
      </c>
      <c r="L14" s="106">
        <v>59</v>
      </c>
      <c r="M14" s="3"/>
      <c r="N14" s="3"/>
      <c r="O14" s="4"/>
      <c r="P14" s="59">
        <f t="shared" si="0"/>
        <v>0.83687943262411346</v>
      </c>
      <c r="Q14" s="50"/>
      <c r="R14" s="50"/>
      <c r="S14" s="81"/>
      <c r="T14" s="59"/>
      <c r="U14" s="50"/>
      <c r="V14" s="50"/>
      <c r="W14" s="152" t="s">
        <v>24</v>
      </c>
    </row>
    <row r="15" spans="2:23" ht="123.75" customHeight="1" x14ac:dyDescent="0.25">
      <c r="B15" s="250"/>
      <c r="C15" s="246"/>
      <c r="D15" s="32" t="s">
        <v>25</v>
      </c>
      <c r="E15" s="21" t="s">
        <v>20</v>
      </c>
      <c r="F15" s="62" t="s">
        <v>26</v>
      </c>
      <c r="G15" s="137">
        <v>5.8</v>
      </c>
      <c r="H15" s="22">
        <v>5.8</v>
      </c>
      <c r="I15" s="23">
        <v>5.8</v>
      </c>
      <c r="J15" s="29">
        <v>5.8</v>
      </c>
      <c r="K15" s="24">
        <v>5.8</v>
      </c>
      <c r="L15" s="111">
        <v>5.08</v>
      </c>
      <c r="M15" s="3"/>
      <c r="N15" s="3"/>
      <c r="O15" s="4"/>
      <c r="P15" s="59">
        <f t="shared" si="0"/>
        <v>0.87586206896551733</v>
      </c>
      <c r="Q15" s="50"/>
      <c r="R15" s="50"/>
      <c r="S15" s="81"/>
      <c r="T15" s="59"/>
      <c r="U15" s="50"/>
      <c r="V15" s="50"/>
      <c r="W15" s="152" t="s">
        <v>27</v>
      </c>
    </row>
    <row r="16" spans="2:23" ht="123.75" customHeight="1" x14ac:dyDescent="0.25">
      <c r="B16" s="238" t="s">
        <v>66</v>
      </c>
      <c r="C16" s="259" t="s">
        <v>67</v>
      </c>
      <c r="D16" s="98" t="s">
        <v>68</v>
      </c>
      <c r="E16" s="100" t="s">
        <v>46</v>
      </c>
      <c r="F16" s="103" t="s">
        <v>70</v>
      </c>
      <c r="G16" s="144">
        <f>SUM(H16:K16)</f>
        <v>55000</v>
      </c>
      <c r="H16" s="184">
        <v>25000</v>
      </c>
      <c r="I16" s="101">
        <v>10000</v>
      </c>
      <c r="J16" s="101">
        <v>5000</v>
      </c>
      <c r="K16" s="185">
        <v>15000</v>
      </c>
      <c r="L16" s="112">
        <v>22494</v>
      </c>
      <c r="M16" s="82"/>
      <c r="N16" s="82"/>
      <c r="O16" s="83"/>
      <c r="P16" s="59">
        <f t="shared" si="0"/>
        <v>0.89976</v>
      </c>
      <c r="Q16" s="85"/>
      <c r="R16" s="85"/>
      <c r="S16" s="86"/>
      <c r="T16" s="84"/>
      <c r="U16" s="85"/>
      <c r="V16" s="86"/>
      <c r="W16" s="153" t="s">
        <v>96</v>
      </c>
    </row>
    <row r="17" spans="2:23" ht="123.75" customHeight="1" x14ac:dyDescent="0.25">
      <c r="B17" s="239"/>
      <c r="C17" s="260"/>
      <c r="D17" s="99" t="s">
        <v>69</v>
      </c>
      <c r="E17" s="101" t="s">
        <v>46</v>
      </c>
      <c r="F17" s="104" t="s">
        <v>71</v>
      </c>
      <c r="G17" s="142">
        <f t="shared" ref="G17:G28" si="1">SUM(H17:K17)</f>
        <v>24</v>
      </c>
      <c r="H17" s="184">
        <v>6</v>
      </c>
      <c r="I17" s="101">
        <v>6</v>
      </c>
      <c r="J17" s="101">
        <v>6</v>
      </c>
      <c r="K17" s="185">
        <v>6</v>
      </c>
      <c r="L17" s="112">
        <v>1</v>
      </c>
      <c r="M17" s="82"/>
      <c r="N17" s="82"/>
      <c r="O17" s="83"/>
      <c r="P17" s="59">
        <f t="shared" si="0"/>
        <v>0.16666666666666666</v>
      </c>
      <c r="Q17" s="85"/>
      <c r="R17" s="85"/>
      <c r="S17" s="86"/>
      <c r="T17" s="84"/>
      <c r="U17" s="85"/>
      <c r="V17" s="86"/>
      <c r="W17" s="153" t="s">
        <v>100</v>
      </c>
    </row>
    <row r="18" spans="2:23" ht="123.75" customHeight="1" x14ac:dyDescent="0.25">
      <c r="B18" s="87" t="s">
        <v>111</v>
      </c>
      <c r="C18" s="95" t="s">
        <v>47</v>
      </c>
      <c r="D18" s="95" t="s">
        <v>48</v>
      </c>
      <c r="E18" s="96" t="s">
        <v>46</v>
      </c>
      <c r="F18" s="97" t="s">
        <v>49</v>
      </c>
      <c r="G18" s="145">
        <f t="shared" si="1"/>
        <v>93000</v>
      </c>
      <c r="H18" s="186">
        <v>40000</v>
      </c>
      <c r="I18" s="26">
        <v>18000</v>
      </c>
      <c r="J18" s="26">
        <v>10000</v>
      </c>
      <c r="K18" s="28">
        <v>25000</v>
      </c>
      <c r="L18" s="106">
        <v>40253</v>
      </c>
      <c r="M18" s="3"/>
      <c r="N18" s="3"/>
      <c r="O18" s="4"/>
      <c r="P18" s="59">
        <f t="shared" si="0"/>
        <v>1.0063249999999999</v>
      </c>
      <c r="Q18" s="85"/>
      <c r="R18" s="85"/>
      <c r="S18" s="86"/>
      <c r="T18" s="84"/>
      <c r="U18" s="85"/>
      <c r="V18" s="86"/>
      <c r="W18" s="154" t="s">
        <v>101</v>
      </c>
    </row>
    <row r="19" spans="2:23" ht="123.75" customHeight="1" x14ac:dyDescent="0.25">
      <c r="B19" s="9" t="s">
        <v>28</v>
      </c>
      <c r="C19" s="11" t="s">
        <v>50</v>
      </c>
      <c r="D19" s="11" t="s">
        <v>51</v>
      </c>
      <c r="E19" s="12" t="s">
        <v>46</v>
      </c>
      <c r="F19" s="91" t="s">
        <v>52</v>
      </c>
      <c r="G19" s="146">
        <f t="shared" si="1"/>
        <v>34000</v>
      </c>
      <c r="H19" s="187">
        <v>12000</v>
      </c>
      <c r="I19" s="20">
        <v>6000</v>
      </c>
      <c r="J19" s="20">
        <v>4000</v>
      </c>
      <c r="K19" s="188">
        <v>12000</v>
      </c>
      <c r="L19" s="113">
        <v>12084</v>
      </c>
      <c r="M19" s="3"/>
      <c r="N19" s="3"/>
      <c r="O19" s="4"/>
      <c r="P19" s="59">
        <f t="shared" si="0"/>
        <v>1.0069999999999999</v>
      </c>
      <c r="Q19" s="85"/>
      <c r="R19" s="85"/>
      <c r="S19" s="86"/>
      <c r="T19" s="84"/>
      <c r="U19" s="85"/>
      <c r="V19" s="86"/>
      <c r="W19" s="155" t="s">
        <v>102</v>
      </c>
    </row>
    <row r="20" spans="2:23" ht="123.75" customHeight="1" x14ac:dyDescent="0.25">
      <c r="B20" s="87" t="s">
        <v>53</v>
      </c>
      <c r="C20" s="88" t="s">
        <v>54</v>
      </c>
      <c r="D20" s="88" t="s">
        <v>55</v>
      </c>
      <c r="E20" s="89" t="s">
        <v>46</v>
      </c>
      <c r="F20" s="90" t="s">
        <v>56</v>
      </c>
      <c r="G20" s="147">
        <v>50</v>
      </c>
      <c r="H20" s="186">
        <v>15</v>
      </c>
      <c r="I20" s="26">
        <v>15</v>
      </c>
      <c r="J20" s="26">
        <v>10</v>
      </c>
      <c r="K20" s="28">
        <v>10</v>
      </c>
      <c r="L20" s="107">
        <v>6</v>
      </c>
      <c r="M20" s="92"/>
      <c r="N20" s="92"/>
      <c r="O20" s="93"/>
      <c r="P20" s="59">
        <f t="shared" si="0"/>
        <v>0.4</v>
      </c>
      <c r="Q20" s="85"/>
      <c r="R20" s="85"/>
      <c r="S20" s="86"/>
      <c r="T20" s="84"/>
      <c r="U20" s="85"/>
      <c r="V20" s="86"/>
      <c r="W20" s="156" t="s">
        <v>103</v>
      </c>
    </row>
    <row r="21" spans="2:23" ht="123.75" customHeight="1" x14ac:dyDescent="0.25">
      <c r="B21" s="9" t="s">
        <v>28</v>
      </c>
      <c r="C21" s="11" t="s">
        <v>57</v>
      </c>
      <c r="D21" s="11" t="s">
        <v>58</v>
      </c>
      <c r="E21" s="12" t="s">
        <v>46</v>
      </c>
      <c r="F21" s="91" t="s">
        <v>59</v>
      </c>
      <c r="G21" s="146">
        <f t="shared" si="1"/>
        <v>120</v>
      </c>
      <c r="H21" s="187">
        <v>30</v>
      </c>
      <c r="I21" s="20">
        <v>30</v>
      </c>
      <c r="J21" s="20">
        <v>30</v>
      </c>
      <c r="K21" s="188">
        <v>30</v>
      </c>
      <c r="L21" s="113">
        <v>0</v>
      </c>
      <c r="M21" s="92"/>
      <c r="N21" s="92"/>
      <c r="O21" s="93"/>
      <c r="P21" s="59">
        <f t="shared" si="0"/>
        <v>0</v>
      </c>
      <c r="Q21" s="85"/>
      <c r="R21" s="85"/>
      <c r="S21" s="86"/>
      <c r="T21" s="84"/>
      <c r="U21" s="85"/>
      <c r="V21" s="86"/>
      <c r="W21" s="156" t="s">
        <v>104</v>
      </c>
    </row>
    <row r="22" spans="2:23" ht="123.75" customHeight="1" x14ac:dyDescent="0.25">
      <c r="B22" s="87" t="s">
        <v>112</v>
      </c>
      <c r="C22" s="88" t="s">
        <v>60</v>
      </c>
      <c r="D22" s="88" t="s">
        <v>61</v>
      </c>
      <c r="E22" s="89" t="s">
        <v>46</v>
      </c>
      <c r="F22" s="90" t="s">
        <v>62</v>
      </c>
      <c r="G22" s="147">
        <f t="shared" si="1"/>
        <v>36</v>
      </c>
      <c r="H22" s="186">
        <v>8</v>
      </c>
      <c r="I22" s="26">
        <v>8</v>
      </c>
      <c r="J22" s="26">
        <v>12</v>
      </c>
      <c r="K22" s="28">
        <v>8</v>
      </c>
      <c r="L22" s="107">
        <v>6</v>
      </c>
      <c r="M22" s="92"/>
      <c r="N22" s="92"/>
      <c r="O22" s="93"/>
      <c r="P22" s="59">
        <f t="shared" si="0"/>
        <v>0.75</v>
      </c>
      <c r="Q22" s="85"/>
      <c r="R22" s="85"/>
      <c r="S22" s="86"/>
      <c r="T22" s="84"/>
      <c r="U22" s="85"/>
      <c r="V22" s="86"/>
      <c r="W22" s="94" t="s">
        <v>105</v>
      </c>
    </row>
    <row r="23" spans="2:23" ht="123.75" customHeight="1" x14ac:dyDescent="0.25">
      <c r="B23" s="158" t="s">
        <v>28</v>
      </c>
      <c r="C23" s="159" t="s">
        <v>63</v>
      </c>
      <c r="D23" s="139" t="s">
        <v>64</v>
      </c>
      <c r="E23" s="140" t="s">
        <v>46</v>
      </c>
      <c r="F23" s="143" t="s">
        <v>65</v>
      </c>
      <c r="G23" s="146">
        <f t="shared" si="1"/>
        <v>30</v>
      </c>
      <c r="H23" s="187">
        <v>10</v>
      </c>
      <c r="I23" s="20">
        <v>7</v>
      </c>
      <c r="J23" s="20">
        <v>7</v>
      </c>
      <c r="K23" s="188">
        <v>6</v>
      </c>
      <c r="L23" s="141">
        <v>10</v>
      </c>
      <c r="M23" s="92"/>
      <c r="N23" s="92"/>
      <c r="O23" s="93"/>
      <c r="P23" s="59">
        <f t="shared" si="0"/>
        <v>1</v>
      </c>
      <c r="Q23" s="85"/>
      <c r="R23" s="85"/>
      <c r="S23" s="86"/>
      <c r="T23" s="84"/>
      <c r="U23" s="85"/>
      <c r="V23" s="86"/>
      <c r="W23" s="94" t="s">
        <v>106</v>
      </c>
    </row>
    <row r="24" spans="2:23" ht="123.75" customHeight="1" x14ac:dyDescent="0.25">
      <c r="B24" s="262" t="s">
        <v>113</v>
      </c>
      <c r="C24" s="179" t="s">
        <v>72</v>
      </c>
      <c r="D24" s="138" t="s">
        <v>73</v>
      </c>
      <c r="E24" s="96" t="s">
        <v>46</v>
      </c>
      <c r="F24" s="138" t="s">
        <v>74</v>
      </c>
      <c r="G24" s="148">
        <f t="shared" si="1"/>
        <v>12</v>
      </c>
      <c r="H24" s="189"/>
      <c r="I24" s="26">
        <v>4</v>
      </c>
      <c r="J24" s="26">
        <v>4</v>
      </c>
      <c r="K24" s="28">
        <v>4</v>
      </c>
      <c r="L24" s="92"/>
      <c r="M24" s="92"/>
      <c r="N24" s="92"/>
      <c r="O24" s="93"/>
      <c r="P24" s="59" t="str">
        <f>IFERROR(L24/H24,"100%")</f>
        <v>100%</v>
      </c>
      <c r="Q24" s="116"/>
      <c r="R24" s="85"/>
      <c r="S24" s="86"/>
      <c r="T24" s="84"/>
      <c r="U24" s="85"/>
      <c r="V24" s="86"/>
      <c r="W24" s="94" t="s">
        <v>114</v>
      </c>
    </row>
    <row r="25" spans="2:23" ht="123.75" customHeight="1" x14ac:dyDescent="0.25">
      <c r="B25" s="9" t="s">
        <v>28</v>
      </c>
      <c r="C25" s="10" t="s">
        <v>78</v>
      </c>
      <c r="D25" s="11" t="s">
        <v>82</v>
      </c>
      <c r="E25" s="12" t="s">
        <v>46</v>
      </c>
      <c r="F25" s="13" t="s">
        <v>75</v>
      </c>
      <c r="G25" s="149">
        <f t="shared" si="1"/>
        <v>2</v>
      </c>
      <c r="H25" s="189"/>
      <c r="I25" s="190"/>
      <c r="J25" s="20">
        <v>1</v>
      </c>
      <c r="K25" s="188">
        <v>1</v>
      </c>
      <c r="L25" s="105"/>
      <c r="M25" s="105"/>
      <c r="N25" s="92"/>
      <c r="O25" s="93"/>
      <c r="P25" s="59" t="str">
        <f>IFERROR(L25/H25,"100%")</f>
        <v>100%</v>
      </c>
      <c r="Q25" s="115"/>
      <c r="R25" s="85"/>
      <c r="S25" s="86"/>
      <c r="T25" s="84"/>
      <c r="U25" s="85"/>
      <c r="V25" s="86"/>
      <c r="W25" s="94" t="s">
        <v>107</v>
      </c>
    </row>
    <row r="26" spans="2:23" ht="123.75" customHeight="1" x14ac:dyDescent="0.25">
      <c r="B26" s="9" t="s">
        <v>28</v>
      </c>
      <c r="C26" s="10" t="s">
        <v>79</v>
      </c>
      <c r="D26" s="11" t="s">
        <v>83</v>
      </c>
      <c r="E26" s="12" t="s">
        <v>46</v>
      </c>
      <c r="F26" s="13" t="s">
        <v>76</v>
      </c>
      <c r="G26" s="149">
        <f t="shared" si="1"/>
        <v>100</v>
      </c>
      <c r="H26" s="189"/>
      <c r="I26" s="190"/>
      <c r="J26" s="190"/>
      <c r="K26" s="188">
        <v>100</v>
      </c>
      <c r="L26" s="108"/>
      <c r="M26" s="108"/>
      <c r="N26" s="105"/>
      <c r="O26" s="114"/>
      <c r="P26" s="59" t="str">
        <f t="shared" ref="P26:P28" si="2">IFERROR(L26/H26,"100%")</f>
        <v>100%</v>
      </c>
      <c r="Q26" s="86"/>
      <c r="R26" s="85"/>
      <c r="S26" s="86"/>
      <c r="T26" s="84"/>
      <c r="U26" s="85"/>
      <c r="V26" s="86"/>
      <c r="W26" s="94" t="s">
        <v>108</v>
      </c>
    </row>
    <row r="27" spans="2:23" ht="123.75" customHeight="1" x14ac:dyDescent="0.25">
      <c r="B27" s="9" t="s">
        <v>28</v>
      </c>
      <c r="C27" s="10" t="s">
        <v>80</v>
      </c>
      <c r="D27" s="11" t="s">
        <v>84</v>
      </c>
      <c r="E27" s="12" t="s">
        <v>46</v>
      </c>
      <c r="F27" s="13" t="s">
        <v>77</v>
      </c>
      <c r="G27" s="149">
        <f t="shared" si="1"/>
        <v>0</v>
      </c>
      <c r="H27" s="189"/>
      <c r="I27" s="190"/>
      <c r="J27" s="190"/>
      <c r="K27" s="191"/>
      <c r="L27" s="108"/>
      <c r="M27" s="108"/>
      <c r="N27" s="105"/>
      <c r="O27" s="93"/>
      <c r="P27" s="59" t="str">
        <f t="shared" si="2"/>
        <v>100%</v>
      </c>
      <c r="Q27" s="85"/>
      <c r="R27" s="85"/>
      <c r="S27" s="86"/>
      <c r="T27" s="84"/>
      <c r="U27" s="85"/>
      <c r="V27" s="86"/>
      <c r="W27" s="94" t="s">
        <v>109</v>
      </c>
    </row>
    <row r="28" spans="2:23" ht="123.75" customHeight="1" thickBot="1" x14ac:dyDescent="0.3">
      <c r="B28" s="14" t="s">
        <v>28</v>
      </c>
      <c r="C28" s="161" t="s">
        <v>81</v>
      </c>
      <c r="D28" s="15" t="s">
        <v>85</v>
      </c>
      <c r="E28" s="16" t="s">
        <v>46</v>
      </c>
      <c r="F28" s="162" t="s">
        <v>77</v>
      </c>
      <c r="G28" s="150">
        <f t="shared" si="1"/>
        <v>6</v>
      </c>
      <c r="H28" s="192"/>
      <c r="I28" s="193">
        <v>3</v>
      </c>
      <c r="J28" s="193">
        <v>2</v>
      </c>
      <c r="K28" s="194">
        <v>1</v>
      </c>
      <c r="L28" s="109"/>
      <c r="M28" s="109"/>
      <c r="N28" s="54"/>
      <c r="O28" s="55"/>
      <c r="P28" s="163" t="str">
        <f t="shared" si="2"/>
        <v>100%</v>
      </c>
      <c r="Q28" s="164"/>
      <c r="R28" s="164"/>
      <c r="S28" s="165"/>
      <c r="T28" s="166"/>
      <c r="U28" s="164"/>
      <c r="V28" s="165"/>
      <c r="W28" s="157" t="s">
        <v>110</v>
      </c>
    </row>
    <row r="29" spans="2:23" ht="32.25" customHeight="1" x14ac:dyDescent="0.25">
      <c r="C29" s="247"/>
      <c r="D29" s="247"/>
      <c r="E29" s="247"/>
      <c r="F29" s="247"/>
      <c r="G29" s="129"/>
      <c r="P29" s="160">
        <f>AVERAGE(P19:P28)</f>
        <v>0.63139999999999996</v>
      </c>
      <c r="Q29" s="160" t="e">
        <f>AVERAGE(Q19:Q28)</f>
        <v>#DIV/0!</v>
      </c>
      <c r="R29" s="160" t="e">
        <f t="shared" ref="R29:S29" si="3">AVERAGE(R19:R28)</f>
        <v>#DIV/0!</v>
      </c>
      <c r="S29" s="160" t="e">
        <f t="shared" si="3"/>
        <v>#DIV/0!</v>
      </c>
      <c r="T29" s="160" t="e">
        <f>AVERAGE(T19:T28)</f>
        <v>#DIV/0!</v>
      </c>
      <c r="U29" s="160" t="e">
        <f t="shared" ref="U29:V29" si="4">AVERAGE(U19:U28)</f>
        <v>#DIV/0!</v>
      </c>
      <c r="V29" s="160" t="e">
        <f t="shared" si="4"/>
        <v>#DIV/0!</v>
      </c>
    </row>
    <row r="30" spans="2:23" ht="15.75" customHeight="1" x14ac:dyDescent="0.25"/>
    <row r="31" spans="2:23" ht="15.75" customHeight="1" x14ac:dyDescent="0.25"/>
    <row r="32" spans="2:23" ht="15.75" customHeight="1" x14ac:dyDescent="0.25"/>
    <row r="33" spans="3:23" ht="15.75" customHeight="1" x14ac:dyDescent="0.25"/>
    <row r="34" spans="3:23" ht="15.75" customHeight="1" x14ac:dyDescent="0.25"/>
    <row r="35" spans="3:23" ht="15.75" customHeight="1" x14ac:dyDescent="0.25"/>
    <row r="36" spans="3:23" x14ac:dyDescent="0.25">
      <c r="F36" s="52"/>
      <c r="G36" s="52"/>
    </row>
    <row r="37" spans="3:23" ht="47.25" customHeight="1" x14ac:dyDescent="0.25">
      <c r="C37" s="242" t="s">
        <v>91</v>
      </c>
      <c r="D37" s="242"/>
      <c r="E37" s="242"/>
      <c r="F37" s="46"/>
      <c r="G37" s="130"/>
      <c r="L37" s="242" t="s">
        <v>29</v>
      </c>
      <c r="M37" s="243"/>
      <c r="N37" s="243"/>
      <c r="O37" s="243"/>
      <c r="P37" s="243"/>
      <c r="Q37" s="243"/>
      <c r="U37" s="244" t="s">
        <v>90</v>
      </c>
      <c r="V37" s="244"/>
      <c r="W37" s="244"/>
    </row>
    <row r="40" spans="3:23" ht="15.75" thickBot="1" x14ac:dyDescent="0.3"/>
    <row r="41" spans="3:23" ht="15.75" customHeight="1" thickBot="1" x14ac:dyDescent="0.3">
      <c r="E41" s="208" t="s">
        <v>30</v>
      </c>
      <c r="F41" s="209"/>
      <c r="G41" s="209"/>
      <c r="H41" s="209"/>
      <c r="I41" s="209"/>
      <c r="J41" s="209"/>
      <c r="K41" s="209"/>
      <c r="L41" s="209"/>
      <c r="M41" s="209"/>
      <c r="N41" s="209"/>
      <c r="O41" s="209"/>
      <c r="P41" s="209"/>
      <c r="Q41" s="209"/>
      <c r="R41" s="209"/>
      <c r="S41" s="209"/>
      <c r="T41" s="209"/>
      <c r="U41" s="209"/>
      <c r="V41" s="209"/>
      <c r="W41" s="210"/>
    </row>
    <row r="42" spans="3:23" ht="15.75" customHeight="1" thickBot="1" x14ac:dyDescent="0.3">
      <c r="E42" s="211" t="s">
        <v>31</v>
      </c>
      <c r="F42" s="211" t="s">
        <v>32</v>
      </c>
      <c r="G42" s="213" t="s">
        <v>33</v>
      </c>
      <c r="H42" s="214"/>
      <c r="I42" s="214"/>
      <c r="J42" s="215"/>
      <c r="K42" s="213" t="s">
        <v>34</v>
      </c>
      <c r="L42" s="214"/>
      <c r="M42" s="214"/>
      <c r="N42" s="215"/>
      <c r="O42" s="216" t="s">
        <v>35</v>
      </c>
      <c r="P42" s="217"/>
      <c r="Q42" s="217"/>
      <c r="R42" s="218"/>
      <c r="S42" s="216" t="s">
        <v>36</v>
      </c>
      <c r="T42" s="217"/>
      <c r="U42" s="217"/>
      <c r="V42" s="218"/>
      <c r="W42" s="219" t="s">
        <v>10</v>
      </c>
    </row>
    <row r="43" spans="3:23" ht="29.25" thickBot="1" x14ac:dyDescent="0.3">
      <c r="E43" s="212"/>
      <c r="F43" s="212"/>
      <c r="G43" s="35" t="s">
        <v>37</v>
      </c>
      <c r="H43" s="36" t="s">
        <v>38</v>
      </c>
      <c r="I43" s="37" t="s">
        <v>39</v>
      </c>
      <c r="J43" s="38" t="s">
        <v>40</v>
      </c>
      <c r="K43" s="35" t="s">
        <v>37</v>
      </c>
      <c r="L43" s="36" t="s">
        <v>38</v>
      </c>
      <c r="M43" s="37" t="s">
        <v>39</v>
      </c>
      <c r="N43" s="38" t="s">
        <v>40</v>
      </c>
      <c r="O43" s="35" t="s">
        <v>14</v>
      </c>
      <c r="P43" s="39" t="s">
        <v>15</v>
      </c>
      <c r="Q43" s="40" t="s">
        <v>16</v>
      </c>
      <c r="R43" s="41" t="s">
        <v>17</v>
      </c>
      <c r="S43" s="42" t="s">
        <v>14</v>
      </c>
      <c r="T43" s="43" t="s">
        <v>15</v>
      </c>
      <c r="U43" s="40" t="s">
        <v>16</v>
      </c>
      <c r="V43" s="43" t="s">
        <v>17</v>
      </c>
      <c r="W43" s="220"/>
    </row>
    <row r="44" spans="3:23" ht="83.25" customHeight="1" x14ac:dyDescent="0.25">
      <c r="E44" s="123" t="s">
        <v>86</v>
      </c>
      <c r="F44" s="44">
        <v>734909</v>
      </c>
      <c r="G44" s="167">
        <v>183727.25</v>
      </c>
      <c r="H44" s="168">
        <v>183727.25</v>
      </c>
      <c r="I44" s="168">
        <v>183727.25</v>
      </c>
      <c r="J44" s="169">
        <v>183727.25</v>
      </c>
      <c r="K44" s="71">
        <v>143934.6</v>
      </c>
      <c r="L44" s="72"/>
      <c r="M44" s="72"/>
      <c r="N44" s="73"/>
      <c r="O44" s="53">
        <f>IFERROR(K44/G44,"100"%)</f>
        <v>0.78341454520219511</v>
      </c>
      <c r="P44" s="66"/>
      <c r="Q44" s="66"/>
      <c r="R44" s="67"/>
      <c r="S44" s="59">
        <f>IFERROR(K44/F44,"100%")</f>
        <v>0.19585363630054878</v>
      </c>
      <c r="T44" s="66"/>
      <c r="U44" s="66"/>
      <c r="V44" s="67"/>
      <c r="W44" s="176" t="s">
        <v>92</v>
      </c>
    </row>
    <row r="45" spans="3:23" ht="83.25" customHeight="1" x14ac:dyDescent="0.25">
      <c r="E45" s="124" t="s">
        <v>87</v>
      </c>
      <c r="F45" s="117">
        <v>377209</v>
      </c>
      <c r="G45" s="170">
        <v>94302.25</v>
      </c>
      <c r="H45" s="171">
        <v>94302.25</v>
      </c>
      <c r="I45" s="171">
        <v>94302.25</v>
      </c>
      <c r="J45" s="172">
        <v>94302.25</v>
      </c>
      <c r="K45" s="118">
        <v>72316.800000000003</v>
      </c>
      <c r="L45" s="119"/>
      <c r="M45" s="119"/>
      <c r="N45" s="120"/>
      <c r="O45" s="53">
        <f>IFERROR(K45/G45,"100"%)</f>
        <v>0.76686187233072389</v>
      </c>
      <c r="P45" s="121"/>
      <c r="Q45" s="121"/>
      <c r="R45" s="122"/>
      <c r="S45" s="59">
        <f t="shared" ref="S45:S46" si="5">IFERROR(K45/F45,"100%")</f>
        <v>0.19171546808268097</v>
      </c>
      <c r="T45" s="121"/>
      <c r="U45" s="121"/>
      <c r="V45" s="122"/>
      <c r="W45" s="177" t="s">
        <v>92</v>
      </c>
    </row>
    <row r="46" spans="3:23" ht="83.25" customHeight="1" x14ac:dyDescent="0.25">
      <c r="E46" s="125" t="s">
        <v>88</v>
      </c>
      <c r="F46" s="45">
        <v>359889</v>
      </c>
      <c r="G46" s="170">
        <v>89972.25</v>
      </c>
      <c r="H46" s="171">
        <v>89972.25</v>
      </c>
      <c r="I46" s="171">
        <v>89972.25</v>
      </c>
      <c r="J46" s="172">
        <v>89972.25</v>
      </c>
      <c r="K46" s="74">
        <v>37444.81</v>
      </c>
      <c r="L46" s="75"/>
      <c r="M46" s="75"/>
      <c r="N46" s="76"/>
      <c r="O46" s="53">
        <f t="shared" ref="O46" si="6">IFERROR(K46/G46,"100"%)</f>
        <v>0.41618176715598421</v>
      </c>
      <c r="P46" s="68"/>
      <c r="Q46" s="68"/>
      <c r="R46" s="69"/>
      <c r="S46" s="59">
        <f t="shared" si="5"/>
        <v>0.10404544178899605</v>
      </c>
      <c r="T46" s="68"/>
      <c r="U46" s="68"/>
      <c r="V46" s="69"/>
      <c r="W46" s="177" t="s">
        <v>92</v>
      </c>
    </row>
    <row r="47" spans="3:23" ht="83.25" customHeight="1" x14ac:dyDescent="0.25">
      <c r="E47" s="195" t="s">
        <v>89</v>
      </c>
      <c r="F47" s="196">
        <v>0</v>
      </c>
      <c r="G47" s="197"/>
      <c r="H47" s="198"/>
      <c r="I47" s="198"/>
      <c r="J47" s="199"/>
      <c r="K47" s="200"/>
      <c r="L47" s="201"/>
      <c r="M47" s="201"/>
      <c r="N47" s="202"/>
      <c r="O47" s="203"/>
      <c r="P47" s="204"/>
      <c r="Q47" s="204"/>
      <c r="R47" s="205"/>
      <c r="S47" s="206"/>
      <c r="T47" s="204"/>
      <c r="U47" s="204"/>
      <c r="V47" s="205"/>
      <c r="W47" s="207" t="s">
        <v>93</v>
      </c>
    </row>
    <row r="48" spans="3:23" ht="83.25" customHeight="1" thickBot="1" x14ac:dyDescent="0.3">
      <c r="E48" s="126" t="s">
        <v>99</v>
      </c>
      <c r="F48" s="47">
        <v>0</v>
      </c>
      <c r="G48" s="173">
        <v>0</v>
      </c>
      <c r="H48" s="174"/>
      <c r="I48" s="174"/>
      <c r="J48" s="175"/>
      <c r="K48" s="79">
        <v>0</v>
      </c>
      <c r="L48" s="79"/>
      <c r="M48" s="79"/>
      <c r="N48" s="80"/>
      <c r="O48" s="203"/>
      <c r="P48" s="57"/>
      <c r="Q48" s="57"/>
      <c r="R48" s="58"/>
      <c r="S48" s="206"/>
      <c r="T48" s="57"/>
      <c r="U48" s="57"/>
      <c r="V48" s="58"/>
      <c r="W48" s="178" t="s">
        <v>92</v>
      </c>
    </row>
    <row r="49" ht="83.25" customHeight="1" x14ac:dyDescent="0.25"/>
  </sheetData>
  <mergeCells count="29">
    <mergeCell ref="B16:B17"/>
    <mergeCell ref="W11:W12"/>
    <mergeCell ref="C37:E37"/>
    <mergeCell ref="L37:Q37"/>
    <mergeCell ref="U37:W37"/>
    <mergeCell ref="C13:C15"/>
    <mergeCell ref="C29:F29"/>
    <mergeCell ref="B13:B15"/>
    <mergeCell ref="P11:S11"/>
    <mergeCell ref="T11:V11"/>
    <mergeCell ref="B11:B12"/>
    <mergeCell ref="C11:C12"/>
    <mergeCell ref="D11:F11"/>
    <mergeCell ref="C16:C17"/>
    <mergeCell ref="E2:S2"/>
    <mergeCell ref="E3:S3"/>
    <mergeCell ref="E4:S4"/>
    <mergeCell ref="L11:O11"/>
    <mergeCell ref="E5:S5"/>
    <mergeCell ref="G11:K11"/>
    <mergeCell ref="G10:V10"/>
    <mergeCell ref="E41:W41"/>
    <mergeCell ref="E42:E43"/>
    <mergeCell ref="F42:F43"/>
    <mergeCell ref="G42:J42"/>
    <mergeCell ref="K42:N42"/>
    <mergeCell ref="O42:R42"/>
    <mergeCell ref="S42:V42"/>
    <mergeCell ref="W42:W43"/>
  </mergeCells>
  <conditionalFormatting sqref="G48">
    <cfRule type="containsBlanks" dxfId="43" priority="1">
      <formula>LEN(TRIM(G48))=0</formula>
    </cfRule>
  </conditionalFormatting>
  <conditionalFormatting sqref="G44:J47 H48:J48">
    <cfRule type="containsBlanks" dxfId="42" priority="4">
      <formula>LEN(TRIM(G44))=0</formula>
    </cfRule>
  </conditionalFormatting>
  <conditionalFormatting sqref="H24 H25:I25 H26:J26 H27:K27 H28">
    <cfRule type="containsBlanks" dxfId="41" priority="161">
      <formula>LEN(TRIM(H24))=0</formula>
    </cfRule>
  </conditionalFormatting>
  <conditionalFormatting sqref="H13:K13">
    <cfRule type="containsBlanks" dxfId="40" priority="106">
      <formula>LEN(TRIM(H13))=0</formula>
    </cfRule>
  </conditionalFormatting>
  <conditionalFormatting sqref="K44:N48">
    <cfRule type="containsBlanks" dxfId="39" priority="3">
      <formula>LEN(TRIM(K44))=0</formula>
    </cfRule>
  </conditionalFormatting>
  <conditionalFormatting sqref="L15:S15 P16:P28">
    <cfRule type="containsBlanks" dxfId="38" priority="62">
      <formula>LEN(TRIM(L15))=0</formula>
    </cfRule>
  </conditionalFormatting>
  <conditionalFormatting sqref="L13:V14">
    <cfRule type="containsBlanks" dxfId="37" priority="70">
      <formula>LEN(TRIM(L13))=0</formula>
    </cfRule>
  </conditionalFormatting>
  <conditionalFormatting sqref="M16:O17 L18:O18 M19:O19 L20:O20 M21:O21 L22:O22 M23:O28 L24:L28">
    <cfRule type="containsBlanks" dxfId="36" priority="160">
      <formula>LEN(TRIM(L16))=0</formula>
    </cfRule>
  </conditionalFormatting>
  <conditionalFormatting sqref="O44:O48 S44:S48">
    <cfRule type="cellIs" dxfId="35" priority="5" stopIfTrue="1" operator="equal">
      <formula>"100%"</formula>
    </cfRule>
    <cfRule type="cellIs" dxfId="34" priority="6" stopIfTrue="1" operator="lessThan">
      <formula>0.5</formula>
    </cfRule>
    <cfRule type="cellIs" dxfId="33" priority="7" stopIfTrue="1" operator="between">
      <formula>0.5</formula>
      <formula>0.7</formula>
    </cfRule>
    <cfRule type="cellIs" dxfId="32" priority="8" stopIfTrue="1" operator="between">
      <formula>0.7</formula>
      <formula>1.2</formula>
    </cfRule>
    <cfRule type="cellIs" dxfId="31" priority="9" stopIfTrue="1" operator="greaterThanOrEqual">
      <formula>1.2</formula>
    </cfRule>
    <cfRule type="containsBlanks" dxfId="30" priority="10" stopIfTrue="1">
      <formula>LEN(TRIM(O44))=0</formula>
    </cfRule>
  </conditionalFormatting>
  <conditionalFormatting sqref="P44:R48 T44:V48">
    <cfRule type="containsBlanks" dxfId="29" priority="2">
      <formula>LEN(TRIM(P44))=0</formula>
    </cfRule>
  </conditionalFormatting>
  <conditionalFormatting sqref="P15:S15 P16:P28">
    <cfRule type="cellIs" dxfId="28" priority="63" stopIfTrue="1" operator="equal">
      <formula>"100%"</formula>
    </cfRule>
    <cfRule type="cellIs" dxfId="27" priority="64" stopIfTrue="1" operator="lessThan">
      <formula>0.5</formula>
    </cfRule>
    <cfRule type="cellIs" dxfId="26" priority="65" stopIfTrue="1" operator="between">
      <formula>0.5</formula>
      <formula>0.7</formula>
    </cfRule>
    <cfRule type="cellIs" dxfId="25" priority="66" stopIfTrue="1" operator="between">
      <formula>0.7</formula>
      <formula>1.2</formula>
    </cfRule>
    <cfRule type="cellIs" dxfId="24" priority="67" stopIfTrue="1" operator="greaterThanOrEqual">
      <formula>1.2</formula>
    </cfRule>
    <cfRule type="containsBlanks" dxfId="23" priority="68" stopIfTrue="1">
      <formula>LEN(TRIM(P15))=0</formula>
    </cfRule>
  </conditionalFormatting>
  <conditionalFormatting sqref="P13:V14">
    <cfRule type="cellIs" dxfId="22" priority="71" stopIfTrue="1" operator="equal">
      <formula>"100%"</formula>
    </cfRule>
    <cfRule type="cellIs" dxfId="21" priority="72" stopIfTrue="1" operator="lessThan">
      <formula>0.5</formula>
    </cfRule>
    <cfRule type="cellIs" dxfId="20" priority="73" stopIfTrue="1" operator="between">
      <formula>0.5</formula>
      <formula>0.7</formula>
    </cfRule>
    <cfRule type="cellIs" dxfId="19" priority="74" stopIfTrue="1" operator="between">
      <formula>0.7</formula>
      <formula>1.2</formula>
    </cfRule>
    <cfRule type="cellIs" dxfId="18" priority="75" stopIfTrue="1" operator="greaterThanOrEqual">
      <formula>1.2</formula>
    </cfRule>
    <cfRule type="containsBlanks" dxfId="17" priority="76" stopIfTrue="1">
      <formula>LEN(TRIM(P13))=0</formula>
    </cfRule>
  </conditionalFormatting>
  <conditionalFormatting sqref="T15:V28">
    <cfRule type="containsBlanks" dxfId="16" priority="55">
      <formula>LEN(TRIM(T15))=0</formula>
    </cfRule>
    <cfRule type="cellIs" dxfId="15" priority="56" stopIfTrue="1" operator="equal">
      <formula>"100%"</formula>
    </cfRule>
    <cfRule type="cellIs" dxfId="14" priority="57" stopIfTrue="1" operator="lessThan">
      <formula>0.5</formula>
    </cfRule>
    <cfRule type="cellIs" dxfId="13" priority="58" stopIfTrue="1" operator="between">
      <formula>0.5</formula>
      <formula>0.7</formula>
    </cfRule>
    <cfRule type="cellIs" dxfId="12" priority="59" stopIfTrue="1" operator="between">
      <formula>0.7</formula>
      <formula>1.2</formula>
    </cfRule>
    <cfRule type="cellIs" dxfId="11" priority="60" stopIfTrue="1" operator="greaterThanOrEqual">
      <formula>1.2</formula>
    </cfRule>
    <cfRule type="containsBlanks" dxfId="10" priority="61" stopIfTrue="1">
      <formula>LEN(TRIM(T15))=0</formula>
    </cfRule>
  </conditionalFormatting>
  <pageMargins left="0.70866141732283472" right="0.70866141732283472" top="0.74803149606299213" bottom="0.74803149606299213" header="0.31496062992125984" footer="0.31496062992125984"/>
  <pageSetup scale="2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12197-8F73-43F6-A08E-68A4E6EB1A7C}">
  <dimension ref="C3:U10"/>
  <sheetViews>
    <sheetView workbookViewId="0">
      <selection activeCell="C4" sqref="C4:U10"/>
    </sheetView>
  </sheetViews>
  <sheetFormatPr baseColWidth="10" defaultRowHeight="15" x14ac:dyDescent="0.25"/>
  <sheetData>
    <row r="3" spans="3:21" ht="15.75" thickBot="1" x14ac:dyDescent="0.3"/>
    <row r="4" spans="3:21" ht="15.75" thickBot="1" x14ac:dyDescent="0.3">
      <c r="C4" s="208" t="s">
        <v>30</v>
      </c>
      <c r="D4" s="209"/>
      <c r="E4" s="209"/>
      <c r="F4" s="209"/>
      <c r="G4" s="209"/>
      <c r="H4" s="209"/>
      <c r="I4" s="209"/>
      <c r="J4" s="209"/>
      <c r="K4" s="209"/>
      <c r="L4" s="209"/>
      <c r="M4" s="209"/>
      <c r="N4" s="209"/>
      <c r="O4" s="209"/>
      <c r="P4" s="209"/>
      <c r="Q4" s="209"/>
      <c r="R4" s="209"/>
      <c r="S4" s="209"/>
      <c r="T4" s="209"/>
      <c r="U4" s="210"/>
    </row>
    <row r="5" spans="3:21" ht="15.75" thickBot="1" x14ac:dyDescent="0.3">
      <c r="C5" s="211" t="s">
        <v>31</v>
      </c>
      <c r="D5" s="211" t="s">
        <v>32</v>
      </c>
      <c r="E5" s="213" t="s">
        <v>33</v>
      </c>
      <c r="F5" s="214"/>
      <c r="G5" s="214"/>
      <c r="H5" s="215"/>
      <c r="I5" s="213" t="s">
        <v>34</v>
      </c>
      <c r="J5" s="214"/>
      <c r="K5" s="214"/>
      <c r="L5" s="215"/>
      <c r="M5" s="216" t="s">
        <v>35</v>
      </c>
      <c r="N5" s="217"/>
      <c r="O5" s="217"/>
      <c r="P5" s="218"/>
      <c r="Q5" s="216" t="s">
        <v>36</v>
      </c>
      <c r="R5" s="217"/>
      <c r="S5" s="217"/>
      <c r="T5" s="218"/>
      <c r="U5" s="219" t="s">
        <v>10</v>
      </c>
    </row>
    <row r="6" spans="3:21" ht="29.25" thickBot="1" x14ac:dyDescent="0.3">
      <c r="C6" s="212"/>
      <c r="D6" s="212"/>
      <c r="E6" s="35" t="s">
        <v>37</v>
      </c>
      <c r="F6" s="36" t="s">
        <v>38</v>
      </c>
      <c r="G6" s="37" t="s">
        <v>39</v>
      </c>
      <c r="H6" s="38" t="s">
        <v>40</v>
      </c>
      <c r="I6" s="35" t="s">
        <v>37</v>
      </c>
      <c r="J6" s="36" t="s">
        <v>38</v>
      </c>
      <c r="K6" s="37" t="s">
        <v>39</v>
      </c>
      <c r="L6" s="38" t="s">
        <v>40</v>
      </c>
      <c r="M6" s="35" t="s">
        <v>14</v>
      </c>
      <c r="N6" s="39" t="s">
        <v>15</v>
      </c>
      <c r="O6" s="40" t="s">
        <v>16</v>
      </c>
      <c r="P6" s="41" t="s">
        <v>17</v>
      </c>
      <c r="Q6" s="42" t="s">
        <v>14</v>
      </c>
      <c r="R6" s="43" t="s">
        <v>15</v>
      </c>
      <c r="S6" s="40" t="s">
        <v>16</v>
      </c>
      <c r="T6" s="43" t="s">
        <v>17</v>
      </c>
      <c r="U6" s="220"/>
    </row>
    <row r="7" spans="3:21" ht="409.6" thickBot="1" x14ac:dyDescent="0.3">
      <c r="C7" s="123" t="s">
        <v>86</v>
      </c>
      <c r="D7" s="44">
        <v>734909</v>
      </c>
      <c r="E7" s="71">
        <v>183727.25</v>
      </c>
      <c r="F7" s="71">
        <v>183727.25</v>
      </c>
      <c r="G7" s="71">
        <v>183727.25</v>
      </c>
      <c r="H7" s="71">
        <v>183727.25</v>
      </c>
      <c r="I7" s="71">
        <v>143934.6</v>
      </c>
      <c r="J7" s="72"/>
      <c r="K7" s="72"/>
      <c r="L7" s="73"/>
      <c r="M7" s="53">
        <f>IFERROR(I7/E7,"100"%)</f>
        <v>0.78341454520219511</v>
      </c>
      <c r="N7" s="66"/>
      <c r="O7" s="66"/>
      <c r="P7" s="67"/>
      <c r="Q7" s="59">
        <f>IFERROR(I7/D7,"100%")</f>
        <v>0.19585363630054878</v>
      </c>
      <c r="R7" s="66"/>
      <c r="S7" s="66"/>
      <c r="T7" s="67"/>
      <c r="U7" s="127" t="s">
        <v>92</v>
      </c>
    </row>
    <row r="8" spans="3:21" ht="409.6" thickBot="1" x14ac:dyDescent="0.3">
      <c r="C8" s="124" t="s">
        <v>87</v>
      </c>
      <c r="D8" s="117">
        <v>377209</v>
      </c>
      <c r="E8" s="118">
        <v>94302.25</v>
      </c>
      <c r="F8" s="118">
        <v>94302.25</v>
      </c>
      <c r="G8" s="118">
        <v>94302.25</v>
      </c>
      <c r="H8" s="118">
        <v>94302.25</v>
      </c>
      <c r="I8" s="118">
        <v>72316.800000000003</v>
      </c>
      <c r="J8" s="119"/>
      <c r="K8" s="119"/>
      <c r="L8" s="120"/>
      <c r="M8" s="53">
        <f>IFERROR(I8/E8,"100"%)</f>
        <v>0.76686187233072389</v>
      </c>
      <c r="N8" s="121"/>
      <c r="O8" s="121"/>
      <c r="P8" s="122"/>
      <c r="Q8" s="59">
        <f t="shared" ref="Q8:Q9" si="0">IFERROR(I8/D8,"100%")</f>
        <v>0.19171546808268097</v>
      </c>
      <c r="R8" s="121"/>
      <c r="S8" s="121"/>
      <c r="T8" s="122"/>
      <c r="U8" s="127" t="s">
        <v>92</v>
      </c>
    </row>
    <row r="9" spans="3:21" ht="409.5" x14ac:dyDescent="0.25">
      <c r="C9" s="125" t="s">
        <v>88</v>
      </c>
      <c r="D9" s="45">
        <v>359889</v>
      </c>
      <c r="E9" s="74">
        <v>89972.25</v>
      </c>
      <c r="F9" s="74">
        <v>89972.25</v>
      </c>
      <c r="G9" s="74">
        <v>89972.25</v>
      </c>
      <c r="H9" s="74">
        <v>89972.25</v>
      </c>
      <c r="I9" s="74">
        <v>37444.81</v>
      </c>
      <c r="J9" s="75"/>
      <c r="K9" s="75"/>
      <c r="L9" s="76"/>
      <c r="M9" s="53">
        <f t="shared" ref="M9" si="1">IFERROR(I9/E9,"100"%)</f>
        <v>0.41618176715598421</v>
      </c>
      <c r="N9" s="68"/>
      <c r="O9" s="68"/>
      <c r="P9" s="69"/>
      <c r="Q9" s="59">
        <f t="shared" si="0"/>
        <v>0.10404544178899605</v>
      </c>
      <c r="R9" s="68"/>
      <c r="S9" s="68"/>
      <c r="T9" s="69"/>
      <c r="U9" s="127" t="s">
        <v>92</v>
      </c>
    </row>
    <row r="10" spans="3:21" ht="228.75" thickBot="1" x14ac:dyDescent="0.3">
      <c r="C10" s="126" t="s">
        <v>89</v>
      </c>
      <c r="D10" s="47">
        <v>0</v>
      </c>
      <c r="E10" s="79">
        <v>0</v>
      </c>
      <c r="F10" s="77"/>
      <c r="G10" s="77"/>
      <c r="H10" s="78"/>
      <c r="I10" s="79">
        <v>0</v>
      </c>
      <c r="J10" s="79"/>
      <c r="K10" s="79"/>
      <c r="L10" s="80"/>
      <c r="M10" s="56"/>
      <c r="N10" s="57"/>
      <c r="O10" s="57"/>
      <c r="P10" s="58"/>
      <c r="Q10" s="70"/>
      <c r="R10" s="57"/>
      <c r="S10" s="57"/>
      <c r="T10" s="58"/>
      <c r="U10" s="128" t="s">
        <v>93</v>
      </c>
    </row>
  </sheetData>
  <mergeCells count="8">
    <mergeCell ref="C4:U4"/>
    <mergeCell ref="C5:C6"/>
    <mergeCell ref="D5:D6"/>
    <mergeCell ref="E5:H5"/>
    <mergeCell ref="I5:L5"/>
    <mergeCell ref="M5:P5"/>
    <mergeCell ref="Q5:T5"/>
    <mergeCell ref="U5:U6"/>
  </mergeCells>
  <conditionalFormatting sqref="E10">
    <cfRule type="containsBlanks" dxfId="9" priority="1">
      <formula>LEN(TRIM(E10))=0</formula>
    </cfRule>
  </conditionalFormatting>
  <conditionalFormatting sqref="E7:H9 F10:H10">
    <cfRule type="containsBlanks" dxfId="8" priority="4">
      <formula>LEN(TRIM(E7))=0</formula>
    </cfRule>
  </conditionalFormatting>
  <conditionalFormatting sqref="M7:M9 Q7:Q9">
    <cfRule type="cellIs" dxfId="7" priority="5" stopIfTrue="1" operator="equal">
      <formula>"100%"</formula>
    </cfRule>
    <cfRule type="cellIs" dxfId="6" priority="6" stopIfTrue="1" operator="lessThan">
      <formula>0.5</formula>
    </cfRule>
    <cfRule type="cellIs" dxfId="5" priority="7" stopIfTrue="1" operator="between">
      <formula>0.5</formula>
      <formula>0.7</formula>
    </cfRule>
    <cfRule type="cellIs" dxfId="4" priority="8" stopIfTrue="1" operator="between">
      <formula>0.7</formula>
      <formula>1.2</formula>
    </cfRule>
    <cfRule type="cellIs" dxfId="3" priority="9" stopIfTrue="1" operator="greaterThanOrEqual">
      <formula>1.2</formula>
    </cfRule>
    <cfRule type="containsBlanks" dxfId="2" priority="10" stopIfTrue="1">
      <formula>LEN(TRIM(M7))=0</formula>
    </cfRule>
  </conditionalFormatting>
  <conditionalFormatting sqref="M10:T10">
    <cfRule type="containsBlanks" dxfId="1" priority="2">
      <formula>LEN(TRIM(M10))=0</formula>
    </cfRule>
  </conditionalFormatting>
  <conditionalFormatting sqref="N7:P9 R7:T9 I7:L10">
    <cfRule type="containsBlanks" dxfId="0" priority="3">
      <formula>LEN(TRIM(I7))=0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5" sqref="B5"/>
    </sheetView>
  </sheetViews>
  <sheetFormatPr baseColWidth="10" defaultRowHeight="15" x14ac:dyDescent="0.25"/>
  <cols>
    <col min="1" max="1" width="20.28515625" customWidth="1"/>
    <col min="2" max="2" width="34.7109375" customWidth="1"/>
  </cols>
  <sheetData>
    <row r="1" spans="1:2" x14ac:dyDescent="0.25">
      <c r="A1" s="65" t="s">
        <v>44</v>
      </c>
    </row>
    <row r="3" spans="1:2" ht="120" customHeight="1" x14ac:dyDescent="0.25">
      <c r="A3" s="261" t="s">
        <v>43</v>
      </c>
      <c r="B3" s="261"/>
    </row>
    <row r="5" spans="1:2" ht="45" x14ac:dyDescent="0.25">
      <c r="A5" s="48"/>
      <c r="B5" s="64" t="s">
        <v>41</v>
      </c>
    </row>
    <row r="6" spans="1:2" ht="60" x14ac:dyDescent="0.25">
      <c r="A6" s="49"/>
      <c r="B6" s="64" t="s">
        <v>42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1Tr23</vt:lpstr>
      <vt:lpstr>Hoja1</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Alma</cp:lastModifiedBy>
  <cp:revision/>
  <cp:lastPrinted>2023-04-18T21:34:03Z</cp:lastPrinted>
  <dcterms:created xsi:type="dcterms:W3CDTF">2020-03-29T15:30:51Z</dcterms:created>
  <dcterms:modified xsi:type="dcterms:W3CDTF">2023-04-19T15:18:51Z</dcterms:modified>
  <cp:category/>
  <cp:contentStatus/>
</cp:coreProperties>
</file>