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Dell\Dropbox\PC (2)\Desktop\IMCA 2023\PLANEACIÓN\3ER TRIMESTRE IMCA\2.-Cédula de Avance IMCA 3Tr23\"/>
    </mc:Choice>
  </mc:AlternateContent>
  <xr:revisionPtr revIDLastSave="0" documentId="13_ncr:1_{EE34FD1E-B03E-494F-8A50-3A02FB87AB43}" xr6:coauthVersionLast="43" xr6:coauthVersionMax="47" xr10:uidLastSave="{00000000-0000-0000-0000-000000000000}"/>
  <bookViews>
    <workbookView xWindow="-120" yWindow="-120" windowWidth="29040" windowHeight="15840" xr2:uid="{00000000-000D-0000-FFFF-FFFF00000000}"/>
  </bookViews>
  <sheets>
    <sheet name="CEDULA EJE4 T2" sheetId="2" r:id="rId1"/>
  </sheets>
  <definedNames>
    <definedName name="_xlnm.Print_Area" localSheetId="0">'CEDULA EJE4 T2'!$C$3:$Q$44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3" i="2" l="1"/>
  <c r="M31" i="2"/>
  <c r="M29" i="2"/>
  <c r="M27" i="2"/>
  <c r="M25" i="2"/>
  <c r="M23" i="2"/>
  <c r="M21" i="2"/>
  <c r="M19" i="2"/>
  <c r="M17" i="2"/>
  <c r="M15" i="2"/>
  <c r="N13" i="2"/>
  <c r="M13" i="2"/>
  <c r="G33" i="2" l="1"/>
  <c r="N33" i="2" s="1"/>
  <c r="G31" i="2"/>
  <c r="N31" i="2" s="1"/>
  <c r="G29" i="2"/>
  <c r="N29" i="2" s="1"/>
  <c r="G27" i="2"/>
  <c r="N27" i="2" s="1"/>
  <c r="G25" i="2"/>
  <c r="N25" i="2" s="1"/>
  <c r="G23" i="2"/>
  <c r="N23" i="2" s="1"/>
  <c r="G21" i="2"/>
  <c r="N21" i="2" s="1"/>
  <c r="G19" i="2"/>
  <c r="N19" i="2" s="1"/>
  <c r="G17" i="2"/>
  <c r="N17" i="2" s="1"/>
  <c r="G15" i="2"/>
  <c r="N15" i="2" s="1"/>
</calcChain>
</file>

<file path=xl/sharedStrings.xml><?xml version="1.0" encoding="utf-8"?>
<sst xmlns="http://schemas.openxmlformats.org/spreadsheetml/2006/main" count="95" uniqueCount="65">
  <si>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</si>
  <si>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</si>
  <si>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</si>
  <si>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</si>
  <si>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</si>
  <si>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</si>
  <si>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</si>
  <si>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</si>
  <si>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</si>
  <si>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</si>
  <si>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</si>
  <si>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</si>
  <si>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</si>
  <si>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</si>
  <si>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</si>
  <si>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ANUAL</t>
  </si>
  <si>
    <t>-</t>
  </si>
  <si>
    <t>Descendente</t>
  </si>
  <si>
    <t>Anual</t>
  </si>
  <si>
    <t>NO</t>
  </si>
  <si>
    <t>Descendente
Regular</t>
  </si>
  <si>
    <t xml:space="preserve">PROGRAMA PRESUPUESTARIO ANUAL: </t>
  </si>
  <si>
    <t>SENTIDO DEL INDICADOR
(ascendente, descendente, regular o nominal)</t>
  </si>
  <si>
    <r>
      <rPr>
        <b/>
        <sz val="11"/>
        <color theme="1"/>
        <rFont val="Calibri"/>
        <family val="2"/>
        <scheme val="minor"/>
      </rPr>
      <t>PPPIVCENVIPE:</t>
    </r>
    <r>
      <rPr>
        <sz val="11"/>
        <color theme="1"/>
        <rFont val="Calibri"/>
        <family val="2"/>
        <scheme val="minor"/>
      </rPr>
      <t xml:space="preserve"> Porcentaje de población de 18 años y más que percibe inseguro vivir en Cancún.
</t>
    </r>
    <r>
      <rPr>
        <b/>
        <sz val="11"/>
        <color theme="1"/>
        <rFont val="Calibri"/>
        <family val="2"/>
        <scheme val="minor"/>
      </rPr>
      <t xml:space="preserve">ENVIPE: </t>
    </r>
    <r>
      <rPr>
        <sz val="11"/>
        <color theme="1"/>
        <rFont val="Calibri"/>
        <family val="2"/>
        <scheme val="minor"/>
      </rPr>
      <t>Encuesta Nacional de Seguridad Pública Urbana. Periodicidad Anual.</t>
    </r>
  </si>
  <si>
    <t>TRIMESTRAL</t>
  </si>
  <si>
    <r>
      <rPr>
        <b/>
        <sz val="11"/>
        <color theme="1"/>
        <rFont val="Calibri"/>
        <family val="2"/>
        <scheme val="minor"/>
      </rPr>
      <t>Meta trimestral:</t>
    </r>
    <r>
      <rPr>
        <sz val="11"/>
        <color theme="1"/>
        <rFont val="Calibri"/>
        <family val="2"/>
        <scheme val="minor"/>
      </rPr>
      <t xml:space="preserve"> El Instituto Nacional de Estadística y Geografía, INEGI, implementa y publica los resultados de la Encuesta Nacional de Victimización y Percepción sobre Seguridad Pública Anualmente. Ultimo dato 83.5% periodo marzo-abril 2022.  El avance en cumplimiento de metas trimestral refleja lo reportado respecto a lo programado, es decir 106.57%. 
</t>
    </r>
    <r>
      <rPr>
        <b/>
        <sz val="11"/>
        <color theme="1"/>
        <rFont val="Calibri"/>
        <family val="2"/>
        <scheme val="minor"/>
      </rPr>
      <t xml:space="preserve">
Meta Anual:</t>
    </r>
    <r>
      <rPr>
        <sz val="11"/>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2023, para </t>
    </r>
    <r>
      <rPr>
        <b/>
        <sz val="11"/>
        <color theme="1"/>
        <rFont val="Calibri"/>
        <family val="2"/>
        <scheme val="minor"/>
      </rPr>
      <t>indicadores NO acumulativos</t>
    </r>
    <r>
      <rPr>
        <sz val="11"/>
        <color theme="1"/>
        <rFont val="Calibri"/>
        <family val="2"/>
        <scheme val="minor"/>
      </rPr>
      <t xml:space="preserve">, se registra en el avance de la meta anual programada, </t>
    </r>
    <r>
      <rPr>
        <b/>
        <sz val="11"/>
        <color theme="1"/>
        <rFont val="Calibri"/>
        <family val="2"/>
        <scheme val="minor"/>
      </rPr>
      <t>el promedio de los porcentajes de cumplimiento alcanzados.</t>
    </r>
    <r>
      <rPr>
        <sz val="11"/>
        <color theme="1"/>
        <rFont val="Calibri"/>
        <family val="2"/>
        <scheme val="minor"/>
      </rPr>
      <t xml:space="preserve"> Pag 23 https://www.aseqroo.mx/MARCO_JURIDICO/2023/Guias/GUIA%202023.pdf</t>
    </r>
  </si>
  <si>
    <t>PERÍODO QUE SE INFORMA: DEL 1 DE ENERO AL 30 DE SEPTIEMBRE DE 2023</t>
  </si>
  <si>
    <r>
      <t xml:space="preserve">F. 4.21.1: </t>
    </r>
    <r>
      <rPr>
        <sz val="11"/>
        <color theme="1"/>
        <rFont val="Calibri"/>
        <family val="2"/>
        <scheme val="minor"/>
      </rPr>
      <t xml:space="preserve">Contribuir en la promoción de  acciones que combatan las causas que generan las violencias y la delincuencia contribuyendo a la paz y la justica </t>
    </r>
    <r>
      <rPr>
        <b/>
        <sz val="11"/>
        <color theme="1"/>
        <rFont val="Calibri"/>
        <family val="2"/>
        <scheme val="minor"/>
      </rPr>
      <t>mediante</t>
    </r>
    <r>
      <rPr>
        <sz val="11"/>
        <color theme="1"/>
        <rFont val="Calibri"/>
        <family val="2"/>
        <scheme val="minor"/>
      </rPr>
      <t xml:space="preserve"> el conocimiento respecto a las causas, efectos y prevención  de las adicciones.</t>
    </r>
  </si>
  <si>
    <r>
      <t xml:space="preserve">P. 4.21.1.1 </t>
    </r>
    <r>
      <rPr>
        <sz val="11"/>
        <color theme="1"/>
        <rFont val="Calibri"/>
        <family val="2"/>
        <scheme val="minor"/>
      </rPr>
      <t>La población del Municipio de Benito Juárez recibe atención y se informa respecto a las causas, efectos y prevención  de las adicciones.</t>
    </r>
  </si>
  <si>
    <r>
      <rPr>
        <b/>
        <sz val="11"/>
        <color theme="1"/>
        <rFont val="Calibri"/>
        <family val="2"/>
        <scheme val="minor"/>
      </rPr>
      <t xml:space="preserve">PPAA: </t>
    </r>
    <r>
      <rPr>
        <sz val="11"/>
        <color theme="1"/>
        <rFont val="Calibri"/>
        <family val="2"/>
        <scheme val="minor"/>
      </rPr>
      <t>Porcentaje de personas  atendidas y sensibilizadas sobre las causas, efectos y  la prevención de las adicciones.</t>
    </r>
  </si>
  <si>
    <t>Ascendente
Regular</t>
  </si>
  <si>
    <t>Trimestral</t>
  </si>
  <si>
    <t>SI</t>
  </si>
  <si>
    <r>
      <t xml:space="preserve">C. 4.21.1.1.1 </t>
    </r>
    <r>
      <rPr>
        <sz val="11"/>
        <color theme="1"/>
        <rFont val="Calibri"/>
        <family val="2"/>
        <scheme val="minor"/>
      </rPr>
      <t>Acciones encaminadas a incrementar el conocimiento social y la sensibilización sobre las causas, efectos y prevención de las adicciones realizadas.</t>
    </r>
  </si>
  <si>
    <r>
      <t xml:space="preserve">A. 4.21.1.1.1.1 </t>
    </r>
    <r>
      <rPr>
        <sz val="11"/>
        <color theme="1"/>
        <rFont val="Calibri"/>
        <family val="2"/>
        <scheme val="minor"/>
      </rPr>
      <t>Difusión de la Campaña digital sobre las causas, efectos y prevención de las adicciones.</t>
    </r>
  </si>
  <si>
    <r>
      <t xml:space="preserve">A. 4.21.1.1.1.2 </t>
    </r>
    <r>
      <rPr>
        <sz val="11"/>
        <color theme="1"/>
        <rFont val="Calibri"/>
        <family val="2"/>
        <scheme val="minor"/>
      </rPr>
      <t>Fortalecimiento de la cultura de prevención de las adicciones.</t>
    </r>
  </si>
  <si>
    <r>
      <t xml:space="preserve">A. 4.21.1.1.1.3 </t>
    </r>
    <r>
      <rPr>
        <sz val="11"/>
        <color theme="1"/>
        <rFont val="Calibri"/>
        <family val="2"/>
        <scheme val="minor"/>
      </rPr>
      <t>Otorgamiento de certificados a instituciones educativas por cumplir con los lineamientos de prevención y detección de adicciones establecidas por el IMCA.</t>
    </r>
  </si>
  <si>
    <r>
      <t xml:space="preserve">A. 4.21.1.1.1.4 </t>
    </r>
    <r>
      <rPr>
        <sz val="11"/>
        <color theme="1"/>
        <rFont val="Calibri"/>
        <family val="2"/>
        <scheme val="minor"/>
      </rPr>
      <t>Otorgamiento de Becas a personas principalmente con adicciones en situación vulnerable.</t>
    </r>
  </si>
  <si>
    <r>
      <t xml:space="preserve">C. 4.21.1.1.2 </t>
    </r>
    <r>
      <rPr>
        <sz val="11"/>
        <color theme="1"/>
        <rFont val="Calibri"/>
        <family val="2"/>
        <scheme val="minor"/>
      </rPr>
      <t>Atención dirigida y otorgada a la población sobre las adicciones.</t>
    </r>
  </si>
  <si>
    <r>
      <t xml:space="preserve">A. 4.21.1.1.2.1  </t>
    </r>
    <r>
      <rPr>
        <sz val="11"/>
        <color theme="1"/>
        <rFont val="Calibri"/>
        <family val="2"/>
        <scheme val="minor"/>
      </rPr>
      <t>Impresión diagnóstica a los usuarios para la detección de adicciones.</t>
    </r>
  </si>
  <si>
    <r>
      <t xml:space="preserve">A. 4.21.1.1.2.2 </t>
    </r>
    <r>
      <rPr>
        <sz val="11"/>
        <color theme="1"/>
        <rFont val="Calibri"/>
        <family val="2"/>
        <scheme val="minor"/>
      </rPr>
      <t>Canalización de las personas con adicciones a las instituciones o agrupaciones correspondientes.</t>
    </r>
  </si>
  <si>
    <r>
      <t xml:space="preserve">A. 4.21.1.1.2.3 </t>
    </r>
    <r>
      <rPr>
        <sz val="11"/>
        <color theme="1"/>
        <rFont val="Calibri"/>
        <family val="2"/>
        <scheme val="minor"/>
      </rPr>
      <t xml:space="preserve">Seguimiento a los usuarios en su programa de rehabilitación y reinserción social. </t>
    </r>
  </si>
  <si>
    <r>
      <rPr>
        <b/>
        <sz val="11"/>
        <color theme="1"/>
        <rFont val="Calibri"/>
        <family val="2"/>
        <scheme val="minor"/>
      </rPr>
      <t>PPSA:</t>
    </r>
    <r>
      <rPr>
        <sz val="11"/>
        <color theme="1"/>
        <rFont val="Calibri"/>
        <family val="2"/>
        <scheme val="minor"/>
      </rPr>
      <t xml:space="preserve"> Porcentaje de personas sensibilizadas con las  actividades del IMCA.</t>
    </r>
  </si>
  <si>
    <r>
      <rPr>
        <b/>
        <sz val="11"/>
        <color theme="1"/>
        <rFont val="Calibri"/>
        <family val="2"/>
        <scheme val="minor"/>
      </rPr>
      <t>PIRS:</t>
    </r>
    <r>
      <rPr>
        <sz val="11"/>
        <color theme="1"/>
        <rFont val="Calibri"/>
        <family val="2"/>
        <scheme val="minor"/>
      </rPr>
      <t xml:space="preserve"> Porcentaje de impactos de la campaña en redes sociales.</t>
    </r>
  </si>
  <si>
    <r>
      <rPr>
        <b/>
        <sz val="11"/>
        <color theme="1"/>
        <rFont val="Calibri"/>
        <family val="2"/>
        <scheme val="minor"/>
      </rPr>
      <t>PAPA:</t>
    </r>
    <r>
      <rPr>
        <sz val="11"/>
        <color theme="1"/>
        <rFont val="Calibri"/>
        <family val="2"/>
        <scheme val="minor"/>
      </rPr>
      <t xml:space="preserve"> Porcentaje de acciones para el fomento de la  cultura de prevención de adicciones.</t>
    </r>
  </si>
  <si>
    <r>
      <rPr>
        <b/>
        <sz val="11"/>
        <color theme="1"/>
        <rFont val="Calibri"/>
        <family val="2"/>
        <scheme val="minor"/>
      </rPr>
      <t>PEC:</t>
    </r>
    <r>
      <rPr>
        <sz val="11"/>
        <color theme="1"/>
        <rFont val="Calibri"/>
        <family val="2"/>
        <scheme val="minor"/>
      </rPr>
      <t xml:space="preserve"> Porcentaje de escuelas certificadas como #YoNoSoyCómplice.</t>
    </r>
  </si>
  <si>
    <r>
      <rPr>
        <b/>
        <sz val="11"/>
        <color theme="1"/>
        <rFont val="Calibri"/>
        <family val="2"/>
        <scheme val="minor"/>
      </rPr>
      <t>PBO:</t>
    </r>
    <r>
      <rPr>
        <sz val="11"/>
        <color theme="1"/>
        <rFont val="Calibri"/>
        <family val="2"/>
        <scheme val="minor"/>
      </rPr>
      <t xml:space="preserve"> Porcentaje de becas otorgadas</t>
    </r>
  </si>
  <si>
    <r>
      <rPr>
        <b/>
        <sz val="11"/>
        <color theme="1"/>
        <rFont val="Calibri"/>
        <family val="2"/>
        <scheme val="minor"/>
      </rPr>
      <t>PPA:</t>
    </r>
    <r>
      <rPr>
        <sz val="11"/>
        <color theme="1"/>
        <rFont val="Calibri"/>
        <family val="2"/>
        <scheme val="minor"/>
      </rPr>
      <t xml:space="preserve"> Porcentaje de personas atendidas con adicciones.</t>
    </r>
  </si>
  <si>
    <r>
      <rPr>
        <b/>
        <sz val="11"/>
        <color theme="1"/>
        <rFont val="Calibri"/>
        <family val="2"/>
        <scheme val="minor"/>
      </rPr>
      <t>PPAID:</t>
    </r>
    <r>
      <rPr>
        <sz val="11"/>
        <color theme="1"/>
        <rFont val="Calibri"/>
        <family val="2"/>
        <scheme val="minor"/>
      </rPr>
      <t xml:space="preserve"> Porcentaje de personas atendidas de primer contacto que reciben impresiones diagnósticas.</t>
    </r>
  </si>
  <si>
    <r>
      <rPr>
        <b/>
        <sz val="11"/>
        <color theme="1"/>
        <rFont val="Calibri"/>
        <family val="2"/>
        <scheme val="minor"/>
      </rPr>
      <t>PPAC:</t>
    </r>
    <r>
      <rPr>
        <sz val="11"/>
        <color theme="1"/>
        <rFont val="Calibri"/>
        <family val="2"/>
        <scheme val="minor"/>
      </rPr>
      <t xml:space="preserve"> Porcentaje de Personas con adicciones canalizadas.</t>
    </r>
  </si>
  <si>
    <r>
      <rPr>
        <b/>
        <sz val="11"/>
        <color theme="1"/>
        <rFont val="Calibri"/>
        <family val="2"/>
        <scheme val="minor"/>
      </rPr>
      <t>PUCS:</t>
    </r>
    <r>
      <rPr>
        <sz val="11"/>
        <color theme="1"/>
        <rFont val="Calibri"/>
        <family val="2"/>
        <scheme val="minor"/>
      </rPr>
      <t xml:space="preserve"> Porcentaje de usuarios canalizados con seguimiento.</t>
    </r>
  </si>
  <si>
    <t>Ascendente 
Regular</t>
  </si>
  <si>
    <t xml:space="preserve">Ascendente
Nominal </t>
  </si>
  <si>
    <t>Semestral</t>
  </si>
  <si>
    <r>
      <t xml:space="preserve">Meta trimestral: </t>
    </r>
    <r>
      <rPr>
        <sz val="11"/>
        <color theme="1"/>
        <rFont val="Calibri"/>
        <family val="2"/>
        <scheme val="minor"/>
      </rPr>
      <t xml:space="preserve">Este indicador tiene como meta anual atender y sensibilizar a 263,968 personas. En este trimestre se realizaron 38,438 atenciones, sensibilizaciones e impactos a ciudadanos del municipio de Benito Juárez. El porcentaje alcanzado de 58.25% se debe principalmente a los bajos impactos que se realizaron a través de las redes sociales  motivo por el cual no se logro alcanzar la meta programada. </t>
    </r>
    <r>
      <rPr>
        <b/>
        <sz val="11"/>
        <color theme="1"/>
        <rFont val="Calibri"/>
        <family val="2"/>
        <scheme val="minor"/>
      </rPr>
      <t xml:space="preserve">
Meta Anual: </t>
    </r>
    <r>
      <rPr>
        <sz val="11"/>
        <color theme="1"/>
        <rFont val="Calibri"/>
        <family val="2"/>
        <scheme val="minor"/>
      </rPr>
      <t>El porcentaje de avance con relación a la meta anual es del 34.92%, esto se debe principalmente al bajo alcance e impacto de las redes sociales, ya que el instituto priorizo las pláticas, las acciones, las atenciones así como los seguimientos que se brindan el instituto.</t>
    </r>
  </si>
  <si>
    <r>
      <rPr>
        <b/>
        <sz val="11"/>
        <color theme="1"/>
        <rFont val="Calibri"/>
        <family val="2"/>
        <scheme val="minor"/>
      </rPr>
      <t xml:space="preserve">Meta trimestral:  </t>
    </r>
    <r>
      <rPr>
        <sz val="11"/>
        <color theme="1"/>
        <rFont val="Calibri"/>
        <family val="2"/>
        <scheme val="minor"/>
      </rPr>
      <t>Este indicador tiene como meta anual  263,690 impacto y acciones en las redes sociales. En el trimestre se realizaron  38,180 impactos a través de las redes sociales así como las diversas acciones, becas y certificaciones realizadas por el Instituto. El porcentaje alcanzado de 57.92% principalmente se deriva a la baja  movilidad de las redes sociales ya que se priorizaron las pláticas impartidas por el instituto y las acciones donde participa el instituto.</t>
    </r>
    <r>
      <rPr>
        <b/>
        <sz val="11"/>
        <color theme="1"/>
        <rFont val="Calibri"/>
        <family val="2"/>
        <scheme val="minor"/>
      </rPr>
      <t xml:space="preserve">
Meta Anual: </t>
    </r>
    <r>
      <rPr>
        <sz val="11"/>
        <color theme="1"/>
        <rFont val="Calibri"/>
        <family val="2"/>
        <scheme val="minor"/>
      </rPr>
      <t>El porcentaje de avance con relación a la meta anual es de  34.72%, el alcance se debe principalmente a los bajos impactos de las redes sociales, ya que en las acciones y las certificaciones de las escuelas sobrepasaron el porcentaje trimestral esperado.</t>
    </r>
  </si>
  <si>
    <r>
      <rPr>
        <b/>
        <sz val="11"/>
        <color theme="1"/>
        <rFont val="Calibri"/>
        <family val="2"/>
        <scheme val="minor"/>
      </rPr>
      <t xml:space="preserve">Meta Trimestral: </t>
    </r>
    <r>
      <rPr>
        <sz val="11"/>
        <color theme="1"/>
        <rFont val="Calibri"/>
        <family val="2"/>
        <scheme val="minor"/>
      </rPr>
      <t>Este indicador tiene como meta anual 110 acciones a realizar. En este trimestre se realizaron 57 acciones de las 28 programadas. El porcentaje alcanzado de 203.57% se debe principalmente que se están  impartiendo pláticas a más escuelas, así como la implementación del taller "La codependencia como origen de la violencia de genero", las actividades que se realizan en "Todos por la paz", la presencia de los módulos de atención en eventos donde participa el IMCA y la realización de seguimientos a las escuelas que se les ha impartido la plática.</t>
    </r>
    <r>
      <rPr>
        <b/>
        <sz val="11"/>
        <color theme="1"/>
        <rFont val="Calibri"/>
        <family val="2"/>
        <scheme val="minor"/>
      </rPr>
      <t xml:space="preserve">
Meta Anual: </t>
    </r>
    <r>
      <rPr>
        <sz val="11"/>
        <color theme="1"/>
        <rFont val="Calibri"/>
        <family val="2"/>
        <scheme val="minor"/>
      </rPr>
      <t>El porcentaje de avance con relación a la meta anual es de 195.45%, toda vez que el instituto participa activamente impartido pláticas, participa con módulos de atención en diversos eventos y participa en los seguimientos a las escuelas que tomaron la plática de prevención de las adicciones.</t>
    </r>
  </si>
  <si>
    <r>
      <rPr>
        <b/>
        <sz val="11"/>
        <color theme="1"/>
        <rFont val="Calibri"/>
        <family val="2"/>
        <scheme val="minor"/>
      </rPr>
      <t xml:space="preserve">Meta Trimestral: </t>
    </r>
    <r>
      <rPr>
        <sz val="11"/>
        <color theme="1"/>
        <rFont val="Calibri"/>
        <family val="2"/>
        <scheme val="minor"/>
      </rPr>
      <t>Este indicador tiene como meta anual 20 becas. En este trimestre se otorgó 1  beca de las 5 programadas. El porcentaje alcanzado del  20% se debe que durante el trimestre se tuvo una baja participación por parte de la ciudadanía quienes son los que reportan a las personas en situación de calle con problemas de adicciones.</t>
    </r>
    <r>
      <rPr>
        <b/>
        <sz val="11"/>
        <color theme="1"/>
        <rFont val="Calibri"/>
        <family val="2"/>
        <scheme val="minor"/>
      </rPr>
      <t xml:space="preserve">
Meta Anual: </t>
    </r>
    <r>
      <rPr>
        <sz val="11"/>
        <color theme="1"/>
        <rFont val="Calibri"/>
        <family val="2"/>
        <scheme val="minor"/>
      </rPr>
      <t>El porcentaje de avance con relación a la meta anual es de 25%, en virtud que no se han otorgado las becas que se programaron durante los periodos establecidos.</t>
    </r>
  </si>
  <si>
    <r>
      <rPr>
        <b/>
        <sz val="11"/>
        <color theme="1"/>
        <rFont val="Calibri"/>
        <family val="2"/>
        <scheme val="minor"/>
      </rPr>
      <t xml:space="preserve">Meta Trimestral: </t>
    </r>
    <r>
      <rPr>
        <sz val="11"/>
        <color theme="1"/>
        <rFont val="Calibri"/>
        <family val="2"/>
        <scheme val="minor"/>
      </rPr>
      <t xml:space="preserve">Este indicador tiene como meta anual 278 impresiones diagnósticas . En este trimestre  se realizaron 258 impresiones diagnósticas de las 70 programadas. El porcentaje alcanzado de 368.57% se debe principalmente que el departamento de políticas públicas estuvo participando activamente en diversas escuelas, en centros de rehabilitación impartiendo pláticas así como se estuvo impartiendo talleres y  participando en las escuelas brindando seguimientos a los estudiantes,  esto propicio que más estudiantes, así como ciudadanos que han participados en las pláticas o en los talleres soliciten ayuda, dando como resultado más impresiones diagnosticas. 
</t>
    </r>
    <r>
      <rPr>
        <b/>
        <sz val="11"/>
        <color theme="1"/>
        <rFont val="Calibri"/>
        <family val="2"/>
        <scheme val="minor"/>
      </rPr>
      <t xml:space="preserve">Meta Anual: </t>
    </r>
    <r>
      <rPr>
        <sz val="11"/>
        <color theme="1"/>
        <rFont val="Calibri"/>
        <family val="2"/>
        <scheme val="minor"/>
      </rPr>
      <t>El porcentaje de avance con relación a la meta anual es de 225.90% esto se debe principalmente a las pláticas y talleres que se vienen impartiendo han propiciado que más ciudadanos soliciten ayuda al instituto.</t>
    </r>
  </si>
  <si>
    <r>
      <t xml:space="preserve">Meta Trimestral: </t>
    </r>
    <r>
      <rPr>
        <sz val="11"/>
        <color theme="1"/>
        <rFont val="Calibri"/>
        <family val="2"/>
        <scheme val="minor"/>
      </rPr>
      <t xml:space="preserve">Este indicador tiene como meta anual 278 impresiones diagnósticas . En este trimestre  se realizaron 258 impresiones diagnósticas de las 70 programadas. El porcentaje alcanzado de 368.57% se debe principalmente que el departamento de políticas públicas estuvo participando activamente en diversas escuelas, en centros de rehabilitación impartiendo pláticas así como se estuvo impartiendo talleres y  participando en las escuelas brindando seguimientos a los estudiantes,  esto propicio que más estudiantes, así como ciudadanos que han participados en las pláticas o en los talleres soliciten ayuda, dando como resultado más impresiones diagnosticas. 
</t>
    </r>
    <r>
      <rPr>
        <b/>
        <sz val="11"/>
        <color theme="1"/>
        <rFont val="Calibri"/>
        <family val="2"/>
        <scheme val="minor"/>
      </rPr>
      <t xml:space="preserve">
Meta Anual: </t>
    </r>
    <r>
      <rPr>
        <sz val="11"/>
        <color theme="1"/>
        <rFont val="Calibri"/>
        <family val="2"/>
        <scheme val="minor"/>
      </rPr>
      <t>El porcentaje de avance con relación a la meta anual es de 225.90% esto se debe principalmente a las pláticas y talleres que se vienen impartiendo han propiciado que más ciudadanos soliciten ayuda al instituto, así como el constante trabajo por parte del personal del Instituto para dar a conocer a la población sobre los servicios que se brinda.</t>
    </r>
  </si>
  <si>
    <r>
      <rPr>
        <b/>
        <sz val="11"/>
        <color theme="1"/>
        <rFont val="Calibri"/>
        <family val="2"/>
        <scheme val="minor"/>
      </rPr>
      <t xml:space="preserve">Meta Trimestral: </t>
    </r>
    <r>
      <rPr>
        <sz val="11"/>
        <color theme="1"/>
        <rFont val="Calibri"/>
        <family val="2"/>
        <scheme val="minor"/>
      </rPr>
      <t>Este indicador tiene como meta anual 450 seguimientos. En este trimestre se realizaron 665 seguimientos de los 113 programados. El porcentaje alcanzado de 588.50% se deriva de la constante atención y continuidad en el seguimiento de los usuarios como parte de su proceso de rehabilitación.</t>
    </r>
    <r>
      <rPr>
        <b/>
        <sz val="11"/>
        <color theme="1"/>
        <rFont val="Calibri"/>
        <family val="2"/>
        <scheme val="minor"/>
      </rPr>
      <t xml:space="preserve">
Meta Anual: </t>
    </r>
    <r>
      <rPr>
        <sz val="11"/>
        <color theme="1"/>
        <rFont val="Calibri"/>
        <family val="2"/>
        <scheme val="minor"/>
      </rPr>
      <t>El porcentaje de avance con relación a la meta anual es de 229.33% toda vez que el personal encargado de realizar los seguimiento se mantuvo en constante comunicación con los usuarios para asegurarse que su proceso de recuperación se llevando a cabo.</t>
    </r>
  </si>
  <si>
    <r>
      <rPr>
        <b/>
        <sz val="11"/>
        <color theme="1"/>
        <rFont val="Calibri"/>
        <family val="2"/>
        <scheme val="minor"/>
      </rPr>
      <t xml:space="preserve">Meta trimestral: </t>
    </r>
    <r>
      <rPr>
        <sz val="11"/>
        <color theme="1"/>
        <rFont val="Calibri"/>
        <family val="2"/>
        <scheme val="minor"/>
      </rPr>
      <t>Este indicador tiene como meta anual 263,100 impactos en las redes sociales del IMCA. En el trimestre se realizaron 36,584 impactos en las redes sociales. El porcentaje alcanzado de 55.62 % se debe principalmente que el instituto a través de sus plataformas de redes sociales comparte material gráfico de interés social con perspectiva de adicciones y considerando que durante el trimestre se priorizaron las platicas y atenciones no se logro alcanzar el porcentaje planeado en los impactos de las redes sociales.</t>
    </r>
    <r>
      <rPr>
        <b/>
        <sz val="11"/>
        <color theme="1"/>
        <rFont val="Calibri"/>
        <family val="2"/>
        <scheme val="minor"/>
      </rPr>
      <t xml:space="preserve">
Meta Anual: </t>
    </r>
    <r>
      <rPr>
        <sz val="11"/>
        <color theme="1"/>
        <rFont val="Calibri"/>
        <family val="2"/>
        <scheme val="minor"/>
      </rPr>
      <t>El porcentaje de avance con relación a la meta anual es de 31.62 %, esto se debe principalmente que las escuelas han tenido un gran interés por participar en las pláticas, así como también el instituto participa activamente en los eventos organizados por la estrategia integral Todos Por la Paz, motivo por el cual se propician mas atenciones de las programadas.</t>
    </r>
  </si>
  <si>
    <r>
      <rPr>
        <b/>
        <sz val="11"/>
        <color theme="1"/>
        <rFont val="Calibri"/>
        <family val="2"/>
        <scheme val="minor"/>
      </rPr>
      <t xml:space="preserve">Meta Trimestral: </t>
    </r>
    <r>
      <rPr>
        <sz val="11"/>
        <color theme="1"/>
        <rFont val="Calibri"/>
        <family val="2"/>
        <scheme val="minor"/>
      </rPr>
      <t>Este indicador tiene como meta anual 10 certificaciones. En este trimestre se reportaron 9 certificaciones de 3 programadas. El porcentaje alcanzado del 300.00% se debe principalmente que los lineamientos para la entrega de los certificados #YoNoSoyCómplice se modificaron, con la finalidad de ser mas accesible la certificación.</t>
    </r>
    <r>
      <rPr>
        <b/>
        <sz val="11"/>
        <color theme="1"/>
        <rFont val="Calibri"/>
        <family val="2"/>
        <scheme val="minor"/>
      </rPr>
      <t xml:space="preserve">
Meta Anual: </t>
    </r>
    <r>
      <rPr>
        <sz val="11"/>
        <color theme="1"/>
        <rFont val="Calibri"/>
        <family val="2"/>
        <scheme val="minor"/>
      </rPr>
      <t>El porcentaje de avance con relación a la meta anual es de 90.00%, en virtud que el proceso de certificación de las escuelas con los nuevos lineamientos finalizo durante el tercer trimestre.</t>
    </r>
  </si>
  <si>
    <r>
      <rPr>
        <b/>
        <sz val="11"/>
        <color theme="1"/>
        <rFont val="Calibri"/>
        <family val="2"/>
        <scheme val="minor"/>
      </rPr>
      <t xml:space="preserve">Meta Trimestral: </t>
    </r>
    <r>
      <rPr>
        <sz val="11"/>
        <color theme="1"/>
        <rFont val="Calibri"/>
        <family val="2"/>
        <scheme val="minor"/>
      </rPr>
      <t>Este indicador tiene como meta anual 220 canalizaciones. En este trimestre se realizaron 70 canalizaciones de las 55 programadas. El porcentaje alcanzado de 127.27% se debe principalmente que no todas las personas a las que se les realizó una impresión diagnóstica aceptaron ser canalizados para su atención y recuperación, sin embargo se logro un porcentaje de avance mayor al que se tenia programado.</t>
    </r>
    <r>
      <rPr>
        <b/>
        <sz val="11"/>
        <color theme="1"/>
        <rFont val="Calibri"/>
        <family val="2"/>
        <scheme val="minor"/>
      </rPr>
      <t xml:space="preserve">
Meta Anual: </t>
    </r>
    <r>
      <rPr>
        <sz val="11"/>
        <color theme="1"/>
        <rFont val="Calibri"/>
        <family val="2"/>
        <scheme val="minor"/>
      </rPr>
      <t>El porcentaje de avance con relación a la meta anual es de 161.82%, en virtud que los usuarios canalizados durante el trimestre superaron la meta establecida ya que la mayoría de las personas atendidas aceptan ser canalizados.</t>
    </r>
  </si>
  <si>
    <t>E-PPA 4.21 PROGRAMA DE PREVENCIÓN Y ATENCIÓN DE LAS ADICCIONES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</si>
</sst>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Arial"/>
      <family val="2"/>
    </font>
    <font>
      <sz val="9"/>
      <color theme="1"/>
      <name val="Calibri"/>
      <family val="2"/>
      <scheme val="minor"/>
    </font>
  </fonts>
  <fills count="6">
    <fill>
      <patternFill patternType="none"/>
    </fill>
    <fill>
      <patternFill patternType="gray125"/>
    </fill>
    <fill>
      <patternFill patternType="solid">
        <fgColor rgb="FF1A79BB"/>
        <bgColor indexed="64"/>
      </patternFill>
    </fill>
    <fill>
      <patternFill patternType="solid">
        <fgColor theme="0" tint="-4.9989318521683403E-2"/>
        <bgColor indexed="64"/>
      </patternFill>
    </fill>
    <fill>
      <patternFill patternType="solid">
        <fgColor rgb="FFAED8F4"/>
        <bgColor indexed="64"/>
      </patternFill>
    </fill>
    <fill>
      <patternFill patternType="solid">
        <fgColor rgb="FFF2F2F2"/>
        <bgColor rgb="FFF2F2F2"/>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s>
  <cellStyleXfs count="2">
    <xf numFmtId="0" fontId="0" fillId="0" borderId="0"/>
    <xf numFmtId="0" fontId="3" fillId="0" borderId="0"/>
  </cellStyleXfs>
  <cellXfs count="135">
    <xf numFmtId="0" fontId="0" fillId="0" borderId="0" xfId="0"/>
    <xf numFmtId="0" fontId="3" fillId="0" borderId="1" xfId="1" applyBorder="1"/>
    <xf numFmtId="0" fontId="3" fillId="0" borderId="2" xfId="1" applyBorder="1"/>
    <xf numFmtId="0" fontId="3" fillId="0" borderId="3" xfId="1" applyBorder="1"/>
    <xf numFmtId="0" fontId="3" fillId="0" borderId="0" xfId="1"/>
    <xf numFmtId="0" fontId="3" fillId="0" borderId="4" xfId="1" applyBorder="1"/>
    <xf numFmtId="0" fontId="3" fillId="0" borderId="5" xfId="1" applyBorder="1"/>
    <xf numFmtId="10" fontId="3" fillId="0" borderId="0" xfId="1" applyNumberFormat="1"/>
    <xf numFmtId="0" fontId="2" fillId="2" borderId="21" xfId="1" applyFont="1" applyFill="1" applyBorder="1" applyAlignment="1">
      <alignment horizontal="center" vertical="center" wrapText="1"/>
    </xf>
    <xf numFmtId="10" fontId="1" fillId="3" borderId="24" xfId="1" applyNumberFormat="1" applyFont="1" applyFill="1" applyBorder="1" applyAlignment="1">
      <alignment horizontal="center" vertical="center"/>
    </xf>
    <xf numFmtId="3" fontId="1" fillId="2" borderId="24" xfId="0" applyNumberFormat="1" applyFont="1" applyFill="1" applyBorder="1" applyAlignment="1">
      <alignment horizontal="center" vertical="center" wrapText="1"/>
    </xf>
    <xf numFmtId="3" fontId="1" fillId="2" borderId="24" xfId="0" applyNumberFormat="1" applyFont="1" applyFill="1" applyBorder="1" applyAlignment="1">
      <alignment horizontal="center" vertical="center"/>
    </xf>
    <xf numFmtId="3" fontId="0" fillId="3" borderId="24" xfId="0" applyNumberFormat="1" applyFill="1" applyBorder="1" applyAlignment="1">
      <alignment horizontal="center" vertical="center"/>
    </xf>
    <xf numFmtId="3" fontId="1" fillId="3" borderId="24" xfId="0" applyNumberFormat="1" applyFont="1" applyFill="1" applyBorder="1" applyAlignment="1">
      <alignment horizontal="center" vertical="center"/>
    </xf>
    <xf numFmtId="3" fontId="0" fillId="3" borderId="24" xfId="0" applyNumberFormat="1" applyFill="1" applyBorder="1" applyAlignment="1">
      <alignment horizontal="center" vertical="center" wrapText="1"/>
    </xf>
    <xf numFmtId="3" fontId="1" fillId="4" borderId="38" xfId="0" applyNumberFormat="1" applyFont="1" applyFill="1" applyBorder="1" applyAlignment="1">
      <alignment horizontal="center" vertical="center" wrapText="1"/>
    </xf>
    <xf numFmtId="3" fontId="1" fillId="3" borderId="31" xfId="0" applyNumberFormat="1" applyFont="1" applyFill="1" applyBorder="1" applyAlignment="1">
      <alignment horizontal="center" vertical="center"/>
    </xf>
    <xf numFmtId="0" fontId="3" fillId="0" borderId="2" xfId="1" applyBorder="1" applyAlignment="1">
      <alignment horizontal="left"/>
    </xf>
    <xf numFmtId="0" fontId="3" fillId="0" borderId="0" xfId="1" applyAlignment="1">
      <alignment horizontal="left"/>
    </xf>
    <xf numFmtId="3" fontId="1" fillId="3" borderId="24" xfId="0" applyNumberFormat="1" applyFont="1" applyFill="1" applyBorder="1" applyAlignment="1">
      <alignment horizontal="center" vertical="center" wrapText="1"/>
    </xf>
    <xf numFmtId="3" fontId="1" fillId="4" borderId="24" xfId="0" applyNumberFormat="1" applyFont="1" applyFill="1" applyBorder="1" applyAlignment="1">
      <alignment horizontal="center" vertical="center" wrapText="1"/>
    </xf>
    <xf numFmtId="10" fontId="1" fillId="3" borderId="38" xfId="1" applyNumberFormat="1" applyFont="1" applyFill="1" applyBorder="1" applyAlignment="1">
      <alignment horizontal="center" vertical="center"/>
    </xf>
    <xf numFmtId="3" fontId="1" fillId="2" borderId="38" xfId="0" applyNumberFormat="1" applyFont="1" applyFill="1" applyBorder="1" applyAlignment="1">
      <alignment horizontal="center" vertical="center"/>
    </xf>
    <xf numFmtId="3" fontId="1" fillId="2" borderId="38" xfId="0" applyNumberFormat="1" applyFont="1" applyFill="1" applyBorder="1" applyAlignment="1">
      <alignment horizontal="center" vertical="center" wrapText="1"/>
    </xf>
    <xf numFmtId="3" fontId="1" fillId="3" borderId="38" xfId="0" applyNumberFormat="1" applyFont="1" applyFill="1" applyBorder="1" applyAlignment="1">
      <alignment horizontal="center" vertical="center"/>
    </xf>
    <xf numFmtId="3" fontId="1" fillId="3" borderId="38" xfId="0" applyNumberFormat="1" applyFont="1" applyFill="1" applyBorder="1" applyAlignment="1">
      <alignment horizontal="center" vertical="center" wrapText="1"/>
    </xf>
    <xf numFmtId="3" fontId="1" fillId="3" borderId="39" xfId="0" applyNumberFormat="1" applyFont="1" applyFill="1" applyBorder="1" applyAlignment="1">
      <alignment horizontal="center" vertical="center"/>
    </xf>
    <xf numFmtId="3" fontId="1" fillId="2" borderId="24"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10" fontId="5" fillId="2" borderId="53" xfId="0" applyNumberFormat="1" applyFont="1" applyFill="1" applyBorder="1" applyAlignment="1">
      <alignment horizontal="center" vertical="center" wrapText="1"/>
    </xf>
    <xf numFmtId="10" fontId="5" fillId="2" borderId="50" xfId="0" applyNumberFormat="1" applyFont="1" applyFill="1" applyBorder="1" applyAlignment="1">
      <alignment horizontal="center" vertical="center" wrapText="1"/>
    </xf>
    <xf numFmtId="10" fontId="5" fillId="2" borderId="38" xfId="0" applyNumberFormat="1" applyFont="1" applyFill="1" applyBorder="1" applyAlignment="1">
      <alignment horizontal="center" vertical="center" wrapText="1"/>
    </xf>
    <xf numFmtId="0" fontId="2" fillId="2" borderId="36"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0" fillId="3" borderId="50" xfId="0"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49" xfId="0" applyFont="1" applyFill="1" applyBorder="1" applyAlignment="1">
      <alignment horizontal="left" vertical="center" wrapText="1"/>
    </xf>
    <xf numFmtId="0" fontId="1" fillId="3" borderId="50" xfId="0" applyFont="1" applyFill="1" applyBorder="1" applyAlignment="1">
      <alignment horizontal="left" vertical="center" wrapText="1"/>
    </xf>
    <xf numFmtId="0" fontId="2" fillId="3" borderId="29" xfId="0" applyFont="1" applyFill="1" applyBorder="1" applyAlignment="1">
      <alignment vertical="center" wrapText="1"/>
    </xf>
    <xf numFmtId="0" fontId="0" fillId="3" borderId="24" xfId="0" applyFill="1" applyBorder="1" applyAlignment="1">
      <alignment horizontal="left" vertical="center" wrapText="1"/>
    </xf>
    <xf numFmtId="0" fontId="1" fillId="3" borderId="24" xfId="0" applyFont="1" applyFill="1" applyBorder="1" applyAlignment="1">
      <alignment horizontal="center" vertical="center" wrapText="1"/>
    </xf>
    <xf numFmtId="3" fontId="1" fillId="3" borderId="24" xfId="0" applyNumberFormat="1" applyFont="1" applyFill="1" applyBorder="1" applyAlignment="1">
      <alignment horizontal="center" vertical="center" wrapText="1"/>
    </xf>
    <xf numFmtId="3" fontId="1" fillId="4" borderId="24" xfId="0" applyNumberFormat="1" applyFont="1" applyFill="1" applyBorder="1" applyAlignment="1">
      <alignment horizontal="center" vertical="center" wrapText="1"/>
    </xf>
    <xf numFmtId="0" fontId="1" fillId="4" borderId="24" xfId="0" applyFont="1" applyFill="1" applyBorder="1" applyAlignment="1">
      <alignment horizontal="center" vertical="center" wrapText="1"/>
    </xf>
    <xf numFmtId="10" fontId="5" fillId="4" borderId="50" xfId="0" applyNumberFormat="1" applyFont="1" applyFill="1" applyBorder="1" applyAlignment="1">
      <alignment horizontal="center" vertical="center" wrapText="1"/>
    </xf>
    <xf numFmtId="10" fontId="5" fillId="4" borderId="38" xfId="0" applyNumberFormat="1" applyFont="1" applyFill="1" applyBorder="1" applyAlignment="1">
      <alignment horizontal="center" vertical="center" wrapText="1"/>
    </xf>
    <xf numFmtId="0" fontId="0" fillId="4" borderId="25" xfId="0" applyFill="1" applyBorder="1" applyAlignment="1">
      <alignment horizontal="left" vertical="center" wrapText="1"/>
    </xf>
    <xf numFmtId="0" fontId="1" fillId="4" borderId="25"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 fillId="4" borderId="28" xfId="0" applyFont="1" applyFill="1" applyBorder="1" applyAlignment="1">
      <alignment horizontal="left" vertical="center" wrapText="1"/>
    </xf>
    <xf numFmtId="10" fontId="5" fillId="3" borderId="50" xfId="0" applyNumberFormat="1" applyFont="1" applyFill="1" applyBorder="1" applyAlignment="1">
      <alignment horizontal="center" vertical="center" wrapText="1"/>
    </xf>
    <xf numFmtId="10" fontId="5" fillId="3" borderId="38" xfId="0" applyNumberFormat="1" applyFont="1" applyFill="1" applyBorder="1" applyAlignment="1">
      <alignment horizontal="center" vertical="center" wrapText="1"/>
    </xf>
    <xf numFmtId="0" fontId="0" fillId="3" borderId="36" xfId="0" applyFill="1" applyBorder="1" applyAlignment="1">
      <alignment horizontal="left" vertical="top" wrapText="1"/>
    </xf>
    <xf numFmtId="0" fontId="1" fillId="3" borderId="32" xfId="0" applyFont="1" applyFill="1" applyBorder="1" applyAlignment="1">
      <alignment horizontal="left" vertical="top" wrapText="1"/>
    </xf>
    <xf numFmtId="0" fontId="1" fillId="3" borderId="33" xfId="0" applyFont="1" applyFill="1" applyBorder="1" applyAlignment="1">
      <alignment horizontal="left" vertical="top" wrapText="1"/>
    </xf>
    <xf numFmtId="0" fontId="1" fillId="3" borderId="36" xfId="0" applyFont="1" applyFill="1" applyBorder="1" applyAlignment="1">
      <alignment horizontal="left" vertical="top" wrapText="1"/>
    </xf>
    <xf numFmtId="0" fontId="0" fillId="3" borderId="25" xfId="1" applyFont="1" applyFill="1" applyBorder="1" applyAlignment="1">
      <alignment horizontal="justify" vertical="center" wrapText="1"/>
    </xf>
    <xf numFmtId="0" fontId="1" fillId="3" borderId="25" xfId="1" applyFont="1" applyFill="1" applyBorder="1" applyAlignment="1">
      <alignment horizontal="justify" vertical="center"/>
    </xf>
    <xf numFmtId="0" fontId="1" fillId="3" borderId="26" xfId="1" applyFont="1" applyFill="1" applyBorder="1" applyAlignment="1">
      <alignment horizontal="justify" vertical="center"/>
    </xf>
    <xf numFmtId="0" fontId="1" fillId="3" borderId="27" xfId="1" applyFont="1" applyFill="1" applyBorder="1" applyAlignment="1">
      <alignment horizontal="justify" vertical="center"/>
    </xf>
    <xf numFmtId="0" fontId="1" fillId="3" borderId="28" xfId="1" applyFont="1" applyFill="1" applyBorder="1" applyAlignment="1">
      <alignment horizontal="justify" vertical="center"/>
    </xf>
    <xf numFmtId="0" fontId="1" fillId="3" borderId="24" xfId="1" applyFont="1" applyFill="1" applyBorder="1" applyAlignment="1">
      <alignment horizontal="justify" vertical="center" wrapText="1"/>
    </xf>
    <xf numFmtId="0" fontId="1" fillId="3" borderId="24" xfId="1" applyFont="1" applyFill="1" applyBorder="1" applyAlignment="1">
      <alignment horizontal="center" vertical="center" wrapText="1"/>
    </xf>
    <xf numFmtId="0" fontId="1" fillId="3" borderId="24" xfId="1" applyFont="1" applyFill="1" applyBorder="1" applyAlignment="1">
      <alignment horizontal="center" vertical="center"/>
    </xf>
    <xf numFmtId="10" fontId="1" fillId="3" borderId="24" xfId="1" applyNumberFormat="1" applyFont="1" applyFill="1" applyBorder="1" applyAlignment="1">
      <alignment horizontal="center" vertical="center"/>
    </xf>
    <xf numFmtId="0" fontId="2" fillId="3" borderId="29" xfId="1" applyFont="1" applyFill="1" applyBorder="1" applyAlignment="1">
      <alignment horizontal="left" vertical="center" wrapText="1"/>
    </xf>
    <xf numFmtId="0" fontId="1" fillId="3" borderId="24" xfId="0" applyFont="1" applyFill="1" applyBorder="1" applyAlignment="1">
      <alignment horizontal="center" vertical="center"/>
    </xf>
    <xf numFmtId="10" fontId="0" fillId="5" borderId="52" xfId="0" applyNumberFormat="1" applyFill="1" applyBorder="1" applyAlignment="1">
      <alignment horizontal="center" vertical="center" wrapText="1"/>
    </xf>
    <xf numFmtId="10" fontId="0" fillId="5" borderId="53" xfId="0" applyNumberFormat="1" applyFill="1" applyBorder="1" applyAlignment="1">
      <alignment horizontal="center" vertical="center" wrapText="1"/>
    </xf>
    <xf numFmtId="10" fontId="0" fillId="5" borderId="41" xfId="0" applyNumberFormat="1" applyFill="1" applyBorder="1" applyAlignment="1">
      <alignment horizontal="center" vertical="center" wrapText="1"/>
    </xf>
    <xf numFmtId="10" fontId="0" fillId="5" borderId="40" xfId="0" applyNumberFormat="1" applyFill="1" applyBorder="1" applyAlignment="1">
      <alignment horizontal="center" vertical="center" wrapText="1"/>
    </xf>
    <xf numFmtId="0" fontId="2" fillId="2" borderId="29" xfId="0" applyFont="1" applyFill="1" applyBorder="1" applyAlignment="1">
      <alignment vertical="center" wrapText="1"/>
    </xf>
    <xf numFmtId="0" fontId="0" fillId="2" borderId="24" xfId="0" applyFill="1" applyBorder="1" applyAlignment="1">
      <alignment vertical="center" wrapText="1"/>
    </xf>
    <xf numFmtId="0" fontId="1" fillId="2" borderId="24" xfId="0" applyFont="1" applyFill="1" applyBorder="1" applyAlignment="1">
      <alignment vertical="center" wrapText="1"/>
    </xf>
    <xf numFmtId="0" fontId="2" fillId="4" borderId="29" xfId="0" applyFont="1" applyFill="1" applyBorder="1" applyAlignment="1">
      <alignment horizontal="left" vertical="center" wrapText="1"/>
    </xf>
    <xf numFmtId="0" fontId="0" fillId="4" borderId="24" xfId="0" applyFill="1" applyBorder="1" applyAlignment="1">
      <alignment horizontal="left" vertical="center" wrapText="1"/>
    </xf>
    <xf numFmtId="0" fontId="1" fillId="4" borderId="24" xfId="0" applyFont="1" applyFill="1" applyBorder="1" applyAlignment="1">
      <alignment horizontal="left" vertical="center" wrapText="1"/>
    </xf>
    <xf numFmtId="0" fontId="2" fillId="2" borderId="12"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3" xfId="1" applyFont="1" applyFill="1" applyBorder="1" applyAlignment="1">
      <alignment horizontal="center" vertical="center"/>
    </xf>
    <xf numFmtId="0" fontId="4" fillId="0" borderId="0" xfId="1" applyFont="1" applyAlignment="1">
      <alignment horizontal="center"/>
    </xf>
    <xf numFmtId="0" fontId="4" fillId="0" borderId="5" xfId="1" applyFont="1" applyBorder="1" applyAlignment="1">
      <alignment horizontal="center"/>
    </xf>
    <xf numFmtId="0" fontId="4" fillId="0" borderId="0" xfId="1" applyFont="1" applyAlignment="1">
      <alignment horizontal="center" vertical="center"/>
    </xf>
    <xf numFmtId="0" fontId="4" fillId="0" borderId="5" xfId="1" applyFont="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2" fillId="2" borderId="14"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16" xfId="1" applyFont="1" applyFill="1" applyBorder="1" applyAlignment="1">
      <alignment horizontal="center" vertical="center" wrapText="1"/>
    </xf>
    <xf numFmtId="0" fontId="2" fillId="2" borderId="21" xfId="1" applyFont="1" applyFill="1" applyBorder="1" applyAlignment="1">
      <alignment horizontal="center" vertical="center" wrapText="1"/>
    </xf>
    <xf numFmtId="0" fontId="2" fillId="2" borderId="18" xfId="1" applyFont="1" applyFill="1" applyBorder="1" applyAlignment="1">
      <alignment horizontal="center" vertical="center"/>
    </xf>
    <xf numFmtId="0" fontId="2" fillId="2" borderId="9"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center" vertical="center" wrapText="1"/>
    </xf>
    <xf numFmtId="10" fontId="5" fillId="3" borderId="51" xfId="0" applyNumberFormat="1" applyFont="1" applyFill="1" applyBorder="1" applyAlignment="1">
      <alignment horizontal="center" vertical="center" wrapText="1"/>
    </xf>
    <xf numFmtId="10" fontId="5" fillId="3" borderId="24" xfId="0" applyNumberFormat="1" applyFont="1" applyFill="1" applyBorder="1" applyAlignment="1">
      <alignment horizontal="center" vertical="center" wrapText="1"/>
    </xf>
    <xf numFmtId="0" fontId="0" fillId="3" borderId="43" xfId="0" applyFill="1" applyBorder="1" applyAlignment="1">
      <alignment horizontal="left" vertical="center" wrapText="1"/>
    </xf>
    <xf numFmtId="0" fontId="1" fillId="3" borderId="44" xfId="0" applyFont="1" applyFill="1" applyBorder="1" applyAlignment="1">
      <alignment horizontal="left" vertical="center" wrapText="1"/>
    </xf>
    <xf numFmtId="0" fontId="1" fillId="3" borderId="45"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42" xfId="0" applyFont="1" applyFill="1" applyBorder="1" applyAlignment="1">
      <alignment horizontal="left" vertical="center" wrapText="1"/>
    </xf>
    <xf numFmtId="10" fontId="5" fillId="3" borderId="54" xfId="0" applyNumberFormat="1" applyFont="1" applyFill="1" applyBorder="1" applyAlignment="1">
      <alignment horizontal="center" vertical="center" wrapText="1"/>
    </xf>
    <xf numFmtId="0" fontId="0" fillId="4" borderId="50" xfId="0" applyFill="1" applyBorder="1" applyAlignment="1">
      <alignment horizontal="left" vertical="center" wrapText="1"/>
    </xf>
    <xf numFmtId="0" fontId="1" fillId="4" borderId="49" xfId="0" applyFont="1" applyFill="1" applyBorder="1" applyAlignment="1">
      <alignment horizontal="left" vertical="center" wrapText="1"/>
    </xf>
    <xf numFmtId="0" fontId="1" fillId="4" borderId="50" xfId="0" applyFont="1" applyFill="1" applyBorder="1" applyAlignment="1">
      <alignment horizontal="left" vertical="center" wrapText="1"/>
    </xf>
    <xf numFmtId="0" fontId="2" fillId="3" borderId="43" xfId="0" applyFont="1" applyFill="1" applyBorder="1" applyAlignment="1">
      <alignment horizontal="left" vertical="center" wrapText="1"/>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3" borderId="48" xfId="0" applyFont="1" applyFill="1" applyBorder="1" applyAlignment="1">
      <alignment horizontal="left" vertical="center" wrapText="1"/>
    </xf>
    <xf numFmtId="0" fontId="2" fillId="3" borderId="30" xfId="0" applyFont="1" applyFill="1" applyBorder="1" applyAlignment="1">
      <alignment vertical="center" wrapText="1"/>
    </xf>
    <xf numFmtId="0" fontId="1" fillId="3" borderId="31" xfId="0" applyFont="1" applyFill="1" applyBorder="1" applyAlignment="1">
      <alignment horizontal="left" vertical="center" wrapText="1"/>
    </xf>
    <xf numFmtId="0" fontId="1" fillId="3" borderId="31" xfId="0" applyFont="1" applyFill="1" applyBorder="1" applyAlignment="1">
      <alignment horizontal="center" vertical="center" wrapText="1"/>
    </xf>
    <xf numFmtId="0" fontId="1" fillId="3" borderId="31" xfId="0" applyFont="1" applyFill="1" applyBorder="1" applyAlignment="1">
      <alignment horizontal="center" vertical="center"/>
    </xf>
    <xf numFmtId="3" fontId="1" fillId="3" borderId="31" xfId="0" applyNumberFormat="1" applyFont="1" applyFill="1" applyBorder="1" applyAlignment="1">
      <alignment horizontal="center" vertical="center" wrapText="1"/>
    </xf>
    <xf numFmtId="10" fontId="5" fillId="3" borderId="55" xfId="0" applyNumberFormat="1" applyFont="1" applyFill="1" applyBorder="1" applyAlignment="1">
      <alignment horizontal="center" vertical="center" wrapText="1"/>
    </xf>
    <xf numFmtId="10" fontId="5" fillId="3" borderId="39" xfId="0" applyNumberFormat="1" applyFont="1" applyFill="1" applyBorder="1" applyAlignment="1">
      <alignment horizontal="center" vertical="center" wrapText="1"/>
    </xf>
    <xf numFmtId="0" fontId="0" fillId="3" borderId="36" xfId="0" applyFill="1" applyBorder="1" applyAlignment="1">
      <alignment horizontal="left" vertical="center" wrapText="1"/>
    </xf>
    <xf numFmtId="0" fontId="1" fillId="3" borderId="32"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4" xfId="0" applyFont="1" applyFill="1" applyBorder="1" applyAlignment="1">
      <alignment horizontal="left" vertical="center" wrapText="1"/>
    </xf>
    <xf numFmtId="0" fontId="1" fillId="3" borderId="35" xfId="0"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AED8F4"/>
      <color rgb="FF1A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731158</xdr:colOff>
      <xdr:row>37</xdr:row>
      <xdr:rowOff>142422</xdr:rowOff>
    </xdr:from>
    <xdr:ext cx="4953001" cy="1112232"/>
    <xdr:sp macro="" textlink="">
      <xdr:nvSpPr>
        <xdr:cNvPr id="3" name="CuadroTexto 2">
          <a:extLst>
            <a:ext uri="{FF2B5EF4-FFF2-40B4-BE49-F238E27FC236}">
              <a16:creationId xmlns:a16="http://schemas.microsoft.com/office/drawing/2014/main" id="{2777544F-864E-44AE-975C-93DC31A49616}"/>
            </a:ext>
          </a:extLst>
        </xdr:cNvPr>
        <xdr:cNvSpPr txBox="1"/>
      </xdr:nvSpPr>
      <xdr:spPr>
        <a:xfrm>
          <a:off x="2255158" y="27631572"/>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a:t>
          </a:r>
        </a:p>
        <a:p>
          <a:pPr algn="ctr"/>
          <a:r>
            <a:rPr lang="es-MX" sz="1200"/>
            <a:t>ELABORÓ</a:t>
          </a:r>
        </a:p>
        <a:p>
          <a:pPr algn="ctr"/>
          <a:r>
            <a:rPr lang="es-MX" sz="1200"/>
            <a:t>LIC.</a:t>
          </a:r>
          <a:r>
            <a:rPr lang="es-MX" sz="1200" baseline="0"/>
            <a:t> CARLA GUZMÁN LÓPEZ GATELL</a:t>
          </a:r>
        </a:p>
        <a:p>
          <a:pPr algn="ctr"/>
          <a:r>
            <a:rPr lang="es-MX" sz="1200" baseline="0"/>
            <a:t>DIRECTORA DE ADMINISTRACIÓN, CONTABILIDAD Y FINANZAS</a:t>
          </a:r>
        </a:p>
        <a:p>
          <a:pPr algn="ctr"/>
          <a:r>
            <a:rPr lang="es-MX" sz="1200" baseline="0"/>
            <a:t>INSTITUTO MUNICIPAL CONTRA LAS ADICCIONES</a:t>
          </a:r>
          <a:endParaRPr lang="es-MX" sz="1200"/>
        </a:p>
      </xdr:txBody>
    </xdr:sp>
    <xdr:clientData/>
  </xdr:oneCellAnchor>
  <xdr:oneCellAnchor>
    <xdr:from>
      <xdr:col>8</xdr:col>
      <xdr:colOff>174295</xdr:colOff>
      <xdr:row>37</xdr:row>
      <xdr:rowOff>124485</xdr:rowOff>
    </xdr:from>
    <xdr:ext cx="3635025" cy="960662"/>
    <xdr:sp macro="" textlink="">
      <xdr:nvSpPr>
        <xdr:cNvPr id="4" name="CuadroTexto 3">
          <a:extLst>
            <a:ext uri="{FF2B5EF4-FFF2-40B4-BE49-F238E27FC236}">
              <a16:creationId xmlns:a16="http://schemas.microsoft.com/office/drawing/2014/main" id="{F5B29B5F-D882-488D-8A70-1E2EA90106F3}"/>
            </a:ext>
          </a:extLst>
        </xdr:cNvPr>
        <xdr:cNvSpPr txBox="1"/>
      </xdr:nvSpPr>
      <xdr:spPr>
        <a:xfrm>
          <a:off x="11366170" y="27613635"/>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a:t>
          </a:r>
        </a:p>
        <a:p>
          <a:pPr algn="ctr"/>
          <a:r>
            <a:rPr lang="es-MX" sz="1200"/>
            <a:t>REVISÓ</a:t>
          </a:r>
        </a:p>
        <a:p>
          <a:pPr algn="ctr"/>
          <a:r>
            <a:rPr lang="es-MX" sz="1200"/>
            <a:t>M.C.</a:t>
          </a:r>
          <a:r>
            <a:rPr lang="es-MX" sz="1200" baseline="0"/>
            <a:t> ENRIQUE EDUARDO ENCALADA SÁNCHEZ</a:t>
          </a:r>
        </a:p>
        <a:p>
          <a:pPr algn="ctr"/>
          <a:r>
            <a:rPr lang="es-MX" sz="1200" baseline="0"/>
            <a:t>DIRECTOR DE PLANEACIÓN DE LA DGPM</a:t>
          </a:r>
          <a:endParaRPr lang="es-MX" sz="1200"/>
        </a:p>
      </xdr:txBody>
    </xdr:sp>
    <xdr:clientData/>
  </xdr:oneCellAnchor>
  <xdr:oneCellAnchor>
    <xdr:from>
      <xdr:col>15</xdr:col>
      <xdr:colOff>212189</xdr:colOff>
      <xdr:row>37</xdr:row>
      <xdr:rowOff>125818</xdr:rowOff>
    </xdr:from>
    <xdr:ext cx="4835380" cy="1169582"/>
    <xdr:sp macro="" textlink="">
      <xdr:nvSpPr>
        <xdr:cNvPr id="5" name="CuadroTexto 4">
          <a:extLst>
            <a:ext uri="{FF2B5EF4-FFF2-40B4-BE49-F238E27FC236}">
              <a16:creationId xmlns:a16="http://schemas.microsoft.com/office/drawing/2014/main" id="{9B0C73F3-9F7E-4E6D-81F5-447ED76408D0}"/>
            </a:ext>
          </a:extLst>
        </xdr:cNvPr>
        <xdr:cNvSpPr txBox="1"/>
      </xdr:nvSpPr>
      <xdr:spPr>
        <a:xfrm>
          <a:off x="18109664" y="27614968"/>
          <a:ext cx="4835380" cy="1169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a:t>
          </a:r>
        </a:p>
        <a:p>
          <a:pPr algn="ctr"/>
          <a:r>
            <a:rPr lang="es-MX" sz="1200"/>
            <a:t>AUTORIZÓ</a:t>
          </a:r>
        </a:p>
        <a:p>
          <a:pPr algn="ctr"/>
          <a:r>
            <a:rPr lang="es-MX" sz="1200" baseline="0"/>
            <a:t>C. ALBERTO ORTUÑO BÁEZ</a:t>
          </a:r>
        </a:p>
        <a:p>
          <a:pPr algn="ctr"/>
          <a:r>
            <a:rPr lang="es-MX" sz="1200" baseline="0"/>
            <a:t>ENCARGADO DEL DESPACHO</a:t>
          </a:r>
        </a:p>
        <a:p>
          <a:pPr algn="ctr"/>
          <a:r>
            <a:rPr lang="es-MX" sz="1200" baseline="0"/>
            <a:t>INSTITUTO MUNICIPAL CONTRA LAS ADICCIONES</a:t>
          </a:r>
          <a:endParaRPr lang="es-MX" sz="1200"/>
        </a:p>
      </xdr:txBody>
    </xdr:sp>
    <xdr:clientData/>
  </xdr:oneCellAnchor>
  <xdr:twoCellAnchor editAs="oneCell">
    <xdr:from>
      <xdr:col>16</xdr:col>
      <xdr:colOff>1731819</xdr:colOff>
      <xdr:row>2</xdr:row>
      <xdr:rowOff>86592</xdr:rowOff>
    </xdr:from>
    <xdr:to>
      <xdr:col>16</xdr:col>
      <xdr:colOff>4586072</xdr:colOff>
      <xdr:row>7</xdr:row>
      <xdr:rowOff>80098</xdr:rowOff>
    </xdr:to>
    <xdr:pic>
      <xdr:nvPicPr>
        <xdr:cNvPr id="7" name="Imagen 6">
          <a:extLst>
            <a:ext uri="{FF2B5EF4-FFF2-40B4-BE49-F238E27FC236}">
              <a16:creationId xmlns:a16="http://schemas.microsoft.com/office/drawing/2014/main" id="{CCA04A42-9329-429F-9968-07411E0344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30" t="26818" r="9579" b="25293"/>
        <a:stretch/>
      </xdr:blipFill>
      <xdr:spPr>
        <a:xfrm>
          <a:off x="21318683" y="502228"/>
          <a:ext cx="2854253" cy="1084552"/>
        </a:xfrm>
        <a:prstGeom prst="rect">
          <a:avLst/>
        </a:prstGeom>
      </xdr:spPr>
    </xdr:pic>
    <xdr:clientData/>
  </xdr:twoCellAnchor>
  <xdr:twoCellAnchor editAs="oneCell">
    <xdr:from>
      <xdr:col>2</xdr:col>
      <xdr:colOff>549089</xdr:colOff>
      <xdr:row>2</xdr:row>
      <xdr:rowOff>56028</xdr:rowOff>
    </xdr:from>
    <xdr:to>
      <xdr:col>2</xdr:col>
      <xdr:colOff>1882588</xdr:colOff>
      <xdr:row>7</xdr:row>
      <xdr:rowOff>171669</xdr:rowOff>
    </xdr:to>
    <xdr:pic>
      <xdr:nvPicPr>
        <xdr:cNvPr id="8" name="Imagen 7">
          <a:extLst>
            <a:ext uri="{FF2B5EF4-FFF2-40B4-BE49-F238E27FC236}">
              <a16:creationId xmlns:a16="http://schemas.microsoft.com/office/drawing/2014/main" id="{C547A4B4-58C8-42EF-9EE0-AE72A1383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3089" y="459440"/>
          <a:ext cx="1333499" cy="11914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T34"/>
  <sheetViews>
    <sheetView tabSelected="1" view="pageBreakPreview" topLeftCell="B1" zoomScale="70" zoomScaleNormal="70" zoomScaleSheetLayoutView="70" workbookViewId="0">
      <selection activeCell="C5" sqref="C5"/>
    </sheetView>
  </sheetViews>
  <sheetFormatPr baseColWidth="10" defaultColWidth="11.42578125" defaultRowHeight="15.75" x14ac:dyDescent="0.25"/>
  <cols>
    <col min="1" max="2" width="11.42578125" style="4"/>
    <col min="3" max="3" width="37.7109375" style="4" customWidth="1"/>
    <col min="4" max="4" width="24.140625" style="4" customWidth="1"/>
    <col min="5" max="5" width="18.85546875" style="4" customWidth="1"/>
    <col min="6" max="6" width="23" style="4" customWidth="1"/>
    <col min="7" max="7" width="21.7109375" style="4" bestFit="1" customWidth="1"/>
    <col min="8" max="8" width="19.5703125" style="4" bestFit="1" customWidth="1"/>
    <col min="9" max="9" width="11.5703125" style="4" customWidth="1"/>
    <col min="10" max="12" width="12.5703125" style="4" customWidth="1"/>
    <col min="13" max="13" width="18.85546875" style="4" customWidth="1"/>
    <col min="14" max="14" width="18.7109375" style="4" customWidth="1"/>
    <col min="15" max="15" width="13.7109375" style="18" customWidth="1"/>
    <col min="16" max="16" width="12.140625" style="4" customWidth="1"/>
    <col min="17" max="17" width="77.5703125" style="4" customWidth="1"/>
    <col min="18" max="16384" width="11.42578125" style="4"/>
  </cols>
  <sheetData>
    <row r="3" spans="3:20" x14ac:dyDescent="0.25">
      <c r="C3" s="1"/>
      <c r="D3" s="2"/>
      <c r="E3" s="2"/>
      <c r="F3" s="2"/>
      <c r="G3" s="2"/>
      <c r="H3" s="2"/>
      <c r="I3" s="2"/>
      <c r="J3" s="2"/>
      <c r="K3" s="2"/>
      <c r="L3" s="2"/>
      <c r="M3" s="2"/>
      <c r="N3" s="2"/>
      <c r="O3" s="17"/>
      <c r="P3" s="2"/>
      <c r="Q3" s="3"/>
    </row>
    <row r="4" spans="3:20" ht="18" x14ac:dyDescent="0.25">
      <c r="C4" s="5"/>
      <c r="D4" s="83" t="s">
        <v>0</v>
      </c>
      <c r="E4" s="83"/>
      <c r="F4" s="83"/>
      <c r="G4" s="83"/>
      <c r="H4" s="83"/>
      <c r="I4" s="83"/>
      <c r="J4" s="83"/>
      <c r="K4" s="83"/>
      <c r="L4" s="83"/>
      <c r="M4" s="83"/>
      <c r="N4" s="83"/>
      <c r="O4" s="83"/>
      <c r="P4" s="83"/>
      <c r="Q4" s="84"/>
    </row>
    <row r="5" spans="3:20" ht="18" x14ac:dyDescent="0.25">
      <c r="C5" s="5"/>
      <c r="D5" s="83" t="s">
        <v>1</v>
      </c>
      <c r="E5" s="83"/>
      <c r="F5" s="83"/>
      <c r="G5" s="83"/>
      <c r="H5" s="83"/>
      <c r="I5" s="83"/>
      <c r="J5" s="83"/>
      <c r="K5" s="83"/>
      <c r="L5" s="83"/>
      <c r="M5" s="83"/>
      <c r="N5" s="83"/>
      <c r="O5" s="83"/>
      <c r="P5" s="83"/>
      <c r="Q5" s="84"/>
    </row>
    <row r="6" spans="3:20" ht="18" x14ac:dyDescent="0.25">
      <c r="C6" s="5"/>
      <c r="D6" s="85" t="s">
        <v>26</v>
      </c>
      <c r="E6" s="85"/>
      <c r="F6" s="85"/>
      <c r="G6" s="85"/>
      <c r="H6" s="85"/>
      <c r="I6" s="85"/>
      <c r="J6" s="85"/>
      <c r="K6" s="85"/>
      <c r="L6" s="85"/>
      <c r="M6" s="85"/>
      <c r="N6" s="85"/>
      <c r="O6" s="85"/>
      <c r="P6" s="85"/>
      <c r="Q6" s="86"/>
    </row>
    <row r="7" spans="3:20" x14ac:dyDescent="0.25">
      <c r="C7" s="5"/>
      <c r="Q7" s="6"/>
    </row>
    <row r="8" spans="3:20" ht="16.5" thickBot="1" x14ac:dyDescent="0.3">
      <c r="C8" s="5"/>
      <c r="Q8" s="6"/>
    </row>
    <row r="9" spans="3:20" ht="36" customHeight="1" thickBot="1" x14ac:dyDescent="0.3">
      <c r="C9" s="87" t="s">
        <v>21</v>
      </c>
      <c r="D9" s="88"/>
      <c r="E9" s="89" t="s">
        <v>64</v>
      </c>
      <c r="F9" s="89"/>
      <c r="G9" s="89"/>
      <c r="H9" s="89"/>
      <c r="I9" s="89"/>
      <c r="J9" s="89"/>
      <c r="K9" s="89"/>
      <c r="L9" s="89"/>
      <c r="M9" s="89"/>
      <c r="N9" s="89"/>
      <c r="O9" s="89"/>
      <c r="P9" s="89"/>
      <c r="Q9" s="90"/>
    </row>
    <row r="10" spans="3:20" ht="30" customHeight="1" x14ac:dyDescent="0.25">
      <c r="C10" s="99" t="s">
        <v>2</v>
      </c>
      <c r="D10" s="102" t="s">
        <v>3</v>
      </c>
      <c r="E10" s="103" t="s">
        <v>22</v>
      </c>
      <c r="F10" s="102" t="s">
        <v>4</v>
      </c>
      <c r="G10" s="80" t="s">
        <v>5</v>
      </c>
      <c r="H10" s="81"/>
      <c r="I10" s="81"/>
      <c r="J10" s="81"/>
      <c r="K10" s="81"/>
      <c r="L10" s="81"/>
      <c r="M10" s="81"/>
      <c r="N10" s="82"/>
      <c r="O10" s="81" t="s">
        <v>6</v>
      </c>
      <c r="P10" s="81"/>
      <c r="Q10" s="91"/>
    </row>
    <row r="11" spans="3:20" ht="30" customHeight="1" x14ac:dyDescent="0.25">
      <c r="C11" s="100"/>
      <c r="D11" s="96"/>
      <c r="E11" s="104"/>
      <c r="F11" s="96"/>
      <c r="G11" s="96" t="s">
        <v>7</v>
      </c>
      <c r="H11" s="96" t="s">
        <v>8</v>
      </c>
      <c r="I11" s="92" t="s">
        <v>9</v>
      </c>
      <c r="J11" s="92"/>
      <c r="K11" s="92"/>
      <c r="L11" s="92"/>
      <c r="M11" s="92" t="s">
        <v>10</v>
      </c>
      <c r="N11" s="98"/>
      <c r="O11" s="92"/>
      <c r="P11" s="92"/>
      <c r="Q11" s="93"/>
    </row>
    <row r="12" spans="3:20" ht="30" customHeight="1" x14ac:dyDescent="0.25">
      <c r="C12" s="101"/>
      <c r="D12" s="97"/>
      <c r="E12" s="105"/>
      <c r="F12" s="97"/>
      <c r="G12" s="97"/>
      <c r="H12" s="97"/>
      <c r="I12" s="8" t="s">
        <v>11</v>
      </c>
      <c r="J12" s="8" t="s">
        <v>12</v>
      </c>
      <c r="K12" s="8" t="s">
        <v>13</v>
      </c>
      <c r="L12" s="8" t="s">
        <v>14</v>
      </c>
      <c r="M12" s="8" t="s">
        <v>24</v>
      </c>
      <c r="N12" s="8" t="s">
        <v>15</v>
      </c>
      <c r="O12" s="94"/>
      <c r="P12" s="94"/>
      <c r="Q12" s="95"/>
    </row>
    <row r="13" spans="3:20" ht="96" customHeight="1" x14ac:dyDescent="0.25">
      <c r="C13" s="68" t="s">
        <v>27</v>
      </c>
      <c r="D13" s="64" t="s">
        <v>23</v>
      </c>
      <c r="E13" s="65" t="s">
        <v>20</v>
      </c>
      <c r="F13" s="66" t="s">
        <v>18</v>
      </c>
      <c r="G13" s="67">
        <v>0.78339999999999999</v>
      </c>
      <c r="H13" s="66" t="s">
        <v>19</v>
      </c>
      <c r="I13" s="9">
        <v>0.83499999999999996</v>
      </c>
      <c r="J13" s="9">
        <v>0.83499999999999996</v>
      </c>
      <c r="K13" s="9">
        <v>0.83499999999999996</v>
      </c>
      <c r="L13" s="21" t="s">
        <v>16</v>
      </c>
      <c r="M13" s="70">
        <f>IFERROR((K13/K14),"ND")</f>
        <v>1.0658667347459791</v>
      </c>
      <c r="N13" s="72">
        <f>((I13/I14)+(J13/J14)+(K13/K14))/3</f>
        <v>1.0658667347459791</v>
      </c>
      <c r="O13" s="59" t="s">
        <v>25</v>
      </c>
      <c r="P13" s="60"/>
      <c r="Q13" s="61"/>
      <c r="S13" s="7"/>
      <c r="T13" s="7"/>
    </row>
    <row r="14" spans="3:20" ht="96" customHeight="1" x14ac:dyDescent="0.25">
      <c r="C14" s="68"/>
      <c r="D14" s="64"/>
      <c r="E14" s="65" t="s">
        <v>17</v>
      </c>
      <c r="F14" s="66"/>
      <c r="G14" s="67"/>
      <c r="H14" s="66"/>
      <c r="I14" s="9">
        <v>0.78339999999999999</v>
      </c>
      <c r="J14" s="9">
        <v>0.78339999999999999</v>
      </c>
      <c r="K14" s="9">
        <v>0.78339999999999999</v>
      </c>
      <c r="L14" s="21">
        <v>0.78339999999999999</v>
      </c>
      <c r="M14" s="71"/>
      <c r="N14" s="73"/>
      <c r="O14" s="62"/>
      <c r="P14" s="62"/>
      <c r="Q14" s="63"/>
    </row>
    <row r="15" spans="3:20" ht="81" customHeight="1" x14ac:dyDescent="0.25">
      <c r="C15" s="74" t="s">
        <v>28</v>
      </c>
      <c r="D15" s="75" t="s">
        <v>29</v>
      </c>
      <c r="E15" s="28" t="s">
        <v>30</v>
      </c>
      <c r="F15" s="28" t="s">
        <v>31</v>
      </c>
      <c r="G15" s="27">
        <f>I16+J16+K16+L16</f>
        <v>263968</v>
      </c>
      <c r="H15" s="28" t="s">
        <v>32</v>
      </c>
      <c r="I15" s="11">
        <v>24771</v>
      </c>
      <c r="J15" s="11">
        <v>28959</v>
      </c>
      <c r="K15" s="11">
        <v>38438</v>
      </c>
      <c r="L15" s="22" t="s">
        <v>16</v>
      </c>
      <c r="M15" s="29">
        <f>IFERROR((K15/K16),"ND")</f>
        <v>0.58245571500007576</v>
      </c>
      <c r="N15" s="31">
        <f>IFERROR(((I15+J15+K15)/(G15)),"ND")</f>
        <v>0.34916353497393621</v>
      </c>
      <c r="O15" s="32" t="s">
        <v>54</v>
      </c>
      <c r="P15" s="33"/>
      <c r="Q15" s="34"/>
      <c r="R15" s="7"/>
      <c r="S15" s="7"/>
    </row>
    <row r="16" spans="3:20" ht="81" customHeight="1" x14ac:dyDescent="0.25">
      <c r="C16" s="74"/>
      <c r="D16" s="76"/>
      <c r="E16" s="28"/>
      <c r="F16" s="28"/>
      <c r="G16" s="27"/>
      <c r="H16" s="28"/>
      <c r="I16" s="10">
        <v>65991</v>
      </c>
      <c r="J16" s="10">
        <v>65991</v>
      </c>
      <c r="K16" s="10">
        <v>65993</v>
      </c>
      <c r="L16" s="23">
        <v>65993</v>
      </c>
      <c r="M16" s="30"/>
      <c r="N16" s="31"/>
      <c r="O16" s="35"/>
      <c r="P16" s="33"/>
      <c r="Q16" s="34"/>
      <c r="R16" s="7"/>
      <c r="S16" s="7"/>
    </row>
    <row r="17" spans="3:19" ht="81" customHeight="1" x14ac:dyDescent="0.25">
      <c r="C17" s="77" t="s">
        <v>33</v>
      </c>
      <c r="D17" s="78" t="s">
        <v>42</v>
      </c>
      <c r="E17" s="45" t="s">
        <v>51</v>
      </c>
      <c r="F17" s="45" t="s">
        <v>31</v>
      </c>
      <c r="G17" s="44">
        <f>I18+J18+K18+L18</f>
        <v>263690</v>
      </c>
      <c r="H17" s="45" t="s">
        <v>32</v>
      </c>
      <c r="I17" s="20">
        <v>24611</v>
      </c>
      <c r="J17" s="20">
        <v>28749</v>
      </c>
      <c r="K17" s="20">
        <v>38180</v>
      </c>
      <c r="L17" s="15" t="s">
        <v>16</v>
      </c>
      <c r="M17" s="46">
        <f>IFERROR((K17/K18),"ND")</f>
        <v>0.57916053577658788</v>
      </c>
      <c r="N17" s="47">
        <f>IFERROR(((I17+J17+K17)/(G17)),"ND")</f>
        <v>0.34715006257347641</v>
      </c>
      <c r="O17" s="48" t="s">
        <v>55</v>
      </c>
      <c r="P17" s="49"/>
      <c r="Q17" s="50"/>
      <c r="R17" s="7"/>
      <c r="S17" s="7"/>
    </row>
    <row r="18" spans="3:19" ht="80.25" customHeight="1" x14ac:dyDescent="0.25">
      <c r="C18" s="77"/>
      <c r="D18" s="79"/>
      <c r="E18" s="45"/>
      <c r="F18" s="45"/>
      <c r="G18" s="44"/>
      <c r="H18" s="45"/>
      <c r="I18" s="20">
        <v>65922</v>
      </c>
      <c r="J18" s="20">
        <v>65922</v>
      </c>
      <c r="K18" s="20">
        <v>65923</v>
      </c>
      <c r="L18" s="15">
        <v>65923</v>
      </c>
      <c r="M18" s="46"/>
      <c r="N18" s="47"/>
      <c r="O18" s="51"/>
      <c r="P18" s="51"/>
      <c r="Q18" s="52"/>
      <c r="R18" s="7"/>
      <c r="S18" s="7"/>
    </row>
    <row r="19" spans="3:19" ht="85.5" customHeight="1" x14ac:dyDescent="0.25">
      <c r="C19" s="40" t="s">
        <v>34</v>
      </c>
      <c r="D19" s="41" t="s">
        <v>43</v>
      </c>
      <c r="E19" s="42" t="s">
        <v>51</v>
      </c>
      <c r="F19" s="69" t="s">
        <v>31</v>
      </c>
      <c r="G19" s="43">
        <f>I20+J20+K20+L20</f>
        <v>263100</v>
      </c>
      <c r="H19" s="42" t="s">
        <v>32</v>
      </c>
      <c r="I19" s="12">
        <v>21553</v>
      </c>
      <c r="J19" s="13">
        <v>25059</v>
      </c>
      <c r="K19" s="13">
        <v>36584</v>
      </c>
      <c r="L19" s="24" t="s">
        <v>16</v>
      </c>
      <c r="M19" s="53">
        <f>IFERROR((K19/K20),"ND")</f>
        <v>0.55619916381603951</v>
      </c>
      <c r="N19" s="54">
        <f>IFERROR(((I19+J19+K19)/(G19)),"ND")</f>
        <v>0.31621436716077539</v>
      </c>
      <c r="O19" s="55" t="s">
        <v>61</v>
      </c>
      <c r="P19" s="56"/>
      <c r="Q19" s="57"/>
      <c r="R19" s="7"/>
      <c r="S19" s="7"/>
    </row>
    <row r="20" spans="3:19" ht="85.5" customHeight="1" x14ac:dyDescent="0.25">
      <c r="C20" s="40"/>
      <c r="D20" s="37"/>
      <c r="E20" s="42"/>
      <c r="F20" s="69"/>
      <c r="G20" s="43"/>
      <c r="H20" s="42"/>
      <c r="I20" s="19">
        <v>65775</v>
      </c>
      <c r="J20" s="19">
        <v>65775</v>
      </c>
      <c r="K20" s="19">
        <v>65775</v>
      </c>
      <c r="L20" s="25">
        <v>65775</v>
      </c>
      <c r="M20" s="53"/>
      <c r="N20" s="54"/>
      <c r="O20" s="58"/>
      <c r="P20" s="56"/>
      <c r="Q20" s="57"/>
      <c r="R20" s="7"/>
      <c r="S20" s="7"/>
    </row>
    <row r="21" spans="3:19" ht="81" customHeight="1" x14ac:dyDescent="0.25">
      <c r="C21" s="40" t="s">
        <v>35</v>
      </c>
      <c r="D21" s="41" t="s">
        <v>44</v>
      </c>
      <c r="E21" s="42" t="s">
        <v>51</v>
      </c>
      <c r="F21" s="69" t="s">
        <v>31</v>
      </c>
      <c r="G21" s="43">
        <f>I22+J22+K22+L22</f>
        <v>110</v>
      </c>
      <c r="H21" s="42" t="s">
        <v>32</v>
      </c>
      <c r="I21" s="14">
        <v>71</v>
      </c>
      <c r="J21" s="19">
        <v>87</v>
      </c>
      <c r="K21" s="19">
        <v>57</v>
      </c>
      <c r="L21" s="25"/>
      <c r="M21" s="53">
        <f>IFERROR((K21/K22),"ND")</f>
        <v>2.0357142857142856</v>
      </c>
      <c r="N21" s="54">
        <f>IFERROR(((I21+J21+K21)/(G21)),"ND")</f>
        <v>1.9545454545454546</v>
      </c>
      <c r="O21" s="108" t="s">
        <v>56</v>
      </c>
      <c r="P21" s="109"/>
      <c r="Q21" s="110"/>
      <c r="R21" s="7"/>
      <c r="S21" s="7"/>
    </row>
    <row r="22" spans="3:19" ht="81" customHeight="1" x14ac:dyDescent="0.25">
      <c r="C22" s="40"/>
      <c r="D22" s="37"/>
      <c r="E22" s="42"/>
      <c r="F22" s="69"/>
      <c r="G22" s="43"/>
      <c r="H22" s="42"/>
      <c r="I22" s="13">
        <v>27</v>
      </c>
      <c r="J22" s="13">
        <v>27</v>
      </c>
      <c r="K22" s="13">
        <v>28</v>
      </c>
      <c r="L22" s="24">
        <v>28</v>
      </c>
      <c r="M22" s="114"/>
      <c r="N22" s="106"/>
      <c r="O22" s="111"/>
      <c r="P22" s="112"/>
      <c r="Q22" s="113"/>
      <c r="R22" s="7"/>
      <c r="S22" s="7"/>
    </row>
    <row r="23" spans="3:19" ht="81" customHeight="1" x14ac:dyDescent="0.25">
      <c r="C23" s="40" t="s">
        <v>36</v>
      </c>
      <c r="D23" s="41" t="s">
        <v>45</v>
      </c>
      <c r="E23" s="42" t="s">
        <v>52</v>
      </c>
      <c r="F23" s="69" t="s">
        <v>53</v>
      </c>
      <c r="G23" s="43">
        <f>I24+J24+K24+L24</f>
        <v>10</v>
      </c>
      <c r="H23" s="42" t="s">
        <v>32</v>
      </c>
      <c r="I23" s="14">
        <v>0</v>
      </c>
      <c r="J23" s="19">
        <v>0</v>
      </c>
      <c r="K23" s="19">
        <v>9</v>
      </c>
      <c r="L23" s="25"/>
      <c r="M23" s="53">
        <f>IFERROR((K23/K24),"ND")</f>
        <v>3</v>
      </c>
      <c r="N23" s="107">
        <f>IFERROR(((I23+J23+K23)/(G23)),"ND")</f>
        <v>0.9</v>
      </c>
      <c r="O23" s="41" t="s">
        <v>62</v>
      </c>
      <c r="P23" s="37"/>
      <c r="Q23" s="38"/>
      <c r="R23" s="7"/>
      <c r="S23" s="7"/>
    </row>
    <row r="24" spans="3:19" ht="81" customHeight="1" x14ac:dyDescent="0.25">
      <c r="C24" s="40"/>
      <c r="D24" s="37"/>
      <c r="E24" s="42"/>
      <c r="F24" s="69"/>
      <c r="G24" s="43"/>
      <c r="H24" s="42"/>
      <c r="I24" s="13">
        <v>1</v>
      </c>
      <c r="J24" s="13">
        <v>2</v>
      </c>
      <c r="K24" s="13">
        <v>3</v>
      </c>
      <c r="L24" s="24">
        <v>4</v>
      </c>
      <c r="M24" s="53"/>
      <c r="N24" s="107"/>
      <c r="O24" s="37"/>
      <c r="P24" s="37"/>
      <c r="Q24" s="38"/>
      <c r="R24" s="7"/>
      <c r="S24" s="7"/>
    </row>
    <row r="25" spans="3:19" ht="81" customHeight="1" x14ac:dyDescent="0.25">
      <c r="C25" s="40" t="s">
        <v>37</v>
      </c>
      <c r="D25" s="41" t="s">
        <v>46</v>
      </c>
      <c r="E25" s="42" t="s">
        <v>52</v>
      </c>
      <c r="F25" s="69" t="s">
        <v>31</v>
      </c>
      <c r="G25" s="43">
        <f>I26+J26+K26+L26</f>
        <v>20</v>
      </c>
      <c r="H25" s="42" t="s">
        <v>32</v>
      </c>
      <c r="I25" s="13">
        <v>3</v>
      </c>
      <c r="J25" s="13">
        <v>1</v>
      </c>
      <c r="K25" s="13">
        <v>1</v>
      </c>
      <c r="L25" s="24" t="s">
        <v>16</v>
      </c>
      <c r="M25" s="53">
        <f>IFERROR((K25/K26),"ND")</f>
        <v>0.2</v>
      </c>
      <c r="N25" s="54">
        <f>IFERROR(((I25+J25+K25)/(G25)),"ND")</f>
        <v>0.25</v>
      </c>
      <c r="O25" s="36" t="s">
        <v>57</v>
      </c>
      <c r="P25" s="37"/>
      <c r="Q25" s="38"/>
      <c r="R25" s="7"/>
      <c r="S25" s="7"/>
    </row>
    <row r="26" spans="3:19" ht="81" customHeight="1" x14ac:dyDescent="0.25">
      <c r="C26" s="40"/>
      <c r="D26" s="37"/>
      <c r="E26" s="42"/>
      <c r="F26" s="69"/>
      <c r="G26" s="43"/>
      <c r="H26" s="42"/>
      <c r="I26" s="13">
        <v>5</v>
      </c>
      <c r="J26" s="13">
        <v>5</v>
      </c>
      <c r="K26" s="13">
        <v>5</v>
      </c>
      <c r="L26" s="24">
        <v>5</v>
      </c>
      <c r="M26" s="53"/>
      <c r="N26" s="54"/>
      <c r="O26" s="39"/>
      <c r="P26" s="37"/>
      <c r="Q26" s="38"/>
      <c r="R26" s="7"/>
      <c r="S26" s="7"/>
    </row>
    <row r="27" spans="3:19" ht="87.75" customHeight="1" x14ac:dyDescent="0.25">
      <c r="C27" s="77" t="s">
        <v>38</v>
      </c>
      <c r="D27" s="78" t="s">
        <v>47</v>
      </c>
      <c r="E27" s="45" t="s">
        <v>30</v>
      </c>
      <c r="F27" s="45" t="s">
        <v>31</v>
      </c>
      <c r="G27" s="44">
        <f>I28+J28+K28+L28</f>
        <v>278</v>
      </c>
      <c r="H27" s="45" t="s">
        <v>32</v>
      </c>
      <c r="I27" s="20">
        <v>160</v>
      </c>
      <c r="J27" s="20">
        <v>210</v>
      </c>
      <c r="K27" s="20">
        <v>258</v>
      </c>
      <c r="L27" s="15" t="s">
        <v>16</v>
      </c>
      <c r="M27" s="46">
        <f>IFERROR((K27/K28),"ND")</f>
        <v>3.6857142857142855</v>
      </c>
      <c r="N27" s="47">
        <f>IFERROR(((I27+J27+K27)/(G27)),"ND")</f>
        <v>2.2589928057553958</v>
      </c>
      <c r="O27" s="115" t="s">
        <v>58</v>
      </c>
      <c r="P27" s="79"/>
      <c r="Q27" s="116"/>
      <c r="R27" s="7"/>
      <c r="S27" s="7"/>
    </row>
    <row r="28" spans="3:19" ht="87.75" customHeight="1" x14ac:dyDescent="0.25">
      <c r="C28" s="77"/>
      <c r="D28" s="79"/>
      <c r="E28" s="45"/>
      <c r="F28" s="45"/>
      <c r="G28" s="44"/>
      <c r="H28" s="45"/>
      <c r="I28" s="20">
        <v>69</v>
      </c>
      <c r="J28" s="20">
        <v>69</v>
      </c>
      <c r="K28" s="20">
        <v>70</v>
      </c>
      <c r="L28" s="15">
        <v>70</v>
      </c>
      <c r="M28" s="46"/>
      <c r="N28" s="47"/>
      <c r="O28" s="117"/>
      <c r="P28" s="79"/>
      <c r="Q28" s="116"/>
      <c r="R28" s="7"/>
      <c r="S28" s="7"/>
    </row>
    <row r="29" spans="3:19" ht="93" customHeight="1" x14ac:dyDescent="0.25">
      <c r="C29" s="40" t="s">
        <v>39</v>
      </c>
      <c r="D29" s="41" t="s">
        <v>48</v>
      </c>
      <c r="E29" s="42" t="s">
        <v>51</v>
      </c>
      <c r="F29" s="69" t="s">
        <v>31</v>
      </c>
      <c r="G29" s="43">
        <f>I30+J30+K30+L30</f>
        <v>278</v>
      </c>
      <c r="H29" s="42" t="s">
        <v>32</v>
      </c>
      <c r="I29" s="14">
        <v>160</v>
      </c>
      <c r="J29" s="19">
        <v>210</v>
      </c>
      <c r="K29" s="19">
        <v>258</v>
      </c>
      <c r="L29" s="25"/>
      <c r="M29" s="53">
        <f>IFERROR((K29/K30),"ND")</f>
        <v>3.6857142857142855</v>
      </c>
      <c r="N29" s="54">
        <f>IFERROR(((I29+J29+K29)/(G29)),"ND")</f>
        <v>2.2589928057553958</v>
      </c>
      <c r="O29" s="118" t="s">
        <v>59</v>
      </c>
      <c r="P29" s="109"/>
      <c r="Q29" s="110"/>
      <c r="R29" s="7"/>
      <c r="S29" s="7"/>
    </row>
    <row r="30" spans="3:19" ht="93" customHeight="1" x14ac:dyDescent="0.25">
      <c r="C30" s="40"/>
      <c r="D30" s="37"/>
      <c r="E30" s="42"/>
      <c r="F30" s="69"/>
      <c r="G30" s="43"/>
      <c r="H30" s="42"/>
      <c r="I30" s="19">
        <v>69</v>
      </c>
      <c r="J30" s="19">
        <v>69</v>
      </c>
      <c r="K30" s="19">
        <v>70</v>
      </c>
      <c r="L30" s="25">
        <v>70</v>
      </c>
      <c r="M30" s="53"/>
      <c r="N30" s="54"/>
      <c r="O30" s="119"/>
      <c r="P30" s="120"/>
      <c r="Q30" s="121"/>
      <c r="R30" s="7"/>
      <c r="S30" s="7"/>
    </row>
    <row r="31" spans="3:19" ht="81" customHeight="1" x14ac:dyDescent="0.25">
      <c r="C31" s="40" t="s">
        <v>40</v>
      </c>
      <c r="D31" s="41" t="s">
        <v>49</v>
      </c>
      <c r="E31" s="42" t="s">
        <v>51</v>
      </c>
      <c r="F31" s="69" t="s">
        <v>31</v>
      </c>
      <c r="G31" s="43">
        <f>I32+J32+K32+L32</f>
        <v>220</v>
      </c>
      <c r="H31" s="42" t="s">
        <v>32</v>
      </c>
      <c r="I31" s="14">
        <v>160</v>
      </c>
      <c r="J31" s="19">
        <v>126</v>
      </c>
      <c r="K31" s="19">
        <v>70</v>
      </c>
      <c r="L31" s="25"/>
      <c r="M31" s="53">
        <f>IFERROR((K31/K32),"ND")</f>
        <v>1.2727272727272727</v>
      </c>
      <c r="N31" s="54">
        <f>IFERROR(((I31+J31+K31)/(G31)),"ND")</f>
        <v>1.6181818181818182</v>
      </c>
      <c r="O31" s="108" t="s">
        <v>63</v>
      </c>
      <c r="P31" s="109"/>
      <c r="Q31" s="110"/>
      <c r="R31" s="7"/>
      <c r="S31" s="7"/>
    </row>
    <row r="32" spans="3:19" ht="81" customHeight="1" x14ac:dyDescent="0.25">
      <c r="C32" s="40"/>
      <c r="D32" s="37"/>
      <c r="E32" s="42"/>
      <c r="F32" s="69"/>
      <c r="G32" s="43"/>
      <c r="H32" s="42"/>
      <c r="I32" s="13">
        <v>55</v>
      </c>
      <c r="J32" s="13">
        <v>55</v>
      </c>
      <c r="K32" s="13">
        <v>55</v>
      </c>
      <c r="L32" s="24">
        <v>55</v>
      </c>
      <c r="M32" s="53"/>
      <c r="N32" s="54"/>
      <c r="O32" s="119"/>
      <c r="P32" s="120"/>
      <c r="Q32" s="121"/>
      <c r="R32" s="7"/>
      <c r="S32" s="7"/>
    </row>
    <row r="33" spans="3:19" ht="81" customHeight="1" x14ac:dyDescent="0.25">
      <c r="C33" s="40" t="s">
        <v>41</v>
      </c>
      <c r="D33" s="41" t="s">
        <v>50</v>
      </c>
      <c r="E33" s="42" t="s">
        <v>51</v>
      </c>
      <c r="F33" s="69" t="s">
        <v>31</v>
      </c>
      <c r="G33" s="43">
        <f>I34+J34+K34+L34</f>
        <v>450</v>
      </c>
      <c r="H33" s="42" t="s">
        <v>32</v>
      </c>
      <c r="I33" s="13">
        <v>121</v>
      </c>
      <c r="J33" s="13">
        <v>246</v>
      </c>
      <c r="K33" s="13">
        <v>665</v>
      </c>
      <c r="L33" s="24" t="s">
        <v>16</v>
      </c>
      <c r="M33" s="53">
        <f>IFERROR((K33/K34),"ND")</f>
        <v>5.884955752212389</v>
      </c>
      <c r="N33" s="54">
        <f>IFERROR(((I33+J33+K33)/(G33)),"ND")</f>
        <v>2.2933333333333334</v>
      </c>
      <c r="O33" s="129" t="s">
        <v>60</v>
      </c>
      <c r="P33" s="130"/>
      <c r="Q33" s="131"/>
      <c r="R33" s="7"/>
      <c r="S33" s="7"/>
    </row>
    <row r="34" spans="3:19" ht="81" customHeight="1" thickBot="1" x14ac:dyDescent="0.3">
      <c r="C34" s="122"/>
      <c r="D34" s="123"/>
      <c r="E34" s="124"/>
      <c r="F34" s="125"/>
      <c r="G34" s="126"/>
      <c r="H34" s="124"/>
      <c r="I34" s="16">
        <v>112</v>
      </c>
      <c r="J34" s="16">
        <v>112</v>
      </c>
      <c r="K34" s="16">
        <v>113</v>
      </c>
      <c r="L34" s="26">
        <v>113</v>
      </c>
      <c r="M34" s="127"/>
      <c r="N34" s="128"/>
      <c r="O34" s="132"/>
      <c r="P34" s="133"/>
      <c r="Q34" s="134"/>
      <c r="R34" s="7"/>
      <c r="S34" s="7"/>
    </row>
  </sheetData>
  <mergeCells count="114">
    <mergeCell ref="H31:H32"/>
    <mergeCell ref="M31:M32"/>
    <mergeCell ref="N31:N32"/>
    <mergeCell ref="O31:Q32"/>
    <mergeCell ref="C33:C34"/>
    <mergeCell ref="D33:D34"/>
    <mergeCell ref="E33:E34"/>
    <mergeCell ref="F33:F34"/>
    <mergeCell ref="G33:G34"/>
    <mergeCell ref="H33:H34"/>
    <mergeCell ref="M33:M34"/>
    <mergeCell ref="N33:N34"/>
    <mergeCell ref="O33:Q34"/>
    <mergeCell ref="C31:C32"/>
    <mergeCell ref="D31:D32"/>
    <mergeCell ref="E31:E32"/>
    <mergeCell ref="F31:F32"/>
    <mergeCell ref="G31:G32"/>
    <mergeCell ref="H27:H28"/>
    <mergeCell ref="M27:M28"/>
    <mergeCell ref="N27:N28"/>
    <mergeCell ref="O27:Q28"/>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N21:N22"/>
    <mergeCell ref="M23:M24"/>
    <mergeCell ref="N23:N24"/>
    <mergeCell ref="O21:Q22"/>
    <mergeCell ref="O23:Q24"/>
    <mergeCell ref="G23:G24"/>
    <mergeCell ref="H23:H24"/>
    <mergeCell ref="G21:G22"/>
    <mergeCell ref="H21:H22"/>
    <mergeCell ref="M21:M22"/>
    <mergeCell ref="F21:F22"/>
    <mergeCell ref="C23:C24"/>
    <mergeCell ref="D23:D24"/>
    <mergeCell ref="E23:E24"/>
    <mergeCell ref="F23:F24"/>
    <mergeCell ref="C10:C12"/>
    <mergeCell ref="D10:D12"/>
    <mergeCell ref="E10:E12"/>
    <mergeCell ref="F10:F12"/>
    <mergeCell ref="G10:N10"/>
    <mergeCell ref="D4:Q4"/>
    <mergeCell ref="D5:Q5"/>
    <mergeCell ref="D6:Q6"/>
    <mergeCell ref="C9:D9"/>
    <mergeCell ref="E9:Q9"/>
    <mergeCell ref="O10:Q12"/>
    <mergeCell ref="G11:G12"/>
    <mergeCell ref="H11:H12"/>
    <mergeCell ref="I11:L11"/>
    <mergeCell ref="M11:N11"/>
    <mergeCell ref="O13:Q14"/>
    <mergeCell ref="D13:D14"/>
    <mergeCell ref="E13:E14"/>
    <mergeCell ref="F13:F14"/>
    <mergeCell ref="G13:G14"/>
    <mergeCell ref="C13:C14"/>
    <mergeCell ref="F25:F26"/>
    <mergeCell ref="H13:H14"/>
    <mergeCell ref="M13:M14"/>
    <mergeCell ref="N13:N14"/>
    <mergeCell ref="C19:C20"/>
    <mergeCell ref="D19:D20"/>
    <mergeCell ref="E19:E20"/>
    <mergeCell ref="F19:F20"/>
    <mergeCell ref="C15:C16"/>
    <mergeCell ref="D15:D16"/>
    <mergeCell ref="E15:E16"/>
    <mergeCell ref="F15:F16"/>
    <mergeCell ref="C17:C18"/>
    <mergeCell ref="D17:D18"/>
    <mergeCell ref="E17:E18"/>
    <mergeCell ref="F17:F18"/>
    <mergeCell ref="M25:M26"/>
    <mergeCell ref="N25:N26"/>
    <mergeCell ref="G15:G16"/>
    <mergeCell ref="H15:H16"/>
    <mergeCell ref="M15:M16"/>
    <mergeCell ref="N15:N16"/>
    <mergeCell ref="O15:Q16"/>
    <mergeCell ref="O25:Q26"/>
    <mergeCell ref="C25:C26"/>
    <mergeCell ref="D25:D26"/>
    <mergeCell ref="E25:E26"/>
    <mergeCell ref="G25:G26"/>
    <mergeCell ref="H25:H26"/>
    <mergeCell ref="G17:G18"/>
    <mergeCell ref="H17:H18"/>
    <mergeCell ref="M17:M18"/>
    <mergeCell ref="N17:N18"/>
    <mergeCell ref="O17:Q18"/>
    <mergeCell ref="G19:G20"/>
    <mergeCell ref="H19:H20"/>
    <mergeCell ref="M19:M20"/>
    <mergeCell ref="N19:N20"/>
    <mergeCell ref="O19:Q20"/>
    <mergeCell ref="C21:C22"/>
    <mergeCell ref="D21:D22"/>
    <mergeCell ref="E21:E22"/>
  </mergeCells>
  <pageMargins left="0.70866141732283472" right="0.70866141732283472" top="0.94488188976377963" bottom="0.74803149606299213" header="0.31496062992125984" footer="0.31496062992125984"/>
  <pageSetup paperSize="3" scale="59" orientation="landscape" r:id="rId1"/>
  <rowBreaks count="1" manualBreakCount="1">
    <brk id="22" min="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EJE4 T2</vt:lpstr>
      <vt:lpstr>'CEDULA EJE4 T2'!Área_de_impresión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alma_arroyo74@hotmail.com</dc:creator>
  <cp:lastModifiedBy>Dell</cp:lastModifiedBy>
  <cp:lastPrinted>2023-10-04T16:25:40Z</cp:lastPrinted>
  <dcterms:created xsi:type="dcterms:W3CDTF">2021-09-15T15:35:29Z</dcterms:created>
  <dcterms:modified xsi:type="dcterms:W3CDTF">2023-10-04T16:34:37Z</dcterms:modified>
</cp:coreProperties>
</file>