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essica Silveyra\Downloads\"/>
    </mc:Choice>
  </mc:AlternateContent>
  <bookViews>
    <workbookView xWindow="0" yWindow="0" windowWidth="23040" windowHeight="8208"/>
  </bookViews>
  <sheets>
    <sheet name="SEGUIMIENTO 1Tr23" sheetId="3" r:id="rId1"/>
    <sheet name="Instrucciones" sheetId="4" r:id="rId2"/>
  </sheets>
  <definedNames>
    <definedName name="ADFASDF">#REF!</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7" i="3" l="1"/>
  <c r="G18" i="3"/>
  <c r="G19" i="3"/>
  <c r="G20" i="3"/>
  <c r="G21" i="3"/>
  <c r="G22" i="3"/>
  <c r="G23" i="3"/>
  <c r="G24" i="3"/>
  <c r="G25" i="3"/>
  <c r="G26" i="3"/>
  <c r="G17" i="3"/>
  <c r="T27" i="3" l="1"/>
  <c r="T16" i="3" l="1"/>
  <c r="P26" i="3"/>
  <c r="P25" i="3"/>
  <c r="P24" i="3"/>
  <c r="P23" i="3"/>
  <c r="P22" i="3"/>
  <c r="P21" i="3"/>
  <c r="P20" i="3"/>
  <c r="P19" i="3"/>
  <c r="P18" i="3"/>
  <c r="P17" i="3"/>
  <c r="S45" i="3" l="1"/>
  <c r="O45" i="3"/>
  <c r="Q27" i="3"/>
  <c r="U43" i="3" l="1"/>
  <c r="T43" i="3"/>
  <c r="S43" i="3"/>
  <c r="R43" i="3"/>
  <c r="Q43" i="3"/>
  <c r="P43" i="3"/>
  <c r="O43" i="3"/>
  <c r="V43" i="3" s="1"/>
  <c r="U16" i="3" l="1"/>
  <c r="V16" i="3"/>
  <c r="Q16" i="3"/>
  <c r="R16" i="3"/>
  <c r="S16" i="3"/>
  <c r="S46" i="3"/>
  <c r="U27" i="3" l="1"/>
  <c r="V27" i="3"/>
  <c r="R27" i="3"/>
  <c r="S27" i="3"/>
  <c r="P16" i="3"/>
  <c r="P15" i="3" l="1"/>
  <c r="P14" i="3"/>
  <c r="P13" i="3"/>
  <c r="S44" i="3" l="1"/>
  <c r="O46" i="3"/>
  <c r="O44" i="3"/>
</calcChain>
</file>

<file path=xl/sharedStrings.xml><?xml version="1.0" encoding="utf-8"?>
<sst xmlns="http://schemas.openxmlformats.org/spreadsheetml/2006/main" count="141" uniqueCount="101">
  <si>
    <t>SEGUIMIENTO DE AVANCE EN CUMPLIMIENTO DE METAS Y OBJETIVOS 2023</t>
  </si>
  <si>
    <t>EJE 1: BUEN GOBIERNO</t>
  </si>
  <si>
    <t>AVANCE EN CUMPLIMIENTO DE METAS TRIMESTRAL Y ANUAL ACUMULADO 2023</t>
  </si>
  <si>
    <t>Nivel.
(unidad administrativa responsable)</t>
  </si>
  <si>
    <t>Resumen narrativo u objetivos.
Clave: Número del Eje, Número del Programa, 1 para el Fin, 1 para el Propósito, Número del Componente, Número de las Actividades.</t>
  </si>
  <si>
    <t>INDICADOR</t>
  </si>
  <si>
    <t>META PROGRAMADA 2023</t>
  </si>
  <si>
    <t>META REALIZADA 2023</t>
  </si>
  <si>
    <t>PORCENTAJE DE AVANCE TRIMESTRAL 2023</t>
  </si>
  <si>
    <t>PORCENTAJE DE AVANCE TRIMESTRAL ACUMULADO 2023</t>
  </si>
  <si>
    <t>JUSTIFICACION TRIMESTRAL Y ANUAL DE AVANCE DE RESULTADOS 2023</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</si>
  <si>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</si>
  <si>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</si>
  <si>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</si>
  <si>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</si>
  <si>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</si>
  <si>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</si>
  <si>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</si>
  <si>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Fin
(DGPM / DP)</t>
  </si>
  <si>
    <r>
      <rPr>
        <b/>
        <sz val="11"/>
        <color theme="1"/>
        <rFont val="Arial"/>
        <family val="2"/>
      </rPr>
      <t>PSCSPM:</t>
    </r>
    <r>
      <rPr>
        <sz val="11"/>
        <color theme="1"/>
        <rFont val="Arial"/>
        <family val="2"/>
      </rPr>
      <t xml:space="preserve"> Porcentaje de la población que se siente muy satisfecha y satisfecha con los servicios municipales de agua potable, drenaje y alcantarillado, alumbrado público, parques y jardines, recolección de basura, policía y mantenimiento de calles y avenidas.</t>
    </r>
  </si>
  <si>
    <t>Bienal</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</si>
  <si>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Porcentaje</t>
    </r>
  </si>
  <si>
    <r>
      <t xml:space="preserve">El Instituto Nacional de Estadística y Geografía INEGI publica la Encuesta Nacional de Calidad e Impacto Gubernamental de manera bienal con la información relativa a los grados de satisfacción de la población de 18 años y más. </t>
    </r>
    <r>
      <rPr>
        <b/>
        <sz val="10"/>
        <rFont val="Arial"/>
        <family val="2"/>
      </rPr>
      <t xml:space="preserve"> El úlimo periodo del levantamiento de la información fue  del 01 de noviembre al 16 de diciembre de 2021 con el 34.7%</t>
    </r>
    <r>
      <rPr>
        <sz val="10"/>
        <rFont val="Arial"/>
        <family val="2"/>
      </rPr>
      <t xml:space="preserve"> de población encuestada que se siente muy satisfecha y safisfecha. </t>
    </r>
  </si>
  <si>
    <r>
      <rPr>
        <b/>
        <sz val="11"/>
        <color theme="1"/>
        <rFont val="Arial"/>
        <family val="2"/>
      </rPr>
      <t>IBG:</t>
    </r>
    <r>
      <rPr>
        <sz val="11"/>
        <color theme="1"/>
        <rFont val="Arial"/>
        <family val="2"/>
      </rPr>
      <t xml:space="preserve"> Índice de Buen Gobierno. </t>
    </r>
  </si>
  <si>
    <r>
      <t xml:space="preserve">El Instituto Mexicano para la Competitividad A. C. IMCO actualiza y publica los índices y subíndices cada dos años. </t>
    </r>
    <r>
      <rPr>
        <b/>
        <sz val="10"/>
        <rFont val="Arial"/>
        <family val="2"/>
      </rPr>
      <t>El índice se actualizó en 2022 obteniendo una calificación de 59 puntos.</t>
    </r>
  </si>
  <si>
    <r>
      <rPr>
        <b/>
        <sz val="11"/>
        <color theme="1"/>
        <rFont val="Arial"/>
        <family val="2"/>
      </rPr>
      <t xml:space="preserve">PCDCOP18GM: </t>
    </r>
    <r>
      <rPr>
        <sz val="11"/>
        <color theme="1"/>
        <rFont val="Arial"/>
        <family val="2"/>
      </rPr>
      <t xml:space="preserve">Porcentaje de Calificación de confianza otorgada por la población de 18 años y más al gobierno municipal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</si>
  <si>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Calificación en escala de 0 a 10</t>
    </r>
  </si>
  <si>
    <r>
      <t xml:space="preserve">El Instituto Nacional de Estadística y Geografía INEGI publica la Encuesta Nacional de Calidad e Impacto Gubernamental de manera bienal con la información relativa a la Confianza de la población de 18 años y más en el Gobierno Municipal.
</t>
    </r>
    <r>
      <rPr>
        <b/>
        <sz val="10"/>
        <rFont val="Arial"/>
        <family val="2"/>
      </rPr>
      <t>En diciembre 2021 se obtuvo la Calificación de Confianza al Gobierno Municipal de 5.0.</t>
    </r>
  </si>
  <si>
    <t>Actividad</t>
  </si>
  <si>
    <t>REVISÓ
Mtro. Enrique E. Encalada Sánchez
Dirección de Planeación de la DGPM</t>
  </si>
  <si>
    <t>SEGUIMIENTO A LA EJECUCIÓN DEL PRESUPUESTO AUTORIZADO</t>
  </si>
  <si>
    <t>CONCENTRADO DE UNIDADES ADMINISTRATIVAS</t>
  </si>
  <si>
    <t>PRESUPUESTO ANUAL AUTORIZADO</t>
  </si>
  <si>
    <t>PLANEACIÓN TRIMESTRAL DE EJECUCIÓN DEL PRESUPUESTO</t>
  </si>
  <si>
    <t>EJECUCIÓN  DEL PRESUPUESTO AUTORIZADO</t>
  </si>
  <si>
    <t>AVANCE TRIMESTRAL EN LA EJECUCIÓN DEL PRESUPUESTO</t>
  </si>
  <si>
    <t>AVANCE ACUMULADO ANUAL DE LA  EJECUCIÓN DEL PRESUPUESTO</t>
  </si>
  <si>
    <t>TRIMESTRE 1 2023</t>
  </si>
  <si>
    <t>TRIMESTRE 2 2023</t>
  </si>
  <si>
    <t>TRIMESTRE 3 2023</t>
  </si>
  <si>
    <t>TRIMESTRE 4 2023</t>
  </si>
  <si>
    <t>EL COLOR DE LA CELDA REPRESENTA QUE NO SE PROGRAMÓ ACTIVIDAD EN ESE TRIMESTRE</t>
  </si>
  <si>
    <t>EL COLOR DE LA CELDA REPRESENTA QUE NO SE HA REPORTADO EL TRIMESTRE O QUE NO SE REALIZÓ POR NO ESTAR PROGRAMADO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</si>
  <si>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</si>
  <si>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INSTRUCTIVO</t>
  </si>
  <si>
    <t>EJEMPLO</t>
  </si>
  <si>
    <t>JUSTIFICACION TRIMESTRAL DE AVANCE DE RESULTADOS 2023</t>
  </si>
  <si>
    <t xml:space="preserve">Propósito (Dirección General) </t>
  </si>
  <si>
    <t>Componente
(Dirección de Noticias)</t>
  </si>
  <si>
    <t>Componente (Dirección de Programación Cultural y Musical)</t>
  </si>
  <si>
    <t>Componente (Coordinación administrativa)</t>
  </si>
  <si>
    <t>Trimestral</t>
  </si>
  <si>
    <r>
      <t xml:space="preserve">1.07.1.1  </t>
    </r>
    <r>
      <rPr>
        <sz val="11"/>
        <color theme="0"/>
        <rFont val="Arial"/>
        <family val="2"/>
      </rPr>
      <t>Informar hechos del acontecer de la vida en la sociedad a través de programas con mensajes positivos de calidad, con la finalidad de fortalecer la integración municipal, la formación educativa, cultural y cívica, la igualdad entre mujeres y hombres, la difusión de información imparcial, objetiva, oportuna y veraz con el público en general.</t>
    </r>
  </si>
  <si>
    <r>
      <t xml:space="preserve">1.07.1.1.1 </t>
    </r>
    <r>
      <rPr>
        <sz val="11"/>
        <color theme="1"/>
        <rFont val="Arial"/>
        <family val="2"/>
      </rPr>
      <t>Programas informativos transmitidos</t>
    </r>
  </si>
  <si>
    <r>
      <t xml:space="preserve">1.07.1.1.1.1 </t>
    </r>
    <r>
      <rPr>
        <sz val="11"/>
        <color theme="1"/>
        <rFont val="Arial"/>
        <family val="2"/>
      </rPr>
      <t>Transmisión de las noticias más importantes que sucedieron y se están presentando a nivel local, estatal, nacional e internacional</t>
    </r>
  </si>
  <si>
    <r>
      <t xml:space="preserve">1.07.1.1.1.2 </t>
    </r>
    <r>
      <rPr>
        <sz val="11"/>
        <color theme="1"/>
        <rFont val="Arial"/>
        <family val="2"/>
      </rPr>
      <t>Preparación de material para cápsulas informativas para las transmisiones</t>
    </r>
  </si>
  <si>
    <r>
      <t xml:space="preserve">1.07.1.1.2 </t>
    </r>
    <r>
      <rPr>
        <sz val="11"/>
        <color theme="1"/>
        <rFont val="Arial"/>
        <family val="2"/>
      </rPr>
      <t>Programas culturales y de ayuda social transmitidos</t>
    </r>
  </si>
  <si>
    <r>
      <t xml:space="preserve">1.07.1.1.2.1 </t>
    </r>
    <r>
      <rPr>
        <sz val="11"/>
        <color theme="1"/>
        <rFont val="Arial"/>
        <family val="2"/>
      </rPr>
      <t>Transmisión de programas de gestión y atención ciudadana</t>
    </r>
  </si>
  <si>
    <r>
      <t xml:space="preserve">1.07.1.1.2.2 </t>
    </r>
    <r>
      <rPr>
        <sz val="11"/>
        <color theme="1"/>
        <rFont val="Arial"/>
        <family val="2"/>
      </rPr>
      <t>Transmisión  de una amplia colección musical para entretenimiento, fomentando el interes por la cultura, el respeto y la igualdad.</t>
    </r>
  </si>
  <si>
    <r>
      <t xml:space="preserve">1.07.1.1.3 </t>
    </r>
    <r>
      <rPr>
        <sz val="11"/>
        <color theme="1"/>
        <rFont val="Arial"/>
        <family val="2"/>
      </rPr>
      <t>Actividades administrativas para la aplicación de lineamiento y políticas establecidas</t>
    </r>
  </si>
  <si>
    <r>
      <t xml:space="preserve">1.07.1.1.3.1 </t>
    </r>
    <r>
      <rPr>
        <sz val="11"/>
        <color theme="1"/>
        <rFont val="Arial"/>
        <family val="2"/>
      </rPr>
      <t>Elaboración de requisiciones para solicitud de recursos materialres, financieros.</t>
    </r>
  </si>
  <si>
    <r>
      <t xml:space="preserve">1.07.1.1.3.2 </t>
    </r>
    <r>
      <rPr>
        <sz val="11"/>
        <color theme="1"/>
        <rFont val="Arial"/>
        <family val="2"/>
      </rPr>
      <t>Atención de las diferentes solicitudes de información de los entes públicos y fiscalizables</t>
    </r>
  </si>
  <si>
    <r>
      <t xml:space="preserve">PHP: </t>
    </r>
    <r>
      <rPr>
        <sz val="11"/>
        <color theme="0"/>
        <rFont val="Arial"/>
        <family val="2"/>
      </rPr>
      <t>Porcentaje de horas de programación</t>
    </r>
  </si>
  <si>
    <r>
      <t>PPIT</t>
    </r>
    <r>
      <rPr>
        <sz val="11"/>
        <color theme="1"/>
        <rFont val="Arial"/>
        <family val="2"/>
      </rPr>
      <t>:Porcentaje de programas informativos transmitidos.</t>
    </r>
  </si>
  <si>
    <r>
      <rPr>
        <b/>
        <sz val="11"/>
        <color theme="1"/>
        <rFont val="Arial"/>
        <family val="2"/>
      </rPr>
      <t>PNT:</t>
    </r>
    <r>
      <rPr>
        <sz val="11"/>
        <color theme="1"/>
        <rFont val="Arial"/>
        <family val="2"/>
      </rPr>
      <t>Porcentaje de noticias transmitidas</t>
    </r>
  </si>
  <si>
    <r>
      <rPr>
        <b/>
        <sz val="11"/>
        <color theme="1"/>
        <rFont val="Arial"/>
        <family val="2"/>
      </rPr>
      <t>PICT:</t>
    </r>
    <r>
      <rPr>
        <sz val="11"/>
        <color theme="1"/>
        <rFont val="Arial"/>
        <family val="2"/>
      </rPr>
      <t>Porcentaje de información en las cápsulas transmitidas.</t>
    </r>
  </si>
  <si>
    <r>
      <t>PPCT:</t>
    </r>
    <r>
      <rPr>
        <sz val="11"/>
        <color theme="1"/>
        <rFont val="Arial"/>
        <family val="2"/>
      </rPr>
      <t>Porcentaje de programas culturales transmitidos</t>
    </r>
  </si>
  <si>
    <r>
      <rPr>
        <b/>
        <sz val="11"/>
        <color theme="1"/>
        <rFont val="Arial"/>
        <family val="2"/>
      </rPr>
      <t>PTCTT:</t>
    </r>
    <r>
      <rPr>
        <sz val="11"/>
        <color theme="1"/>
        <rFont val="Arial"/>
        <family val="2"/>
      </rPr>
      <t>Porcentaje de transmiciones  de programas de atención ciudadana</t>
    </r>
  </si>
  <si>
    <r>
      <rPr>
        <b/>
        <sz val="11"/>
        <color theme="1"/>
        <rFont val="Arial"/>
        <family val="2"/>
      </rPr>
      <t>PTCMT:</t>
    </r>
    <r>
      <rPr>
        <sz val="11"/>
        <color theme="1"/>
        <rFont val="Arial"/>
        <family val="2"/>
      </rPr>
      <t>Porcentaje de transmisión de colección musical transmitidos.</t>
    </r>
  </si>
  <si>
    <r>
      <t>PAC:</t>
    </r>
    <r>
      <rPr>
        <sz val="11"/>
        <color theme="1"/>
        <rFont val="Arial"/>
        <family val="2"/>
      </rPr>
      <t>Porcentaje de actividades administrativas</t>
    </r>
  </si>
  <si>
    <r>
      <rPr>
        <b/>
        <sz val="11"/>
        <color theme="1"/>
        <rFont val="Arial"/>
        <family val="2"/>
      </rPr>
      <t>PER:</t>
    </r>
    <r>
      <rPr>
        <sz val="11"/>
        <color theme="1"/>
        <rFont val="Arial"/>
        <family val="2"/>
      </rPr>
      <t>Porcentaje de elaboración de requisiciones</t>
    </r>
  </si>
  <si>
    <r>
      <rPr>
        <b/>
        <sz val="11"/>
        <color theme="1"/>
        <rFont val="Arial"/>
        <family val="2"/>
      </rPr>
      <t>PADSI:</t>
    </r>
    <r>
      <rPr>
        <sz val="11"/>
        <color theme="1"/>
        <rFont val="Arial"/>
        <family val="2"/>
      </rPr>
      <t xml:space="preserve">Porcentaje de atención  de solicitudes </t>
    </r>
  </si>
  <si>
    <r>
      <t xml:space="preserve">UNIDAD DE MEDIDA DEL INDICADOR: </t>
    </r>
    <r>
      <rPr>
        <sz val="11"/>
        <color theme="0"/>
        <rFont val="Arial"/>
        <family val="2"/>
      </rPr>
      <t xml:space="preserve">Porcentaje </t>
    </r>
    <r>
      <rPr>
        <b/>
        <sz val="11"/>
        <color theme="0"/>
        <rFont val="Arial"/>
        <family val="2"/>
      </rPr>
      <t xml:space="preserve">
UNIDAD DE MEDIDA DE LAS VARIABLES:  </t>
    </r>
    <r>
      <rPr>
        <sz val="11"/>
        <color theme="0"/>
        <rFont val="Arial"/>
        <family val="2"/>
      </rPr>
      <t>Horas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</si>
  <si>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Programas informativos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</si>
  <si>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 xml:space="preserve">Cápsulas informativas </t>
    </r>
  </si>
  <si>
    <r>
      <t>UNIDAD DE MEDIDA DEL INDICADOR:</t>
    </r>
    <r>
      <rPr>
        <sz val="11"/>
        <color theme="1"/>
        <rFont val="Arial"/>
        <family val="2"/>
      </rPr>
      <t xml:space="preserve"> Porcentaje</t>
    </r>
    <r>
      <rPr>
        <b/>
        <sz val="11"/>
        <color theme="1"/>
        <rFont val="Arial"/>
        <family val="2"/>
      </rPr>
      <t xml:space="preserve">
UNIDAD DE MEDIDA DE LAS VARIABLES: </t>
    </r>
    <r>
      <rPr>
        <sz val="11"/>
        <color theme="1"/>
        <rFont val="Arial"/>
        <family val="2"/>
      </rPr>
      <t>Actividades administrativas</t>
    </r>
  </si>
  <si>
    <r>
      <t xml:space="preserve">UNIDAD DE MEDIDA DEL INDICADOR: </t>
    </r>
    <r>
      <rPr>
        <sz val="11"/>
        <color theme="1"/>
        <rFont val="Arial"/>
        <family val="2"/>
      </rPr>
      <t>Porcentaje</t>
    </r>
    <r>
      <rPr>
        <b/>
        <sz val="11"/>
        <color theme="1"/>
        <rFont val="Arial"/>
        <family val="2"/>
      </rPr>
      <t xml:space="preserve">
UNIDAD DE MEDIDA DE LAS VARIABLES:</t>
    </r>
    <r>
      <rPr>
        <sz val="11"/>
        <color theme="1"/>
        <rFont val="Arial"/>
        <family val="2"/>
      </rPr>
      <t xml:space="preserve"> Noticias transmitidas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</si>
  <si>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Transmisión de Colección musical</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</si>
  <si>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Requisiciones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</si>
  <si>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Solicitudes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</si>
  <si>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Programa de atención y gestión</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</si>
  <si>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Programas culturales</t>
    </r>
  </si>
  <si>
    <r>
      <t xml:space="preserve">Justificación Trimestral: </t>
    </r>
    <r>
      <rPr>
        <sz val="11"/>
        <color theme="1"/>
        <rFont val="Arial"/>
        <family val="2"/>
      </rPr>
      <t>Se alcanzó la meta del 100%  porque los noticieros son programas establecidos y no se tuvo algún acontecimiento que amerite salir o cambiar el programa.</t>
    </r>
  </si>
  <si>
    <r>
      <t xml:space="preserve">Justificación Trimestral: </t>
    </r>
    <r>
      <rPr>
        <sz val="11"/>
        <color theme="0"/>
        <rFont val="Arial"/>
        <family val="2"/>
      </rPr>
      <t>Se alcanzó la meta del 100%</t>
    </r>
    <r>
      <rPr>
        <b/>
        <sz val="11"/>
        <color theme="0"/>
        <rFont val="Arial"/>
        <family val="2"/>
      </rPr>
      <t xml:space="preserve"> </t>
    </r>
    <r>
      <rPr>
        <sz val="11"/>
        <color theme="0"/>
        <rFont val="Arial"/>
        <family val="2"/>
      </rPr>
      <t xml:space="preserve"> debido a que no se  programó   algún mantenimiento que ocasionará salir fuera del aire, así como también no hubo apagones  por la zona.</t>
    </r>
  </si>
  <si>
    <t>DIRECCIÓN DE NOTICIAS</t>
  </si>
  <si>
    <t>COORDINACIÓN ADMINISTRATIVA</t>
  </si>
  <si>
    <t>DIRECCIÓN DE PROGRAMACION CULTURAL</t>
  </si>
  <si>
    <r>
      <t xml:space="preserve">Justificación Trimestral: </t>
    </r>
    <r>
      <rPr>
        <sz val="11"/>
        <color theme="1"/>
        <rFont val="Arial"/>
        <family val="2"/>
      </rPr>
      <t>Se alcanzó la meta del 100%  debido a que cada reportero género la información que tienen programado, además  no se presentó algún hechos que impactará en la nota informativa</t>
    </r>
    <r>
      <rPr>
        <b/>
        <sz val="11"/>
        <color theme="1"/>
        <rFont val="Arial"/>
        <family val="2"/>
      </rPr>
      <t>.</t>
    </r>
  </si>
  <si>
    <r>
      <t xml:space="preserve">Justificación Trimestral: </t>
    </r>
    <r>
      <rPr>
        <sz val="11"/>
        <color theme="1"/>
        <rFont val="Arial"/>
        <family val="2"/>
      </rPr>
      <t>Se alcanzó la meta del 100%  debido a que la información que se genera para las cápsulas informativas se realizó en relación al tiempo que se transmite en la barra programática.</t>
    </r>
  </si>
  <si>
    <r>
      <t xml:space="preserve">Justificación Trimestral: </t>
    </r>
    <r>
      <rPr>
        <sz val="11"/>
        <color theme="1"/>
        <rFont val="Arial"/>
        <family val="2"/>
      </rPr>
      <t>Se alcanzó el 96.40% de la meta planeada debido a que se cancelaron varios programas, ya que se transmitió el carnaval del  17 al 21 de febrero, así tamabién el  festival de primavera del 18 al 23 de marzo, por lo que impacto en la barra programática.</t>
    </r>
  </si>
  <si>
    <r>
      <t xml:space="preserve">Justificación Trimestral: </t>
    </r>
    <r>
      <rPr>
        <sz val="11"/>
        <color theme="1"/>
        <rFont val="Arial"/>
        <family val="2"/>
      </rPr>
      <t>Se alcanzó el 100% de la meta planeada</t>
    </r>
    <r>
      <rPr>
        <b/>
        <sz val="11"/>
        <color theme="1"/>
        <rFont val="Arial"/>
        <family val="2"/>
      </rPr>
      <t xml:space="preserve">, </t>
    </r>
    <r>
      <rPr>
        <sz val="11"/>
        <color theme="1"/>
        <rFont val="Arial"/>
        <family val="2"/>
      </rPr>
      <t>ya que no se tuvo algún acontecimiento que ameritará salir fuera del aire.</t>
    </r>
  </si>
  <si>
    <r>
      <t xml:space="preserve">Justificación Trimestral: </t>
    </r>
    <r>
      <rPr>
        <sz val="11"/>
        <color theme="1"/>
        <rFont val="Arial"/>
        <family val="2"/>
      </rPr>
      <t>Se alcanzó el 98.91% de la meta planeada debido a que se canceló algunas horas de programación musical, ya que se transmitió el carnaval del  17 al 21 de febrero, así también el  festival de primavera del 18 al 23 de marzo, por lo que impacto en la barra programática.</t>
    </r>
  </si>
  <si>
    <r>
      <t xml:space="preserve">Justificación Trimestral: </t>
    </r>
    <r>
      <rPr>
        <sz val="11"/>
        <color theme="1"/>
        <rFont val="Arial"/>
        <family val="2"/>
      </rPr>
      <t xml:space="preserve">Se alcanzó el 100% de lo planeado, ya que la información administrativa que se genera, no incremeto y/o disminuyo por parte de las areas solicitantes. </t>
    </r>
  </si>
  <si>
    <r>
      <t xml:space="preserve">Justificación Trimestral: </t>
    </r>
    <r>
      <rPr>
        <sz val="11"/>
        <color theme="1"/>
        <rFont val="Arial"/>
        <family val="2"/>
      </rPr>
      <t>Se alcanzó el 87.75% de lo planeado, ya que se van renudando los programas, eventos y solicitudes de spot por parte de instituciones, organismos</t>
    </r>
    <r>
      <rPr>
        <b/>
        <sz val="11"/>
        <color theme="1"/>
        <rFont val="Arial"/>
        <family val="2"/>
      </rPr>
      <t xml:space="preserve"> </t>
    </r>
    <r>
      <rPr>
        <sz val="11"/>
        <color theme="1"/>
        <rFont val="Arial"/>
        <family val="2"/>
      </rPr>
      <t>etc.</t>
    </r>
  </si>
  <si>
    <r>
      <t xml:space="preserve">Justificación Trimestral: </t>
    </r>
    <r>
      <rPr>
        <sz val="11"/>
        <color theme="1"/>
        <rFont val="Arial"/>
        <family val="2"/>
      </rPr>
      <t xml:space="preserve">Se alcanzó el 94.44% debido a que nos falto una parte de ministración del mes de marzo que nos depositaran, además se tiene programado compra de equipo de telecominucación, pero se está realizando la busqueda del mejor precio. </t>
    </r>
  </si>
  <si>
    <t>AUTORIZÓ                                                                                                                                                 Fausto Adrián Palacios
 Dirección General de Radio Cultural Ayuntamiento</t>
  </si>
  <si>
    <t>ELABORÓ                                                                                                                                                                                       Aurora Cocoletzi Solis                                                                                                                                                        Contadora de Radio Cultural Ayuntamiento</t>
  </si>
  <si>
    <t>CLAVE Y NOMBRE DEL PPA: E-PPA 1.07  PROGRAMA DE SERVICIO DE RADIODIFUSIÓN QUE 
PROMUEVE LA INTEGRACIÓN MUNICIPAL</t>
  </si>
  <si>
    <t>ANUAL</t>
  </si>
  <si>
    <t>RADIO CULTURAL AYUNTAMIENTO</t>
  </si>
  <si>
    <r>
      <t xml:space="preserve">1.07.1 </t>
    </r>
    <r>
      <rPr>
        <sz val="11"/>
        <color theme="1"/>
        <rFont val="Arial"/>
        <family val="2"/>
      </rPr>
      <t>Contribuir a la renovación de los mecanismos de gestión flexibilizando nuestras estructuras y procedimientos administrativos con calidad, innovación tecnológica y combate a la corrupción mediante la transmisión con información  de calidad  para fortalecer  el vínculo con el público en general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</si>
</sst>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quot;$&quot;#,##0.00"/>
  </numFmts>
  <fonts count="20" x14ac:knownFonts="1">
    <font>
      <sz val="11"/>
      <color theme="1"/>
      <name val="Calibri"/>
      <family val="2"/>
      <scheme val="minor"/>
    </font>
    <font>
      <b/>
      <sz val="11"/>
      <color theme="1"/>
      <name val="Arial"/>
      <family val="2"/>
    </font>
    <font>
      <sz val="11"/>
      <color theme="1"/>
      <name val="Arial"/>
      <family val="2"/>
    </font>
    <font>
      <b/>
      <sz val="11"/>
      <color rgb="FF000000"/>
      <name val="Arial"/>
      <family val="2"/>
    </font>
    <font>
      <sz val="11"/>
      <name val="Arial"/>
      <family val="2"/>
    </font>
    <font>
      <b/>
      <sz val="11"/>
      <color theme="0"/>
      <name val="Arial"/>
      <family val="2"/>
    </font>
    <font>
      <sz val="11"/>
      <color theme="1"/>
      <name val="Calibri"/>
      <family val="2"/>
      <scheme val="minor"/>
    </font>
    <font>
      <b/>
      <sz val="11"/>
      <name val="Arial"/>
      <family val="2"/>
    </font>
    <font>
      <b/>
      <sz val="14"/>
      <color rgb="FFFFFFFF"/>
      <name val="Arial"/>
      <family val="2"/>
    </font>
    <font>
      <b/>
      <sz val="14"/>
      <color theme="0"/>
      <name val="Arial"/>
      <family val="2"/>
    </font>
    <font>
      <b/>
      <sz val="22"/>
      <color theme="0"/>
      <name val="Arial"/>
      <family val="2"/>
    </font>
    <font>
      <sz val="10"/>
      <name val="Arial"/>
      <family val="2"/>
    </font>
    <font>
      <b/>
      <sz val="10"/>
      <name val="Arial"/>
      <family val="2"/>
    </font>
    <font>
      <b/>
      <sz val="12"/>
      <color rgb="FFFFFFFF"/>
      <name val="Arial"/>
      <family val="2"/>
    </font>
    <font>
      <b/>
      <sz val="16"/>
      <color theme="0"/>
      <name val="Arial"/>
      <family val="2"/>
    </font>
    <font>
      <b/>
      <sz val="12"/>
      <color theme="1"/>
      <name val="Calibri"/>
      <family val="2"/>
      <scheme val="minor"/>
    </font>
    <font>
      <b/>
      <sz val="11"/>
      <color theme="1"/>
      <name val="Calibri"/>
      <family val="2"/>
      <scheme val="minor"/>
    </font>
    <font>
      <b/>
      <sz val="14"/>
      <color theme="0"/>
      <name val="Calibri"/>
      <family val="2"/>
      <scheme val="minor"/>
    </font>
    <font>
      <sz val="11"/>
      <color theme="0"/>
      <name val="Arial"/>
      <family val="2"/>
    </font>
    <font>
      <b/>
      <sz val="12"/>
      <name val="Arial"/>
      <family val="2"/>
    </font>
  </fonts>
  <fills count="1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rgb="FFF2F2F2"/>
        <bgColor rgb="FFF2F2F2"/>
      </patternFill>
    </fill>
    <fill>
      <patternFill patternType="solid">
        <fgColor theme="0" tint="-0.499984740745262"/>
        <bgColor rgb="FF000000"/>
      </patternFill>
    </fill>
    <fill>
      <patternFill patternType="solid">
        <fgColor theme="0" tint="-4.9989318521683403E-2"/>
        <bgColor indexed="64"/>
      </patternFill>
    </fill>
    <fill>
      <patternFill patternType="solid">
        <fgColor rgb="FFC7EFCE"/>
        <bgColor indexed="64"/>
      </patternFill>
    </fill>
    <fill>
      <patternFill patternType="solid">
        <fgColor rgb="FFFFEB9C"/>
        <bgColor indexed="64"/>
      </patternFill>
    </fill>
    <fill>
      <patternFill patternType="solid">
        <fgColor rgb="FFFFEB9C"/>
        <bgColor rgb="FFF2F2F2"/>
      </patternFill>
    </fill>
    <fill>
      <patternFill patternType="solid">
        <fgColor theme="0" tint="-0.14999847407452621"/>
        <bgColor rgb="FF000000"/>
      </patternFill>
    </fill>
  </fills>
  <borders count="101">
    <border>
      <left/>
      <right/>
      <top/>
      <bottom/>
      <diagonal/>
    </border>
    <border>
      <left style="dashed">
        <color theme="1"/>
      </left>
      <right style="dashed">
        <color theme="1"/>
      </right>
      <top style="dashed">
        <color theme="1"/>
      </top>
      <bottom style="dashed">
        <color theme="1"/>
      </bottom>
      <diagonal/>
    </border>
    <border>
      <left style="dashed">
        <color theme="1"/>
      </left>
      <right style="dashed">
        <color theme="1"/>
      </right>
      <top/>
      <bottom style="dashed">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dashed">
        <color theme="1"/>
      </left>
      <right/>
      <top style="dashed">
        <color theme="1"/>
      </top>
      <bottom style="dashed">
        <color theme="1"/>
      </bottom>
      <diagonal/>
    </border>
    <border>
      <left style="dashed">
        <color theme="1"/>
      </left>
      <right/>
      <top style="dashed">
        <color theme="1"/>
      </top>
      <bottom style="medium">
        <color indexed="64"/>
      </bottom>
      <diagonal/>
    </border>
    <border>
      <left style="medium">
        <color indexed="64"/>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dotted">
        <color indexed="64"/>
      </right>
      <top style="dotted">
        <color indexed="64"/>
      </top>
      <bottom style="dashed">
        <color theme="1"/>
      </bottom>
      <diagonal/>
    </border>
    <border>
      <left style="dotted">
        <color indexed="64"/>
      </left>
      <right style="dotted">
        <color indexed="64"/>
      </right>
      <top style="dotted">
        <color indexed="64"/>
      </top>
      <bottom style="dashed">
        <color theme="1"/>
      </bottom>
      <diagonal/>
    </border>
    <border>
      <left style="dashed">
        <color theme="1"/>
      </left>
      <right style="dashed">
        <color theme="1"/>
      </right>
      <top style="dashed">
        <color theme="1"/>
      </top>
      <bottom/>
      <diagonal/>
    </border>
    <border>
      <left style="dashed">
        <color theme="1"/>
      </left>
      <right style="dashed">
        <color theme="1"/>
      </right>
      <top/>
      <bottom/>
      <diagonal/>
    </border>
    <border>
      <left style="dashed">
        <color theme="1"/>
      </left>
      <right style="dashed">
        <color theme="1"/>
      </right>
      <top style="dotted">
        <color theme="1"/>
      </top>
      <bottom style="dotted">
        <color theme="1"/>
      </bottom>
      <diagonal/>
    </border>
    <border>
      <left style="dashed">
        <color theme="1"/>
      </left>
      <right style="dashed">
        <color theme="1"/>
      </right>
      <top style="dotted">
        <color theme="1"/>
      </top>
      <bottom style="dashed">
        <color theme="1"/>
      </bottom>
      <diagonal/>
    </border>
    <border>
      <left style="thin">
        <color rgb="FF000000"/>
      </left>
      <right style="thin">
        <color rgb="FF000000"/>
      </right>
      <top style="medium">
        <color rgb="FF000000"/>
      </top>
      <bottom style="thin">
        <color rgb="FF000000"/>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style="thin">
        <color indexed="64"/>
      </left>
      <right style="medium">
        <color indexed="64"/>
      </right>
      <top/>
      <bottom style="dotted">
        <color indexed="64"/>
      </bottom>
      <diagonal/>
    </border>
    <border>
      <left style="dotted">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thin">
        <color indexed="64"/>
      </top>
      <bottom/>
      <diagonal/>
    </border>
    <border>
      <left/>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dashed">
        <color theme="1"/>
      </top>
      <bottom style="dashed">
        <color theme="1"/>
      </bottom>
      <diagonal/>
    </border>
    <border>
      <left/>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slantDashDot">
        <color theme="1"/>
      </left>
      <right style="dashed">
        <color theme="1"/>
      </right>
      <top style="dashed">
        <color theme="1"/>
      </top>
      <bottom style="dashed">
        <color theme="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left>
      <right style="dashed">
        <color theme="1"/>
      </right>
      <top style="thin">
        <color indexed="64"/>
      </top>
      <bottom style="dashed">
        <color theme="1"/>
      </bottom>
      <diagonal/>
    </border>
    <border>
      <left style="dashed">
        <color theme="1"/>
      </left>
      <right/>
      <top style="dashed">
        <color theme="1"/>
      </top>
      <bottom style="dotted">
        <color theme="1"/>
      </bottom>
      <diagonal/>
    </border>
    <border>
      <left style="medium">
        <color theme="1"/>
      </left>
      <right style="dashed">
        <color theme="1"/>
      </right>
      <top style="dashed">
        <color theme="1"/>
      </top>
      <bottom style="dashed">
        <color theme="1"/>
      </bottom>
      <diagonal/>
    </border>
    <border>
      <left style="medium">
        <color theme="1"/>
      </left>
      <right style="dashed">
        <color theme="1"/>
      </right>
      <top style="dashed">
        <color theme="1"/>
      </top>
      <bottom style="medium">
        <color indexed="64"/>
      </bottom>
      <diagonal/>
    </border>
    <border>
      <left style="dotted">
        <color theme="1"/>
      </left>
      <right style="dotted">
        <color theme="1"/>
      </right>
      <top style="dashed">
        <color theme="1"/>
      </top>
      <bottom style="dashed">
        <color theme="1"/>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dashed">
        <color theme="1"/>
      </left>
      <right style="medium">
        <color indexed="64"/>
      </right>
      <top style="dotted">
        <color theme="1"/>
      </top>
      <bottom style="dotted">
        <color theme="1"/>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medium">
        <color indexed="64"/>
      </left>
      <right/>
      <top style="thin">
        <color indexed="64"/>
      </top>
      <bottom style="thin">
        <color indexed="64"/>
      </bottom>
      <diagonal/>
    </border>
    <border>
      <left style="dotted">
        <color indexed="64"/>
      </left>
      <right style="dotted">
        <color indexed="64"/>
      </right>
      <top style="dashed">
        <color theme="1"/>
      </top>
      <bottom style="dashed">
        <color theme="1"/>
      </bottom>
      <diagonal/>
    </border>
    <border>
      <left/>
      <right style="dashed">
        <color theme="1"/>
      </right>
      <top style="dashed">
        <color theme="1"/>
      </top>
      <bottom style="dashed">
        <color theme="1"/>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right style="dashed">
        <color theme="1"/>
      </right>
      <top style="medium">
        <color indexed="64"/>
      </top>
      <bottom style="dashed">
        <color theme="1"/>
      </bottom>
      <diagonal/>
    </border>
    <border>
      <left/>
      <right style="dashed">
        <color theme="1"/>
      </right>
      <top style="dashed">
        <color theme="1"/>
      </top>
      <bottom style="medium">
        <color indexed="64"/>
      </bottom>
      <diagonal/>
    </border>
    <border>
      <left style="thin">
        <color rgb="FF000000"/>
      </left>
      <right/>
      <top style="medium">
        <color rgb="FF000000"/>
      </top>
      <bottom style="thin">
        <color rgb="FF000000"/>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rgb="FF000000"/>
      </left>
      <right/>
      <top style="thin">
        <color rgb="FF000000"/>
      </top>
      <bottom style="thin">
        <color indexed="64"/>
      </bottom>
      <diagonal/>
    </border>
    <border>
      <left style="dashed">
        <color theme="1"/>
      </left>
      <right/>
      <top style="thin">
        <color indexed="64"/>
      </top>
      <bottom style="dashed">
        <color theme="1"/>
      </bottom>
      <diagonal/>
    </border>
    <border>
      <left/>
      <right style="thin">
        <color indexed="64"/>
      </right>
      <top/>
      <bottom style="thin">
        <color indexed="64"/>
      </bottom>
      <diagonal/>
    </border>
    <border>
      <left/>
      <right style="dashed">
        <color theme="1"/>
      </right>
      <top style="thin">
        <color indexed="64"/>
      </top>
      <bottom style="dashed">
        <color theme="1"/>
      </bottom>
      <diagonal/>
    </border>
    <border>
      <left/>
      <right style="dotted">
        <color indexed="64"/>
      </right>
      <top style="dotted">
        <color indexed="64"/>
      </top>
      <bottom style="dotted">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tted">
        <color theme="1"/>
      </bottom>
      <diagonal/>
    </border>
    <border>
      <left style="medium">
        <color indexed="64"/>
      </left>
      <right style="medium">
        <color indexed="64"/>
      </right>
      <top style="dotted">
        <color theme="1"/>
      </top>
      <bottom style="dotted">
        <color theme="1"/>
      </bottom>
      <diagonal/>
    </border>
    <border>
      <left style="medium">
        <color indexed="64"/>
      </left>
      <right style="medium">
        <color indexed="64"/>
      </right>
      <top style="dashed">
        <color theme="1"/>
      </top>
      <bottom style="dashed">
        <color theme="1"/>
      </bottom>
      <diagonal/>
    </border>
    <border>
      <left style="medium">
        <color indexed="64"/>
      </left>
      <right style="medium">
        <color indexed="64"/>
      </right>
      <top style="dashed">
        <color theme="1"/>
      </top>
      <bottom style="medium">
        <color indexed="64"/>
      </bottom>
      <diagonal/>
    </border>
  </borders>
  <cellStyleXfs count="3">
    <xf numFmtId="0" fontId="0" fillId="0" borderId="0"/>
    <xf numFmtId="9" fontId="6" fillId="0" borderId="0" applyFont="0" applyFill="0" applyBorder="0" applyAlignment="0" applyProtection="0"/>
    <xf numFmtId="44" fontId="6" fillId="0" borderId="0" applyFont="0" applyFill="0" applyBorder="0" applyAlignment="0" applyProtection="0"/>
  </cellStyleXfs>
  <cellXfs count="215">
    <xf numFmtId="0" fontId="0" fillId="0" borderId="0" xfId="0"/>
    <xf numFmtId="0" fontId="7" fillId="4" borderId="21" xfId="0" applyFont="1" applyFill="1" applyBorder="1" applyAlignment="1">
      <alignment horizontal="center" vertical="center" wrapText="1"/>
    </xf>
    <xf numFmtId="0" fontId="7" fillId="4" borderId="22" xfId="0"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7" xfId="0" applyNumberFormat="1"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1" fillId="8" borderId="11" xfId="0" applyFont="1" applyFill="1" applyBorder="1" applyAlignment="1">
      <alignment horizontal="left" vertical="center" wrapText="1"/>
    </xf>
    <xf numFmtId="0" fontId="1" fillId="8" borderId="8" xfId="0" applyFont="1" applyFill="1" applyBorder="1" applyAlignment="1">
      <alignment horizontal="center" vertical="center" wrapText="1"/>
    </xf>
    <xf numFmtId="0" fontId="2" fillId="8" borderId="9" xfId="0" applyFont="1" applyFill="1" applyBorder="1" applyAlignment="1">
      <alignment horizontal="center" vertical="center" wrapText="1"/>
    </xf>
    <xf numFmtId="0" fontId="1" fillId="8" borderId="12" xfId="0" applyFont="1" applyFill="1" applyBorder="1" applyAlignment="1">
      <alignment horizontal="left" vertical="center" wrapText="1"/>
    </xf>
    <xf numFmtId="0" fontId="7" fillId="8" borderId="20" xfId="0" applyFont="1" applyFill="1" applyBorder="1" applyAlignment="1">
      <alignment horizontal="center" vertical="center" wrapText="1"/>
    </xf>
    <xf numFmtId="0" fontId="7" fillId="8" borderId="21" xfId="0" applyFont="1" applyFill="1" applyBorder="1" applyAlignment="1">
      <alignment horizontal="center" vertical="center" wrapText="1"/>
    </xf>
    <xf numFmtId="0" fontId="2" fillId="8" borderId="24" xfId="0" applyFont="1" applyFill="1" applyBorder="1" applyAlignment="1">
      <alignment horizontal="center" vertical="center" wrapText="1"/>
    </xf>
    <xf numFmtId="0" fontId="2" fillId="8" borderId="27" xfId="0" applyFont="1" applyFill="1" applyBorder="1" applyAlignment="1">
      <alignment horizontal="center" vertical="center" wrapText="1"/>
    </xf>
    <xf numFmtId="0" fontId="2" fillId="8" borderId="33" xfId="0" applyFont="1" applyFill="1" applyBorder="1" applyAlignment="1">
      <alignment horizontal="center" vertical="center" wrapText="1"/>
    </xf>
    <xf numFmtId="2" fontId="2" fillId="2" borderId="27" xfId="1" applyNumberFormat="1" applyFont="1" applyFill="1" applyBorder="1" applyAlignment="1">
      <alignment horizontal="center" vertical="center" wrapText="1"/>
    </xf>
    <xf numFmtId="2" fontId="2" fillId="2" borderId="28" xfId="1" applyNumberFormat="1" applyFont="1" applyFill="1" applyBorder="1" applyAlignment="1">
      <alignment horizontal="center" vertical="center" wrapText="1"/>
    </xf>
    <xf numFmtId="0" fontId="2" fillId="2" borderId="27" xfId="0" applyFont="1" applyFill="1" applyBorder="1" applyAlignment="1">
      <alignment horizontal="center" vertical="center" wrapText="1"/>
    </xf>
    <xf numFmtId="0" fontId="4" fillId="8" borderId="27" xfId="0" applyFont="1" applyFill="1" applyBorder="1" applyAlignment="1">
      <alignment horizontal="center" vertical="center" wrapText="1"/>
    </xf>
    <xf numFmtId="0" fontId="2" fillId="2" borderId="28" xfId="0" applyFont="1" applyFill="1" applyBorder="1" applyAlignment="1">
      <alignment horizontal="center" vertical="center" wrapText="1"/>
    </xf>
    <xf numFmtId="2" fontId="4" fillId="8" borderId="27" xfId="1" applyNumberFormat="1" applyFont="1" applyFill="1" applyBorder="1" applyAlignment="1">
      <alignment horizontal="center" vertical="center" wrapText="1"/>
    </xf>
    <xf numFmtId="0" fontId="2" fillId="8" borderId="34" xfId="0" applyFont="1" applyFill="1" applyBorder="1" applyAlignment="1">
      <alignment horizontal="justify" vertical="center" wrapText="1"/>
    </xf>
    <xf numFmtId="0" fontId="2" fillId="8" borderId="36" xfId="0" applyFont="1" applyFill="1" applyBorder="1" applyAlignment="1">
      <alignment vertical="center" wrapText="1"/>
    </xf>
    <xf numFmtId="0" fontId="2" fillId="8" borderId="37" xfId="0" applyFont="1" applyFill="1" applyBorder="1" applyAlignment="1">
      <alignment vertical="center" wrapText="1"/>
    </xf>
    <xf numFmtId="0" fontId="13" fillId="7" borderId="19" xfId="0" applyFont="1" applyFill="1" applyBorder="1" applyAlignment="1">
      <alignment horizontal="center" vertical="top" wrapText="1"/>
    </xf>
    <xf numFmtId="0" fontId="7" fillId="4" borderId="39" xfId="0" applyFont="1" applyFill="1" applyBorder="1" applyAlignment="1">
      <alignment horizontal="center" vertical="center" wrapText="1"/>
    </xf>
    <xf numFmtId="0" fontId="4" fillId="8" borderId="41" xfId="0" applyFont="1" applyFill="1" applyBorder="1" applyAlignment="1">
      <alignment horizontal="center" vertical="center" wrapText="1"/>
    </xf>
    <xf numFmtId="0" fontId="2" fillId="3" borderId="42" xfId="0" applyFont="1" applyFill="1" applyBorder="1" applyAlignment="1">
      <alignment horizontal="center" vertical="center" wrapText="1"/>
    </xf>
    <xf numFmtId="0" fontId="4" fillId="8" borderId="42" xfId="0" applyFont="1" applyFill="1" applyBorder="1" applyAlignment="1">
      <alignment horizontal="center" vertical="center" wrapText="1"/>
    </xf>
    <xf numFmtId="0" fontId="2" fillId="3" borderId="43" xfId="0" applyFont="1" applyFill="1" applyBorder="1" applyAlignment="1">
      <alignment horizontal="center" vertical="center" wrapText="1"/>
    </xf>
    <xf numFmtId="0" fontId="2" fillId="3" borderId="47" xfId="0" applyFont="1" applyFill="1" applyBorder="1" applyAlignment="1">
      <alignment horizontal="left" vertical="center" wrapText="1"/>
    </xf>
    <xf numFmtId="0" fontId="4" fillId="4" borderId="42" xfId="0" applyFont="1" applyFill="1" applyBorder="1" applyAlignment="1">
      <alignment horizontal="center" vertical="center" wrapText="1"/>
    </xf>
    <xf numFmtId="0" fontId="2" fillId="3" borderId="48" xfId="0" applyFont="1" applyFill="1" applyBorder="1" applyAlignment="1">
      <alignment horizontal="left" vertical="center" wrapText="1"/>
    </xf>
    <xf numFmtId="0" fontId="4" fillId="4" borderId="41" xfId="0" applyFont="1" applyFill="1" applyBorder="1" applyAlignment="1">
      <alignment horizontal="center" vertical="center" wrapText="1"/>
    </xf>
    <xf numFmtId="0" fontId="2" fillId="3" borderId="47" xfId="0" applyFont="1" applyFill="1" applyBorder="1" applyAlignment="1">
      <alignment horizontal="center" vertical="center" wrapText="1"/>
    </xf>
    <xf numFmtId="164" fontId="1" fillId="8" borderId="40" xfId="0" applyNumberFormat="1" applyFont="1" applyFill="1" applyBorder="1" applyAlignment="1">
      <alignment horizontal="center" vertical="center" wrapText="1"/>
    </xf>
    <xf numFmtId="164" fontId="1" fillId="8" borderId="25" xfId="0" applyNumberFormat="1" applyFont="1" applyFill="1" applyBorder="1" applyAlignment="1">
      <alignment horizontal="center" vertical="center" wrapText="1"/>
    </xf>
    <xf numFmtId="0" fontId="11" fillId="8" borderId="44" xfId="0" applyFont="1" applyFill="1" applyBorder="1" applyAlignment="1">
      <alignment horizontal="justify" vertical="center" wrapText="1"/>
    </xf>
    <xf numFmtId="0" fontId="5" fillId="5" borderId="44" xfId="0" applyFont="1" applyFill="1" applyBorder="1" applyAlignment="1">
      <alignment horizontal="left" vertical="center" wrapText="1"/>
    </xf>
    <xf numFmtId="0" fontId="1" fillId="3" borderId="44" xfId="0" applyFont="1" applyFill="1" applyBorder="1" applyAlignment="1">
      <alignment horizontal="left" vertical="center" wrapText="1"/>
    </xf>
    <xf numFmtId="0" fontId="1" fillId="8" borderId="44" xfId="0" applyFont="1" applyFill="1" applyBorder="1" applyAlignment="1">
      <alignment horizontal="left" vertical="center" wrapText="1"/>
    </xf>
    <xf numFmtId="0" fontId="1" fillId="8" borderId="45" xfId="0" applyFont="1" applyFill="1" applyBorder="1" applyAlignment="1">
      <alignment horizontal="left" vertical="center" wrapText="1"/>
    </xf>
    <xf numFmtId="0" fontId="11" fillId="8" borderId="46" xfId="0" applyFont="1" applyFill="1" applyBorder="1" applyAlignment="1">
      <alignment horizontal="justify" vertical="center" wrapText="1"/>
    </xf>
    <xf numFmtId="0" fontId="15" fillId="0" borderId="53" xfId="0" applyFont="1" applyBorder="1" applyAlignment="1">
      <alignment vertical="center"/>
    </xf>
    <xf numFmtId="0" fontId="1" fillId="8" borderId="29" xfId="0" applyFont="1" applyFill="1" applyBorder="1" applyAlignment="1">
      <alignment horizontal="center" vertical="center" wrapText="1"/>
    </xf>
    <xf numFmtId="164" fontId="1" fillId="8" borderId="29" xfId="0" applyNumberFormat="1" applyFont="1" applyFill="1" applyBorder="1" applyAlignment="1">
      <alignment horizontal="center" vertical="center" wrapText="1"/>
    </xf>
    <xf numFmtId="0" fontId="2" fillId="0" borderId="54" xfId="0" applyFont="1" applyBorder="1" applyAlignment="1">
      <alignment horizontal="center" vertical="center" wrapText="1"/>
    </xf>
    <xf numFmtId="0" fontId="2" fillId="0" borderId="55" xfId="0" applyFont="1" applyBorder="1" applyAlignment="1">
      <alignment horizontal="center" vertical="center" wrapText="1"/>
    </xf>
    <xf numFmtId="0" fontId="2" fillId="0" borderId="56" xfId="0" applyFont="1" applyBorder="1" applyAlignment="1">
      <alignment horizontal="center" vertical="center" wrapText="1"/>
    </xf>
    <xf numFmtId="0" fontId="0" fillId="9" borderId="0" xfId="0" applyFill="1"/>
    <xf numFmtId="0" fontId="0" fillId="10" borderId="0" xfId="0" applyFill="1"/>
    <xf numFmtId="10" fontId="0" fillId="6" borderId="57" xfId="0" applyNumberFormat="1" applyFill="1" applyBorder="1" applyAlignment="1">
      <alignment horizontal="center" vertical="center" wrapText="1"/>
    </xf>
    <xf numFmtId="3" fontId="2" fillId="2" borderId="11" xfId="0" applyNumberFormat="1" applyFont="1" applyFill="1" applyBorder="1" applyAlignment="1">
      <alignment horizontal="center" vertical="center" wrapText="1"/>
    </xf>
    <xf numFmtId="2" fontId="0" fillId="6" borderId="57" xfId="0" applyNumberFormat="1" applyFill="1" applyBorder="1" applyAlignment="1">
      <alignment horizontal="center" vertical="center" wrapText="1"/>
    </xf>
    <xf numFmtId="0" fontId="0" fillId="0" borderId="0" xfId="0" applyAlignment="1">
      <alignment horizontal="center" vertical="center"/>
    </xf>
    <xf numFmtId="10" fontId="0" fillId="6" borderId="60" xfId="0" applyNumberFormat="1" applyFill="1" applyBorder="1" applyAlignment="1">
      <alignment horizontal="center" vertical="center" wrapText="1"/>
    </xf>
    <xf numFmtId="3" fontId="2" fillId="2" borderId="9" xfId="0" applyNumberFormat="1" applyFont="1" applyFill="1" applyBorder="1" applyAlignment="1">
      <alignment horizontal="center" vertical="center" wrapText="1"/>
    </xf>
    <xf numFmtId="3" fontId="2" fillId="2" borderId="10" xfId="0" applyNumberFormat="1" applyFont="1" applyFill="1" applyBorder="1" applyAlignment="1">
      <alignment horizontal="center" vertical="center" wrapText="1"/>
    </xf>
    <xf numFmtId="3" fontId="2" fillId="2" borderId="64" xfId="0" applyNumberFormat="1" applyFont="1" applyFill="1" applyBorder="1" applyAlignment="1">
      <alignment horizontal="center" vertical="center" wrapText="1"/>
    </xf>
    <xf numFmtId="3" fontId="2" fillId="2" borderId="66" xfId="0" applyNumberFormat="1" applyFont="1" applyFill="1" applyBorder="1" applyAlignment="1">
      <alignment horizontal="center" vertical="center" wrapText="1"/>
    </xf>
    <xf numFmtId="3" fontId="2" fillId="2" borderId="67" xfId="0" applyNumberFormat="1" applyFont="1" applyFill="1" applyBorder="1" applyAlignment="1">
      <alignment horizontal="center" vertical="center" wrapText="1"/>
    </xf>
    <xf numFmtId="3" fontId="2" fillId="2" borderId="68" xfId="0" applyNumberFormat="1" applyFont="1" applyFill="1" applyBorder="1" applyAlignment="1">
      <alignment horizontal="center" vertical="center" wrapText="1"/>
    </xf>
    <xf numFmtId="10" fontId="0" fillId="6" borderId="65" xfId="0" applyNumberFormat="1" applyFill="1" applyBorder="1" applyAlignment="1">
      <alignment horizontal="center" vertical="center" wrapText="1"/>
    </xf>
    <xf numFmtId="4" fontId="2" fillId="2" borderId="64" xfId="0" applyNumberFormat="1" applyFont="1" applyFill="1" applyBorder="1" applyAlignment="1">
      <alignment horizontal="center" vertical="center" wrapText="1"/>
    </xf>
    <xf numFmtId="4" fontId="2" fillId="2" borderId="11" xfId="0"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2" fillId="2" borderId="7" xfId="0" applyNumberFormat="1" applyFont="1" applyFill="1" applyBorder="1" applyAlignment="1">
      <alignment horizontal="center" vertical="center" wrapText="1"/>
    </xf>
    <xf numFmtId="0" fontId="1" fillId="2" borderId="58" xfId="0" applyFont="1" applyFill="1" applyBorder="1" applyAlignment="1">
      <alignment horizontal="center" vertical="center" wrapText="1"/>
    </xf>
    <xf numFmtId="4" fontId="2" fillId="8" borderId="1" xfId="0" applyNumberFormat="1" applyFont="1" applyFill="1" applyBorder="1" applyAlignment="1">
      <alignment horizontal="center" vertical="center" wrapText="1"/>
    </xf>
    <xf numFmtId="0" fontId="2" fillId="8" borderId="70" xfId="0" applyFont="1" applyFill="1" applyBorder="1" applyAlignment="1">
      <alignment vertical="center" wrapText="1"/>
    </xf>
    <xf numFmtId="4" fontId="2" fillId="2" borderId="69" xfId="0" applyNumberFormat="1" applyFont="1" applyFill="1" applyBorder="1" applyAlignment="1">
      <alignment horizontal="center" vertical="center" wrapText="1"/>
    </xf>
    <xf numFmtId="3" fontId="2" fillId="2" borderId="71" xfId="0" applyNumberFormat="1" applyFont="1" applyFill="1" applyBorder="1" applyAlignment="1">
      <alignment horizontal="center" vertical="center" wrapText="1"/>
    </xf>
    <xf numFmtId="2" fontId="0" fillId="6" borderId="65" xfId="0" applyNumberFormat="1" applyFill="1" applyBorder="1" applyAlignment="1">
      <alignment horizontal="center" vertical="center" wrapText="1"/>
    </xf>
    <xf numFmtId="0" fontId="0" fillId="0" borderId="0" xfId="0" applyAlignment="1">
      <alignment wrapText="1"/>
    </xf>
    <xf numFmtId="0" fontId="16" fillId="0" borderId="0" xfId="0" applyFont="1"/>
    <xf numFmtId="3" fontId="2" fillId="2" borderId="72" xfId="0" applyNumberFormat="1" applyFont="1" applyFill="1" applyBorder="1" applyAlignment="1">
      <alignment horizontal="center" vertical="center" wrapText="1"/>
    </xf>
    <xf numFmtId="3" fontId="2" fillId="2" borderId="21" xfId="0" applyNumberFormat="1" applyFont="1" applyFill="1" applyBorder="1" applyAlignment="1">
      <alignment horizontal="center" vertical="center" wrapText="1"/>
    </xf>
    <xf numFmtId="3" fontId="2" fillId="2" borderId="22" xfId="0" applyNumberFormat="1" applyFont="1" applyFill="1" applyBorder="1" applyAlignment="1">
      <alignment horizontal="center" vertical="center" wrapText="1"/>
    </xf>
    <xf numFmtId="3" fontId="2" fillId="2" borderId="57" xfId="0" applyNumberFormat="1" applyFont="1" applyFill="1" applyBorder="1" applyAlignment="1">
      <alignment horizontal="center" vertical="center" wrapText="1"/>
    </xf>
    <xf numFmtId="3" fontId="2" fillId="2" borderId="75" xfId="0" applyNumberFormat="1" applyFont="1" applyFill="1" applyBorder="1" applyAlignment="1">
      <alignment horizontal="center" vertical="center" wrapText="1"/>
    </xf>
    <xf numFmtId="3" fontId="2" fillId="2" borderId="74" xfId="0" applyNumberFormat="1" applyFont="1" applyFill="1" applyBorder="1" applyAlignment="1">
      <alignment horizontal="center" vertical="center" wrapText="1"/>
    </xf>
    <xf numFmtId="44" fontId="2" fillId="2" borderId="61" xfId="2" applyFont="1" applyFill="1" applyBorder="1" applyAlignment="1">
      <alignment horizontal="center" vertical="center" wrapText="1"/>
    </xf>
    <xf numFmtId="44" fontId="2" fillId="2" borderId="62" xfId="2" applyFont="1" applyFill="1" applyBorder="1" applyAlignment="1">
      <alignment horizontal="center" vertical="center" wrapText="1"/>
    </xf>
    <xf numFmtId="44" fontId="2" fillId="2" borderId="63" xfId="2" applyFont="1" applyFill="1" applyBorder="1" applyAlignment="1">
      <alignment horizontal="center" vertical="center" wrapText="1"/>
    </xf>
    <xf numFmtId="44" fontId="2" fillId="2" borderId="76" xfId="2" applyFont="1" applyFill="1" applyBorder="1" applyAlignment="1">
      <alignment horizontal="center" vertical="center" wrapText="1"/>
    </xf>
    <xf numFmtId="44" fontId="2" fillId="2" borderId="77" xfId="2" applyFont="1" applyFill="1" applyBorder="1" applyAlignment="1">
      <alignment horizontal="center" vertical="center" wrapText="1"/>
    </xf>
    <xf numFmtId="44" fontId="2" fillId="2" borderId="6" xfId="2" applyFont="1" applyFill="1" applyBorder="1" applyAlignment="1">
      <alignment horizontal="center" vertical="center" wrapText="1"/>
    </xf>
    <xf numFmtId="44" fontId="2" fillId="2" borderId="1" xfId="2" applyFont="1" applyFill="1" applyBorder="1" applyAlignment="1">
      <alignment horizontal="center" vertical="center" wrapText="1"/>
    </xf>
    <xf numFmtId="44" fontId="2" fillId="2" borderId="7" xfId="2" applyFont="1" applyFill="1" applyBorder="1" applyAlignment="1">
      <alignment horizontal="center" vertical="center" wrapText="1"/>
    </xf>
    <xf numFmtId="44" fontId="2" fillId="2" borderId="36" xfId="2" applyFont="1" applyFill="1" applyBorder="1" applyAlignment="1">
      <alignment horizontal="center" vertical="center" wrapText="1"/>
    </xf>
    <xf numFmtId="44" fontId="2" fillId="2" borderId="78" xfId="2" applyFont="1" applyFill="1" applyBorder="1" applyAlignment="1">
      <alignment horizontal="center" vertical="center" wrapText="1"/>
    </xf>
    <xf numFmtId="44" fontId="2" fillId="2" borderId="8" xfId="2" applyFont="1" applyFill="1" applyBorder="1" applyAlignment="1">
      <alignment horizontal="center" vertical="center" wrapText="1"/>
    </xf>
    <xf numFmtId="44" fontId="2" fillId="2" borderId="9" xfId="2" applyFont="1" applyFill="1" applyBorder="1" applyAlignment="1">
      <alignment horizontal="center" vertical="center" wrapText="1"/>
    </xf>
    <xf numFmtId="44" fontId="2" fillId="2" borderId="10" xfId="2" applyFont="1" applyFill="1" applyBorder="1" applyAlignment="1">
      <alignment horizontal="center" vertical="center" wrapText="1"/>
    </xf>
    <xf numFmtId="44" fontId="2" fillId="2" borderId="79" xfId="2" applyFont="1" applyFill="1" applyBorder="1" applyAlignment="1">
      <alignment horizontal="center" vertical="center" wrapText="1"/>
    </xf>
    <xf numFmtId="44" fontId="2" fillId="2" borderId="80" xfId="2" applyFont="1" applyFill="1" applyBorder="1" applyAlignment="1">
      <alignment horizontal="center" vertical="center" wrapText="1"/>
    </xf>
    <xf numFmtId="10" fontId="0" fillId="6" borderId="75" xfId="0" applyNumberFormat="1" applyFill="1" applyBorder="1" applyAlignment="1">
      <alignment horizontal="center" vertical="center" wrapText="1"/>
    </xf>
    <xf numFmtId="10" fontId="0" fillId="6" borderId="81" xfId="0" applyNumberFormat="1" applyFill="1" applyBorder="1" applyAlignment="1">
      <alignment horizontal="center" vertical="center" wrapText="1"/>
    </xf>
    <xf numFmtId="3" fontId="2" fillId="4" borderId="7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3" fontId="2" fillId="4" borderId="11" xfId="0" applyNumberFormat="1" applyFont="1" applyFill="1" applyBorder="1" applyAlignment="1">
      <alignment horizontal="center" vertical="center" wrapText="1"/>
    </xf>
    <xf numFmtId="3" fontId="2" fillId="4" borderId="7" xfId="0" applyNumberFormat="1" applyFont="1" applyFill="1" applyBorder="1" applyAlignment="1">
      <alignment horizontal="center" vertical="center" wrapText="1"/>
    </xf>
    <xf numFmtId="10" fontId="17" fillId="5" borderId="57" xfId="0" applyNumberFormat="1" applyFont="1" applyFill="1" applyBorder="1" applyAlignment="1">
      <alignment horizontal="center" vertical="center"/>
    </xf>
    <xf numFmtId="0" fontId="5" fillId="5" borderId="58" xfId="0" applyFont="1" applyFill="1" applyBorder="1" applyAlignment="1">
      <alignment horizontal="center" vertical="center" wrapText="1"/>
    </xf>
    <xf numFmtId="0" fontId="5" fillId="5" borderId="82" xfId="0" applyFont="1" applyFill="1" applyBorder="1" applyAlignment="1">
      <alignment horizontal="center" vertical="center" wrapText="1"/>
    </xf>
    <xf numFmtId="10" fontId="0" fillId="11" borderId="57" xfId="0" applyNumberFormat="1" applyFill="1" applyBorder="1" applyAlignment="1">
      <alignment horizontal="center" vertical="center" wrapText="1"/>
    </xf>
    <xf numFmtId="10" fontId="0" fillId="11" borderId="60" xfId="0" applyNumberFormat="1" applyFill="1" applyBorder="1" applyAlignment="1">
      <alignment horizontal="center" vertical="center" wrapText="1"/>
    </xf>
    <xf numFmtId="0" fontId="5" fillId="4" borderId="44" xfId="0" applyFont="1" applyFill="1" applyBorder="1" applyAlignment="1">
      <alignment horizontal="left" vertical="center" wrapText="1"/>
    </xf>
    <xf numFmtId="0" fontId="5" fillId="4" borderId="84" xfId="0" applyFont="1" applyFill="1" applyBorder="1" applyAlignment="1">
      <alignment horizontal="center" vertical="center" wrapText="1"/>
    </xf>
    <xf numFmtId="0" fontId="5" fillId="5" borderId="82" xfId="0" applyFont="1" applyFill="1" applyBorder="1" applyAlignment="1">
      <alignment horizontal="left" vertical="center" wrapText="1"/>
    </xf>
    <xf numFmtId="0" fontId="1" fillId="2" borderId="73" xfId="0" applyFont="1" applyFill="1" applyBorder="1" applyAlignment="1">
      <alignment horizontal="left" vertical="center" wrapText="1"/>
    </xf>
    <xf numFmtId="0" fontId="1" fillId="8" borderId="1" xfId="0" applyFont="1" applyFill="1" applyBorder="1" applyAlignment="1">
      <alignment horizontal="left" vertical="center" wrapText="1"/>
    </xf>
    <xf numFmtId="0" fontId="1" fillId="8" borderId="9" xfId="0" applyFont="1" applyFill="1" applyBorder="1" applyAlignment="1">
      <alignment horizontal="left" vertical="center" wrapText="1"/>
    </xf>
    <xf numFmtId="0" fontId="1" fillId="2" borderId="59" xfId="0" applyFont="1" applyFill="1" applyBorder="1" applyAlignment="1">
      <alignment horizontal="left" vertical="center" wrapText="1"/>
    </xf>
    <xf numFmtId="0" fontId="2" fillId="8" borderId="1" xfId="0" applyFont="1" applyFill="1" applyBorder="1" applyAlignment="1">
      <alignment horizontal="left" vertical="center" wrapText="1"/>
    </xf>
    <xf numFmtId="0" fontId="2" fillId="8" borderId="9" xfId="0" applyFont="1" applyFill="1" applyBorder="1" applyAlignment="1">
      <alignment horizontal="left" vertical="center" wrapText="1"/>
    </xf>
    <xf numFmtId="0" fontId="2" fillId="2" borderId="1" xfId="0" applyFont="1" applyFill="1" applyBorder="1" applyAlignment="1">
      <alignment horizontal="center" vertical="center" wrapText="1"/>
    </xf>
    <xf numFmtId="3" fontId="2" fillId="8" borderId="11" xfId="0" applyNumberFormat="1" applyFont="1" applyFill="1" applyBorder="1" applyAlignment="1">
      <alignment horizontal="center" vertical="center" wrapText="1"/>
    </xf>
    <xf numFmtId="3" fontId="2" fillId="8" borderId="71" xfId="0" applyNumberFormat="1" applyFont="1" applyFill="1" applyBorder="1" applyAlignment="1">
      <alignment horizontal="center" vertical="center" wrapText="1"/>
    </xf>
    <xf numFmtId="3" fontId="2" fillId="8" borderId="1" xfId="0" applyNumberFormat="1" applyFont="1" applyFill="1" applyBorder="1" applyAlignment="1">
      <alignment horizontal="center" vertical="center" wrapText="1"/>
    </xf>
    <xf numFmtId="3" fontId="2" fillId="8" borderId="9" xfId="0" applyNumberFormat="1" applyFont="1" applyFill="1" applyBorder="1" applyAlignment="1">
      <alignment horizontal="center" vertical="center" wrapText="1"/>
    </xf>
    <xf numFmtId="3" fontId="2" fillId="8" borderId="12" xfId="0" applyNumberFormat="1" applyFont="1" applyFill="1" applyBorder="1" applyAlignment="1">
      <alignment horizontal="center" vertical="center" wrapText="1"/>
    </xf>
    <xf numFmtId="3" fontId="2" fillId="5" borderId="71" xfId="0" applyNumberFormat="1" applyFont="1" applyFill="1" applyBorder="1" applyAlignment="1">
      <alignment horizontal="center" vertical="center" wrapText="1"/>
    </xf>
    <xf numFmtId="3" fontId="2" fillId="5" borderId="1" xfId="0" applyNumberFormat="1" applyFont="1" applyFill="1" applyBorder="1" applyAlignment="1">
      <alignment horizontal="center" vertical="center" wrapText="1"/>
    </xf>
    <xf numFmtId="3" fontId="2" fillId="5" borderId="11" xfId="0" applyNumberFormat="1" applyFont="1" applyFill="1" applyBorder="1" applyAlignment="1">
      <alignment horizontal="center" vertical="center" wrapText="1"/>
    </xf>
    <xf numFmtId="0" fontId="1" fillId="8" borderId="25" xfId="0" applyFont="1" applyFill="1" applyBorder="1" applyAlignment="1">
      <alignment horizontal="left" vertical="center" wrapText="1"/>
    </xf>
    <xf numFmtId="0" fontId="1" fillId="8" borderId="40" xfId="0" applyFont="1" applyFill="1" applyBorder="1" applyAlignment="1">
      <alignment horizontal="left" vertical="center" wrapText="1"/>
    </xf>
    <xf numFmtId="0" fontId="5" fillId="4" borderId="17"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50" xfId="0" applyFont="1" applyFill="1" applyBorder="1" applyAlignment="1">
      <alignment horizontal="center" vertical="center" wrapText="1"/>
    </xf>
    <xf numFmtId="0" fontId="10" fillId="5" borderId="0" xfId="0" applyFont="1" applyFill="1" applyAlignment="1">
      <alignment horizontal="center" vertical="center" wrapText="1"/>
    </xf>
    <xf numFmtId="0" fontId="8" fillId="7" borderId="15"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10" fillId="5" borderId="51" xfId="0" applyFont="1" applyFill="1" applyBorder="1" applyAlignment="1">
      <alignment horizontal="center" vertical="center" wrapText="1"/>
    </xf>
    <xf numFmtId="0" fontId="10" fillId="5" borderId="49"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5" fillId="5" borderId="17"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3" borderId="30"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9" fillId="5" borderId="40" xfId="0" applyFont="1" applyFill="1" applyBorder="1" applyAlignment="1">
      <alignment horizontal="center" vertical="center" wrapText="1"/>
    </xf>
    <xf numFmtId="0" fontId="9" fillId="5" borderId="29" xfId="0" applyFont="1" applyFill="1" applyBorder="1" applyAlignment="1">
      <alignment horizontal="center" vertical="center" wrapText="1"/>
    </xf>
    <xf numFmtId="0" fontId="15" fillId="0" borderId="52" xfId="0" applyFont="1" applyBorder="1" applyAlignment="1">
      <alignment horizontal="center" vertical="center" wrapText="1"/>
    </xf>
    <xf numFmtId="0" fontId="15" fillId="0" borderId="52" xfId="0" applyFont="1" applyBorder="1" applyAlignment="1">
      <alignment horizontal="center" vertical="center"/>
    </xf>
    <xf numFmtId="0" fontId="15" fillId="0" borderId="52" xfId="0" applyFont="1" applyBorder="1" applyAlignment="1">
      <alignment horizontal="center" vertical="top" wrapText="1"/>
    </xf>
    <xf numFmtId="0" fontId="15" fillId="0" borderId="52" xfId="0" applyFont="1" applyBorder="1" applyAlignment="1">
      <alignment horizontal="center" vertical="top"/>
    </xf>
    <xf numFmtId="0" fontId="1" fillId="8" borderId="34" xfId="0" applyFont="1" applyFill="1" applyBorder="1" applyAlignment="1">
      <alignment horizontal="left" vertical="center" wrapText="1"/>
    </xf>
    <xf numFmtId="0" fontId="2" fillId="8" borderId="35" xfId="0" applyFont="1" applyFill="1" applyBorder="1" applyAlignment="1">
      <alignment horizontal="left" vertical="center" wrapText="1"/>
    </xf>
    <xf numFmtId="0" fontId="2" fillId="8" borderId="2" xfId="0" applyFont="1" applyFill="1" applyBorder="1" applyAlignment="1">
      <alignment horizontal="left" vertical="center" wrapText="1"/>
    </xf>
    <xf numFmtId="0" fontId="0" fillId="0" borderId="4" xfId="0" applyBorder="1" applyAlignment="1">
      <alignment horizontal="center"/>
    </xf>
    <xf numFmtId="0" fontId="7" fillId="4" borderId="58" xfId="0" applyFont="1" applyFill="1" applyBorder="1" applyAlignment="1">
      <alignment horizontal="center" vertical="center" wrapText="1"/>
    </xf>
    <xf numFmtId="0" fontId="7" fillId="4" borderId="59" xfId="0" applyFont="1" applyFill="1" applyBorder="1" applyAlignment="1">
      <alignment horizontal="center" vertical="center" wrapText="1"/>
    </xf>
    <xf numFmtId="0" fontId="3" fillId="8" borderId="23" xfId="0" applyFont="1" applyFill="1" applyBorder="1" applyAlignment="1">
      <alignment horizontal="center" vertical="center" wrapText="1"/>
    </xf>
    <xf numFmtId="0" fontId="3" fillId="8" borderId="26" xfId="0" applyFont="1" applyFill="1" applyBorder="1" applyAlignment="1">
      <alignment horizontal="center" vertical="center" wrapText="1"/>
    </xf>
    <xf numFmtId="0" fontId="3" fillId="8" borderId="32" xfId="0" applyFont="1" applyFill="1" applyBorder="1" applyAlignment="1">
      <alignment horizontal="center" vertical="center" wrapText="1"/>
    </xf>
    <xf numFmtId="0" fontId="13" fillId="7" borderId="38" xfId="0" applyFont="1" applyFill="1" applyBorder="1" applyAlignment="1">
      <alignment horizontal="center" vertical="center" wrapText="1"/>
    </xf>
    <xf numFmtId="0" fontId="0" fillId="0" borderId="0" xfId="0" applyAlignment="1">
      <alignment horizontal="justify" vertical="center" wrapText="1"/>
    </xf>
    <xf numFmtId="0" fontId="0" fillId="0" borderId="0" xfId="0" applyBorder="1" applyAlignment="1">
      <alignment horizontal="center"/>
    </xf>
    <xf numFmtId="0" fontId="15" fillId="0" borderId="0" xfId="0" applyFont="1" applyBorder="1" applyAlignment="1">
      <alignment vertical="center"/>
    </xf>
    <xf numFmtId="0" fontId="4" fillId="8" borderId="85" xfId="0" applyFont="1" applyFill="1" applyBorder="1" applyAlignment="1">
      <alignment horizontal="center" vertical="center" wrapText="1"/>
    </xf>
    <xf numFmtId="3" fontId="2" fillId="4" borderId="83" xfId="0" applyNumberFormat="1" applyFont="1" applyFill="1" applyBorder="1" applyAlignment="1">
      <alignment horizontal="center" vertical="center" wrapText="1"/>
    </xf>
    <xf numFmtId="44" fontId="2" fillId="2" borderId="86" xfId="2" applyFont="1" applyFill="1" applyBorder="1" applyAlignment="1">
      <alignment horizontal="center" vertical="center" wrapText="1"/>
    </xf>
    <xf numFmtId="44" fontId="2" fillId="2" borderId="83" xfId="2" applyFont="1" applyFill="1" applyBorder="1" applyAlignment="1">
      <alignment horizontal="center" vertical="center" wrapText="1"/>
    </xf>
    <xf numFmtId="44" fontId="2" fillId="2" borderId="87" xfId="2" applyFont="1" applyFill="1" applyBorder="1" applyAlignment="1">
      <alignment horizontal="center" vertical="center" wrapText="1"/>
    </xf>
    <xf numFmtId="0" fontId="5" fillId="5" borderId="59" xfId="0" applyFont="1" applyFill="1" applyBorder="1" applyAlignment="1">
      <alignment horizontal="left" vertical="center" wrapText="1"/>
    </xf>
    <xf numFmtId="0" fontId="13" fillId="7" borderId="19" xfId="0" applyFont="1" applyFill="1" applyBorder="1" applyAlignment="1">
      <alignment horizontal="center" vertical="center" wrapText="1"/>
    </xf>
    <xf numFmtId="0" fontId="13" fillId="7" borderId="14" xfId="0" applyFont="1" applyFill="1" applyBorder="1" applyAlignment="1">
      <alignment horizontal="center" vertical="center" wrapText="1"/>
    </xf>
    <xf numFmtId="0" fontId="13" fillId="7" borderId="19" xfId="0" applyFont="1" applyFill="1" applyBorder="1" applyAlignment="1">
      <alignment horizontal="center" vertical="center" wrapText="1"/>
    </xf>
    <xf numFmtId="0" fontId="13" fillId="7" borderId="13" xfId="0" applyFont="1" applyFill="1" applyBorder="1" applyAlignment="1">
      <alignment horizontal="center" vertical="center" wrapText="1"/>
    </xf>
    <xf numFmtId="0" fontId="13" fillId="7" borderId="18" xfId="0" applyFont="1" applyFill="1" applyBorder="1" applyAlignment="1">
      <alignment horizontal="center" vertical="center" wrapText="1"/>
    </xf>
    <xf numFmtId="0" fontId="13" fillId="7" borderId="88" xfId="0" applyFont="1" applyFill="1" applyBorder="1" applyAlignment="1">
      <alignment horizontal="center" vertical="center" wrapText="1"/>
    </xf>
    <xf numFmtId="0" fontId="1" fillId="2" borderId="89" xfId="0" applyFont="1" applyFill="1" applyBorder="1" applyAlignment="1">
      <alignment horizontal="center" vertical="center" wrapText="1"/>
    </xf>
    <xf numFmtId="0" fontId="7" fillId="8" borderId="89" xfId="0" applyFont="1" applyFill="1" applyBorder="1" applyAlignment="1">
      <alignment horizontal="center" vertical="center" wrapText="1"/>
    </xf>
    <xf numFmtId="0" fontId="1" fillId="2" borderId="90" xfId="0" applyFont="1" applyFill="1" applyBorder="1" applyAlignment="1">
      <alignment horizontal="center" vertical="center" wrapText="1"/>
    </xf>
    <xf numFmtId="0" fontId="8" fillId="7" borderId="17" xfId="0" applyFont="1" applyFill="1" applyBorder="1" applyAlignment="1">
      <alignment horizontal="center" vertical="center"/>
    </xf>
    <xf numFmtId="0" fontId="8" fillId="7" borderId="15" xfId="0" applyFont="1" applyFill="1" applyBorder="1" applyAlignment="1">
      <alignment horizontal="center" vertical="center"/>
    </xf>
    <xf numFmtId="0" fontId="8" fillId="7" borderId="16" xfId="0" applyFont="1" applyFill="1" applyBorder="1" applyAlignment="1">
      <alignment horizontal="center" vertical="center"/>
    </xf>
    <xf numFmtId="0" fontId="14" fillId="5" borderId="17"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14" fillId="5" borderId="16" xfId="0" applyFont="1" applyFill="1" applyBorder="1" applyAlignment="1">
      <alignment horizontal="center" vertical="center" wrapText="1"/>
    </xf>
    <xf numFmtId="0" fontId="13" fillId="7" borderId="91" xfId="0" applyFont="1" applyFill="1" applyBorder="1" applyAlignment="1">
      <alignment horizontal="center" vertical="center" wrapText="1"/>
    </xf>
    <xf numFmtId="0" fontId="2" fillId="8" borderId="92" xfId="0" applyFont="1" applyFill="1" applyBorder="1" applyAlignment="1">
      <alignment vertical="center" wrapText="1"/>
    </xf>
    <xf numFmtId="0" fontId="7" fillId="8" borderId="93" xfId="0" applyFont="1" applyFill="1" applyBorder="1" applyAlignment="1">
      <alignment horizontal="center" vertical="center" wrapText="1"/>
    </xf>
    <xf numFmtId="4" fontId="2" fillId="8" borderId="94" xfId="0" applyNumberFormat="1" applyFont="1" applyFill="1" applyBorder="1" applyAlignment="1">
      <alignment horizontal="center" vertical="center" wrapText="1"/>
    </xf>
    <xf numFmtId="0" fontId="4" fillId="8" borderId="95" xfId="0" applyFont="1" applyFill="1" applyBorder="1" applyAlignment="1">
      <alignment horizontal="center" vertical="center" wrapText="1"/>
    </xf>
    <xf numFmtId="2" fontId="4" fillId="8" borderId="95" xfId="1" applyNumberFormat="1" applyFont="1" applyFill="1" applyBorder="1" applyAlignment="1">
      <alignment horizontal="center" vertical="center" wrapText="1"/>
    </xf>
    <xf numFmtId="3" fontId="2" fillId="5" borderId="83" xfId="0" applyNumberFormat="1" applyFont="1" applyFill="1" applyBorder="1" applyAlignment="1">
      <alignment horizontal="center" vertical="center" wrapText="1"/>
    </xf>
    <xf numFmtId="3" fontId="2" fillId="2" borderId="83" xfId="0" applyNumberFormat="1" applyFont="1" applyFill="1" applyBorder="1" applyAlignment="1">
      <alignment horizontal="center" vertical="center" wrapText="1"/>
    </xf>
    <xf numFmtId="3" fontId="2" fillId="8" borderId="83" xfId="0" applyNumberFormat="1" applyFont="1" applyFill="1" applyBorder="1" applyAlignment="1">
      <alignment horizontal="center" vertical="center" wrapText="1"/>
    </xf>
    <xf numFmtId="3" fontId="2" fillId="8" borderId="87" xfId="0" applyNumberFormat="1" applyFont="1" applyFill="1" applyBorder="1" applyAlignment="1">
      <alignment horizontal="center" vertical="center" wrapText="1"/>
    </xf>
    <xf numFmtId="0" fontId="19" fillId="12" borderId="96" xfId="0" applyFont="1" applyFill="1" applyBorder="1" applyAlignment="1">
      <alignment horizontal="center" vertical="center" wrapText="1"/>
    </xf>
    <xf numFmtId="0" fontId="1" fillId="2" borderId="97" xfId="0" applyFont="1" applyFill="1" applyBorder="1" applyAlignment="1">
      <alignment horizontal="center" vertical="center" wrapText="1"/>
    </xf>
    <xf numFmtId="2" fontId="1" fillId="2" borderId="98" xfId="0" applyNumberFormat="1" applyFont="1" applyFill="1" applyBorder="1" applyAlignment="1">
      <alignment horizontal="center" vertical="center" wrapText="1"/>
    </xf>
    <xf numFmtId="2" fontId="1" fillId="2" borderId="84" xfId="0" applyNumberFormat="1" applyFont="1" applyFill="1" applyBorder="1" applyAlignment="1">
      <alignment horizontal="center" vertical="center" wrapText="1"/>
    </xf>
    <xf numFmtId="0" fontId="7" fillId="2" borderId="99" xfId="0" applyFont="1" applyFill="1" applyBorder="1" applyAlignment="1">
      <alignment horizontal="center" vertical="center" wrapText="1"/>
    </xf>
    <xf numFmtId="3" fontId="7" fillId="2" borderId="99" xfId="0" applyNumberFormat="1" applyFont="1" applyFill="1" applyBorder="1" applyAlignment="1">
      <alignment horizontal="center" vertical="center" wrapText="1"/>
    </xf>
    <xf numFmtId="3" fontId="7" fillId="2" borderId="100" xfId="0" applyNumberFormat="1" applyFont="1" applyFill="1" applyBorder="1" applyAlignment="1">
      <alignment horizontal="center" vertical="center" wrapText="1"/>
    </xf>
    <xf numFmtId="0" fontId="9" fillId="5" borderId="17"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5" borderId="16" xfId="0" applyFont="1" applyFill="1" applyBorder="1" applyAlignment="1">
      <alignment horizontal="center" vertical="center" wrapText="1"/>
    </xf>
  </cellXfs>
  <cellStyles count="3">
    <cellStyle name="Moneda" xfId="2" builtinId="4"/>
    <cellStyle name="Normal" xfId="0" builtinId="0"/>
    <cellStyle name="Porcentaje" xfId="1" builtinId="5"/>
  </cellStyles>
  <dxfs count="97">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s>
  <tableStyles count="0" defaultTableStyle="TableStyleMedium2" defaultPivotStyle="PivotStyleLight16"/>
  <colors>
    <mruColors>
      <color rgb="FFFFEB9C"/>
      <color rgb="FFC7EFCE"/>
      <color rgb="FF942C2C"/>
      <color rgb="FFC84043"/>
      <color rgb="FFD56D6F"/>
      <color rgb="FF611D1D"/>
      <color rgb="FFD3676A"/>
      <color rgb="FF611C1D"/>
      <color rgb="FF8E000F"/>
      <color rgb="FF285A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115660</xdr:colOff>
      <xdr:row>0</xdr:row>
      <xdr:rowOff>54429</xdr:rowOff>
    </xdr:from>
    <xdr:to>
      <xdr:col>2</xdr:col>
      <xdr:colOff>1632145</xdr:colOff>
      <xdr:row>6</xdr:row>
      <xdr:rowOff>115094</xdr:rowOff>
    </xdr:to>
    <xdr:pic>
      <xdr:nvPicPr>
        <xdr:cNvPr id="3" name="Imagen 2">
          <a:extLst>
            <a:ext uri="{FF2B5EF4-FFF2-40B4-BE49-F238E27FC236}">
              <a16:creationId xmlns:a16="http://schemas.microsoft.com/office/drawing/2014/main" id="{95E8EF9C-D18D-4A41-A459-E543F96DC1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7660" y="54429"/>
          <a:ext cx="2887027" cy="2231571"/>
        </a:xfrm>
        <a:prstGeom prst="rect">
          <a:avLst/>
        </a:prstGeom>
      </xdr:spPr>
    </xdr:pic>
    <xdr:clientData/>
  </xdr:twoCellAnchor>
  <xdr:twoCellAnchor editAs="oneCell">
    <xdr:from>
      <xdr:col>2</xdr:col>
      <xdr:colOff>1976437</xdr:colOff>
      <xdr:row>0</xdr:row>
      <xdr:rowOff>166687</xdr:rowOff>
    </xdr:from>
    <xdr:to>
      <xdr:col>3</xdr:col>
      <xdr:colOff>992188</xdr:colOff>
      <xdr:row>6</xdr:row>
      <xdr:rowOff>103982</xdr:rowOff>
    </xdr:to>
    <xdr:pic>
      <xdr:nvPicPr>
        <xdr:cNvPr id="4" name="Imagen 3">
          <a:extLst>
            <a:ext uri="{FF2B5EF4-FFF2-40B4-BE49-F238E27FC236}">
              <a16:creationId xmlns:a16="http://schemas.microsoft.com/office/drawing/2014/main" id="{3583FE28-1A59-4BE0-97AE-7D51A8F41DD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905250" y="166687"/>
          <a:ext cx="2095501" cy="2095501"/>
        </a:xfrm>
        <a:prstGeom prst="rect">
          <a:avLst/>
        </a:prstGeom>
      </xdr:spPr>
    </xdr:pic>
    <xdr:clientData/>
  </xdr:twoCellAnchor>
  <xdr:twoCellAnchor>
    <xdr:from>
      <xdr:col>20</xdr:col>
      <xdr:colOff>1285874</xdr:colOff>
      <xdr:row>1</xdr:row>
      <xdr:rowOff>28575</xdr:rowOff>
    </xdr:from>
    <xdr:to>
      <xdr:col>22</xdr:col>
      <xdr:colOff>3057525</xdr:colOff>
      <xdr:row>7</xdr:row>
      <xdr:rowOff>114300</xdr:rowOff>
    </xdr:to>
    <xdr:pic>
      <xdr:nvPicPr>
        <xdr:cNvPr id="2" name="Imagen 1">
          <a:extLst>
            <a:ext uri="{FF2B5EF4-FFF2-40B4-BE49-F238E27FC236}">
              <a16:creationId xmlns:a16="http://schemas.microsoft.com/office/drawing/2014/main" id="{9B4FF3F5-4AC9-491D-8BAB-A44A49053B9E}"/>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11798" r="2528"/>
        <a:stretch/>
      </xdr:blipFill>
      <xdr:spPr bwMode="auto">
        <a:xfrm>
          <a:off x="27984449" y="228600"/>
          <a:ext cx="4343401" cy="1971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7"/>
  <sheetViews>
    <sheetView tabSelected="1" topLeftCell="A13" zoomScale="55" zoomScaleNormal="55" workbookViewId="0">
      <selection activeCell="C13" sqref="C13:C15"/>
    </sheetView>
  </sheetViews>
  <sheetFormatPr baseColWidth="10" defaultColWidth="11.44140625" defaultRowHeight="14.4" x14ac:dyDescent="0.3"/>
  <cols>
    <col min="2" max="2" width="20.5546875" customWidth="1"/>
    <col min="3" max="3" width="46.44140625" customWidth="1"/>
    <col min="4" max="4" width="31.44140625" customWidth="1"/>
    <col min="5" max="5" width="29.88671875" customWidth="1"/>
    <col min="6" max="6" width="38.33203125" customWidth="1"/>
    <col min="7" max="8" width="17.6640625" customWidth="1"/>
    <col min="9" max="19" width="16.88671875" customWidth="1"/>
    <col min="20" max="22" width="19.33203125" customWidth="1"/>
    <col min="23" max="23" width="51.109375" customWidth="1"/>
  </cols>
  <sheetData>
    <row r="1" spans="2:23" ht="15" thickBot="1" x14ac:dyDescent="0.35"/>
    <row r="2" spans="2:23" ht="30" customHeight="1" x14ac:dyDescent="0.3">
      <c r="E2" s="134" t="s">
        <v>0</v>
      </c>
      <c r="F2" s="135"/>
      <c r="G2" s="135"/>
      <c r="H2" s="135"/>
      <c r="I2" s="135"/>
      <c r="J2" s="135"/>
      <c r="K2" s="135"/>
      <c r="L2" s="135"/>
      <c r="M2" s="135"/>
      <c r="N2" s="135"/>
      <c r="O2" s="135"/>
      <c r="P2" s="135"/>
      <c r="Q2" s="135"/>
      <c r="R2" s="135"/>
      <c r="S2" s="135"/>
    </row>
    <row r="3" spans="2:23" ht="30" customHeight="1" x14ac:dyDescent="0.3">
      <c r="E3" s="136" t="s">
        <v>1</v>
      </c>
      <c r="F3" s="137"/>
      <c r="G3" s="137"/>
      <c r="H3" s="137"/>
      <c r="I3" s="137"/>
      <c r="J3" s="137"/>
      <c r="K3" s="137"/>
      <c r="L3" s="137"/>
      <c r="M3" s="137"/>
      <c r="N3" s="137"/>
      <c r="O3" s="137"/>
      <c r="P3" s="137"/>
      <c r="Q3" s="137"/>
      <c r="R3" s="137"/>
      <c r="S3" s="137"/>
    </row>
    <row r="4" spans="2:23" ht="52.5" customHeight="1" x14ac:dyDescent="0.3">
      <c r="E4" s="136" t="s">
        <v>97</v>
      </c>
      <c r="F4" s="137"/>
      <c r="G4" s="137"/>
      <c r="H4" s="137"/>
      <c r="I4" s="137"/>
      <c r="J4" s="137"/>
      <c r="K4" s="137"/>
      <c r="L4" s="137"/>
      <c r="M4" s="137"/>
      <c r="N4" s="137"/>
      <c r="O4" s="137"/>
      <c r="P4" s="137"/>
      <c r="Q4" s="137"/>
      <c r="R4" s="137"/>
      <c r="S4" s="137"/>
    </row>
    <row r="5" spans="2:23" ht="28.8" thickBot="1" x14ac:dyDescent="0.35">
      <c r="E5" s="140" t="s">
        <v>99</v>
      </c>
      <c r="F5" s="141"/>
      <c r="G5" s="141"/>
      <c r="H5" s="141"/>
      <c r="I5" s="141"/>
      <c r="J5" s="141"/>
      <c r="K5" s="141"/>
      <c r="L5" s="141"/>
      <c r="M5" s="141"/>
      <c r="N5" s="141"/>
      <c r="O5" s="141"/>
      <c r="P5" s="141"/>
      <c r="Q5" s="141"/>
      <c r="R5" s="141"/>
      <c r="S5" s="141"/>
    </row>
    <row r="9" spans="2:23" ht="15" thickBot="1" x14ac:dyDescent="0.35"/>
    <row r="10" spans="2:23" ht="33.6" customHeight="1" thickBot="1" x14ac:dyDescent="0.35">
      <c r="G10" s="192" t="s">
        <v>2</v>
      </c>
      <c r="H10" s="193"/>
      <c r="I10" s="193"/>
      <c r="J10" s="193"/>
      <c r="K10" s="193"/>
      <c r="L10" s="193"/>
      <c r="M10" s="193"/>
      <c r="N10" s="193"/>
      <c r="O10" s="193"/>
      <c r="P10" s="193"/>
      <c r="Q10" s="193"/>
      <c r="R10" s="193"/>
      <c r="S10" s="193"/>
      <c r="T10" s="193"/>
      <c r="U10" s="193"/>
      <c r="V10" s="194"/>
    </row>
    <row r="11" spans="2:23" ht="43.5" customHeight="1" thickTop="1" thickBot="1" x14ac:dyDescent="0.35">
      <c r="B11" s="183" t="s">
        <v>3</v>
      </c>
      <c r="C11" s="181" t="s">
        <v>4</v>
      </c>
      <c r="D11" s="170" t="s">
        <v>5</v>
      </c>
      <c r="E11" s="170"/>
      <c r="F11" s="185"/>
      <c r="G11" s="189" t="s">
        <v>6</v>
      </c>
      <c r="H11" s="190"/>
      <c r="I11" s="190"/>
      <c r="J11" s="190"/>
      <c r="K11" s="191"/>
      <c r="L11" s="138" t="s">
        <v>7</v>
      </c>
      <c r="M11" s="138"/>
      <c r="N11" s="138"/>
      <c r="O11" s="139"/>
      <c r="P11" s="212" t="s">
        <v>8</v>
      </c>
      <c r="Q11" s="213"/>
      <c r="R11" s="213"/>
      <c r="S11" s="214"/>
      <c r="T11" s="213" t="s">
        <v>9</v>
      </c>
      <c r="U11" s="213"/>
      <c r="V11" s="213"/>
      <c r="W11" s="155" t="s">
        <v>46</v>
      </c>
    </row>
    <row r="12" spans="2:23" ht="94.2" thickBot="1" x14ac:dyDescent="0.35">
      <c r="B12" s="184"/>
      <c r="C12" s="182"/>
      <c r="D12" s="180" t="s">
        <v>11</v>
      </c>
      <c r="E12" s="29" t="s">
        <v>12</v>
      </c>
      <c r="F12" s="195" t="s">
        <v>13</v>
      </c>
      <c r="G12" s="205" t="s">
        <v>98</v>
      </c>
      <c r="H12" s="197" t="s">
        <v>14</v>
      </c>
      <c r="I12" s="186" t="s">
        <v>15</v>
      </c>
      <c r="J12" s="187" t="s">
        <v>16</v>
      </c>
      <c r="K12" s="188" t="s">
        <v>17</v>
      </c>
      <c r="L12" s="15" t="s">
        <v>14</v>
      </c>
      <c r="M12" s="5" t="s">
        <v>15</v>
      </c>
      <c r="N12" s="16" t="s">
        <v>16</v>
      </c>
      <c r="O12" s="6" t="s">
        <v>17</v>
      </c>
      <c r="P12" s="7" t="s">
        <v>14</v>
      </c>
      <c r="Q12" s="1" t="s">
        <v>15</v>
      </c>
      <c r="R12" s="8" t="s">
        <v>16</v>
      </c>
      <c r="S12" s="2" t="s">
        <v>17</v>
      </c>
      <c r="T12" s="1" t="s">
        <v>15</v>
      </c>
      <c r="U12" s="8" t="s">
        <v>16</v>
      </c>
      <c r="V12" s="30" t="s">
        <v>17</v>
      </c>
      <c r="W12" s="156"/>
    </row>
    <row r="13" spans="2:23" ht="153" customHeight="1" x14ac:dyDescent="0.3">
      <c r="B13" s="167" t="s">
        <v>18</v>
      </c>
      <c r="C13" s="161" t="s">
        <v>100</v>
      </c>
      <c r="D13" s="26" t="s">
        <v>19</v>
      </c>
      <c r="E13" s="17" t="s">
        <v>20</v>
      </c>
      <c r="F13" s="196" t="s">
        <v>21</v>
      </c>
      <c r="G13" s="206">
        <v>37.01</v>
      </c>
      <c r="H13" s="198">
        <v>37.01</v>
      </c>
      <c r="I13" s="70">
        <v>37.01</v>
      </c>
      <c r="J13" s="73">
        <v>37.01</v>
      </c>
      <c r="K13" s="69">
        <v>37.01</v>
      </c>
      <c r="L13" s="75">
        <v>34.700000000000003</v>
      </c>
      <c r="M13" s="70"/>
      <c r="N13" s="70"/>
      <c r="O13" s="71"/>
      <c r="P13" s="67">
        <f>IFERROR(L13/H13,"100%")</f>
        <v>0.93758443663874647</v>
      </c>
      <c r="Q13" s="56"/>
      <c r="R13" s="56"/>
      <c r="S13" s="101"/>
      <c r="T13" s="77"/>
      <c r="U13" s="58"/>
      <c r="V13" s="58"/>
      <c r="W13" s="47" t="s">
        <v>22</v>
      </c>
    </row>
    <row r="14" spans="2:23" ht="116.25" customHeight="1" x14ac:dyDescent="0.3">
      <c r="B14" s="168"/>
      <c r="C14" s="162"/>
      <c r="D14" s="27" t="s">
        <v>23</v>
      </c>
      <c r="E14" s="18" t="s">
        <v>20</v>
      </c>
      <c r="F14" s="74" t="s">
        <v>21</v>
      </c>
      <c r="G14" s="207">
        <v>70.5</v>
      </c>
      <c r="H14" s="199">
        <v>70.5</v>
      </c>
      <c r="I14" s="22">
        <v>70.5</v>
      </c>
      <c r="J14" s="23">
        <v>70.5</v>
      </c>
      <c r="K14" s="24">
        <v>70.5</v>
      </c>
      <c r="L14" s="63">
        <v>59</v>
      </c>
      <c r="M14" s="3"/>
      <c r="N14" s="3"/>
      <c r="O14" s="4"/>
      <c r="P14" s="67">
        <f>IFERROR(L14/H14,"100%")</f>
        <v>0.83687943262411346</v>
      </c>
      <c r="Q14" s="56"/>
      <c r="R14" s="56"/>
      <c r="S14" s="101"/>
      <c r="T14" s="67"/>
      <c r="U14" s="56"/>
      <c r="V14" s="56"/>
      <c r="W14" s="42" t="s">
        <v>24</v>
      </c>
    </row>
    <row r="15" spans="2:23" ht="112.5" customHeight="1" x14ac:dyDescent="0.3">
      <c r="B15" s="169"/>
      <c r="C15" s="163"/>
      <c r="D15" s="28" t="s">
        <v>25</v>
      </c>
      <c r="E15" s="19" t="s">
        <v>20</v>
      </c>
      <c r="F15" s="74" t="s">
        <v>26</v>
      </c>
      <c r="G15" s="208">
        <v>5.8</v>
      </c>
      <c r="H15" s="200">
        <v>5.8</v>
      </c>
      <c r="I15" s="20">
        <v>5.8</v>
      </c>
      <c r="J15" s="25">
        <v>5.8</v>
      </c>
      <c r="K15" s="21">
        <v>5.8</v>
      </c>
      <c r="L15" s="68">
        <v>5.08</v>
      </c>
      <c r="M15" s="3"/>
      <c r="N15" s="3"/>
      <c r="O15" s="4"/>
      <c r="P15" s="67">
        <f>IFERROR(L15/H15,"100%")</f>
        <v>0.87586206896551733</v>
      </c>
      <c r="Q15" s="56"/>
      <c r="R15" s="56"/>
      <c r="S15" s="101"/>
      <c r="T15" s="67"/>
      <c r="U15" s="56"/>
      <c r="V15" s="56"/>
      <c r="W15" s="42" t="s">
        <v>27</v>
      </c>
    </row>
    <row r="16" spans="2:23" ht="54.75" hidden="1" customHeight="1" x14ac:dyDescent="0.3">
      <c r="B16" s="165" t="s">
        <v>45</v>
      </c>
      <c r="C16" s="166"/>
      <c r="D16" s="166"/>
      <c r="E16" s="166"/>
      <c r="F16" s="166"/>
      <c r="G16" s="209"/>
      <c r="H16" s="175"/>
      <c r="I16" s="104"/>
      <c r="J16" s="104"/>
      <c r="K16" s="105"/>
      <c r="L16" s="103"/>
      <c r="M16" s="104"/>
      <c r="N16" s="104"/>
      <c r="O16" s="106"/>
      <c r="P16" s="102" t="str">
        <f t="shared" ref="P16:P26" si="0">IFERROR((L16/H16),"100%")</f>
        <v>100%</v>
      </c>
      <c r="Q16" s="56" t="str">
        <f>IFERROR((M16/I16),"100%")</f>
        <v>100%</v>
      </c>
      <c r="R16" s="56" t="str">
        <f>IFERROR((N16/J16),"100%")</f>
        <v>100%</v>
      </c>
      <c r="S16" s="60" t="str">
        <f>IFERROR((O16/K16),"100%")</f>
        <v>100%</v>
      </c>
      <c r="T16" s="102" t="str">
        <f t="shared" ref="T16" si="1">IFERROR(((L16+M16)/(H16+I16)),"100%")</f>
        <v>100%</v>
      </c>
      <c r="U16" s="56" t="str">
        <f>IFERROR(((L16+M16+N16)/(H16+I16+J16)),"100%")</f>
        <v>100%</v>
      </c>
      <c r="V16" s="60" t="str">
        <f>IFERROR(((L16+M16+N16+O16)/(H16+I16+J16+K16)),"100%")</f>
        <v>100%</v>
      </c>
      <c r="W16" s="112"/>
    </row>
    <row r="17" spans="2:23" ht="79.5" customHeight="1" x14ac:dyDescent="0.3">
      <c r="B17" s="108" t="s">
        <v>47</v>
      </c>
      <c r="C17" s="114" t="s">
        <v>52</v>
      </c>
      <c r="D17" s="114" t="s">
        <v>62</v>
      </c>
      <c r="E17" s="109" t="s">
        <v>51</v>
      </c>
      <c r="F17" s="179" t="s">
        <v>72</v>
      </c>
      <c r="G17" s="210">
        <f>SUM(H17:K17)</f>
        <v>8760</v>
      </c>
      <c r="H17" s="201">
        <v>2160</v>
      </c>
      <c r="I17" s="128">
        <v>2184</v>
      </c>
      <c r="J17" s="128">
        <v>2208</v>
      </c>
      <c r="K17" s="129">
        <v>2208</v>
      </c>
      <c r="L17" s="127">
        <v>2160</v>
      </c>
      <c r="M17" s="104"/>
      <c r="N17" s="104"/>
      <c r="O17" s="106"/>
      <c r="P17" s="102">
        <f t="shared" si="0"/>
        <v>1</v>
      </c>
      <c r="Q17" s="110"/>
      <c r="R17" s="110"/>
      <c r="S17" s="111"/>
      <c r="T17" s="102"/>
      <c r="U17" s="110"/>
      <c r="V17" s="111"/>
      <c r="W17" s="43" t="s">
        <v>83</v>
      </c>
    </row>
    <row r="18" spans="2:23" ht="81.75" customHeight="1" x14ac:dyDescent="0.3">
      <c r="B18" s="72" t="s">
        <v>48</v>
      </c>
      <c r="C18" s="115" t="s">
        <v>53</v>
      </c>
      <c r="D18" s="118" t="s">
        <v>63</v>
      </c>
      <c r="E18" s="121" t="s">
        <v>51</v>
      </c>
      <c r="F18" s="118" t="s">
        <v>73</v>
      </c>
      <c r="G18" s="210">
        <f t="shared" ref="G18:G26" si="2">SUM(H18:K18)</f>
        <v>530</v>
      </c>
      <c r="H18" s="202">
        <v>140</v>
      </c>
      <c r="I18" s="3">
        <v>130</v>
      </c>
      <c r="J18" s="3">
        <v>130</v>
      </c>
      <c r="K18" s="57">
        <v>130</v>
      </c>
      <c r="L18" s="76">
        <v>140</v>
      </c>
      <c r="M18" s="3"/>
      <c r="N18" s="3"/>
      <c r="O18" s="4"/>
      <c r="P18" s="102">
        <f t="shared" si="0"/>
        <v>1</v>
      </c>
      <c r="Q18" s="110"/>
      <c r="R18" s="110"/>
      <c r="S18" s="111"/>
      <c r="T18" s="102"/>
      <c r="U18" s="110"/>
      <c r="V18" s="111"/>
      <c r="W18" s="44" t="s">
        <v>82</v>
      </c>
    </row>
    <row r="19" spans="2:23" ht="74.25" customHeight="1" x14ac:dyDescent="0.3">
      <c r="B19" s="9" t="s">
        <v>28</v>
      </c>
      <c r="C19" s="116" t="s">
        <v>54</v>
      </c>
      <c r="D19" s="119" t="s">
        <v>64</v>
      </c>
      <c r="E19" s="10" t="s">
        <v>51</v>
      </c>
      <c r="F19" s="11" t="s">
        <v>76</v>
      </c>
      <c r="G19" s="210">
        <f t="shared" si="2"/>
        <v>5258</v>
      </c>
      <c r="H19" s="203">
        <v>1313</v>
      </c>
      <c r="I19" s="124">
        <v>1313</v>
      </c>
      <c r="J19" s="124">
        <v>1313</v>
      </c>
      <c r="K19" s="122">
        <v>1319</v>
      </c>
      <c r="L19" s="123">
        <v>1313</v>
      </c>
      <c r="M19" s="3"/>
      <c r="N19" s="3"/>
      <c r="O19" s="4"/>
      <c r="P19" s="102">
        <f t="shared" si="0"/>
        <v>1</v>
      </c>
      <c r="Q19" s="110"/>
      <c r="R19" s="110"/>
      <c r="S19" s="111"/>
      <c r="T19" s="102"/>
      <c r="U19" s="110"/>
      <c r="V19" s="111"/>
      <c r="W19" s="45" t="s">
        <v>87</v>
      </c>
    </row>
    <row r="20" spans="2:23" ht="86.25" customHeight="1" x14ac:dyDescent="0.3">
      <c r="B20" s="9" t="s">
        <v>28</v>
      </c>
      <c r="C20" s="116" t="s">
        <v>55</v>
      </c>
      <c r="D20" s="119" t="s">
        <v>65</v>
      </c>
      <c r="E20" s="10" t="s">
        <v>51</v>
      </c>
      <c r="F20" s="11" t="s">
        <v>74</v>
      </c>
      <c r="G20" s="210">
        <f t="shared" si="2"/>
        <v>3120</v>
      </c>
      <c r="H20" s="203">
        <v>780</v>
      </c>
      <c r="I20" s="124">
        <v>780</v>
      </c>
      <c r="J20" s="124">
        <v>780</v>
      </c>
      <c r="K20" s="122">
        <v>780</v>
      </c>
      <c r="L20" s="123">
        <v>780</v>
      </c>
      <c r="M20" s="3"/>
      <c r="N20" s="3"/>
      <c r="O20" s="4"/>
      <c r="P20" s="102">
        <f t="shared" si="0"/>
        <v>1</v>
      </c>
      <c r="Q20" s="110"/>
      <c r="R20" s="110"/>
      <c r="S20" s="111"/>
      <c r="T20" s="102"/>
      <c r="U20" s="110"/>
      <c r="V20" s="111"/>
      <c r="W20" s="45" t="s">
        <v>88</v>
      </c>
    </row>
    <row r="21" spans="2:23" ht="99.75" customHeight="1" x14ac:dyDescent="0.3">
      <c r="B21" s="72" t="s">
        <v>49</v>
      </c>
      <c r="C21" s="115" t="s">
        <v>56</v>
      </c>
      <c r="D21" s="118" t="s">
        <v>66</v>
      </c>
      <c r="E21" s="121" t="s">
        <v>51</v>
      </c>
      <c r="F21" s="118" t="s">
        <v>81</v>
      </c>
      <c r="G21" s="210">
        <f t="shared" si="2"/>
        <v>3060</v>
      </c>
      <c r="H21" s="202">
        <v>749</v>
      </c>
      <c r="I21" s="3">
        <v>767</v>
      </c>
      <c r="J21" s="3">
        <v>772</v>
      </c>
      <c r="K21" s="57">
        <v>772</v>
      </c>
      <c r="L21" s="76">
        <v>722</v>
      </c>
      <c r="M21" s="3"/>
      <c r="N21" s="3"/>
      <c r="O21" s="4"/>
      <c r="P21" s="102">
        <f t="shared" si="0"/>
        <v>0.96395193591455275</v>
      </c>
      <c r="Q21" s="110"/>
      <c r="R21" s="110"/>
      <c r="S21" s="111"/>
      <c r="T21" s="102"/>
      <c r="U21" s="110"/>
      <c r="V21" s="111"/>
      <c r="W21" s="44" t="s">
        <v>89</v>
      </c>
    </row>
    <row r="22" spans="2:23" ht="77.25" customHeight="1" x14ac:dyDescent="0.3">
      <c r="B22" s="9" t="s">
        <v>28</v>
      </c>
      <c r="C22" s="116" t="s">
        <v>57</v>
      </c>
      <c r="D22" s="119" t="s">
        <v>67</v>
      </c>
      <c r="E22" s="10" t="s">
        <v>51</v>
      </c>
      <c r="F22" s="11" t="s">
        <v>80</v>
      </c>
      <c r="G22" s="210">
        <f t="shared" si="2"/>
        <v>260</v>
      </c>
      <c r="H22" s="203">
        <v>65</v>
      </c>
      <c r="I22" s="124">
        <v>65</v>
      </c>
      <c r="J22" s="124">
        <v>65</v>
      </c>
      <c r="K22" s="122">
        <v>65</v>
      </c>
      <c r="L22" s="123">
        <v>65</v>
      </c>
      <c r="M22" s="3"/>
      <c r="N22" s="3"/>
      <c r="O22" s="4"/>
      <c r="P22" s="102">
        <f t="shared" si="0"/>
        <v>1</v>
      </c>
      <c r="Q22" s="110"/>
      <c r="R22" s="110"/>
      <c r="S22" s="111"/>
      <c r="T22" s="102"/>
      <c r="U22" s="110"/>
      <c r="V22" s="111"/>
      <c r="W22" s="45" t="s">
        <v>90</v>
      </c>
    </row>
    <row r="23" spans="2:23" ht="85.5" customHeight="1" x14ac:dyDescent="0.3">
      <c r="B23" s="9" t="s">
        <v>28</v>
      </c>
      <c r="C23" s="116" t="s">
        <v>58</v>
      </c>
      <c r="D23" s="119" t="s">
        <v>68</v>
      </c>
      <c r="E23" s="10" t="s">
        <v>51</v>
      </c>
      <c r="F23" s="11" t="s">
        <v>77</v>
      </c>
      <c r="G23" s="210">
        <f t="shared" si="2"/>
        <v>3758</v>
      </c>
      <c r="H23" s="203">
        <v>921</v>
      </c>
      <c r="I23" s="124">
        <v>936</v>
      </c>
      <c r="J23" s="124">
        <v>951</v>
      </c>
      <c r="K23" s="122">
        <v>950</v>
      </c>
      <c r="L23" s="123">
        <v>911</v>
      </c>
      <c r="M23" s="3"/>
      <c r="N23" s="3"/>
      <c r="O23" s="4"/>
      <c r="P23" s="102">
        <f t="shared" si="0"/>
        <v>0.98914223669923995</v>
      </c>
      <c r="Q23" s="110"/>
      <c r="R23" s="110"/>
      <c r="S23" s="111"/>
      <c r="T23" s="102"/>
      <c r="U23" s="110"/>
      <c r="V23" s="111"/>
      <c r="W23" s="45" t="s">
        <v>91</v>
      </c>
    </row>
    <row r="24" spans="2:23" ht="81.75" customHeight="1" x14ac:dyDescent="0.3">
      <c r="B24" s="72" t="s">
        <v>50</v>
      </c>
      <c r="C24" s="115" t="s">
        <v>59</v>
      </c>
      <c r="D24" s="118" t="s">
        <v>69</v>
      </c>
      <c r="E24" s="121" t="s">
        <v>51</v>
      </c>
      <c r="F24" s="118" t="s">
        <v>75</v>
      </c>
      <c r="G24" s="210">
        <f t="shared" si="2"/>
        <v>12</v>
      </c>
      <c r="H24" s="202">
        <v>3</v>
      </c>
      <c r="I24" s="3">
        <v>3</v>
      </c>
      <c r="J24" s="3">
        <v>3</v>
      </c>
      <c r="K24" s="57">
        <v>3</v>
      </c>
      <c r="L24" s="76">
        <v>3</v>
      </c>
      <c r="M24" s="3"/>
      <c r="N24" s="3"/>
      <c r="O24" s="4"/>
      <c r="P24" s="102">
        <f t="shared" si="0"/>
        <v>1</v>
      </c>
      <c r="Q24" s="110"/>
      <c r="R24" s="110"/>
      <c r="S24" s="111"/>
      <c r="T24" s="102"/>
      <c r="U24" s="110"/>
      <c r="V24" s="111"/>
      <c r="W24" s="44" t="s">
        <v>92</v>
      </c>
    </row>
    <row r="25" spans="2:23" ht="71.25" customHeight="1" x14ac:dyDescent="0.3">
      <c r="B25" s="9" t="s">
        <v>28</v>
      </c>
      <c r="C25" s="116" t="s">
        <v>60</v>
      </c>
      <c r="D25" s="119" t="s">
        <v>70</v>
      </c>
      <c r="E25" s="10" t="s">
        <v>51</v>
      </c>
      <c r="F25" s="11" t="s">
        <v>78</v>
      </c>
      <c r="G25" s="210">
        <f t="shared" si="2"/>
        <v>410</v>
      </c>
      <c r="H25" s="203">
        <v>90</v>
      </c>
      <c r="I25" s="124">
        <v>100</v>
      </c>
      <c r="J25" s="124">
        <v>110</v>
      </c>
      <c r="K25" s="122">
        <v>110</v>
      </c>
      <c r="L25" s="76">
        <v>85</v>
      </c>
      <c r="M25" s="3"/>
      <c r="N25" s="3"/>
      <c r="O25" s="4"/>
      <c r="P25" s="102">
        <f t="shared" si="0"/>
        <v>0.94444444444444442</v>
      </c>
      <c r="Q25" s="110"/>
      <c r="R25" s="110"/>
      <c r="S25" s="111"/>
      <c r="T25" s="102"/>
      <c r="U25" s="110"/>
      <c r="V25" s="111"/>
      <c r="W25" s="45" t="s">
        <v>94</v>
      </c>
    </row>
    <row r="26" spans="2:23" ht="62.25" customHeight="1" thickBot="1" x14ac:dyDescent="0.35">
      <c r="B26" s="12" t="s">
        <v>28</v>
      </c>
      <c r="C26" s="117" t="s">
        <v>61</v>
      </c>
      <c r="D26" s="120" t="s">
        <v>71</v>
      </c>
      <c r="E26" s="13" t="s">
        <v>51</v>
      </c>
      <c r="F26" s="14" t="s">
        <v>79</v>
      </c>
      <c r="G26" s="211">
        <f t="shared" si="2"/>
        <v>1500</v>
      </c>
      <c r="H26" s="204">
        <v>400</v>
      </c>
      <c r="I26" s="125">
        <v>300</v>
      </c>
      <c r="J26" s="125">
        <v>300</v>
      </c>
      <c r="K26" s="126">
        <v>500</v>
      </c>
      <c r="L26" s="80">
        <v>351</v>
      </c>
      <c r="M26" s="61"/>
      <c r="N26" s="61"/>
      <c r="O26" s="62"/>
      <c r="P26" s="102">
        <f t="shared" si="0"/>
        <v>0.87749999999999995</v>
      </c>
      <c r="Q26" s="110"/>
      <c r="R26" s="110"/>
      <c r="S26" s="111"/>
      <c r="T26" s="102"/>
      <c r="U26" s="110"/>
      <c r="V26" s="111"/>
      <c r="W26" s="46" t="s">
        <v>93</v>
      </c>
    </row>
    <row r="27" spans="2:23" ht="32.25" customHeight="1" x14ac:dyDescent="0.3">
      <c r="C27" s="164"/>
      <c r="D27" s="164"/>
      <c r="E27" s="164"/>
      <c r="F27" s="164"/>
      <c r="G27" s="172"/>
      <c r="P27" s="107">
        <f>AVERAGE(P25:P26,P22:P23,P19:P20)</f>
        <v>0.96851444685728072</v>
      </c>
      <c r="Q27" s="107" t="e">
        <f t="shared" ref="P27:V27" si="3">AVERAGE(Q25:Q26)</f>
        <v>#DIV/0!</v>
      </c>
      <c r="R27" s="107" t="e">
        <f t="shared" si="3"/>
        <v>#DIV/0!</v>
      </c>
      <c r="S27" s="107" t="e">
        <f t="shared" si="3"/>
        <v>#DIV/0!</v>
      </c>
      <c r="T27" s="107" t="e">
        <f>AVERAGE(T25:T26)</f>
        <v>#DIV/0!</v>
      </c>
      <c r="U27" s="107" t="e">
        <f t="shared" si="3"/>
        <v>#DIV/0!</v>
      </c>
      <c r="V27" s="107" t="e">
        <f t="shared" si="3"/>
        <v>#DIV/0!</v>
      </c>
    </row>
    <row r="28" spans="2:23" ht="15.75" customHeight="1" x14ac:dyDescent="0.3"/>
    <row r="29" spans="2:23" ht="15.75" customHeight="1" x14ac:dyDescent="0.3"/>
    <row r="30" spans="2:23" ht="15.75" customHeight="1" x14ac:dyDescent="0.3"/>
    <row r="31" spans="2:23" ht="15.75" customHeight="1" x14ac:dyDescent="0.3"/>
    <row r="32" spans="2:23" ht="15.75" customHeight="1" x14ac:dyDescent="0.3"/>
    <row r="33" spans="3:23" ht="15.75" customHeight="1" x14ac:dyDescent="0.3"/>
    <row r="34" spans="3:23" x14ac:dyDescent="0.3">
      <c r="F34" s="59"/>
      <c r="G34" s="59"/>
    </row>
    <row r="35" spans="3:23" ht="47.25" customHeight="1" x14ac:dyDescent="0.3">
      <c r="C35" s="157" t="s">
        <v>96</v>
      </c>
      <c r="D35" s="158"/>
      <c r="E35" s="158"/>
      <c r="F35" s="48"/>
      <c r="G35" s="173"/>
      <c r="L35" s="159" t="s">
        <v>29</v>
      </c>
      <c r="M35" s="160"/>
      <c r="N35" s="160"/>
      <c r="O35" s="160"/>
      <c r="P35" s="160"/>
      <c r="Q35" s="160"/>
      <c r="U35" s="157" t="s">
        <v>95</v>
      </c>
      <c r="V35" s="158"/>
      <c r="W35" s="158"/>
    </row>
    <row r="39" spans="3:23" ht="15" thickBot="1" x14ac:dyDescent="0.35"/>
    <row r="40" spans="3:23" ht="15" thickBot="1" x14ac:dyDescent="0.35">
      <c r="D40" s="148" t="s">
        <v>30</v>
      </c>
      <c r="E40" s="149"/>
      <c r="F40" s="149"/>
      <c r="G40" s="149"/>
      <c r="H40" s="149"/>
      <c r="I40" s="149"/>
      <c r="J40" s="149"/>
      <c r="K40" s="149"/>
      <c r="L40" s="149"/>
      <c r="M40" s="149"/>
      <c r="N40" s="149"/>
      <c r="O40" s="149"/>
      <c r="P40" s="149"/>
      <c r="Q40" s="149"/>
      <c r="R40" s="149"/>
      <c r="S40" s="149"/>
      <c r="T40" s="149"/>
      <c r="U40" s="149"/>
      <c r="V40" s="149"/>
      <c r="W40" s="150"/>
    </row>
    <row r="41" spans="3:23" ht="15" thickBot="1" x14ac:dyDescent="0.35">
      <c r="D41" s="151" t="s">
        <v>31</v>
      </c>
      <c r="E41" s="151" t="s">
        <v>32</v>
      </c>
      <c r="F41" s="142" t="s">
        <v>33</v>
      </c>
      <c r="G41" s="143"/>
      <c r="H41" s="143"/>
      <c r="I41" s="143"/>
      <c r="J41" s="144"/>
      <c r="K41" s="142" t="s">
        <v>34</v>
      </c>
      <c r="L41" s="143"/>
      <c r="M41" s="143"/>
      <c r="N41" s="144"/>
      <c r="O41" s="145" t="s">
        <v>35</v>
      </c>
      <c r="P41" s="146"/>
      <c r="Q41" s="146"/>
      <c r="R41" s="147"/>
      <c r="S41" s="145" t="s">
        <v>36</v>
      </c>
      <c r="T41" s="146"/>
      <c r="U41" s="146"/>
      <c r="V41" s="147"/>
      <c r="W41" s="153" t="s">
        <v>10</v>
      </c>
    </row>
    <row r="42" spans="3:23" ht="28.2" thickBot="1" x14ac:dyDescent="0.35">
      <c r="D42" s="152"/>
      <c r="E42" s="152"/>
      <c r="F42" s="31" t="s">
        <v>37</v>
      </c>
      <c r="G42" s="174"/>
      <c r="H42" s="32" t="s">
        <v>38</v>
      </c>
      <c r="I42" s="33" t="s">
        <v>39</v>
      </c>
      <c r="J42" s="34" t="s">
        <v>40</v>
      </c>
      <c r="K42" s="31" t="s">
        <v>37</v>
      </c>
      <c r="L42" s="32" t="s">
        <v>38</v>
      </c>
      <c r="M42" s="33" t="s">
        <v>39</v>
      </c>
      <c r="N42" s="34" t="s">
        <v>40</v>
      </c>
      <c r="O42" s="31" t="s">
        <v>14</v>
      </c>
      <c r="P42" s="35" t="s">
        <v>15</v>
      </c>
      <c r="Q42" s="36" t="s">
        <v>16</v>
      </c>
      <c r="R42" s="37" t="s">
        <v>17</v>
      </c>
      <c r="S42" s="38" t="s">
        <v>14</v>
      </c>
      <c r="T42" s="39" t="s">
        <v>15</v>
      </c>
      <c r="U42" s="36" t="s">
        <v>16</v>
      </c>
      <c r="V42" s="39" t="s">
        <v>17</v>
      </c>
      <c r="W42" s="154"/>
    </row>
    <row r="43" spans="3:23" ht="15" thickBot="1" x14ac:dyDescent="0.35">
      <c r="D43" s="132"/>
      <c r="E43" s="133"/>
      <c r="F43" s="103"/>
      <c r="G43" s="175"/>
      <c r="H43" s="104"/>
      <c r="I43" s="104"/>
      <c r="J43" s="105"/>
      <c r="K43" s="103"/>
      <c r="L43" s="104"/>
      <c r="M43" s="104"/>
      <c r="N43" s="106"/>
      <c r="O43" s="102" t="str">
        <f>IFERROR((K43/F43),"100%")</f>
        <v>100%</v>
      </c>
      <c r="P43" s="56" t="str">
        <f>IFERROR((L43/H43),"100%")</f>
        <v>100%</v>
      </c>
      <c r="Q43" s="56" t="str">
        <f>IFERROR((M43/I43),"100%")</f>
        <v>100%</v>
      </c>
      <c r="R43" s="60" t="str">
        <f>IFERROR((N43/J43),"100%")</f>
        <v>100%</v>
      </c>
      <c r="S43" s="102" t="str">
        <f>IFERROR(((K43)/(F43)),"100%")</f>
        <v>100%</v>
      </c>
      <c r="T43" s="102" t="str">
        <f>IFERROR(((L43+M43)/(H43+I43)),"100%")</f>
        <v>100%</v>
      </c>
      <c r="U43" s="56" t="str">
        <f>IFERROR(((L43+M43+N43)/(H43+I43+J43)),"100%")</f>
        <v>100%</v>
      </c>
      <c r="V43" s="60" t="str">
        <f>IFERROR(((L43+M43+N43+O43)/(H43+I43+J43+K43)),"100%")</f>
        <v>100%</v>
      </c>
      <c r="W43" s="113"/>
    </row>
    <row r="44" spans="3:23" x14ac:dyDescent="0.3">
      <c r="D44" s="131" t="s">
        <v>84</v>
      </c>
      <c r="E44" s="40">
        <v>1415291.36</v>
      </c>
      <c r="F44" s="86">
        <v>897786.86</v>
      </c>
      <c r="G44" s="176"/>
      <c r="H44" s="87">
        <v>305649.09999999998</v>
      </c>
      <c r="I44" s="87">
        <v>136227.70000000001</v>
      </c>
      <c r="J44" s="88">
        <v>75627.7</v>
      </c>
      <c r="K44" s="86"/>
      <c r="L44" s="89"/>
      <c r="M44" s="89"/>
      <c r="N44" s="90"/>
      <c r="O44" s="60">
        <f>IFERROR(K44/F44,"100"%)</f>
        <v>0</v>
      </c>
      <c r="P44" s="81"/>
      <c r="Q44" s="81"/>
      <c r="R44" s="82"/>
      <c r="S44" s="67">
        <f>IFERROR(K44/E44,"100%")</f>
        <v>0</v>
      </c>
      <c r="T44" s="81"/>
      <c r="U44" s="81"/>
      <c r="V44" s="82"/>
      <c r="W44" s="51"/>
    </row>
    <row r="45" spans="3:23" ht="27.6" x14ac:dyDescent="0.3">
      <c r="D45" s="130" t="s">
        <v>86</v>
      </c>
      <c r="E45" s="41">
        <v>556185.80000000005</v>
      </c>
      <c r="F45" s="91">
        <v>118146.4</v>
      </c>
      <c r="G45" s="177"/>
      <c r="H45" s="92">
        <v>83146.399999999994</v>
      </c>
      <c r="I45" s="92">
        <v>144646.39999999999</v>
      </c>
      <c r="J45" s="93">
        <v>210246.6</v>
      </c>
      <c r="K45" s="91"/>
      <c r="L45" s="94"/>
      <c r="M45" s="94"/>
      <c r="N45" s="95"/>
      <c r="O45" s="60">
        <f>IFERROR(K45/F45,"100"%)</f>
        <v>0</v>
      </c>
      <c r="P45" s="83"/>
      <c r="Q45" s="83"/>
      <c r="R45" s="84"/>
      <c r="S45" s="67">
        <f>IFERROR(K45/E45,"100%")</f>
        <v>0</v>
      </c>
      <c r="T45" s="83"/>
      <c r="U45" s="83"/>
      <c r="V45" s="84"/>
      <c r="W45" s="52"/>
    </row>
    <row r="46" spans="3:23" ht="27.6" x14ac:dyDescent="0.3">
      <c r="D46" s="130" t="s">
        <v>85</v>
      </c>
      <c r="E46" s="41">
        <v>672810.8</v>
      </c>
      <c r="F46" s="91">
        <v>197271.2</v>
      </c>
      <c r="G46" s="177"/>
      <c r="H46" s="92">
        <v>167627.70000000001</v>
      </c>
      <c r="I46" s="92">
        <v>168127.7</v>
      </c>
      <c r="J46" s="93">
        <v>139783.70000000001</v>
      </c>
      <c r="K46" s="91"/>
      <c r="L46" s="94"/>
      <c r="M46" s="94"/>
      <c r="N46" s="95"/>
      <c r="O46" s="60">
        <f>IFERROR(K46/F46,"100"%)</f>
        <v>0</v>
      </c>
      <c r="P46" s="83"/>
      <c r="Q46" s="83"/>
      <c r="R46" s="84"/>
      <c r="S46" s="67">
        <f>IFERROR(K46/E46,"100%")</f>
        <v>0</v>
      </c>
      <c r="T46" s="83"/>
      <c r="U46" s="83"/>
      <c r="V46" s="84"/>
      <c r="W46" s="52"/>
    </row>
    <row r="47" spans="3:23" ht="15" thickBot="1" x14ac:dyDescent="0.35">
      <c r="D47" s="49"/>
      <c r="E47" s="50"/>
      <c r="F47" s="96"/>
      <c r="G47" s="178"/>
      <c r="H47" s="97"/>
      <c r="I47" s="97"/>
      <c r="J47" s="98"/>
      <c r="K47" s="96"/>
      <c r="L47" s="99"/>
      <c r="M47" s="99"/>
      <c r="N47" s="100"/>
      <c r="O47" s="64"/>
      <c r="P47" s="65"/>
      <c r="Q47" s="65"/>
      <c r="R47" s="66"/>
      <c r="S47" s="85"/>
      <c r="T47" s="65"/>
      <c r="U47" s="65"/>
      <c r="V47" s="66"/>
      <c r="W47" s="53"/>
    </row>
  </sheetData>
  <mergeCells count="29">
    <mergeCell ref="G10:V10"/>
    <mergeCell ref="W11:W12"/>
    <mergeCell ref="C35:E35"/>
    <mergeCell ref="L35:Q35"/>
    <mergeCell ref="U35:W35"/>
    <mergeCell ref="C13:C15"/>
    <mergeCell ref="C27:F27"/>
    <mergeCell ref="B16:F16"/>
    <mergeCell ref="B13:B15"/>
    <mergeCell ref="P11:S11"/>
    <mergeCell ref="T11:V11"/>
    <mergeCell ref="B11:B12"/>
    <mergeCell ref="C11:C12"/>
    <mergeCell ref="D11:F11"/>
    <mergeCell ref="G11:K11"/>
    <mergeCell ref="D43:E43"/>
    <mergeCell ref="E2:S2"/>
    <mergeCell ref="E3:S3"/>
    <mergeCell ref="E4:S4"/>
    <mergeCell ref="L11:O11"/>
    <mergeCell ref="E5:S5"/>
    <mergeCell ref="K41:N41"/>
    <mergeCell ref="O41:R41"/>
    <mergeCell ref="S41:V41"/>
    <mergeCell ref="D40:W40"/>
    <mergeCell ref="D41:D42"/>
    <mergeCell ref="W41:W42"/>
    <mergeCell ref="E41:E42"/>
    <mergeCell ref="F41:J41"/>
  </mergeCells>
  <conditionalFormatting sqref="P16:S16">
    <cfRule type="cellIs" dxfId="96" priority="180" stopIfTrue="1" operator="equal">
      <formula>"100%"</formula>
    </cfRule>
    <cfRule type="cellIs" dxfId="95" priority="245" stopIfTrue="1" operator="lessThan">
      <formula>0.5</formula>
    </cfRule>
    <cfRule type="cellIs" dxfId="94" priority="246" stopIfTrue="1" operator="between">
      <formula>0.5</formula>
      <formula>0.7</formula>
    </cfRule>
    <cfRule type="cellIs" dxfId="93" priority="247" stopIfTrue="1" operator="between">
      <formula>0.7</formula>
      <formula>1.2</formula>
    </cfRule>
    <cfRule type="cellIs" dxfId="92" priority="248" stopIfTrue="1" operator="greaterThanOrEqual">
      <formula>1.2</formula>
    </cfRule>
    <cfRule type="containsBlanks" dxfId="91" priority="257" stopIfTrue="1">
      <formula>LEN(TRIM(P16))=0</formula>
    </cfRule>
  </conditionalFormatting>
  <conditionalFormatting sqref="F44:J47">
    <cfRule type="containsBlanks" dxfId="90" priority="152">
      <formula>LEN(TRIM(F44))=0</formula>
    </cfRule>
  </conditionalFormatting>
  <conditionalFormatting sqref="K44:N47">
    <cfRule type="containsBlanks" dxfId="89" priority="151">
      <formula>LEN(TRIM(K44))=0</formula>
    </cfRule>
  </conditionalFormatting>
  <conditionalFormatting sqref="O44:O46">
    <cfRule type="cellIs" dxfId="88" priority="124" stopIfTrue="1" operator="equal">
      <formula>"100%"</formula>
    </cfRule>
    <cfRule type="cellIs" dxfId="87" priority="125" stopIfTrue="1" operator="lessThan">
      <formula>0.5</formula>
    </cfRule>
    <cfRule type="cellIs" dxfId="86" priority="126" stopIfTrue="1" operator="between">
      <formula>0.5</formula>
      <formula>0.7</formula>
    </cfRule>
    <cfRule type="cellIs" dxfId="85" priority="127" stopIfTrue="1" operator="between">
      <formula>0.7</formula>
      <formula>1.2</formula>
    </cfRule>
    <cfRule type="cellIs" dxfId="84" priority="128" stopIfTrue="1" operator="greaterThanOrEqual">
      <formula>1.2</formula>
    </cfRule>
    <cfRule type="containsBlanks" dxfId="83" priority="129" stopIfTrue="1">
      <formula>LEN(TRIM(O44))=0</formula>
    </cfRule>
  </conditionalFormatting>
  <conditionalFormatting sqref="S44:S46">
    <cfRule type="cellIs" dxfId="82" priority="111" stopIfTrue="1" operator="equal">
      <formula>"100%"</formula>
    </cfRule>
    <cfRule type="cellIs" dxfId="81" priority="112" stopIfTrue="1" operator="lessThan">
      <formula>0.5</formula>
    </cfRule>
    <cfRule type="cellIs" dxfId="80" priority="113" stopIfTrue="1" operator="between">
      <formula>0.5</formula>
      <formula>0.7</formula>
    </cfRule>
    <cfRule type="cellIs" dxfId="79" priority="114" stopIfTrue="1" operator="between">
      <formula>0.7</formula>
      <formula>1.2</formula>
    </cfRule>
    <cfRule type="cellIs" dxfId="78" priority="115" stopIfTrue="1" operator="greaterThanOrEqual">
      <formula>1.2</formula>
    </cfRule>
    <cfRule type="containsBlanks" dxfId="77" priority="116" stopIfTrue="1">
      <formula>LEN(TRIM(S44))=0</formula>
    </cfRule>
  </conditionalFormatting>
  <conditionalFormatting sqref="O47:V47 T44:V46 P44:R46">
    <cfRule type="containsBlanks" dxfId="76" priority="98">
      <formula>LEN(TRIM(O44))=0</formula>
    </cfRule>
  </conditionalFormatting>
  <conditionalFormatting sqref="H13:K13">
    <cfRule type="containsBlanks" dxfId="75" priority="97">
      <formula>LEN(TRIM(H13))=0</formula>
    </cfRule>
  </conditionalFormatting>
  <conditionalFormatting sqref="L13:O13">
    <cfRule type="containsBlanks" dxfId="74" priority="96">
      <formula>LEN(TRIM(L13))=0</formula>
    </cfRule>
  </conditionalFormatting>
  <conditionalFormatting sqref="P13 R13:S13">
    <cfRule type="cellIs" dxfId="73" priority="84" stopIfTrue="1" operator="equal">
      <formula>"100%"</formula>
    </cfRule>
    <cfRule type="cellIs" dxfId="72" priority="85" stopIfTrue="1" operator="lessThan">
      <formula>0.5</formula>
    </cfRule>
    <cfRule type="cellIs" dxfId="71" priority="86" stopIfTrue="1" operator="between">
      <formula>0.5</formula>
      <formula>0.7</formula>
    </cfRule>
    <cfRule type="cellIs" dxfId="70" priority="87" stopIfTrue="1" operator="between">
      <formula>0.7</formula>
      <formula>1.2</formula>
    </cfRule>
    <cfRule type="cellIs" dxfId="69" priority="88" stopIfTrue="1" operator="greaterThanOrEqual">
      <formula>1.2</formula>
    </cfRule>
    <cfRule type="containsBlanks" dxfId="68" priority="89" stopIfTrue="1">
      <formula>LEN(TRIM(P13))=0</formula>
    </cfRule>
  </conditionalFormatting>
  <conditionalFormatting sqref="P13 R13:S13">
    <cfRule type="containsBlanks" dxfId="67" priority="83">
      <formula>LEN(TRIM(P13))=0</formula>
    </cfRule>
  </conditionalFormatting>
  <conditionalFormatting sqref="T13:V13">
    <cfRule type="cellIs" dxfId="66" priority="77" stopIfTrue="1" operator="equal">
      <formula>"100%"</formula>
    </cfRule>
    <cfRule type="cellIs" dxfId="65" priority="78" stopIfTrue="1" operator="lessThan">
      <formula>0.5</formula>
    </cfRule>
    <cfRule type="cellIs" dxfId="64" priority="79" stopIfTrue="1" operator="between">
      <formula>0.5</formula>
      <formula>0.7</formula>
    </cfRule>
    <cfRule type="cellIs" dxfId="63" priority="80" stopIfTrue="1" operator="between">
      <formula>0.7</formula>
      <formula>1.2</formula>
    </cfRule>
    <cfRule type="cellIs" dxfId="62" priority="81" stopIfTrue="1" operator="greaterThanOrEqual">
      <formula>1.2</formula>
    </cfRule>
    <cfRule type="containsBlanks" dxfId="61" priority="82" stopIfTrue="1">
      <formula>LEN(TRIM(T13))=0</formula>
    </cfRule>
  </conditionalFormatting>
  <conditionalFormatting sqref="T13:V13">
    <cfRule type="containsBlanks" dxfId="60" priority="76">
      <formula>LEN(TRIM(T13))=0</formula>
    </cfRule>
  </conditionalFormatting>
  <conditionalFormatting sqref="L14:O14">
    <cfRule type="containsBlanks" dxfId="59" priority="75">
      <formula>LEN(TRIM(L14))=0</formula>
    </cfRule>
  </conditionalFormatting>
  <conditionalFormatting sqref="P14:S14 Q13">
    <cfRule type="cellIs" dxfId="58" priority="69" stopIfTrue="1" operator="equal">
      <formula>"100%"</formula>
    </cfRule>
    <cfRule type="cellIs" dxfId="57" priority="70" stopIfTrue="1" operator="lessThan">
      <formula>0.5</formula>
    </cfRule>
    <cfRule type="cellIs" dxfId="56" priority="71" stopIfTrue="1" operator="between">
      <formula>0.5</formula>
      <formula>0.7</formula>
    </cfRule>
    <cfRule type="cellIs" dxfId="55" priority="72" stopIfTrue="1" operator="between">
      <formula>0.7</formula>
      <formula>1.2</formula>
    </cfRule>
    <cfRule type="cellIs" dxfId="54" priority="73" stopIfTrue="1" operator="greaterThanOrEqual">
      <formula>1.2</formula>
    </cfRule>
    <cfRule type="containsBlanks" dxfId="53" priority="74" stopIfTrue="1">
      <formula>LEN(TRIM(P13))=0</formula>
    </cfRule>
  </conditionalFormatting>
  <conditionalFormatting sqref="P14:S14 Q13">
    <cfRule type="containsBlanks" dxfId="52" priority="68">
      <formula>LEN(TRIM(P13))=0</formula>
    </cfRule>
  </conditionalFormatting>
  <conditionalFormatting sqref="T14:V14">
    <cfRule type="cellIs" dxfId="51" priority="62" stopIfTrue="1" operator="equal">
      <formula>"100%"</formula>
    </cfRule>
    <cfRule type="cellIs" dxfId="50" priority="63" stopIfTrue="1" operator="lessThan">
      <formula>0.5</formula>
    </cfRule>
    <cfRule type="cellIs" dxfId="49" priority="64" stopIfTrue="1" operator="between">
      <formula>0.5</formula>
      <formula>0.7</formula>
    </cfRule>
    <cfRule type="cellIs" dxfId="48" priority="65" stopIfTrue="1" operator="between">
      <formula>0.7</formula>
      <formula>1.2</formula>
    </cfRule>
    <cfRule type="cellIs" dxfId="47" priority="66" stopIfTrue="1" operator="greaterThanOrEqual">
      <formula>1.2</formula>
    </cfRule>
    <cfRule type="containsBlanks" dxfId="46" priority="67" stopIfTrue="1">
      <formula>LEN(TRIM(T14))=0</formula>
    </cfRule>
  </conditionalFormatting>
  <conditionalFormatting sqref="T14:V14">
    <cfRule type="containsBlanks" dxfId="45" priority="61">
      <formula>LEN(TRIM(T14))=0</formula>
    </cfRule>
  </conditionalFormatting>
  <conditionalFormatting sqref="L15:O15">
    <cfRule type="containsBlanks" dxfId="44" priority="60">
      <formula>LEN(TRIM(L15))=0</formula>
    </cfRule>
  </conditionalFormatting>
  <conditionalFormatting sqref="P15:S15">
    <cfRule type="cellIs" dxfId="43" priority="54" stopIfTrue="1" operator="equal">
      <formula>"100%"</formula>
    </cfRule>
    <cfRule type="cellIs" dxfId="42" priority="55" stopIfTrue="1" operator="lessThan">
      <formula>0.5</formula>
    </cfRule>
    <cfRule type="cellIs" dxfId="41" priority="56" stopIfTrue="1" operator="between">
      <formula>0.5</formula>
      <formula>0.7</formula>
    </cfRule>
    <cfRule type="cellIs" dxfId="40" priority="57" stopIfTrue="1" operator="between">
      <formula>0.7</formula>
      <formula>1.2</formula>
    </cfRule>
    <cfRule type="cellIs" dxfId="39" priority="58" stopIfTrue="1" operator="greaterThanOrEqual">
      <formula>1.2</formula>
    </cfRule>
    <cfRule type="containsBlanks" dxfId="38" priority="59" stopIfTrue="1">
      <formula>LEN(TRIM(P15))=0</formula>
    </cfRule>
  </conditionalFormatting>
  <conditionalFormatting sqref="P15:S15">
    <cfRule type="containsBlanks" dxfId="37" priority="53">
      <formula>LEN(TRIM(P15))=0</formula>
    </cfRule>
  </conditionalFormatting>
  <conditionalFormatting sqref="T15:V15">
    <cfRule type="cellIs" dxfId="36" priority="47" stopIfTrue="1" operator="equal">
      <formula>"100%"</formula>
    </cfRule>
    <cfRule type="cellIs" dxfId="35" priority="48" stopIfTrue="1" operator="lessThan">
      <formula>0.5</formula>
    </cfRule>
    <cfRule type="cellIs" dxfId="34" priority="49" stopIfTrue="1" operator="between">
      <formula>0.5</formula>
      <formula>0.7</formula>
    </cfRule>
    <cfRule type="cellIs" dxfId="33" priority="50" stopIfTrue="1" operator="between">
      <formula>0.7</formula>
      <formula>1.2</formula>
    </cfRule>
    <cfRule type="cellIs" dxfId="32" priority="51" stopIfTrue="1" operator="greaterThanOrEqual">
      <formula>1.2</formula>
    </cfRule>
    <cfRule type="containsBlanks" dxfId="31" priority="52" stopIfTrue="1">
      <formula>LEN(TRIM(T15))=0</formula>
    </cfRule>
  </conditionalFormatting>
  <conditionalFormatting sqref="T15:V15">
    <cfRule type="containsBlanks" dxfId="30" priority="46">
      <formula>LEN(TRIM(T15))=0</formula>
    </cfRule>
  </conditionalFormatting>
  <conditionalFormatting sqref="L16:O26">
    <cfRule type="containsBlanks" dxfId="29" priority="45">
      <formula>LEN(TRIM(L16))=0</formula>
    </cfRule>
  </conditionalFormatting>
  <conditionalFormatting sqref="H16:K26">
    <cfRule type="containsBlanks" dxfId="28" priority="30">
      <formula>LEN(TRIM(H16))=0</formula>
    </cfRule>
  </conditionalFormatting>
  <conditionalFormatting sqref="T16:V26">
    <cfRule type="cellIs" dxfId="27" priority="23" stopIfTrue="1" operator="equal">
      <formula>"100%"</formula>
    </cfRule>
    <cfRule type="cellIs" dxfId="26" priority="24" stopIfTrue="1" operator="lessThan">
      <formula>0.5</formula>
    </cfRule>
    <cfRule type="cellIs" dxfId="25" priority="25" stopIfTrue="1" operator="between">
      <formula>0.5</formula>
      <formula>0.7</formula>
    </cfRule>
    <cfRule type="cellIs" dxfId="24" priority="26" stopIfTrue="1" operator="between">
      <formula>0.7</formula>
      <formula>1.2</formula>
    </cfRule>
    <cfRule type="cellIs" dxfId="23" priority="27" stopIfTrue="1" operator="greaterThanOrEqual">
      <formula>1.2</formula>
    </cfRule>
    <cfRule type="containsBlanks" dxfId="22" priority="28" stopIfTrue="1">
      <formula>LEN(TRIM(T16))=0</formula>
    </cfRule>
  </conditionalFormatting>
  <conditionalFormatting sqref="T16:V26">
    <cfRule type="containsBlanks" dxfId="21" priority="22">
      <formula>LEN(TRIM(T16))=0</formula>
    </cfRule>
  </conditionalFormatting>
  <conditionalFormatting sqref="K43:N43">
    <cfRule type="containsBlanks" dxfId="20" priority="21">
      <formula>LEN(TRIM(K43))=0</formula>
    </cfRule>
  </conditionalFormatting>
  <conditionalFormatting sqref="F43:J43">
    <cfRule type="containsBlanks" dxfId="19" priority="20">
      <formula>LEN(TRIM(F43))=0</formula>
    </cfRule>
  </conditionalFormatting>
  <conditionalFormatting sqref="O43:R43">
    <cfRule type="cellIs" dxfId="18" priority="14" stopIfTrue="1" operator="equal">
      <formula>"100%"</formula>
    </cfRule>
    <cfRule type="cellIs" dxfId="17" priority="15" stopIfTrue="1" operator="lessThan">
      <formula>0.5</formula>
    </cfRule>
    <cfRule type="cellIs" dxfId="16" priority="16" stopIfTrue="1" operator="between">
      <formula>0.5</formula>
      <formula>0.7</formula>
    </cfRule>
    <cfRule type="cellIs" dxfId="15" priority="17" stopIfTrue="1" operator="between">
      <formula>0.7</formula>
      <formula>1.2</formula>
    </cfRule>
    <cfRule type="cellIs" dxfId="14" priority="18" stopIfTrue="1" operator="greaterThanOrEqual">
      <formula>1.2</formula>
    </cfRule>
    <cfRule type="containsBlanks" dxfId="13" priority="19" stopIfTrue="1">
      <formula>LEN(TRIM(O43))=0</formula>
    </cfRule>
  </conditionalFormatting>
  <conditionalFormatting sqref="S43:V43">
    <cfRule type="cellIs" dxfId="12" priority="8" stopIfTrue="1" operator="equal">
      <formula>"100%"</formula>
    </cfRule>
    <cfRule type="cellIs" dxfId="11" priority="9" stopIfTrue="1" operator="lessThan">
      <formula>0.5</formula>
    </cfRule>
    <cfRule type="cellIs" dxfId="10" priority="10" stopIfTrue="1" operator="between">
      <formula>0.5</formula>
      <formula>0.7</formula>
    </cfRule>
    <cfRule type="cellIs" dxfId="9" priority="11" stopIfTrue="1" operator="between">
      <formula>0.7</formula>
      <formula>1.2</formula>
    </cfRule>
    <cfRule type="cellIs" dxfId="8" priority="12" stopIfTrue="1" operator="greaterThanOrEqual">
      <formula>1.2</formula>
    </cfRule>
    <cfRule type="containsBlanks" dxfId="7" priority="13" stopIfTrue="1">
      <formula>LEN(TRIM(S43))=0</formula>
    </cfRule>
  </conditionalFormatting>
  <conditionalFormatting sqref="S43:V43">
    <cfRule type="containsBlanks" dxfId="6" priority="7">
      <formula>LEN(TRIM(S43))=0</formula>
    </cfRule>
  </conditionalFormatting>
  <conditionalFormatting sqref="P17:P26">
    <cfRule type="cellIs" dxfId="5" priority="1" stopIfTrue="1" operator="equal">
      <formula>"100%"</formula>
    </cfRule>
    <cfRule type="cellIs" dxfId="4" priority="2" stopIfTrue="1" operator="lessThan">
      <formula>0.5</formula>
    </cfRule>
    <cfRule type="cellIs" dxfId="3" priority="3" stopIfTrue="1" operator="between">
      <formula>0.5</formula>
      <formula>0.7</formula>
    </cfRule>
    <cfRule type="cellIs" dxfId="2" priority="4" stopIfTrue="1" operator="between">
      <formula>0.7</formula>
      <formula>1.2</formula>
    </cfRule>
    <cfRule type="cellIs" dxfId="1" priority="5" stopIfTrue="1" operator="greaterThanOrEqual">
      <formula>1.2</formula>
    </cfRule>
    <cfRule type="containsBlanks" dxfId="0" priority="6" stopIfTrue="1">
      <formula>LEN(TRIM(P17))=0</formula>
    </cfRule>
  </conditionalFormatting>
  <pageMargins left="0.70866141732283472" right="0.70866141732283472" top="0.74803149606299213" bottom="0.74803149606299213" header="0.31496062992125984" footer="0.31496062992125984"/>
  <pageSetup scale="50" orientation="landscape" r:id="rId1"/>
  <ignoredErrors>
    <ignoredError sqref="G17:G26"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B17" sqref="B17"/>
    </sheetView>
  </sheetViews>
  <sheetFormatPr baseColWidth="10" defaultRowHeight="14.4" x14ac:dyDescent="0.3"/>
  <cols>
    <col min="1" max="1" width="20.33203125" customWidth="1"/>
    <col min="2" max="2" width="34.6640625" customWidth="1"/>
  </cols>
  <sheetData>
    <row r="1" spans="1:2" x14ac:dyDescent="0.3">
      <c r="A1" s="79" t="s">
        <v>44</v>
      </c>
    </row>
    <row r="3" spans="1:2" ht="120" customHeight="1" x14ac:dyDescent="0.3">
      <c r="A3" s="171" t="s">
        <v>43</v>
      </c>
      <c r="B3" s="171"/>
    </row>
    <row r="5" spans="1:2" ht="43.2" x14ac:dyDescent="0.3">
      <c r="A5" s="54"/>
      <c r="B5" s="78" t="s">
        <v>41</v>
      </c>
    </row>
    <row r="6" spans="1:2" ht="57.6" x14ac:dyDescent="0.3">
      <c r="A6" s="55"/>
      <c r="B6" s="78" t="s">
        <v>42</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 1Tr23</vt:lpstr>
      <vt:lpstr>Instrucciones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Jessica Silveyra</cp:lastModifiedBy>
  <cp:revision/>
  <cp:lastPrinted>2023-04-14T14:53:51Z</cp:lastPrinted>
  <dcterms:created xsi:type="dcterms:W3CDTF">2020-03-29T15:30:51Z</dcterms:created>
  <dcterms:modified xsi:type="dcterms:W3CDTF">2023-04-14T17:27:18Z</dcterms:modified>
  <cp:category/>
  <cp:contentStatus/>
</cp:coreProperties>
</file>