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AVANCES MIR 2022\3T-2022 MIR AVANCE-ACTUAL\1. Formato de Seguimiento TESORERÍA 3Tr22\"/>
    </mc:Choice>
  </mc:AlternateContent>
  <xr:revisionPtr revIDLastSave="0" documentId="13_ncr:1_{5C5E1399-DA19-4441-BEF3-AC6BF36B555B}" xr6:coauthVersionLast="47" xr6:coauthVersionMax="47" xr10:uidLastSave="{00000000-0000-0000-0000-000000000000}"/>
  <bookViews>
    <workbookView xWindow="-120" yWindow="-120" windowWidth="24240" windowHeight="13020" xr2:uid="{00000000-000D-0000-FFFF-FFFF00000000}"/>
  </bookViews>
  <sheets>
    <sheet name="SEGUIMIENTO EJE 1" sheetId="3" r:id="rId1"/>
  </sheets>
  <definedNames>
    <definedName name="ADFASDF">#REF!</definedName>
    <definedName name="_xlnm.Print_Area" localSheetId="0">'SEGUIMIENTO EJE 1'!$B$1:$AA$76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3" l="1"/>
  <c r="U37" i="3"/>
  <c r="V16" i="3" l="1"/>
  <c r="V15" i="3"/>
  <c r="V14" i="3"/>
  <c r="U16" i="3"/>
  <c r="U15" i="3"/>
  <c r="U14" i="3"/>
  <c r="U20" i="3"/>
  <c r="U34" i="3"/>
  <c r="P51" i="3" l="1"/>
  <c r="G62" i="3"/>
  <c r="W15" i="3"/>
  <c r="T15" i="3"/>
  <c r="S15" i="3"/>
  <c r="R15" i="3"/>
  <c r="Q15" i="3"/>
  <c r="P15" i="3"/>
  <c r="W52" i="3"/>
  <c r="V52" i="3"/>
  <c r="U52" i="3"/>
  <c r="T52" i="3"/>
  <c r="S52" i="3"/>
  <c r="R52" i="3"/>
  <c r="Q52" i="3"/>
  <c r="P52" i="3"/>
  <c r="W48" i="3"/>
  <c r="V48" i="3"/>
  <c r="U48" i="3"/>
  <c r="T48" i="3"/>
  <c r="S48" i="3"/>
  <c r="R48" i="3"/>
  <c r="Q48" i="3"/>
  <c r="P48" i="3"/>
  <c r="W45" i="3"/>
  <c r="V45" i="3"/>
  <c r="U45" i="3"/>
  <c r="T45" i="3"/>
  <c r="S45" i="3"/>
  <c r="R45" i="3"/>
  <c r="Q45" i="3"/>
  <c r="P45" i="3"/>
  <c r="W42" i="3"/>
  <c r="V42" i="3"/>
  <c r="U42" i="3"/>
  <c r="T42" i="3"/>
  <c r="S42" i="3"/>
  <c r="R42" i="3"/>
  <c r="Q42" i="3"/>
  <c r="P42" i="3"/>
  <c r="W55" i="3"/>
  <c r="V55" i="3"/>
  <c r="U55" i="3"/>
  <c r="T55" i="3"/>
  <c r="S55" i="3"/>
  <c r="R55" i="3"/>
  <c r="Q55" i="3"/>
  <c r="P55" i="3"/>
  <c r="W54" i="3"/>
  <c r="V54" i="3"/>
  <c r="U54" i="3"/>
  <c r="T54" i="3"/>
  <c r="S54" i="3"/>
  <c r="R54" i="3"/>
  <c r="Q54" i="3"/>
  <c r="P54" i="3"/>
  <c r="W53" i="3"/>
  <c r="V53" i="3"/>
  <c r="U53" i="3"/>
  <c r="T53" i="3"/>
  <c r="S53" i="3"/>
  <c r="R53" i="3"/>
  <c r="Q53" i="3"/>
  <c r="P53" i="3"/>
  <c r="W51" i="3"/>
  <c r="V51" i="3"/>
  <c r="U51" i="3"/>
  <c r="T51" i="3"/>
  <c r="S51" i="3"/>
  <c r="R51" i="3"/>
  <c r="Q51" i="3"/>
  <c r="W50" i="3"/>
  <c r="V50" i="3"/>
  <c r="U50" i="3"/>
  <c r="T50" i="3"/>
  <c r="S50" i="3"/>
  <c r="R50" i="3"/>
  <c r="Q50" i="3"/>
  <c r="P50" i="3"/>
  <c r="W49" i="3"/>
  <c r="V49" i="3"/>
  <c r="U49" i="3"/>
  <c r="T49" i="3"/>
  <c r="S49" i="3"/>
  <c r="R49" i="3"/>
  <c r="Q49" i="3"/>
  <c r="P49" i="3"/>
  <c r="W47" i="3"/>
  <c r="V47" i="3"/>
  <c r="U47" i="3"/>
  <c r="T47" i="3"/>
  <c r="S47" i="3"/>
  <c r="R47" i="3"/>
  <c r="Q47" i="3"/>
  <c r="P47" i="3"/>
  <c r="W46" i="3"/>
  <c r="V46" i="3"/>
  <c r="U46" i="3"/>
  <c r="T46" i="3"/>
  <c r="S46" i="3"/>
  <c r="R46" i="3"/>
  <c r="Q46" i="3"/>
  <c r="P46" i="3"/>
  <c r="W44" i="3"/>
  <c r="V44" i="3"/>
  <c r="U44" i="3"/>
  <c r="T44" i="3"/>
  <c r="S44" i="3"/>
  <c r="R44" i="3"/>
  <c r="Q44" i="3"/>
  <c r="P44" i="3"/>
  <c r="W43" i="3"/>
  <c r="V43" i="3"/>
  <c r="U43" i="3"/>
  <c r="T43" i="3"/>
  <c r="S43" i="3"/>
  <c r="R43" i="3"/>
  <c r="Q43" i="3"/>
  <c r="P43" i="3"/>
  <c r="W41" i="3"/>
  <c r="V41" i="3"/>
  <c r="U41" i="3"/>
  <c r="T41" i="3"/>
  <c r="S41" i="3"/>
  <c r="R41" i="3"/>
  <c r="Q41" i="3"/>
  <c r="P41" i="3"/>
  <c r="W40" i="3"/>
  <c r="V40" i="3"/>
  <c r="U40" i="3"/>
  <c r="T40" i="3"/>
  <c r="S40" i="3"/>
  <c r="R40" i="3"/>
  <c r="Q40" i="3"/>
  <c r="P40" i="3"/>
  <c r="W39" i="3"/>
  <c r="V39" i="3"/>
  <c r="U39" i="3"/>
  <c r="T39" i="3"/>
  <c r="S39" i="3"/>
  <c r="R39" i="3"/>
  <c r="Q39" i="3"/>
  <c r="P39" i="3"/>
  <c r="W38" i="3"/>
  <c r="V38" i="3"/>
  <c r="U38" i="3"/>
  <c r="T38" i="3"/>
  <c r="S38" i="3"/>
  <c r="R38" i="3"/>
  <c r="Q38" i="3"/>
  <c r="P38" i="3"/>
  <c r="W37" i="3"/>
  <c r="T37" i="3"/>
  <c r="S37" i="3"/>
  <c r="R37" i="3"/>
  <c r="Q37" i="3"/>
  <c r="P37" i="3"/>
  <c r="W36" i="3"/>
  <c r="V36" i="3"/>
  <c r="U36" i="3"/>
  <c r="T36" i="3"/>
  <c r="S36" i="3"/>
  <c r="R36" i="3"/>
  <c r="Q36" i="3"/>
  <c r="P36" i="3"/>
  <c r="W35" i="3"/>
  <c r="V35" i="3"/>
  <c r="U35" i="3"/>
  <c r="T35" i="3"/>
  <c r="S35" i="3"/>
  <c r="R35" i="3"/>
  <c r="Q35" i="3"/>
  <c r="P35" i="3"/>
  <c r="S34" i="3"/>
  <c r="W34" i="3"/>
  <c r="R34" i="3"/>
  <c r="V34" i="3"/>
  <c r="Q34" i="3"/>
  <c r="P34" i="3"/>
  <c r="T34" i="3"/>
  <c r="S33" i="3"/>
  <c r="W33" i="3"/>
  <c r="R33" i="3"/>
  <c r="V33" i="3"/>
  <c r="Q33" i="3"/>
  <c r="U33" i="3"/>
  <c r="P33" i="3"/>
  <c r="T33" i="3"/>
  <c r="S32" i="3"/>
  <c r="W32" i="3"/>
  <c r="R32" i="3"/>
  <c r="V32" i="3"/>
  <c r="Q32" i="3"/>
  <c r="U32" i="3"/>
  <c r="P32" i="3"/>
  <c r="T32" i="3"/>
  <c r="W31" i="3"/>
  <c r="V31" i="3"/>
  <c r="U31" i="3"/>
  <c r="T31" i="3"/>
  <c r="S31" i="3"/>
  <c r="R31" i="3"/>
  <c r="Q31" i="3"/>
  <c r="P31" i="3"/>
  <c r="W27" i="3"/>
  <c r="V27" i="3"/>
  <c r="U27" i="3"/>
  <c r="T27" i="3"/>
  <c r="S27" i="3"/>
  <c r="R27" i="3"/>
  <c r="Q27" i="3"/>
  <c r="P27" i="3"/>
  <c r="W30" i="3"/>
  <c r="V30" i="3"/>
  <c r="U30" i="3"/>
  <c r="T30" i="3"/>
  <c r="S30" i="3"/>
  <c r="R30" i="3"/>
  <c r="Q30" i="3"/>
  <c r="P30" i="3"/>
  <c r="W29" i="3"/>
  <c r="V29" i="3"/>
  <c r="U29" i="3"/>
  <c r="T29" i="3"/>
  <c r="S29" i="3"/>
  <c r="R29" i="3"/>
  <c r="Q29" i="3"/>
  <c r="P29" i="3"/>
  <c r="W28" i="3"/>
  <c r="V28" i="3"/>
  <c r="U28" i="3"/>
  <c r="T28" i="3"/>
  <c r="S28" i="3"/>
  <c r="R28" i="3"/>
  <c r="Q28" i="3"/>
  <c r="P28" i="3"/>
  <c r="W26" i="3"/>
  <c r="V26" i="3"/>
  <c r="U26" i="3"/>
  <c r="T26" i="3"/>
  <c r="S26" i="3"/>
  <c r="R26" i="3"/>
  <c r="Q26" i="3"/>
  <c r="P26" i="3"/>
  <c r="W25" i="3"/>
  <c r="V25" i="3"/>
  <c r="U25" i="3"/>
  <c r="T25" i="3"/>
  <c r="S25" i="3"/>
  <c r="R25" i="3"/>
  <c r="Q25" i="3"/>
  <c r="P25" i="3"/>
  <c r="W24" i="3"/>
  <c r="V24" i="3"/>
  <c r="U24" i="3"/>
  <c r="T24" i="3"/>
  <c r="S24" i="3"/>
  <c r="R24" i="3"/>
  <c r="Q24" i="3"/>
  <c r="P24" i="3"/>
  <c r="W23" i="3"/>
  <c r="V23" i="3"/>
  <c r="U23" i="3"/>
  <c r="T23" i="3"/>
  <c r="S23" i="3"/>
  <c r="R23" i="3"/>
  <c r="Q23" i="3"/>
  <c r="P23" i="3"/>
  <c r="W22" i="3" l="1"/>
  <c r="V22" i="3"/>
  <c r="U22" i="3"/>
  <c r="T22" i="3"/>
  <c r="S22" i="3"/>
  <c r="R22" i="3"/>
  <c r="Q22" i="3"/>
  <c r="P22" i="3"/>
  <c r="W21" i="3"/>
  <c r="V21" i="3"/>
  <c r="U21" i="3"/>
  <c r="T21" i="3"/>
  <c r="S21" i="3"/>
  <c r="R21" i="3"/>
  <c r="Q21" i="3"/>
  <c r="P21" i="3"/>
  <c r="W20" i="3"/>
  <c r="V20" i="3"/>
  <c r="T20" i="3"/>
  <c r="S20" i="3"/>
  <c r="R20" i="3"/>
  <c r="Q20" i="3"/>
  <c r="P20" i="3"/>
  <c r="W19" i="3"/>
  <c r="V19" i="3"/>
  <c r="U19" i="3"/>
  <c r="T19" i="3"/>
  <c r="S19" i="3"/>
  <c r="R19" i="3"/>
  <c r="Q19" i="3"/>
  <c r="P19" i="3"/>
  <c r="T14" i="3"/>
  <c r="W14" i="3"/>
  <c r="T16" i="3"/>
  <c r="W16" i="3"/>
  <c r="P14" i="3"/>
  <c r="Q14" i="3"/>
  <c r="R14" i="3"/>
  <c r="S14" i="3"/>
  <c r="P16" i="3"/>
  <c r="Q16" i="3"/>
  <c r="R16" i="3"/>
  <c r="S16" i="3"/>
  <c r="R62" i="3"/>
  <c r="W62" i="3"/>
  <c r="V62" i="3"/>
  <c r="U62" i="3"/>
  <c r="T62" i="3"/>
  <c r="S62" i="3"/>
  <c r="Q62" i="3"/>
  <c r="P62" i="3"/>
  <c r="W18" i="3"/>
  <c r="V18" i="3"/>
  <c r="U18" i="3"/>
  <c r="T18" i="3"/>
  <c r="S18" i="3"/>
  <c r="R18" i="3"/>
  <c r="Q18" i="3"/>
  <c r="P18" i="3"/>
  <c r="W17" i="3"/>
  <c r="V17" i="3"/>
  <c r="U17" i="3"/>
  <c r="T17" i="3"/>
  <c r="S17" i="3"/>
  <c r="R17" i="3"/>
  <c r="Q17" i="3"/>
  <c r="P17" i="3"/>
</calcChain>
</file>

<file path=xl/sharedStrings.xml><?xml version="1.0" encoding="utf-8"?>
<sst xmlns="http://schemas.openxmlformats.org/spreadsheetml/2006/main" count="442" uniqueCount="293">
  <si>
    <t>SEGUIMIENTO DE AVANCE EN CUMPLIMIENTO DE METAS Y OBJETIVOS 2022</t>
  </si>
  <si>
    <t>EJE 1: BUEN GOBIERNO</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</si>
  <si>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</si>
  <si>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</si>
  <si>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</si>
  <si>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</si>
  <si>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</si>
  <si>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</si>
  <si>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</si>
  <si>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</si>
  <si>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</si>
  <si>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</si>
  <si>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</si>
  <si>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</si>
  <si>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</si>
  <si>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</si>
  <si>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</si>
  <si>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</si>
  <si>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</si>
  <si>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</si>
  <si>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</si>
  <si>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</si>
  <si>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</si>
  <si>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Fin
(DGPM / DP)</t>
  </si>
  <si>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</si>
  <si>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</si>
  <si>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t>NA</t>
  </si>
  <si>
    <r>
      <rPr>
        <b/>
        <sz val="11"/>
        <color theme="1"/>
        <rFont val="Arial"/>
        <family val="2"/>
      </rPr>
      <t>IBG:</t>
    </r>
    <r>
      <rPr>
        <sz val="11"/>
        <color theme="1"/>
        <rFont val="Arial"/>
        <family val="2"/>
      </rPr>
      <t xml:space="preserve"> Índice de Buen Gobierno.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</si>
  <si>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</si>
  <si>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</si>
  <si>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Actividad</t>
  </si>
  <si>
    <t>SEGUIMIENTO A LA EJECUCIÓN DEL PRESUPUESTO AUTORIZADO</t>
  </si>
  <si>
    <t>JUSTIFICACIÓN DE AVANCE DE EJECUCIÓN DEL PRESUPUESTO</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</si>
  <si>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</si>
  <si>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</si>
  <si>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</si>
  <si>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</si>
  <si>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</si>
  <si>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</si>
  <si>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</si>
  <si>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</si>
  <si>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</si>
  <si>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Propósito
(Tesorería)</t>
  </si>
  <si>
    <t>Componente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</si>
  <si>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</si>
  <si>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</si>
  <si>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</si>
  <si>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</si>
  <si>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</si>
  <si>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
1.03.1.1.1 </t>
    </r>
    <r>
      <rPr>
        <sz val="11"/>
        <color theme="1"/>
        <rFont val="Arial"/>
        <family val="2"/>
      </rPr>
      <t>Administración de la Hacienda Pública Municipal  Equilibrada.</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</si>
  <si>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</si>
  <si>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</si>
  <si>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</si>
  <si>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</si>
  <si>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</si>
  <si>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</si>
  <si>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</si>
  <si>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</si>
  <si>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</si>
  <si>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</si>
  <si>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</si>
  <si>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</si>
  <si>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</si>
  <si>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</si>
  <si>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</si>
  <si>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</si>
  <si>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</si>
  <si>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</si>
  <si>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</si>
  <si>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</si>
  <si>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</si>
  <si>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</si>
  <si>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</si>
  <si>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</si>
  <si>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</si>
  <si>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</si>
  <si>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</si>
  <si>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</si>
  <si>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</si>
  <si>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prsupuestal y contable.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</si>
  <si>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</si>
  <si>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</si>
  <si>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</si>
  <si>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r>
      <t xml:space="preserve">1.03.1.1.4.1 </t>
    </r>
    <r>
      <rPr>
        <sz val="11"/>
        <color theme="1"/>
        <rFont val="Arial"/>
        <family val="2"/>
      </rPr>
      <t>Publicación de los Reportes Financieros del Municipio de Benito Juaréz.</t>
    </r>
  </si>
  <si>
    <r>
      <t xml:space="preserve">1.03.1.1.4.2 </t>
    </r>
    <r>
      <rPr>
        <sz val="11"/>
        <color theme="1"/>
        <rFont val="Arial"/>
        <family val="2"/>
      </rPr>
      <t>Presentación del Avance de Gestión Financiera de la información para la planeación de la Fiscalización de la Cuenta Pública del Municipio de Benito Juárez.</t>
    </r>
  </si>
  <si>
    <r>
      <t>1.03.1.1.4.3</t>
    </r>
    <r>
      <rPr>
        <sz val="11"/>
        <color theme="1"/>
        <rFont val="Arial"/>
        <family val="2"/>
      </rPr>
      <t xml:space="preserve"> Integración de la Glosa para la entrega a la Auditoría Superior del Estado.</t>
    </r>
  </si>
  <si>
    <r>
      <rPr>
        <b/>
        <sz val="11"/>
        <color theme="1"/>
        <rFont val="Arial"/>
        <family val="2"/>
      </rPr>
      <t>PRFP:</t>
    </r>
    <r>
      <rPr>
        <sz val="11"/>
        <color theme="1"/>
        <rFont val="Arial"/>
        <family val="2"/>
      </rPr>
      <t xml:space="preserve"> Porcentaje de Reportes Financieros Publicados.</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</si>
  <si>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</si>
  <si>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PPCE:</t>
    </r>
    <r>
      <rPr>
        <sz val="11"/>
        <color theme="1"/>
        <rFont val="Arial"/>
        <family val="2"/>
      </rPr>
      <t xml:space="preserve"> Porcentaje de los Periodos Contables Entregados.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</si>
  <si>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</si>
  <si>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</si>
  <si>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</si>
  <si>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</si>
  <si>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</si>
  <si>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</si>
  <si>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</si>
  <si>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</si>
  <si>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</si>
  <si>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t>Componente
(Zofemat)</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</si>
  <si>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</si>
  <si>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</si>
  <si>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</si>
  <si>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</si>
  <si>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</si>
  <si>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</si>
  <si>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</si>
  <si>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</si>
  <si>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</si>
  <si>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</si>
  <si>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</si>
  <si>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</si>
  <si>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</si>
  <si>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</si>
  <si>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</si>
  <si>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</si>
  <si>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</si>
  <si>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</si>
  <si>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</si>
  <si>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</si>
  <si>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PMP:  </t>
    </r>
    <r>
      <rPr>
        <sz val="11"/>
        <color indexed="8"/>
        <rFont val="Arial"/>
        <family val="2"/>
      </rPr>
      <t xml:space="preserve"> Porcentaje de multas pagadas.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</si>
  <si>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</si>
  <si>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</si>
  <si>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</si>
  <si>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</si>
  <si>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</si>
  <si>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</si>
  <si>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</si>
  <si>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</si>
  <si>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</si>
  <si>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</si>
  <si>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</si>
  <si>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</si>
  <si>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</si>
  <si>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</si>
  <si>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</si>
  <si>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</si>
  <si>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</si>
  <si>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</si>
  <si>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t xml:space="preserve">1.03.1.1.8.1 </t>
    </r>
    <r>
      <rPr>
        <sz val="11"/>
        <color indexed="8"/>
        <rFont val="Arial"/>
        <family val="2"/>
      </rPr>
      <t>Gestión de cobro y/o Procedimiento Administrativo de Ejecución del Rezago de Impuesto Predial.</t>
    </r>
  </si>
  <si>
    <r>
      <t xml:space="preserve">1.03.1.1.8.2 </t>
    </r>
    <r>
      <rPr>
        <sz val="11"/>
        <color theme="1"/>
        <rFont val="Arial"/>
        <family val="2"/>
      </rPr>
      <t>Gestión de cobro y/o Procedimiento Administrativo de Ejecución de Multas Municipales y Federales no Fiscalizables.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</si>
  <si>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</si>
  <si>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</si>
  <si>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</si>
  <si>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</si>
  <si>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</si>
  <si>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</si>
  <si>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</si>
  <si>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</si>
  <si>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</si>
  <si>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</si>
  <si>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</si>
  <si>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</si>
  <si>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</si>
  <si>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</si>
  <si>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</si>
  <si>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Avance Trimestral y Anual:</t>
    </r>
    <r>
      <rPr>
        <sz val="11"/>
        <color theme="1"/>
        <rFont val="Arial"/>
        <family val="2"/>
      </rPr>
      <t xml:space="preserve"> Debido a la adecuada recaudación, se logró llegar a los resultados proyectados.</t>
    </r>
  </si>
  <si>
    <r>
      <rPr>
        <b/>
        <sz val="11"/>
        <color theme="1"/>
        <rFont val="Arial"/>
        <family val="2"/>
      </rPr>
      <t>Avance Trimestral y Anual:</t>
    </r>
    <r>
      <rPr>
        <sz val="11"/>
        <color theme="1"/>
        <rFont val="Arial"/>
        <family val="2"/>
      </rPr>
      <t xml:space="preserve"> Debido a que el indicador se mide de manera anual el resultado se obtendrá hasta el cuarto trimestre.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</si>
  <si>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</si>
  <si>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r>
      <rPr>
        <b/>
        <sz val="11"/>
        <color theme="1"/>
        <rFont val="Arial"/>
        <family val="2"/>
      </rPr>
      <t xml:space="preserve">Avance Trimestral y Anual: </t>
    </r>
    <r>
      <rPr>
        <sz val="11"/>
        <color theme="1"/>
        <rFont val="Arial"/>
        <family val="2"/>
      </rPr>
      <t xml:space="preserve">Se logró alcanzar en el trimestre el 94.64% en el número de actas de inspección debido al cambio gradual epidemiológico (Amarillo a Verde), logrando un avance anual del 14.20% de 565 establecimientos que No cuentan con la Licencia de Funcionamiento de las 3,980 programadas.
</t>
    </r>
  </si>
  <si>
    <r>
      <rPr>
        <b/>
        <sz val="11"/>
        <color theme="1"/>
        <rFont val="Arial"/>
        <family val="2"/>
      </rPr>
      <t>Avance Trimestral y Anual:</t>
    </r>
    <r>
      <rPr>
        <sz val="11"/>
        <color theme="1"/>
        <rFont val="Arial"/>
        <family val="2"/>
      </rPr>
      <t xml:space="preserve"> Durante este periodo no se logro superar el porcentaje de la meta trimestral en la gestión de cobro de las multas  federales y municipales, toda vez que al día 31 de marzo del 2022, tiene un registro total de 114 creditos fiscales en el SIM, teniendo como logro de cobro un total de 54 multas  de los 93 planeados, lo anterior, toda vez que los créditos fiscales no fueron cobrados como consecuencia a la insolvencia en personas físicas y morales derivada de la pandemia SARS COV2, por lo que se continuará trabajando con los expedientes vigentes que actuamente hay en el archivo de la Unidad.</t>
    </r>
  </si>
  <si>
    <r>
      <rPr>
        <b/>
        <sz val="11"/>
        <color theme="1"/>
        <rFont val="Arial"/>
        <family val="2"/>
      </rPr>
      <t>Avance Trimestral y Anual:</t>
    </r>
    <r>
      <rPr>
        <sz val="11"/>
        <color theme="1"/>
        <rFont val="Arial"/>
        <family val="2"/>
      </rPr>
      <t xml:space="preserve"> Se informa que con respecto al excedente registrado en la proyección de trámites de Licencias de funcionamiento en este primer trimestre, se rebasó un  42.04% .  Por lo que se hace especial mención que este considerable incremento se origina, dado que se cuenta a la presenta fecha. con una Plataforma tecnológica para la obtención del Refrendo de la Licencia de Funcionamiento comercial denominada “SITE”, aunado a la modificación en la modalidad del trámite en este ejercicio fiscal 2022;  en el cual, se omite la presentación del mismo mediante citas , y se otorga en el sistema SITE un Refrendo electrónico con lectura de CÓDIGO QR. .</t>
    </r>
  </si>
  <si>
    <r>
      <rPr>
        <b/>
        <sz val="11"/>
        <color theme="1"/>
        <rFont val="Arial"/>
        <family val="2"/>
      </rPr>
      <t xml:space="preserve">Avance Trimestral: </t>
    </r>
    <r>
      <rPr>
        <sz val="11"/>
        <color theme="1"/>
        <rFont val="Arial"/>
        <family val="2"/>
      </rPr>
      <t xml:space="preserve">La Direcciòn de Contabilidad logró el 100% de su meta trimestral al realizar acciones de coordinaciòn con las àreas ejecutoras del gasto y recuadadoras del ingreso para  que realizaran sus registros contables en tiempo y forma y a su vez, la entrega de documentaciòn comprobatoria, lo que contribuyò a efectuar los cierres contables de manera oportuna, integrar y compilar la Cuenta Pública de acuerdo al Marco Normativo aplicable.
</t>
    </r>
    <r>
      <rPr>
        <b/>
        <sz val="11"/>
        <color theme="1"/>
        <rFont val="Arial"/>
        <family val="2"/>
      </rPr>
      <t>Avance Anual:</t>
    </r>
    <r>
      <rPr>
        <sz val="11"/>
        <color theme="1"/>
        <rFont val="Arial"/>
        <family val="2"/>
      </rPr>
      <t xml:space="preserve"> Logrando un avance del 25% al realizar las acciones de coordinación eficiente en tiempo y forma.</t>
    </r>
  </si>
  <si>
    <r>
      <t xml:space="preserve">1.03.1.1.6.5 </t>
    </r>
    <r>
      <rPr>
        <sz val="11"/>
        <color indexed="8"/>
        <rFont val="Arial"/>
        <family val="2"/>
      </rPr>
      <t>Programa de Cribado de Arena de las Playas Públicas del Municipio de Benito Juárez.</t>
    </r>
  </si>
  <si>
    <r>
      <t xml:space="preserve">1.03.1.1.6.6 </t>
    </r>
    <r>
      <rPr>
        <sz val="11"/>
        <color indexed="8"/>
        <rFont val="Arial"/>
        <family val="2"/>
      </rPr>
      <t>Programa de Limpieza de Playas y Remoción de Sargazo en la  ZOFEMAT.</t>
    </r>
  </si>
  <si>
    <r>
      <rPr>
        <b/>
        <sz val="11"/>
        <color theme="1"/>
        <rFont val="Arial"/>
        <family val="2"/>
      </rPr>
      <t xml:space="preserve">PAC: </t>
    </r>
    <r>
      <rPr>
        <sz val="11"/>
        <color indexed="8"/>
        <rFont val="Arial"/>
        <family val="2"/>
      </rPr>
      <t xml:space="preserve"> Porcentaje  de Arenales Cribados realizados.</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</si>
  <si>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</si>
  <si>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t xml:space="preserve">1.03.1.1.6.3 </t>
    </r>
    <r>
      <rPr>
        <sz val="11"/>
        <color theme="1"/>
        <rFont val="Arial"/>
        <family val="2"/>
      </rPr>
      <t>Programa</t>
    </r>
    <r>
      <rPr>
        <sz val="11"/>
        <color indexed="8"/>
        <rFont val="Arial"/>
        <family val="2"/>
      </rPr>
      <t xml:space="preserve"> de Retiro y Traslasdo de Sargazo de la Arena de las Playas.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</si>
  <si>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</si>
  <si>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</si>
  <si>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</si>
  <si>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</si>
  <si>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r>
      <rPr>
        <b/>
        <sz val="11"/>
        <color theme="1"/>
        <rFont val="Arial"/>
        <family val="2"/>
      </rPr>
      <t>Avance Trimestral y Anual</t>
    </r>
    <r>
      <rPr>
        <sz val="11"/>
        <color theme="1"/>
        <rFont val="Arial"/>
        <family val="2"/>
      </rPr>
      <t xml:space="preserve">: En este trimestre se refleja el presupuesto aplicado del 15.28% debido a cuestiones administrativas en la apertura del sistema Opergob, por lo cual no se pudo ejercer el presupuesto como se tenía planeado. </t>
    </r>
  </si>
  <si>
    <r>
      <rPr>
        <b/>
        <sz val="11"/>
        <color theme="1"/>
        <rFont val="Arial"/>
        <family val="2"/>
      </rPr>
      <t>Avance Trimestral y Anual:</t>
    </r>
    <r>
      <rPr>
        <sz val="11"/>
        <color theme="1"/>
        <rFont val="Arial"/>
        <family val="2"/>
      </rPr>
      <t xml:space="preserve"> En este trimestre se llego a la meta ya que mantuvieron las certificaciones y los galardones de las 7  playas certificadas. Gracias al trabajo de conservacion y mantenimiento. 
</t>
    </r>
    <r>
      <rPr>
        <b/>
        <sz val="11"/>
        <color theme="1"/>
        <rFont val="Arial"/>
        <family val="2"/>
      </rPr>
      <t/>
    </r>
  </si>
  <si>
    <r>
      <rPr>
        <b/>
        <sz val="11"/>
        <color theme="1"/>
        <rFont val="Arial"/>
        <family val="2"/>
      </rPr>
      <t xml:space="preserve">Avance Trimestral: </t>
    </r>
    <r>
      <rPr>
        <sz val="11"/>
        <color theme="1"/>
        <rFont val="Arial"/>
        <family val="2"/>
      </rPr>
      <t xml:space="preserve">En este trimestre se logró el 80.28% de la meta programada, ya que no hubo el recale de sargazo esperado,
</t>
    </r>
    <r>
      <rPr>
        <b/>
        <sz val="11"/>
        <color theme="1"/>
        <rFont val="Arial"/>
        <family val="2"/>
      </rPr>
      <t>Avance Anual</t>
    </r>
    <r>
      <rPr>
        <sz val="11"/>
        <color theme="1"/>
        <rFont val="Arial"/>
        <family val="2"/>
      </rPr>
      <t>: Logrando una meta anual del 12.04% debido a que esta alga fue menor a lo esperado.</t>
    </r>
  </si>
  <si>
    <r>
      <rPr>
        <b/>
        <sz val="11"/>
        <color theme="1"/>
        <rFont val="Arial"/>
        <family val="2"/>
      </rPr>
      <t xml:space="preserve">Avance Trimestral: </t>
    </r>
    <r>
      <rPr>
        <sz val="11"/>
        <color theme="1"/>
        <rFont val="Arial"/>
        <family val="2"/>
      </rPr>
      <t xml:space="preserve">En este trimestre se logró el 81.43% de la meta programada, debido a que el arribo de la alga fue menor a lo esperado.
</t>
    </r>
    <r>
      <rPr>
        <b/>
        <sz val="11"/>
        <color theme="1"/>
        <rFont val="Arial"/>
        <family val="2"/>
      </rPr>
      <t>Avance Anual</t>
    </r>
    <r>
      <rPr>
        <sz val="11"/>
        <color theme="1"/>
        <rFont val="Arial"/>
        <family val="2"/>
      </rPr>
      <t>: Logrando una meta anual del 12.43% debido a que el arribo de esta alga fue menor a lo esperado.</t>
    </r>
  </si>
  <si>
    <r>
      <rPr>
        <b/>
        <sz val="11"/>
        <color theme="1"/>
        <rFont val="Arial"/>
        <family val="2"/>
      </rPr>
      <t>Avance Trimestral:</t>
    </r>
    <r>
      <rPr>
        <sz val="11"/>
        <color theme="1"/>
        <rFont val="Arial"/>
        <family val="2"/>
      </rPr>
      <t xml:space="preserve"> En este trimestre se logró el 100% de la meta programada de cribado de los arenales de las playas.
</t>
    </r>
    <r>
      <rPr>
        <b/>
        <sz val="11"/>
        <color theme="1"/>
        <rFont val="Arial"/>
        <family val="2"/>
      </rPr>
      <t xml:space="preserve"> Avance Anual: </t>
    </r>
    <r>
      <rPr>
        <sz val="11"/>
        <color theme="1"/>
        <rFont val="Arial"/>
        <family val="2"/>
      </rPr>
      <t>Logrando el 25% de la meta anual planeada.</t>
    </r>
  </si>
  <si>
    <r>
      <t xml:space="preserve">1.03.1.1.5.1  </t>
    </r>
    <r>
      <rPr>
        <sz val="11"/>
        <color theme="1"/>
        <rFont val="Arial"/>
        <family val="2"/>
      </rPr>
      <t>Fortalecimiento de Hacienda Pública Municipal.</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</si>
  <si>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</si>
  <si>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rFont val="Arial"/>
        <family val="2"/>
      </rPr>
      <t>1.03.1.1.5.3</t>
    </r>
    <r>
      <rPr>
        <sz val="11"/>
        <rFont val="Arial"/>
        <family val="2"/>
      </rPr>
      <t xml:space="preserve"> </t>
    </r>
    <r>
      <rPr>
        <sz val="11"/>
        <color theme="1"/>
        <rFont val="Arial"/>
        <family val="2"/>
      </rPr>
      <t>Cumplimiento de pago de Deuda Pública.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</si>
  <si>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</si>
  <si>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</si>
  <si>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r>
      <rPr>
        <b/>
        <sz val="11"/>
        <color theme="1"/>
        <rFont val="Arial"/>
        <family val="2"/>
      </rPr>
      <t xml:space="preserve">Avance Trimestral: </t>
    </r>
    <r>
      <rPr>
        <sz val="11"/>
        <color theme="1"/>
        <rFont val="Arial"/>
        <family val="2"/>
      </rPr>
      <t>La Dirección Financiera logra el 100% de su meta trimestral al mantener un entorno económico estable.</t>
    </r>
    <r>
      <rPr>
        <b/>
        <sz val="11"/>
        <color theme="1"/>
        <rFont val="Arial"/>
        <family val="2"/>
      </rPr>
      <t xml:space="preserve">
Avance Anual: </t>
    </r>
    <r>
      <rPr>
        <sz val="11"/>
        <color theme="1"/>
        <rFont val="Arial"/>
        <family val="2"/>
      </rPr>
      <t>Logrando un avance anual del 25% con 6 pagos de obligaciones contractuales realizadas de las 24  planeadas, implementando estrategias para cumplir con los pagos programados.</t>
    </r>
  </si>
  <si>
    <r>
      <rPr>
        <b/>
        <sz val="11"/>
        <color theme="1"/>
        <rFont val="Arial"/>
        <family val="2"/>
      </rPr>
      <t>Avance Trimestral y Anual:</t>
    </r>
    <r>
      <rPr>
        <sz val="11"/>
        <color theme="1"/>
        <rFont val="Arial"/>
        <family val="2"/>
      </rPr>
      <t xml:space="preserve"> La cantidad de pagos realizados a proveedores fue menor de lo esperado, derivado de la disminución en procesos recibidos para pago.</t>
    </r>
  </si>
  <si>
    <r>
      <rPr>
        <b/>
        <sz val="11"/>
        <color theme="1"/>
        <rFont val="Arial"/>
        <family val="2"/>
      </rPr>
      <t>Avance Trimestral y Anual:</t>
    </r>
    <r>
      <rPr>
        <sz val="11"/>
        <color theme="1"/>
        <rFont val="Arial"/>
        <family val="2"/>
      </rPr>
      <t xml:space="preserve"> Se redujo el número de días de espera para realizar pagos a proveedores como parte del compromiso por parte de la dirección.</t>
    </r>
  </si>
  <si>
    <r>
      <rPr>
        <b/>
        <sz val="11"/>
        <color theme="1"/>
        <rFont val="Arial"/>
        <family val="2"/>
      </rPr>
      <t>Avance Trimestral y Anual:</t>
    </r>
    <r>
      <rPr>
        <sz val="11"/>
        <color theme="1"/>
        <rFont val="Arial"/>
        <family val="2"/>
      </rPr>
      <t xml:space="preserve"> La cantidad de pagos realizados a proveedores fue menor de lo esperado, sin embargo los pagos de nómina se efectuaron correctamente.</t>
    </r>
  </si>
  <si>
    <r>
      <rPr>
        <b/>
        <sz val="11"/>
        <color theme="1"/>
        <rFont val="Arial"/>
        <family val="2"/>
      </rPr>
      <t xml:space="preserve">Avance Trimestral y Anual: </t>
    </r>
    <r>
      <rPr>
        <sz val="11"/>
        <color theme="1"/>
        <rFont val="Arial"/>
        <family val="2"/>
      </rPr>
      <t>Derivado de la pandemia, el comercio informal incremento por tal motivo se atendieron con la misma estrategia del año pasado, mediante verificaciones oportunas cumpliendo las metas trimestrales y logrando el 25% con lo programado anualmente.</t>
    </r>
  </si>
  <si>
    <r>
      <rPr>
        <b/>
        <sz val="11"/>
        <color theme="1"/>
        <rFont val="Arial"/>
        <family val="2"/>
      </rPr>
      <t>Avance Trimestral y Anual:</t>
    </r>
    <r>
      <rPr>
        <sz val="11"/>
        <color theme="1"/>
        <rFont val="Arial"/>
        <family val="2"/>
      </rPr>
      <t xml:space="preserve"> Se logra el obetivo trimestral en relación a los operativos oportunos programados, y logrando el 25% con lo programado anualmente.</t>
    </r>
  </si>
  <si>
    <r>
      <rPr>
        <b/>
        <sz val="11"/>
        <color theme="1"/>
        <rFont val="Arial"/>
        <family val="2"/>
      </rPr>
      <t>Avance Trimestral y Anual:</t>
    </r>
    <r>
      <rPr>
        <sz val="11"/>
        <color theme="1"/>
        <rFont val="Arial"/>
        <family val="2"/>
      </rPr>
      <t xml:space="preserve"> Se logra los objetivos trimestrales de manera satisfactoria, en relación al seguimiento oportuno del tiempo de respueta en atender las quejas en tiempo y forma,  logrando así el 25% de la meta anual programada.</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</si>
  <si>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</si>
  <si>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t>El Instituto Mexicano para la Competitividad A. C. IMCO actualiza y pública los índices y subíndices cada dos años. En 2020 el índice obtuvo una calificación de 66 puntos, aún se mantiene sin actualizar.</t>
  </si>
  <si>
    <r>
      <t xml:space="preserve">El Instituto Nacional de Estadística y Geografía INEGI pública la Encuesta Nacional de Calidad e Impacto Gubernamental de manera bienal con la información relativa a los grados de satisfacción de la población de 18 años y más.  El último periodo del levantamiento de la información fue  del 04 de noviembre al 20 de diciembre de 2019 con el </t>
    </r>
    <r>
      <rPr>
        <b/>
        <sz val="10"/>
        <rFont val="Arial"/>
        <family val="2"/>
      </rPr>
      <t>39.05% de población encuestada que se siente satisfecha</t>
    </r>
    <r>
      <rPr>
        <sz val="10"/>
        <rFont val="Arial"/>
        <family val="2"/>
      </rPr>
      <t>. Aún no se emite la actualización.</t>
    </r>
  </si>
  <si>
    <r>
      <rPr>
        <b/>
        <sz val="11"/>
        <color theme="1"/>
        <rFont val="Arial"/>
        <family val="2"/>
      </rPr>
      <t>Avance Trimestral:</t>
    </r>
    <r>
      <rPr>
        <sz val="11"/>
        <color theme="1"/>
        <rFont val="Arial"/>
        <family val="2"/>
      </rPr>
      <t xml:space="preserve"> La Tesorería Municipal logra el 100% de su meta trimestral al mantener reuniones con sus áreas ejecutorias para un eficaz manejo del gasto público.
</t>
    </r>
    <r>
      <rPr>
        <b/>
        <sz val="11"/>
        <color theme="1"/>
        <rFont val="Arial"/>
        <family val="2"/>
      </rPr>
      <t xml:space="preserve">Avance Anual: </t>
    </r>
    <r>
      <rPr>
        <sz val="11"/>
        <color theme="1"/>
        <rFont val="Arial"/>
        <family val="2"/>
      </rPr>
      <t>Logrando un avance anual del 50% con 24 acciones realizadas de las 48  planeadas, permitiendo cumplir con sus compromisos que la población demanda.</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</si>
  <si>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</si>
  <si>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r>
      <t xml:space="preserve">El Instituto Nacional de Estadística y Geografía INEGI publica la Encuesta Nacional de Calidad e Impacto Gubernamental de manera bienal con la información relativa a la Confianza de la población de 18 años y más en el Gobierno Municipal.
En diciembre 2021 se obtuvo la Calificación de Confianza al Gobierno Municipal de </t>
    </r>
    <r>
      <rPr>
        <b/>
        <sz val="10"/>
        <color theme="1"/>
        <rFont val="Arial"/>
        <family val="2"/>
      </rPr>
      <t>5.0.</t>
    </r>
  </si>
  <si>
    <r>
      <t xml:space="preserve">
TCHPME:</t>
    </r>
    <r>
      <rPr>
        <sz val="11"/>
        <color theme="1"/>
        <rFont val="Arial"/>
        <family val="2"/>
      </rPr>
      <t xml:space="preserve"> Tasa Comparativa de Hacienda Pública Municipal Equilibrada.</t>
    </r>
  </si>
  <si>
    <r>
      <rPr>
        <b/>
        <sz val="11"/>
        <color theme="1"/>
        <rFont val="Arial"/>
        <family val="2"/>
      </rPr>
      <t>Avance Trimestral y Anual:</t>
    </r>
    <r>
      <rPr>
        <sz val="11"/>
        <color theme="1"/>
        <rFont val="Arial"/>
        <family val="2"/>
      </rPr>
      <t xml:space="preserve"> Se realizaron distintos operativos debido a las quejas ingresadas logrando rebasar la meta trimestral en un 12% para lo cual fueron atendidas y se dio a concientizar a los contribuyentes para que regularicen sus establecimientos.
Se brindó una buena atención al ciudadano y dando pronta respuesta a las quejas emitidas por el mismo en un lapso no mayor a 48 horas, para que el ciudadano pueda vivir en armonía en sus colonias o viviendas, por lo cual se obtuvo un resultado 23.33% de las quejas atendidas.
</t>
    </r>
  </si>
  <si>
    <r>
      <rPr>
        <b/>
        <sz val="11"/>
        <color theme="1"/>
        <rFont val="Arial"/>
        <family val="2"/>
      </rPr>
      <t xml:space="preserve">Avance Trimestral y Anual: </t>
    </r>
    <r>
      <rPr>
        <sz val="11"/>
        <color theme="1"/>
        <rFont val="Arial"/>
        <family val="2"/>
      </rPr>
      <t xml:space="preserve">Se logró rebasar la meta en el trimestre un 148.58% en el número de actas de inspección debido al  operativo anual para verificar licencias 2022, cuya prorroga vencio el 31 de marzo  logrando un avance anual del 51.48% de 1,484 establecimientos que No cuentan con la Licencia de Funcionamiento de las 3,980 programadas.
</t>
    </r>
  </si>
  <si>
    <r>
      <rPr>
        <b/>
        <sz val="11"/>
        <color theme="1"/>
        <rFont val="Arial"/>
        <family val="2"/>
      </rPr>
      <t>Avance Trimestral y Anual:</t>
    </r>
    <r>
      <rPr>
        <sz val="11"/>
        <color theme="1"/>
        <rFont val="Arial"/>
        <family val="2"/>
      </rPr>
      <t xml:space="preserve"> Se logra el obetivo trimestral en relación a los operativos oportunos programados, y logrando el 50% con lo programado anualmente.</t>
    </r>
  </si>
  <si>
    <r>
      <rPr>
        <b/>
        <sz val="11"/>
        <color theme="1"/>
        <rFont val="Arial"/>
        <family val="2"/>
      </rPr>
      <t xml:space="preserve">Avance Trimestral y Anual: </t>
    </r>
    <r>
      <rPr>
        <sz val="11"/>
        <color theme="1"/>
        <rFont val="Arial"/>
        <family val="2"/>
      </rPr>
      <t>Derivado de la pandemia, el comercio informal incremento por tal motivo se atendieron con la misma estrategia del año pasado, mediante verificaciones oportunas cumpliendo las metas trimestrales y logrando el 50% con lo programado anualmente.</t>
    </r>
  </si>
  <si>
    <r>
      <rPr>
        <b/>
        <sz val="11"/>
        <color theme="1"/>
        <rFont val="Arial"/>
        <family val="2"/>
      </rPr>
      <t>Avance Trimestral y Anual:</t>
    </r>
    <r>
      <rPr>
        <sz val="11"/>
        <color theme="1"/>
        <rFont val="Arial"/>
        <family val="2"/>
      </rPr>
      <t xml:space="preserve"> Se logra los objetivos trimestrales de manera satisfactoria, en relación al seguimiento oportuno del tiempo de respueta en atender las quejas en tiempo y forma,  logrando así el 50% de la meta anual programada.</t>
    </r>
  </si>
  <si>
    <r>
      <rPr>
        <b/>
        <sz val="11"/>
        <color theme="1"/>
        <rFont val="Arial"/>
        <family val="2"/>
      </rPr>
      <t>Avance Trimestral y Anual:</t>
    </r>
    <r>
      <rPr>
        <sz val="11"/>
        <color theme="1"/>
        <rFont val="Arial"/>
        <family val="2"/>
      </rPr>
      <t xml:space="preserve"> Avance Trimestral y Anual: Durante los meses de abril, mayo y junio se mantuvo el programa denominado "Jornada de subsidios y estímulos fiscales y regularización de Trámites 2022, QUE LO TUYO SEA TUYO". Incrementando el número  de notificaciones para que la ciudadanía aprovechara dichos descuentos, por tal motivo se supero la meta al 94.54%, logrando un avance anual del 79%, con 69,069 notificaciones realizadas de las 77,094 programadas implementando estrategias para el incremento en la recaudación municipal. </t>
    </r>
  </si>
  <si>
    <r>
      <rPr>
        <b/>
        <sz val="11"/>
        <color theme="1"/>
        <rFont val="Arial"/>
        <family val="2"/>
      </rPr>
      <t>Avance Trimestral:</t>
    </r>
    <r>
      <rPr>
        <sz val="11"/>
        <color theme="1"/>
        <rFont val="Arial"/>
        <family val="2"/>
      </rPr>
      <t xml:space="preserve"> Se alcanzó el  93% de la meta programada debido a que la cantidad de servicios catastrales solicitados por los contribuyentes y que tenían al corriente su impuesto predial no alcanzo para llegar al 100% de la meta.
</t>
    </r>
    <r>
      <rPr>
        <b/>
        <sz val="11"/>
        <color theme="1"/>
        <rFont val="Arial"/>
        <family val="2"/>
      </rPr>
      <t xml:space="preserve">Avance Anual: </t>
    </r>
    <r>
      <rPr>
        <sz val="11"/>
        <color theme="1"/>
        <rFont val="Arial"/>
        <family val="2"/>
      </rPr>
      <t xml:space="preserve"> Logrando un 45.75% de la meta anual programada.
</t>
    </r>
  </si>
  <si>
    <r>
      <rPr>
        <b/>
        <sz val="11"/>
        <color theme="1"/>
        <rFont val="Arial"/>
        <family val="2"/>
      </rPr>
      <t>Avance Trimestral:</t>
    </r>
    <r>
      <rPr>
        <sz val="11"/>
        <color theme="1"/>
        <rFont val="Arial"/>
        <family val="2"/>
      </rPr>
      <t xml:space="preserve"> Se alcanzó el  90% de la meta programada debido a que la cantidad de servicios catastrales solicitados por los contribuyentes  y que tenían al corriente su impuesto predial no alcanzo para llegar al 100% de la meta.
</t>
    </r>
    <r>
      <rPr>
        <b/>
        <sz val="11"/>
        <color theme="1"/>
        <rFont val="Arial"/>
        <family val="2"/>
      </rPr>
      <t xml:space="preserve">Avance Anual: </t>
    </r>
    <r>
      <rPr>
        <sz val="11"/>
        <color theme="1"/>
        <rFont val="Arial"/>
        <family val="2"/>
      </rPr>
      <t xml:space="preserve"> Logrando un 22.50% de la meta anual programada.
</t>
    </r>
  </si>
  <si>
    <r>
      <rPr>
        <b/>
        <sz val="11"/>
        <color theme="1"/>
        <rFont val="Arial"/>
        <family val="2"/>
      </rPr>
      <t>Avance Trimestral:</t>
    </r>
    <r>
      <rPr>
        <sz val="11"/>
        <color theme="1"/>
        <rFont val="Arial"/>
        <family val="2"/>
      </rPr>
      <t xml:space="preserve"> Se alcanzó el  91.67 % de la meta programada debido a que la cantidad de servicios catastrales solicitados por los contribuyentes y se cumplió con el tiempo establecido de respuesta  no alcanzo para llegar al 100% de la meta.
</t>
    </r>
    <r>
      <rPr>
        <b/>
        <sz val="11"/>
        <color theme="1"/>
        <rFont val="Arial"/>
        <family val="2"/>
      </rPr>
      <t xml:space="preserve">Avance Anual: </t>
    </r>
    <r>
      <rPr>
        <sz val="11"/>
        <color theme="1"/>
        <rFont val="Arial"/>
        <family val="2"/>
      </rPr>
      <t xml:space="preserve"> Logrando un 44.58% de la meta anual programada.</t>
    </r>
  </si>
  <si>
    <r>
      <rPr>
        <b/>
        <sz val="11"/>
        <color theme="1"/>
        <rFont val="Arial"/>
        <family val="2"/>
      </rPr>
      <t>Avance Trimestral:</t>
    </r>
    <r>
      <rPr>
        <sz val="11"/>
        <color theme="1"/>
        <rFont val="Arial"/>
        <family val="2"/>
      </rPr>
      <t xml:space="preserve"> Se alcanzó el  86.67 % de la meta programada debido a que la cantidad de servicios catastrales solicitados por los contribuyentes y se cumplió con el tiempo establecido de respuesta  no alcanzo para llegar al 100% de la meta.
</t>
    </r>
    <r>
      <rPr>
        <b/>
        <sz val="11"/>
        <color theme="1"/>
        <rFont val="Arial"/>
        <family val="2"/>
      </rPr>
      <t xml:space="preserve">Avance Anual: </t>
    </r>
    <r>
      <rPr>
        <sz val="11"/>
        <color theme="1"/>
        <rFont val="Arial"/>
        <family val="2"/>
      </rPr>
      <t xml:space="preserve"> Logrando un 21.67% de la meta anual programada.</t>
    </r>
  </si>
  <si>
    <r>
      <rPr>
        <b/>
        <sz val="11"/>
        <color theme="1"/>
        <rFont val="Arial"/>
        <family val="2"/>
      </rPr>
      <t xml:space="preserve">Avance Trimestral: </t>
    </r>
    <r>
      <rPr>
        <sz val="11"/>
        <color theme="1"/>
        <rFont val="Arial"/>
        <family val="2"/>
      </rPr>
      <t>La Dirección Financiera logra el 100% de su meta trimestral al mantener un entorno económico estable.</t>
    </r>
    <r>
      <rPr>
        <b/>
        <sz val="11"/>
        <color theme="1"/>
        <rFont val="Arial"/>
        <family val="2"/>
      </rPr>
      <t xml:space="preserve">
Avance Anual: </t>
    </r>
    <r>
      <rPr>
        <sz val="11"/>
        <color theme="1"/>
        <rFont val="Arial"/>
        <family val="2"/>
      </rPr>
      <t>Logrando un avance anual del 50% con 12 pagos de obligaciones contractuales realizadas de las 24  planeadas, cumpliendo contractualmente con los compromisos de pago e implementando estrategias para cumplir con los pagos programados.</t>
    </r>
  </si>
  <si>
    <r>
      <rPr>
        <b/>
        <sz val="11"/>
        <color theme="1"/>
        <rFont val="Arial"/>
        <family val="2"/>
      </rPr>
      <t>Avance Trimestral y Anual:</t>
    </r>
    <r>
      <rPr>
        <sz val="11"/>
        <color theme="1"/>
        <rFont val="Arial"/>
        <family val="2"/>
      </rPr>
      <t xml:space="preserve"> Debido a que el indicador se mide dos veces en el año el resultado se obtendrá en el segundo y tercer  trimestre. </t>
    </r>
  </si>
  <si>
    <r>
      <rPr>
        <b/>
        <sz val="11"/>
        <color theme="1"/>
        <rFont val="Arial"/>
        <family val="2"/>
      </rPr>
      <t>Avance Trimestral y Anual:</t>
    </r>
    <r>
      <rPr>
        <sz val="11"/>
        <color theme="1"/>
        <rFont val="Arial"/>
        <family val="2"/>
      </rPr>
      <t xml:space="preserve"> La Dirección Financiera en coordinación con la Dirección de Contabilidad, estaremos en condiciones de entregar a la Auditoría Superior del Estado, el Informe de Avance de la Gestión Financiera del segundo trimestre de 2022 el día 29 de julio, en apego al Artículo 51 de la Ley General de Contabilidad Gubernamental.</t>
    </r>
  </si>
  <si>
    <r>
      <rPr>
        <b/>
        <sz val="11"/>
        <color theme="1"/>
        <rFont val="Arial"/>
        <family val="2"/>
      </rPr>
      <t xml:space="preserve">Avance trimestral: </t>
    </r>
    <r>
      <rPr>
        <sz val="11"/>
        <color theme="1"/>
        <rFont val="Arial"/>
        <family val="2"/>
      </rPr>
      <t xml:space="preserve">En este trimestre, las 7 playas certificadas, siguen manteniendo sus certfificaciones y sus galardones.                                                                 
</t>
    </r>
    <r>
      <rPr>
        <b/>
        <sz val="11"/>
        <color theme="1"/>
        <rFont val="Arial"/>
        <family val="2"/>
      </rPr>
      <t>Avance anual:</t>
    </r>
    <r>
      <rPr>
        <sz val="11"/>
        <color theme="1"/>
        <rFont val="Arial"/>
        <family val="2"/>
      </rPr>
      <t xml:space="preserve"> Durante todo el año se mantendran certificadas las 7 playas designadas.</t>
    </r>
  </si>
  <si>
    <r>
      <rPr>
        <b/>
        <sz val="11"/>
        <color theme="1"/>
        <rFont val="Arial"/>
        <family val="2"/>
      </rPr>
      <t>Avance Trimestral y Anual:</t>
    </r>
    <r>
      <rPr>
        <sz val="11"/>
        <color theme="1"/>
        <rFont val="Arial"/>
        <family val="2"/>
      </rPr>
      <t xml:space="preserve"> Se realizaron distintos operativos debido a las quejas ingresadas logrando rebasar la meta trimestral en un 8% para lo cual fueron atendidas y se dio a concientizar a los contribuyentes para que regularicen sus establecimientos.
Se brindó una buena atención al ciudadano y dando pronta respuesta a las quejas emitidas por el mismo en un lapso no mayor a 48 horas, para que el ciudadano pueda vivir en armonía en sus colonias o viviendas, por lo cual se obtuvo un resultado 45.83% de las quejas atendidas.
</t>
    </r>
  </si>
  <si>
    <r>
      <rPr>
        <b/>
        <sz val="11"/>
        <color theme="1"/>
        <rFont val="Arial"/>
        <family val="2"/>
      </rPr>
      <t xml:space="preserve">Avance trimestral: </t>
    </r>
    <r>
      <rPr>
        <sz val="11"/>
        <color theme="1"/>
        <rFont val="Arial"/>
        <family val="2"/>
      </rPr>
      <t xml:space="preserve">Este trimestre se logró superar la meta en un 32.91%, debido que los contribuyentes cumplieron en tiempo y forma con el pago de sus derechos.                                           
</t>
    </r>
    <r>
      <rPr>
        <b/>
        <sz val="11"/>
        <color theme="1"/>
        <rFont val="Arial"/>
        <family val="2"/>
      </rPr>
      <t>Avance anual:</t>
    </r>
    <r>
      <rPr>
        <sz val="11"/>
        <color theme="1"/>
        <rFont val="Arial"/>
        <family val="2"/>
      </rPr>
      <t xml:space="preserve"> Logrando una meta anual en un 71.06% debido al constante trabajo de invitar y requerir a los conribuyentes a cumplir con sus pagos de sus derechos.</t>
    </r>
  </si>
  <si>
    <r>
      <rPr>
        <b/>
        <sz val="11"/>
        <color theme="1"/>
        <rFont val="Arial"/>
        <family val="2"/>
      </rPr>
      <t xml:space="preserve">Avance Trimestral y Anual: </t>
    </r>
    <r>
      <rPr>
        <sz val="11"/>
        <color theme="1"/>
        <rFont val="Arial"/>
        <family val="2"/>
      </rPr>
      <t xml:space="preserve">En este trimestre se rebaso el presupuesto aplicado del 122.23% debido a cuestiones administrativas en la apertura del sistema Opergob, por lo cual no se pudo ejercer el presupuesto como se tenía programado. </t>
    </r>
  </si>
  <si>
    <r>
      <rPr>
        <b/>
        <sz val="11"/>
        <color theme="1"/>
        <rFont val="Arial"/>
        <family val="2"/>
      </rPr>
      <t xml:space="preserve">Avance Trimestral: </t>
    </r>
    <r>
      <rPr>
        <sz val="11"/>
        <color theme="1"/>
        <rFont val="Arial"/>
        <family val="2"/>
      </rPr>
      <t>En este trimestre se logró el 100% de la meta programada de cribado de los arenales de las playas.</t>
    </r>
    <r>
      <rPr>
        <b/>
        <sz val="11"/>
        <color theme="1"/>
        <rFont val="Arial"/>
        <family val="2"/>
      </rPr>
      <t xml:space="preserve">
 Avance Anual: </t>
    </r>
    <r>
      <rPr>
        <sz val="11"/>
        <color theme="1"/>
        <rFont val="Arial"/>
        <family val="2"/>
      </rPr>
      <t>Logrando el 50% de la meta anual programada.</t>
    </r>
  </si>
  <si>
    <r>
      <rPr>
        <b/>
        <sz val="11"/>
        <color theme="1"/>
        <rFont val="Arial"/>
        <family val="2"/>
      </rPr>
      <t xml:space="preserve">Avance Trimestral: </t>
    </r>
    <r>
      <rPr>
        <sz val="11"/>
        <color theme="1"/>
        <rFont val="Arial"/>
        <family val="2"/>
      </rPr>
      <t>En este trimestre se logró el 74.73% de la meta programada, debido a que el arribo de la alga fue menor a lo esperado.</t>
    </r>
    <r>
      <rPr>
        <b/>
        <sz val="11"/>
        <color theme="1"/>
        <rFont val="Arial"/>
        <family val="2"/>
      </rPr>
      <t xml:space="preserve">
Avance Anual: L</t>
    </r>
    <r>
      <rPr>
        <sz val="11"/>
        <color theme="1"/>
        <rFont val="Arial"/>
        <family val="2"/>
      </rPr>
      <t>ogrando una meta anual del 38.01% debido a que el arribo de esta alga fue menor a lo esperado.</t>
    </r>
  </si>
  <si>
    <r>
      <t xml:space="preserve">Avance Trimestral: </t>
    </r>
    <r>
      <rPr>
        <sz val="11"/>
        <color theme="1"/>
        <rFont val="Arial"/>
        <family val="2"/>
      </rPr>
      <t>La Tesorería Municipal logra el 100% de su meta trimestral al mantener una eficiente coordinación de sus reuniones con las áreas recaudatorias.</t>
    </r>
    <r>
      <rPr>
        <b/>
        <sz val="11"/>
        <color theme="1"/>
        <rFont val="Arial"/>
        <family val="2"/>
      </rPr>
      <t xml:space="preserve">
Avance Anual: </t>
    </r>
    <r>
      <rPr>
        <sz val="11"/>
        <color theme="1"/>
        <rFont val="Arial"/>
        <family val="2"/>
      </rPr>
      <t>Logrando un avance anual del 25% con 12 acciones realizadas de las 48  planeadas, implementando estrategias y jornadas  de recaudación para cumplir con los objetivos programados.</t>
    </r>
  </si>
  <si>
    <r>
      <rPr>
        <b/>
        <sz val="11"/>
        <color theme="1"/>
        <rFont val="Arial"/>
        <family val="2"/>
      </rPr>
      <t>Avance Trimestral:</t>
    </r>
    <r>
      <rPr>
        <sz val="11"/>
        <color theme="1"/>
        <rFont val="Arial"/>
        <family val="2"/>
      </rPr>
      <t xml:space="preserve"> La Tesorería Municipal logra el 100% de su meta trimestral al mantener reuniones con sus áreas ejecutorias para un eficaz manejo del gasto público.
</t>
    </r>
    <r>
      <rPr>
        <b/>
        <sz val="11"/>
        <color theme="1"/>
        <rFont val="Arial"/>
        <family val="2"/>
      </rPr>
      <t xml:space="preserve">Avance Anual: </t>
    </r>
    <r>
      <rPr>
        <sz val="11"/>
        <color theme="1"/>
        <rFont val="Arial"/>
        <family val="2"/>
      </rPr>
      <t>Logrando un avance anual del 25% con 12 acciones realizadas de las 48  planeadas, permitiendo cumplir con sus compromisos que la población demanda.</t>
    </r>
  </si>
  <si>
    <t>TESORERÍA MUNICIPAL</t>
  </si>
  <si>
    <r>
      <rPr>
        <b/>
        <sz val="11"/>
        <color theme="1"/>
        <rFont val="Arial"/>
        <family val="2"/>
      </rPr>
      <t xml:space="preserve">Avance Trimestral y Anual: </t>
    </r>
    <r>
      <rPr>
        <sz val="11"/>
        <color theme="1"/>
        <rFont val="Arial"/>
        <family val="2"/>
      </rPr>
      <t>Se informa que con respecto a la cifra registrada en la proyección estadística de trámites de Licencias de funcionamiento en este segundo trimestre, se identifica que en un 66.63%  no se alcanzó la meta fijada, esto debido a que el comportamiento del refrendo declarativo anual es dependiente del avance que se tenga en cada dependencia reguladora del establecimiento por parte de los contribuyentes.</t>
    </r>
  </si>
  <si>
    <r>
      <rPr>
        <b/>
        <sz val="11"/>
        <color theme="1"/>
        <rFont val="Arial"/>
        <family val="2"/>
      </rPr>
      <t>Avance Trimestral y anual:</t>
    </r>
    <r>
      <rPr>
        <sz val="11"/>
        <color theme="1"/>
        <rFont val="Arial"/>
        <family val="2"/>
      </rPr>
      <t xml:space="preserve"> Se informa que con respecto a la proyección de jornada de descuetos en este primer trimestre, se alcanzó el 100% de la meta, debido a que los contribuyentes acudieron a regularizar sus trámites.</t>
    </r>
  </si>
  <si>
    <r>
      <rPr>
        <b/>
        <sz val="11"/>
        <color theme="1"/>
        <rFont val="Arial"/>
        <family val="2"/>
      </rPr>
      <t xml:space="preserve">Avance Trimestral y anual: </t>
    </r>
    <r>
      <rPr>
        <sz val="11"/>
        <color theme="1"/>
        <rFont val="Arial"/>
        <family val="2"/>
      </rPr>
      <t>Se informa que con respecto a la proyección de jornada de descuentos en este segundo trimestre, se alcanzó el 100% de la meta, debido a que los contribuyentes acudieron a regularizar sus trámites.</t>
    </r>
  </si>
  <si>
    <r>
      <rPr>
        <b/>
        <sz val="11"/>
        <color theme="1"/>
        <rFont val="Arial"/>
        <family val="2"/>
      </rPr>
      <t>Avance Trimestral y Anual:</t>
    </r>
    <r>
      <rPr>
        <sz val="11"/>
        <color theme="1"/>
        <rFont val="Arial"/>
        <family val="2"/>
      </rPr>
      <t xml:space="preserve">  La Dirección Financiera en coordinación con la Dirección de Contabilidad, entregó a la Auditoría Superior del Estado, el Informe de Avance de la Gestión Financiera del primer trimestre de 2022 con oficio SM/0617/2022, en apego al Artículo 51 de la Ley General de Contabilidad Gubernamental.</t>
    </r>
  </si>
  <si>
    <r>
      <rPr>
        <b/>
        <sz val="11"/>
        <color theme="1"/>
        <rFont val="Arial"/>
        <family val="2"/>
      </rPr>
      <t>Avance Trimestral:</t>
    </r>
    <r>
      <rPr>
        <sz val="11"/>
        <color theme="1"/>
        <rFont val="Arial"/>
        <family val="2"/>
      </rPr>
      <t xml:space="preserve"> La Tesorería Municipal logra el 100% de su meta trimestral al mantener una eficiente coordinación de sus reuniones con las áreas recaudatorias.</t>
    </r>
    <r>
      <rPr>
        <b/>
        <sz val="11"/>
        <color theme="1"/>
        <rFont val="Arial"/>
        <family val="2"/>
      </rPr>
      <t xml:space="preserve">
Avance Anual: </t>
    </r>
    <r>
      <rPr>
        <sz val="11"/>
        <color theme="1"/>
        <rFont val="Arial"/>
        <family val="2"/>
      </rPr>
      <t>Logrando un avance anual del 50% con 24 acciones realizadas de las 48  planeadas, implementando estrategias y jornadas  de recaudación para cumplir con los objetivos programados.</t>
    </r>
  </si>
  <si>
    <r>
      <rPr>
        <b/>
        <sz val="11"/>
        <color theme="1"/>
        <rFont val="Arial"/>
        <family val="2"/>
      </rPr>
      <t>Avance Trimestral:</t>
    </r>
    <r>
      <rPr>
        <sz val="11"/>
        <color theme="1"/>
        <rFont val="Arial"/>
        <family val="2"/>
      </rPr>
      <t xml:space="preserve"> La Direcciòn de Contabilidad logró el 100% de su meta trimestral en virtud de que se tomaron acciones con la solicitud anticipada, asi como de coordinación con las entidades emisoras de la información requerida por la Entidad Fiscalizadora mediante la "Guía"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r>
      <rPr>
        <b/>
        <sz val="11"/>
        <color theme="1"/>
        <rFont val="Arial"/>
        <family val="2"/>
      </rPr>
      <t>Avance Anual</t>
    </r>
    <r>
      <rPr>
        <sz val="11"/>
        <color theme="1"/>
        <rFont val="Arial"/>
        <family val="2"/>
      </rPr>
      <t>: Logrando un avance del 25% al tomar acciones con la solicitud de información anticipada y coordinación eficiente.</t>
    </r>
  </si>
  <si>
    <r>
      <rPr>
        <b/>
        <sz val="11"/>
        <color theme="1"/>
        <rFont val="Arial"/>
        <family val="2"/>
      </rPr>
      <t xml:space="preserve">Avance Trimestral: </t>
    </r>
    <r>
      <rPr>
        <sz val="11"/>
        <color theme="1"/>
        <rFont val="Arial"/>
        <family val="2"/>
      </rPr>
      <t xml:space="preserve">La Direcciòn de Contabilidad logró el 100% de su meta trimestral al realizar acciones de coordinaciòn con las diferentes áreas ejecutoras, remitiendo toda la documentación comprobatoria con base en sus registros contables, cumpliendo asi, con la integración de la glosa de la Cuentra Pùblica, de conformidad con lo establecido en el "Acuerdo que contiene los Lineamientos para la Integraciòn, Recepción y Entrega de la Cuenta Pùblica de las Entidades Fiscalizables ante la ASEQROO.
</t>
    </r>
    <r>
      <rPr>
        <b/>
        <sz val="11"/>
        <color theme="1"/>
        <rFont val="Arial"/>
        <family val="2"/>
      </rPr>
      <t>Avance Anual:</t>
    </r>
    <r>
      <rPr>
        <sz val="11"/>
        <color theme="1"/>
        <rFont val="Arial"/>
        <family val="2"/>
      </rPr>
      <t xml:space="preserve"> Logrando un avance anual del 25% al realizar las acciones de coordinación eficiente.</t>
    </r>
  </si>
  <si>
    <r>
      <rPr>
        <b/>
        <sz val="11"/>
        <color theme="1"/>
        <rFont val="Arial"/>
        <family val="2"/>
      </rPr>
      <t>Avance Trimestral y Anual:</t>
    </r>
    <r>
      <rPr>
        <sz val="11"/>
        <color theme="1"/>
        <rFont val="Arial"/>
        <family val="2"/>
      </rPr>
      <t xml:space="preserve"> Se obtuvo un avance del 88.05% sobre lo programado para el trimestre,  la diferencia de pagos programados se efectuaron a conceptos diferentes a proveedores.</t>
    </r>
  </si>
  <si>
    <r>
      <rPr>
        <b/>
        <sz val="11"/>
        <color theme="1"/>
        <rFont val="Arial"/>
        <family val="2"/>
      </rPr>
      <t>Avance Trimestral y Anual:</t>
    </r>
    <r>
      <rPr>
        <sz val="11"/>
        <color theme="1"/>
        <rFont val="Arial"/>
        <family val="2"/>
      </rPr>
      <t xml:space="preserve"> Se obtuvo un resultado del 100%, se cumplió con lo establecido respecto al pago de nómina.</t>
    </r>
  </si>
  <si>
    <r>
      <rPr>
        <b/>
        <sz val="11"/>
        <color theme="1"/>
        <rFont val="Arial"/>
        <family val="2"/>
      </rPr>
      <t>Avance Trimestral y Anual:</t>
    </r>
    <r>
      <rPr>
        <sz val="11"/>
        <color theme="1"/>
        <rFont val="Arial"/>
        <family val="2"/>
      </rPr>
      <t xml:space="preserve"> El resultado  arroja un porcentaje de 94.17%, sin embargo esto es positivo ya que nos indica una correcta aplicación de estrategías para disminuir los días de espera de pago a proveedores.</t>
    </r>
  </si>
  <si>
    <r>
      <rPr>
        <b/>
        <sz val="11"/>
        <rFont val="Arial"/>
        <family val="2"/>
      </rPr>
      <t>Avance Trimestral y Anual</t>
    </r>
    <r>
      <rPr>
        <sz val="11"/>
        <rFont val="Arial"/>
        <family val="2"/>
      </rPr>
      <t xml:space="preserve">:  En el trimestre obtuvo un resultado del 64.36% como ejecución del presupuesto, </t>
    </r>
  </si>
  <si>
    <r>
      <rPr>
        <b/>
        <sz val="11"/>
        <color theme="1"/>
        <rFont val="Arial"/>
        <family val="2"/>
      </rPr>
      <t xml:space="preserve">Avance Trimestral y Anual: </t>
    </r>
    <r>
      <rPr>
        <sz val="11"/>
        <color theme="1"/>
        <rFont val="Arial"/>
        <family val="2"/>
      </rPr>
      <t xml:space="preserve">debido a la prórroga otorgada en los meses de enero a marzo en el trámite de licencias de funcionamiento a establecimientos comerciales se logró alcanzar un 47.08% lo que generó una disminución en  el número de visitas de inspección de lo programado.
 </t>
    </r>
  </si>
  <si>
    <r>
      <rPr>
        <b/>
        <sz val="11"/>
        <color theme="1"/>
        <rFont val="Arial"/>
        <family val="2"/>
      </rPr>
      <t xml:space="preserve">Avance Trimestral y Anual: </t>
    </r>
    <r>
      <rPr>
        <sz val="11"/>
        <color theme="1"/>
        <rFont val="Arial"/>
        <family val="2"/>
      </rPr>
      <t xml:space="preserve">debido a la prórroga otorgada en los meses de  enero a marzo  en el trámite de licencias de funcionamiento a establecimientos comerciales se logró alcanzar un 91.67% lo que generó un aumento en  el número de visitas de inspección de lo programado.
 </t>
    </r>
  </si>
  <si>
    <r>
      <rPr>
        <b/>
        <sz val="11"/>
        <color theme="1"/>
        <rFont val="Arial"/>
        <family val="2"/>
      </rPr>
      <t>Avance Trimestral y Anual:</t>
    </r>
    <r>
      <rPr>
        <sz val="11"/>
        <color theme="1"/>
        <rFont val="Arial"/>
        <family val="2"/>
      </rPr>
      <t xml:space="preserve"> Se obtuvo un avance del 88.1% sobre lo programado para el trimestre,  se debe trabajar en mejores estrategias para el cumplimiento de metas.</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</si>
  <si>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diferentes àreas ejecutoras, remitiendo toda la documentación comprobatoria con base en sus registros contables, cumpliendo asi, con la integración de la glosa de la Cuentra Pública, de conformidad con lo establecido en el "Acuerdo que contiene los Lineamientos para la Integración, Recepcion y Entrega de la Cuenta Pública de las Entidades Fiscalizables ante la Audìtoría Superior del Estado de  Quintana Roo".
</t>
    </r>
    <r>
      <rPr>
        <b/>
        <sz val="11"/>
        <color theme="1"/>
        <rFont val="Arial"/>
        <family val="2"/>
      </rPr>
      <t>Avance Anual:</t>
    </r>
    <r>
      <rPr>
        <sz val="11"/>
        <color theme="1"/>
        <rFont val="Arial"/>
        <family val="2"/>
      </rPr>
      <t xml:space="preserve"> Logrando un avance anual del 50% al realizar las acciones de coordinación eficiente.</t>
    </r>
  </si>
  <si>
    <r>
      <rPr>
        <b/>
        <sz val="11"/>
        <color theme="1"/>
        <rFont val="Arial"/>
        <family val="2"/>
      </rPr>
      <t>Avance Trimestral:</t>
    </r>
    <r>
      <rPr>
        <sz val="11"/>
        <color theme="1"/>
        <rFont val="Arial"/>
        <family val="2"/>
      </rPr>
      <t xml:space="preserve"> La Dirección de Contabilidad logró el 100% de su meta trimestral en virtud de que se tomaron acciones con la solictud anticipada, asi como de coordinaciòn con las entidades emisoras de la informaciòn requerida por la Entidad Fiscalizadora mediante la "Guía</t>
    </r>
    <r>
      <rPr>
        <b/>
        <sz val="11"/>
        <color theme="1"/>
        <rFont val="Arial"/>
        <family val="2"/>
      </rPr>
      <t>"</t>
    </r>
    <r>
      <rPr>
        <sz val="11"/>
        <color theme="1"/>
        <rFont val="Arial"/>
        <family val="2"/>
      </rPr>
      <t xml:space="preserve">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r>
      <rPr>
        <b/>
        <sz val="11"/>
        <color theme="1"/>
        <rFont val="Arial"/>
        <family val="2"/>
      </rPr>
      <t>Avance Anual:</t>
    </r>
    <r>
      <rPr>
        <sz val="11"/>
        <color theme="1"/>
        <rFont val="Arial"/>
        <family val="2"/>
      </rPr>
      <t xml:space="preserve"> Logrando un avance del  50% al tomar acciones con la solicitud de informacion anticipada y coordinación eficiente.</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</si>
  <si>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áreas ejecutoras del gasto y recuadadoras del ingreso para  que realizaran sus registros contables en tiempo y forma y a su vez, la entrega de documentación comprobatoria, lo que contribuyó a efectuar los cierres contables de manera oportuna, integrar y compilar la Cuenta Pública de acuerdo al Marco Normativo aplicable.
</t>
    </r>
    <r>
      <rPr>
        <b/>
        <sz val="11"/>
        <color theme="1"/>
        <rFont val="Arial"/>
        <family val="2"/>
      </rPr>
      <t>Avance Anual:</t>
    </r>
    <r>
      <rPr>
        <sz val="11"/>
        <color theme="1"/>
        <rFont val="Arial"/>
        <family val="2"/>
      </rPr>
      <t xml:space="preserve"> Logrando un avance del 50% al realizar las acciones de coordinación eficiente en tiempo y forma.</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</si>
  <si>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</si>
  <si>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 xml:space="preserve">PEFPCI: </t>
    </r>
    <r>
      <rPr>
        <sz val="11"/>
        <color rgb="FF000000"/>
        <rFont val="Arial"/>
        <family val="2"/>
      </rPr>
      <t>Porcentaje de Estados Financieros y demás información presupuestal y contable Integrada.</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</si>
  <si>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</si>
  <si>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r>
      <t xml:space="preserve">El Instituto Nacional de Estadística y Geografía INEGI publica la Encuesta Nacional de Calidad e Impacto Gubernamental de manera bienal con la información relativa a los grados de satisfacción de la población de 18 años y más.  El último periodo del levantamiento de la información fue  del 01 de noviembre al 16 de diciembre de 2021 con el </t>
    </r>
    <r>
      <rPr>
        <b/>
        <sz val="10"/>
        <rFont val="Arial"/>
        <family val="2"/>
      </rPr>
      <t xml:space="preserve">34.7% de población encuestada que se siente muy satisfecha y safisfecha. </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</si>
  <si>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último periodo del levantamiento de la información fue  del 01 de noviembre al 16 de diciembre de 2021 con el 34.7%</t>
    </r>
    <r>
      <rPr>
        <sz val="10"/>
        <rFont val="Arial"/>
        <family val="2"/>
      </rPr>
      <t xml:space="preserve"> de población encuestada que se siente muy satisfecha y safisfecha. </t>
    </r>
  </si>
  <si>
    <r>
      <t xml:space="preserve">El Instituto Nacional de Estadística y Geografía INEGI publica la Encuesta Nacional de Calidad e Impacto Gubernamental de manera bienal con la información relativa a los grados de satisfacción de la población de 18 años y más.  El último periodo del levantamiento de la información fue  del 04 de noviembre al 20 de diciembre de 2019 con el </t>
    </r>
    <r>
      <rPr>
        <b/>
        <sz val="10"/>
        <rFont val="Arial"/>
        <family val="2"/>
      </rPr>
      <t>35.03% de población encuestada que se siente muy satisfecha</t>
    </r>
    <r>
      <rPr>
        <sz val="10"/>
        <rFont val="Arial"/>
        <family val="2"/>
      </rPr>
      <t>. Aún no se emite la actualización</t>
    </r>
  </si>
  <si>
    <r>
      <rPr>
        <b/>
        <sz val="11"/>
        <rFont val="Arial"/>
        <family val="2"/>
      </rPr>
      <t>Avance Trimestral y Anual</t>
    </r>
    <r>
      <rPr>
        <sz val="11"/>
        <rFont val="Arial"/>
        <family val="2"/>
      </rPr>
      <t xml:space="preserve">:  En el trimestre se supero la meta del 30.27% como ejecución del presupuesto, </t>
    </r>
  </si>
  <si>
    <r>
      <rPr>
        <b/>
        <sz val="11"/>
        <rFont val="Arial"/>
        <family val="2"/>
      </rPr>
      <t>Avance Trimestral y Anual</t>
    </r>
    <r>
      <rPr>
        <sz val="11"/>
        <rFont val="Arial"/>
        <family val="2"/>
      </rPr>
      <t>: A la fecha la cuenta pública se encuentra en proceso de cierre. (Fecha aproximada 28-octubre-2022).</t>
    </r>
  </si>
  <si>
    <r>
      <rPr>
        <b/>
        <sz val="11"/>
        <color theme="1"/>
        <rFont val="Arial"/>
        <family val="2"/>
      </rPr>
      <t xml:space="preserve">Meta Trimestral y Anual: </t>
    </r>
    <r>
      <rPr>
        <sz val="11"/>
        <color theme="1"/>
        <rFont val="Arial"/>
        <family val="2"/>
      </rPr>
      <t>A la fecha la cuenta pública se encuentra en proceso de cierre. (Fecha aproximada 28-octubre-2022).</t>
    </r>
  </si>
  <si>
    <r>
      <rPr>
        <b/>
        <sz val="11"/>
        <color theme="1"/>
        <rFont val="Arial"/>
        <family val="2"/>
      </rPr>
      <t xml:space="preserve">Meta Trimestral y Anual: </t>
    </r>
    <r>
      <rPr>
        <sz val="11"/>
        <color theme="1"/>
        <rFont val="Arial"/>
        <family val="2"/>
      </rPr>
      <t>Debido a una adecuada recaudación en las contribuiciones tributarias, la meta fue superada en un 17.64%.</t>
    </r>
  </si>
  <si>
    <r>
      <rPr>
        <b/>
        <sz val="11"/>
        <color theme="1"/>
        <rFont val="Arial"/>
        <family val="2"/>
      </rPr>
      <t xml:space="preserve">Meta Trimestral y Anual: </t>
    </r>
    <r>
      <rPr>
        <sz val="11"/>
        <color theme="1"/>
        <rFont val="Arial"/>
        <family val="2"/>
      </rPr>
      <t>Debido a una adecuada recaudación en las contribuciones tributarias,  la meta fue superada en un 26.41%.</t>
    </r>
  </si>
  <si>
    <r>
      <rPr>
        <b/>
        <sz val="11"/>
        <color theme="1"/>
        <rFont val="Arial"/>
        <family val="2"/>
      </rPr>
      <t xml:space="preserve">Meta Trimestral y Anual: </t>
    </r>
    <r>
      <rPr>
        <sz val="11"/>
        <color theme="1"/>
        <rFont val="Arial"/>
        <family val="2"/>
      </rPr>
      <t>Debido a una adecuada recaudación en el Impuesto Predial, la meta fue superada en un 24.80%.</t>
    </r>
  </si>
  <si>
    <r>
      <rPr>
        <b/>
        <sz val="11"/>
        <color theme="1"/>
        <rFont val="Arial"/>
        <family val="2"/>
      </rPr>
      <t xml:space="preserve">Meta Trimestral y Anual: </t>
    </r>
    <r>
      <rPr>
        <sz val="11"/>
        <color theme="1"/>
        <rFont val="Arial"/>
        <family val="2"/>
      </rPr>
      <t>Debido a una adecuada recaudación en el Impuesto Predial, la meta fue superada en un 9.62%</t>
    </r>
  </si>
  <si>
    <r>
      <rPr>
        <b/>
        <sz val="11"/>
        <color theme="1"/>
        <rFont val="Arial"/>
        <family val="2"/>
      </rPr>
      <t>Avance Trimestral:</t>
    </r>
    <r>
      <rPr>
        <sz val="11"/>
        <color theme="1"/>
        <rFont val="Arial"/>
        <family val="2"/>
      </rPr>
      <t xml:space="preserve"> La Tesorería Municipal logra el 100% de su meta trimestral al mantener una eficiente coordinación de sus reuniones con las áreas recaudatorias.</t>
    </r>
    <r>
      <rPr>
        <b/>
        <sz val="11"/>
        <color theme="1"/>
        <rFont val="Arial"/>
        <family val="2"/>
      </rPr>
      <t xml:space="preserve">
Avance Anual: </t>
    </r>
    <r>
      <rPr>
        <sz val="11"/>
        <color theme="1"/>
        <rFont val="Arial"/>
        <family val="2"/>
      </rPr>
      <t>Logrando un avance anual del 75% con 36 acciones realizadas de las 48  planeadas, implementando estrategias y jornadas  de recaudación para cumplir con los objetivos programados.</t>
    </r>
  </si>
  <si>
    <r>
      <rPr>
        <b/>
        <sz val="11"/>
        <color theme="1"/>
        <rFont val="Arial"/>
        <family val="2"/>
      </rPr>
      <t>Avance Trimestral:</t>
    </r>
    <r>
      <rPr>
        <sz val="11"/>
        <color theme="1"/>
        <rFont val="Arial"/>
        <family val="2"/>
      </rPr>
      <t xml:space="preserve"> La Tesorería Municipal logra el 100% de su meta trimestral al mantener reuniones con sus áreas ejecutorias para un eficaz manejo del gasto público.
</t>
    </r>
    <r>
      <rPr>
        <b/>
        <sz val="11"/>
        <color theme="1"/>
        <rFont val="Arial"/>
        <family val="2"/>
      </rPr>
      <t xml:space="preserve">Avance Anual: </t>
    </r>
    <r>
      <rPr>
        <sz val="11"/>
        <color theme="1"/>
        <rFont val="Arial"/>
        <family val="2"/>
      </rPr>
      <t>Logrando un avance anual del 75% con 36 acciones realizadas de las 48  planeadas, permitiendo cumplir con sus compromisos que la población demanda.</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</si>
  <si>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áreas ejecutoras del gasto y recuadadoras del ingreso para  que realizaran sus registros contables en tiempo y forma y a su vez, la entrega de documentación comprobatoria, lo que contribuyó a efectuar los cierres contables de manera oportuna, integrar y compilar la Cuenta Pública de acuerdo al Marco Normativo aplicable.
</t>
    </r>
    <r>
      <rPr>
        <b/>
        <sz val="11"/>
        <color theme="1"/>
        <rFont val="Arial"/>
        <family val="2"/>
      </rPr>
      <t>Avance Anual:</t>
    </r>
    <r>
      <rPr>
        <sz val="11"/>
        <color theme="1"/>
        <rFont val="Arial"/>
        <family val="2"/>
      </rPr>
      <t xml:space="preserve"> Logrando un avance del 75% al realizar las acciones de coordinación eficiente en tiempo y forma.</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</si>
  <si>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diferentes àreas ejecutoras, remitiendo toda la documentación comprobatoria con base en sus registros contables, cumpliendo asi, con la integración de la glosa de la Cuentra Pública, de conformidad con lo establecido en el "Acuerdo que contiene los Lineamientos para la Integración, Recepcion y Entrega de la Cuenta Pública de las Entidades Fiscalizables ante la Audìtoría Superior del Estado de  Quintana Roo".
</t>
    </r>
    <r>
      <rPr>
        <b/>
        <sz val="11"/>
        <color theme="1"/>
        <rFont val="Arial"/>
        <family val="2"/>
      </rPr>
      <t>Avance Anual:</t>
    </r>
    <r>
      <rPr>
        <sz val="11"/>
        <color theme="1"/>
        <rFont val="Arial"/>
        <family val="2"/>
      </rPr>
      <t xml:space="preserve"> Logrando un avance anual del 75% al realizar las acciones de coordinación eficiente.</t>
    </r>
  </si>
  <si>
    <r>
      <rPr>
        <b/>
        <sz val="11"/>
        <color theme="1"/>
        <rFont val="Arial"/>
        <family val="2"/>
      </rPr>
      <t>Avance Trimestral:</t>
    </r>
    <r>
      <rPr>
        <sz val="11"/>
        <color theme="1"/>
        <rFont val="Arial"/>
        <family val="2"/>
      </rPr>
      <t xml:space="preserve"> La Dirección de Contabilidad logró el 100% de su meta trimestral en virtud de que se tomaron acciones con la solictud anticipada, asi como de coordinación con las entidades emisoras de la información requerida por la Entidad Fiscalizadora mediante la "Guía</t>
    </r>
    <r>
      <rPr>
        <b/>
        <sz val="11"/>
        <color theme="1"/>
        <rFont val="Arial"/>
        <family val="2"/>
      </rPr>
      <t>"</t>
    </r>
    <r>
      <rPr>
        <sz val="11"/>
        <color theme="1"/>
        <rFont val="Arial"/>
        <family val="2"/>
      </rPr>
      <t xml:space="preserve">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r>
      <rPr>
        <b/>
        <sz val="11"/>
        <color theme="1"/>
        <rFont val="Arial"/>
        <family val="2"/>
      </rPr>
      <t>Avance Anual:</t>
    </r>
    <r>
      <rPr>
        <sz val="11"/>
        <color theme="1"/>
        <rFont val="Arial"/>
        <family val="2"/>
      </rPr>
      <t xml:space="preserve"> Logrando un avance del  75% al tomar acciones con la solicitud de informacion anticipada y coordinación eficiente.</t>
    </r>
  </si>
  <si>
    <r>
      <rPr>
        <b/>
        <sz val="11"/>
        <color theme="1"/>
        <rFont val="Arial"/>
        <family val="2"/>
      </rPr>
      <t>Avance Trimestral:</t>
    </r>
    <r>
      <rPr>
        <sz val="11"/>
        <color theme="1"/>
        <rFont val="Arial"/>
        <family val="2"/>
      </rPr>
      <t xml:space="preserve"> La Dirección de Contabilidad logró el 100% de su meta trimestral al realizar acciones inmediatas, posterior al cierre del Primer Trimestre para su publicaciòn en la pagina oficial del Municipio de Benito Juàrez en la seccion de Transparencia Presupuestaria-Armonización Contable, cumpliendo asì con las disposiciones del Titulo Quinto de la Ley General de Contabilidad Gubernamental. 
</t>
    </r>
    <r>
      <rPr>
        <b/>
        <sz val="11"/>
        <color theme="1"/>
        <rFont val="Arial"/>
        <family val="2"/>
      </rPr>
      <t>Avance Anual:</t>
    </r>
    <r>
      <rPr>
        <sz val="11"/>
        <color theme="1"/>
        <rFont val="Arial"/>
        <family val="2"/>
      </rPr>
      <t xml:space="preserve"> Logrando un avance del 25% al realizar las acciones inmediatas con eficiencia.</t>
    </r>
  </si>
  <si>
    <r>
      <rPr>
        <b/>
        <sz val="11"/>
        <color theme="1"/>
        <rFont val="Arial"/>
        <family val="2"/>
      </rPr>
      <t>Avance Trimestral:</t>
    </r>
    <r>
      <rPr>
        <sz val="11"/>
        <color theme="1"/>
        <rFont val="Arial"/>
        <family val="2"/>
      </rPr>
      <t xml:space="preserve"> La Dirección de Contabilidad logró el 100% de su meta trimestral al realizar acciones inmediatas, posterior al cierre del Tercer Trimestre para su publicación en la pagina oficial del Municipio de Benito Juárez en la seccion de Transparencia Presupuestaria-Armonización Contable, cumpliendo así con las disposiciones del Titulo Quinto de la Ley General de Contabilidad Gubernamental. 
</t>
    </r>
    <r>
      <rPr>
        <b/>
        <sz val="11"/>
        <color theme="1"/>
        <rFont val="Arial"/>
        <family val="2"/>
      </rPr>
      <t xml:space="preserve">Avance Anual: </t>
    </r>
    <r>
      <rPr>
        <sz val="11"/>
        <color theme="1"/>
        <rFont val="Arial"/>
        <family val="2"/>
      </rPr>
      <t>Logrando un avance del 75% al realizar las acciones imediatas con eficiencia.</t>
    </r>
  </si>
  <si>
    <t>CLAVE Y NOMBRE DEL PPA: M-PP 1.03  PROGRAMA DE FORTALECIMIENTO DE LAS FINANZAS PÚBLICAS.</t>
  </si>
  <si>
    <r>
      <rPr>
        <b/>
        <sz val="11"/>
        <color theme="1"/>
        <rFont val="Arial"/>
        <family val="2"/>
      </rPr>
      <t>Avance Trimestral:</t>
    </r>
    <r>
      <rPr>
        <sz val="11"/>
        <color theme="1"/>
        <rFont val="Arial"/>
        <family val="2"/>
      </rPr>
      <t xml:space="preserve"> La Dirección de Contabilidad logró el 100% de su meta trimestral al realizar acciones inmediatas, posterior al cierre del Segundo Trimestre para su publicación en la pagina oficial del Municipio de Benito Juárez en la seccion de Transparencia Presupuestaria-Armonización Contable, cumpliendo así con las disposiciones del Titulo Quinto de la Ley General de Contabilidad Gubernamental. 
</t>
    </r>
    <r>
      <rPr>
        <b/>
        <sz val="11"/>
        <color theme="1"/>
        <rFont val="Arial"/>
        <family val="2"/>
      </rPr>
      <t xml:space="preserve">Avance Anual: </t>
    </r>
    <r>
      <rPr>
        <sz val="11"/>
        <color theme="1"/>
        <rFont val="Arial"/>
        <family val="2"/>
      </rPr>
      <t>Logrando un avance del 50% al realizar las acciones imediatas con eficiencia.</t>
    </r>
  </si>
  <si>
    <r>
      <rPr>
        <b/>
        <sz val="11"/>
        <color theme="1"/>
        <rFont val="Arial"/>
        <family val="2"/>
      </rPr>
      <t xml:space="preserve">Avance trimestral: </t>
    </r>
    <r>
      <rPr>
        <sz val="11"/>
        <color theme="1"/>
        <rFont val="Arial"/>
        <family val="2"/>
      </rPr>
      <t xml:space="preserve">En este trimestre se logró el 73.97% de la meta programada,ya que el arribo de sargazo ha sido menor a lo programado.
</t>
    </r>
    <r>
      <rPr>
        <b/>
        <sz val="11"/>
        <color theme="1"/>
        <rFont val="Arial"/>
        <family val="2"/>
      </rPr>
      <t>Avance anual:</t>
    </r>
    <r>
      <rPr>
        <sz val="11"/>
        <color theme="1"/>
        <rFont val="Arial"/>
        <family val="2"/>
      </rPr>
      <t xml:space="preserve"> Logrando una meta anual del 37.93% debido a que esta alga fue menor a lo esperado.</t>
    </r>
  </si>
  <si>
    <r>
      <rPr>
        <b/>
        <sz val="11"/>
        <color theme="1"/>
        <rFont val="Arial"/>
        <family val="2"/>
      </rPr>
      <t xml:space="preserve">Avance Trimestral: </t>
    </r>
    <r>
      <rPr>
        <sz val="11"/>
        <color theme="1"/>
        <rFont val="Arial"/>
        <family val="2"/>
      </rPr>
      <t xml:space="preserve">Este trimestre se logró superar ligeramente la meta en un 8.27%, debido a la buena respuesta de los contribuyentes para pagar sus derechos.  
</t>
    </r>
    <r>
      <rPr>
        <b/>
        <sz val="11"/>
        <color theme="1"/>
        <rFont val="Arial"/>
        <family val="2"/>
      </rPr>
      <t xml:space="preserve">Avance Anual: </t>
    </r>
    <r>
      <rPr>
        <sz val="11"/>
        <color theme="1"/>
        <rFont val="Arial"/>
        <family val="2"/>
      </rPr>
      <t xml:space="preserve"> Logrando una meta anual en un 48.93% debido al constante trabajo de invitar y requerir a los conribuyentes a cumplir con sus pagos de sus derechos.</t>
    </r>
  </si>
  <si>
    <r>
      <rPr>
        <b/>
        <sz val="11"/>
        <color theme="1"/>
        <rFont val="Arial"/>
        <family val="2"/>
      </rPr>
      <t>Avance Trimestral y Anual:</t>
    </r>
    <r>
      <rPr>
        <sz val="11"/>
        <color theme="1"/>
        <rFont val="Arial"/>
        <family val="2"/>
      </rPr>
      <t xml:space="preserve"> Durante este trimestre se rebasa la meta programada con un 94.54% mediante estrategias previstas para el combate del rezago de impuesto predial, continuando con el programa "Jornada de subsidios y estímulos fiscales y regularización de trámites 2022". Sin embargo en relación al cobro de multas federales y municipales no fiscalizables se logró el 67%. Se logra un avance anual  del 79%, con 61,065 notificaciones de las 77,405 programadas del rezago de impuesto predial y 96 multas cobradas de 311 programadas, logrando un 31%. </t>
    </r>
  </si>
  <si>
    <r>
      <rPr>
        <b/>
        <sz val="11"/>
        <color theme="1"/>
        <rFont val="Arial"/>
        <family val="2"/>
      </rPr>
      <t>Avance Trimestral y Anual:</t>
    </r>
    <r>
      <rPr>
        <sz val="11"/>
        <color theme="1"/>
        <rFont val="Arial"/>
        <family val="2"/>
      </rPr>
      <t xml:space="preserve"> Durante este periodo se logra superar al 33.62% las metas de gestión de cobro del rezago de impuesto predial, debido al programa "Jornada de subsidios y estimulos fiscales y regularización de trámites 2021".  Sin embargo en relación al cobro de multas federales y municipales no se logro cumplir con el objetivo, logrando solo el 58.06%, como consecuencia de la insolvencia de las personas físicas y morales, derivada por la pandema SARS COV2.</t>
    </r>
  </si>
  <si>
    <r>
      <rPr>
        <b/>
        <sz val="11"/>
        <color theme="1"/>
        <rFont val="Arial"/>
        <family val="2"/>
      </rPr>
      <t xml:space="preserve"> Avance Trimestral y Anual:</t>
    </r>
    <r>
      <rPr>
        <sz val="11"/>
        <color theme="1"/>
        <rFont val="Arial"/>
        <family val="2"/>
      </rPr>
      <t xml:space="preserve"> Durante este trimestre no se alcanzó la meta debido a que en la gestión de cobro de las multas  federales y municipales no fiscales, las autoridades no remitieron para su cobro nuevas multas en estatus de crédito, por lo que la cartera de esta unidad no aumento ni se actualizo. Se logró un avance anual del 31%, con 96 multas cobradas de las 311 programadas, implementando la emisión de mandamientos federales y municipales, así como cartas de invitación. </t>
    </r>
  </si>
  <si>
    <r>
      <rPr>
        <b/>
        <sz val="11"/>
        <color theme="1"/>
        <rFont val="Arial"/>
        <family val="2"/>
      </rPr>
      <t>Avance Trimestral y Anual:</t>
    </r>
    <r>
      <rPr>
        <sz val="11"/>
        <color theme="1"/>
        <rFont val="Arial"/>
        <family val="2"/>
      </rPr>
      <t xml:space="preserve"> Durante el mes de enero se mantuvo el programa denominado "Jornada de subsidios y estímulos fiscales y regularización de Trámites 2021 ¡Ahorra es cuando!. Aumentandose las notificaciones para que la ciudadanía aprovechara dichos descuentos, por tal motivo se supero la meta establecida alcanzandose en un 33.92%.</t>
    </r>
  </si>
  <si>
    <r>
      <rPr>
        <b/>
        <sz val="11"/>
        <color theme="1"/>
        <rFont val="Arial"/>
        <family val="2"/>
      </rPr>
      <t>Avance Trimestral y Anual:</t>
    </r>
    <r>
      <rPr>
        <sz val="11"/>
        <color theme="1"/>
        <rFont val="Arial"/>
        <family val="2"/>
      </rPr>
      <t xml:space="preserve"> Para este trimestre se logró un avance en un 76.26% debido a una buena estrategia en los operativos de verificación de establecimientos comerciales que no cuentan con la Licencia de Funcionamiento Municipal 2022, logrando una meta anual del 81.98% en levantamiento actas de inspección.</t>
    </r>
  </si>
  <si>
    <r>
      <rPr>
        <b/>
        <sz val="11"/>
        <color theme="1"/>
        <rFont val="Arial"/>
        <family val="2"/>
      </rPr>
      <t>Avance Trimestral y Anual:</t>
    </r>
    <r>
      <rPr>
        <sz val="11"/>
        <color theme="1"/>
        <rFont val="Arial"/>
        <family val="2"/>
      </rPr>
      <t xml:space="preserve"> En este trimestre se realizaron distintos operativos logrando alcanzar un 85.71% debido a una buena atención a la ciudadanía y dando pronta respuesta a las quejas emitidas por el mismo en un lapso no mayor a 48 horas, para que el ciudadano pueda vivir en armonía en sus colonias o viviendas, logrando una meta anual del 70.83% de las quejas ciudadanas atendidas.</t>
    </r>
  </si>
  <si>
    <r>
      <rPr>
        <b/>
        <sz val="11"/>
        <color theme="1"/>
        <rFont val="Arial"/>
        <family val="2"/>
      </rPr>
      <t>Avance Trimestral y Anual:</t>
    </r>
    <r>
      <rPr>
        <sz val="11"/>
        <color theme="1"/>
        <rFont val="Arial"/>
        <family val="2"/>
      </rPr>
      <t xml:space="preserve"> En este trimestre se logró superar la meta en un 15.05% debido a los distintos operativos  programados  en los meses de junio a septiembre a los establecimientos comerciales, verificando que los contribuyentes cumplan con sus obligaciones fiscales como lo es  la Licencia de Funcionamiento Municipal  2022, logrando una meta anual del 66.83%</t>
    </r>
  </si>
  <si>
    <r>
      <rPr>
        <b/>
        <sz val="11"/>
        <color theme="1"/>
        <rFont val="Arial"/>
        <family val="2"/>
      </rPr>
      <t xml:space="preserve">Avance Trimestral y Anual: </t>
    </r>
    <r>
      <rPr>
        <sz val="11"/>
        <color theme="1"/>
        <rFont val="Arial"/>
        <family val="2"/>
      </rPr>
      <t>La Calificadora de Valores Moody´s Local México, asigna la calificación Emisor de A.mx, con perspectiva Estable al Municipio de Benito Juárez (Cancún) el 19-may-22, logrando el 100% de su meta trimestral.</t>
    </r>
    <r>
      <rPr>
        <b/>
        <sz val="11"/>
        <color theme="1"/>
        <rFont val="Arial"/>
        <family val="2"/>
      </rPr>
      <t xml:space="preserve">
Avance Anual: </t>
    </r>
    <r>
      <rPr>
        <sz val="11"/>
        <color theme="1"/>
        <rFont val="Arial"/>
        <family val="2"/>
      </rPr>
      <t>Se ha logrado un avance anual del 50% con una calificación crediticia obtenida.</t>
    </r>
  </si>
  <si>
    <r>
      <t xml:space="preserve">El Instituto Mexicano para la Competitividad A. C. IMCO actualiza y publica los índices y subíndices cada dos años. El índice se actualizó en 2022 obteniendo una calificación de </t>
    </r>
    <r>
      <rPr>
        <b/>
        <sz val="10"/>
        <color theme="1"/>
        <rFont val="Arial"/>
        <family val="2"/>
      </rPr>
      <t>59 puntos.</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</si>
  <si>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</si>
  <si>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Avance Trimestral y Anual: </t>
    </r>
    <r>
      <rPr>
        <sz val="11"/>
        <color theme="1"/>
        <rFont val="Arial"/>
        <family val="2"/>
      </rPr>
      <t>Se informa que con respecto a la cifra registrada en la proyección estadística de trámites de Licencias de Funcionamiento en este segundo trimestre, se identifica que en un 67.99%  no se alcanzó la meta fijada, esto debido a que el comportamiento del refrendo declarativo anual es dependiente del avance que se tenga en cada dependencia reguladora del establecimiento por parte de los contribuyentes.</t>
    </r>
  </si>
  <si>
    <r>
      <rPr>
        <b/>
        <sz val="11"/>
        <color theme="1"/>
        <rFont val="Arial"/>
        <family val="2"/>
      </rPr>
      <t xml:space="preserve">Avance Trimestral y anual: </t>
    </r>
    <r>
      <rPr>
        <sz val="11"/>
        <color theme="1"/>
        <rFont val="Arial"/>
        <family val="2"/>
      </rPr>
      <t>Se informa que con respecto a la proyección de jornada de descuentos en este periodo, no hubo programación de metas, debido que esta programado en el cuarto trimestre.</t>
    </r>
  </si>
  <si>
    <r>
      <rPr>
        <b/>
        <sz val="11"/>
        <color theme="1"/>
        <rFont val="Arial"/>
        <family val="2"/>
      </rPr>
      <t>Avance Trimestral y Anual:</t>
    </r>
    <r>
      <rPr>
        <sz val="11"/>
        <color theme="1"/>
        <rFont val="Arial"/>
        <family val="2"/>
      </rPr>
      <t xml:space="preserve"> En este trimestre se mantiene el Programa denominado "Jornada de subsidios y estímulos fiscales y regularización de trámites 2022", logrando así un avance de mas de 100% de notificaciones  programadas. En relación al cobro de multas federales y municipales no fiscales se logro un avance trimestral del 100%  y un avance anual del 50% logrando el cobro de 158 multas de 311 programadas.</t>
    </r>
  </si>
  <si>
    <r>
      <rPr>
        <b/>
        <sz val="11"/>
        <color theme="1"/>
        <rFont val="Arial"/>
        <family val="2"/>
      </rPr>
      <t>Avance Trimestral y Anual:</t>
    </r>
    <r>
      <rPr>
        <sz val="11"/>
        <color theme="1"/>
        <rFont val="Arial"/>
        <family val="2"/>
      </rPr>
      <t xml:space="preserve"> En el tercer trimestre se implementaron estrategias para el combate del rezago de impuesto predial haciendo de conocimiento al contribuyente de las promociones del programa denominado "Jornada de subsidios y estímulos fiscales y regularización de trámites 2022, QUE LO TUYO SEA TUYO, logrando asÍ una meta trimestral de más del 100%, con 26,247 notificaciones realizadas de 15,418 programadas y con 87,216 notificaciones realizadas de un total de 77,094 notificaciones programadas anualmente. </t>
    </r>
  </si>
  <si>
    <r>
      <rPr>
        <b/>
        <sz val="11"/>
        <color theme="1"/>
        <rFont val="Arial"/>
        <family val="2"/>
      </rPr>
      <t>Avance Trimestral y Anual:</t>
    </r>
    <r>
      <rPr>
        <sz val="11"/>
        <color theme="1"/>
        <rFont val="Arial"/>
        <family val="2"/>
      </rPr>
      <t xml:space="preserve"> Durante este trimestre se logro la meta del 100%, toda vez que las autoridades federales y municipales remitieron suficientes multas administrativas no fiscales, para su cobro mediante mandamientos  de ejecución. Por lo que la coordinación entre autoridades permitio el logro de la meta programada. Así mismo se logra un avance anual del 50%, con 158 multas cobradas de las 311 programadas.</t>
    </r>
  </si>
  <si>
    <r>
      <rPr>
        <b/>
        <sz val="11"/>
        <color theme="1"/>
        <rFont val="Arial"/>
        <family val="2"/>
      </rPr>
      <t>Avance Trimestral y Anual:</t>
    </r>
    <r>
      <rPr>
        <sz val="11"/>
        <color theme="1"/>
        <rFont val="Arial"/>
        <family val="2"/>
      </rPr>
      <t xml:space="preserve"> La Dirección Financiera en coordinación con la Dirección de Contabilidad, estima hacer la entrega del Informe de Avance de la Gestión Financiera del tercer trimestre de 2022 a la Auditoría Superior del Estado, el lunes 31 de octubre de 2022, una vez que se haya llevado a cabo el cierre del tercer trimestre de 2022.</t>
    </r>
  </si>
  <si>
    <r>
      <t xml:space="preserve">Avance Trimestral y Anual: </t>
    </r>
    <r>
      <rPr>
        <sz val="11"/>
        <color theme="1"/>
        <rFont val="Arial"/>
        <family val="2"/>
      </rPr>
      <t>La Calificadora de Valores Fitch Ratings, emite la calificación de Benito Juárez, Quintana Roo A+(mex) Rating Outlook Negative, el 29-sep-22, logrando el 100% de su meta trimestral.</t>
    </r>
    <r>
      <rPr>
        <b/>
        <sz val="11"/>
        <color theme="1"/>
        <rFont val="Arial"/>
        <family val="2"/>
      </rPr>
      <t xml:space="preserve">
Avance Anual: </t>
    </r>
    <r>
      <rPr>
        <sz val="11"/>
        <color theme="1"/>
        <rFont val="Arial"/>
        <family val="2"/>
      </rPr>
      <t>Se ha logrado un avance anual del 100% con dos calificaciones crediticias obtenidas.</t>
    </r>
  </si>
  <si>
    <r>
      <rPr>
        <b/>
        <sz val="11"/>
        <color theme="1"/>
        <rFont val="Arial"/>
        <family val="2"/>
      </rPr>
      <t>Avance Trimestral y Anual</t>
    </r>
    <r>
      <rPr>
        <sz val="11"/>
        <color theme="1"/>
        <rFont val="Arial"/>
        <family val="2"/>
      </rPr>
      <t xml:space="preserve">: Debido a que el indicador se mide de manera anual el resultado se obtendrá hasta el cuarto trimestre. </t>
    </r>
  </si>
  <si>
    <r>
      <rPr>
        <b/>
        <sz val="11"/>
        <color theme="1"/>
        <rFont val="Arial"/>
        <family val="2"/>
      </rPr>
      <t xml:space="preserve">Avance Trimestral: </t>
    </r>
    <r>
      <rPr>
        <sz val="11"/>
        <color theme="1"/>
        <rFont val="Arial"/>
        <family val="2"/>
      </rPr>
      <t>La Dirección Financiera logra el 100% de su meta trimestral al mantener un entorno económico estable.</t>
    </r>
    <r>
      <rPr>
        <b/>
        <sz val="11"/>
        <color theme="1"/>
        <rFont val="Arial"/>
        <family val="2"/>
      </rPr>
      <t xml:space="preserve">
Avance Anual: </t>
    </r>
    <r>
      <rPr>
        <sz val="11"/>
        <color theme="1"/>
        <rFont val="Arial"/>
        <family val="2"/>
      </rPr>
      <t>Logrando un avance anual del 75% con 18 pagos de obligaciones contractuales realizadas de las 24  planeadas, cumpliendo contractualmente con los compromisos de pago e implementando estrategias para cumplir con los pagos programados.</t>
    </r>
  </si>
  <si>
    <r>
      <rPr>
        <b/>
        <sz val="11"/>
        <color theme="1"/>
        <rFont val="Arial"/>
        <family val="2"/>
      </rPr>
      <t>Avance Trimestral y Anual:</t>
    </r>
    <r>
      <rPr>
        <sz val="11"/>
        <color theme="1"/>
        <rFont val="Arial"/>
        <family val="2"/>
      </rPr>
      <t xml:space="preserve"> Se logra el obetivo trimestral en relación a los operativos oportunos programados, y logrando el 75% con lo programado anualmente.</t>
    </r>
  </si>
  <si>
    <r>
      <rPr>
        <b/>
        <sz val="11"/>
        <color theme="1"/>
        <rFont val="Arial"/>
        <family val="2"/>
      </rPr>
      <t xml:space="preserve">Avance Trimestral y Anual: </t>
    </r>
    <r>
      <rPr>
        <sz val="11"/>
        <color theme="1"/>
        <rFont val="Arial"/>
        <family val="2"/>
      </rPr>
      <t>Derivado de la pandemia, el comercio informal incremento por tal motivo se atendieron con la misma estrategia del año pasado, mediante verificaciones oportunas cumpliendo las metas trimestrales y logrando el 75% con lo programado anualmente.</t>
    </r>
  </si>
  <si>
    <r>
      <rPr>
        <b/>
        <sz val="11"/>
        <color theme="1"/>
        <rFont val="Arial"/>
        <family val="2"/>
      </rPr>
      <t>Avance Trimestral y Anual:</t>
    </r>
    <r>
      <rPr>
        <sz val="11"/>
        <color theme="1"/>
        <rFont val="Arial"/>
        <family val="2"/>
      </rPr>
      <t xml:space="preserve"> Se logra los objetivos trimestrales de manera satisfactoria, en relación al seguimiento oportuno del tiempo de respueta en atender las quejas en tiempo y forma,  logrando así el 75% de la meta anual programada.</t>
    </r>
  </si>
  <si>
    <r>
      <rPr>
        <b/>
        <sz val="11"/>
        <color theme="1"/>
        <rFont val="Arial"/>
        <family val="2"/>
      </rPr>
      <t xml:space="preserve">Avance trimestral: </t>
    </r>
    <r>
      <rPr>
        <sz val="11"/>
        <color theme="1"/>
        <rFont val="Arial"/>
        <family val="2"/>
      </rPr>
      <t xml:space="preserve">Este trimestre se logró  la meta en un 98.93%, debido que los contribuyentes cumplieron en tiempo y forma con el pago de sus derechos.                                           
</t>
    </r>
    <r>
      <rPr>
        <b/>
        <sz val="11"/>
        <color theme="1"/>
        <rFont val="Arial"/>
        <family val="2"/>
      </rPr>
      <t>Avance anual:</t>
    </r>
    <r>
      <rPr>
        <sz val="11"/>
        <color theme="1"/>
        <rFont val="Arial"/>
        <family val="2"/>
      </rPr>
      <t xml:space="preserve"> Logrando una meta anual en un 93.20% debido al constante trabajo de invitar y requerir a los conribuyentes a cumplir con sus pagos de sus derechos.</t>
    </r>
  </si>
  <si>
    <r>
      <rPr>
        <b/>
        <sz val="11"/>
        <color theme="1"/>
        <rFont val="Arial"/>
        <family val="2"/>
      </rPr>
      <t xml:space="preserve">Avance trimestral: </t>
    </r>
    <r>
      <rPr>
        <sz val="11"/>
        <color theme="1"/>
        <rFont val="Arial"/>
        <family val="2"/>
      </rPr>
      <t xml:space="preserve">En este trimestre se logró el 70.83% de la meta programada,ya que el arribo de sargazo ha sido menor a lo programado.
</t>
    </r>
    <r>
      <rPr>
        <b/>
        <sz val="11"/>
        <color theme="1"/>
        <rFont val="Arial"/>
        <family val="2"/>
      </rPr>
      <t>Avance anual:</t>
    </r>
    <r>
      <rPr>
        <sz val="11"/>
        <color theme="1"/>
        <rFont val="Arial"/>
        <family val="2"/>
      </rPr>
      <t xml:space="preserve"> Logrando una meta anual del 62.72% debido a que esta alga fue menor a lo esperado.</t>
    </r>
  </si>
  <si>
    <r>
      <rPr>
        <b/>
        <sz val="11"/>
        <color theme="1"/>
        <rFont val="Arial"/>
        <family val="2"/>
      </rPr>
      <t xml:space="preserve">Avance Trimestral: </t>
    </r>
    <r>
      <rPr>
        <sz val="11"/>
        <color theme="1"/>
        <rFont val="Arial"/>
        <family val="2"/>
      </rPr>
      <t>En este trimestre se logró el 100% de la meta programada de cribado de los arenales de las playas.</t>
    </r>
    <r>
      <rPr>
        <b/>
        <sz val="11"/>
        <color theme="1"/>
        <rFont val="Arial"/>
        <family val="2"/>
      </rPr>
      <t xml:space="preserve">
 Avance Anual: </t>
    </r>
    <r>
      <rPr>
        <sz val="11"/>
        <color theme="1"/>
        <rFont val="Arial"/>
        <family val="2"/>
      </rPr>
      <t>Logrando el 75% de la meta anual programada.</t>
    </r>
  </si>
  <si>
    <r>
      <rPr>
        <b/>
        <sz val="11"/>
        <color theme="1"/>
        <rFont val="Arial"/>
        <family val="2"/>
      </rPr>
      <t xml:space="preserve">Avance Trimestral: </t>
    </r>
    <r>
      <rPr>
        <sz val="11"/>
        <color theme="1"/>
        <rFont val="Arial"/>
        <family val="2"/>
      </rPr>
      <t>En este trimestre se logró el 70.61% de la meta programada, debido a que el arribo de la alga fue menor a lo esperado.</t>
    </r>
    <r>
      <rPr>
        <b/>
        <sz val="11"/>
        <color theme="1"/>
        <rFont val="Arial"/>
        <family val="2"/>
      </rPr>
      <t xml:space="preserve">
Avance Anual: L</t>
    </r>
    <r>
      <rPr>
        <sz val="11"/>
        <color theme="1"/>
        <rFont val="Arial"/>
        <family val="2"/>
      </rPr>
      <t>ogrando una meta anual del 62.53% debido a que el arribo de esta alga fue menor a lo esperado.</t>
    </r>
  </si>
  <si>
    <r>
      <rPr>
        <b/>
        <sz val="11"/>
        <color theme="1"/>
        <rFont val="Arial"/>
        <family val="2"/>
      </rPr>
      <t xml:space="preserve">Avance Trimestral y Anual: </t>
    </r>
    <r>
      <rPr>
        <sz val="11"/>
        <color theme="1"/>
        <rFont val="Arial"/>
        <family val="2"/>
      </rPr>
      <t>En este trimestre se rebaso el presupuesto aplicado del 124.33% debido a que se hizo una ampliación importante al Programa de Limpieza de Playas y Remoción de Sargazo.</t>
    </r>
  </si>
  <si>
    <r>
      <rPr>
        <b/>
        <sz val="11"/>
        <color theme="1"/>
        <rFont val="Arial"/>
        <family val="2"/>
      </rPr>
      <t>Avance Trimestral:</t>
    </r>
    <r>
      <rPr>
        <sz val="11"/>
        <color theme="1"/>
        <rFont val="Arial"/>
        <family val="2"/>
      </rPr>
      <t xml:space="preserve"> Se alcanzó el  94.29% de la meta programada debido a que la cantidad de servicios catastrales solicitados por los contribuyentes, no alcanzo para llegar al 100% de la meta.
</t>
    </r>
    <r>
      <rPr>
        <b/>
        <sz val="11"/>
        <color theme="1"/>
        <rFont val="Arial"/>
        <family val="2"/>
      </rPr>
      <t>Avance Anual:</t>
    </r>
    <r>
      <rPr>
        <sz val="11"/>
        <color theme="1"/>
        <rFont val="Arial"/>
        <family val="2"/>
      </rPr>
      <t xml:space="preserve">  Logrando un 46.79% de la meta anual programada.
</t>
    </r>
  </si>
  <si>
    <r>
      <rPr>
        <b/>
        <sz val="11"/>
        <color theme="1"/>
        <rFont val="Arial"/>
        <family val="2"/>
      </rPr>
      <t>Avance Trimestral:</t>
    </r>
    <r>
      <rPr>
        <sz val="11"/>
        <color theme="1"/>
        <rFont val="Arial"/>
        <family val="2"/>
      </rPr>
      <t xml:space="preserve"> Se alcanzó el  92.86% de la meta programada debido a que la cantidad de servicios catastrales solicitados por los contribuyentes, no alcanzo para llegar al 100% de la meta.
</t>
    </r>
    <r>
      <rPr>
        <b/>
        <sz val="11"/>
        <color theme="1"/>
        <rFont val="Arial"/>
        <family val="2"/>
      </rPr>
      <t>Avance Anual:</t>
    </r>
    <r>
      <rPr>
        <sz val="11"/>
        <color theme="1"/>
        <rFont val="Arial"/>
        <family val="2"/>
      </rPr>
      <t xml:space="preserve">  Logrando un 23.21% de la meta anual programada.
</t>
    </r>
  </si>
  <si>
    <r>
      <rPr>
        <b/>
        <sz val="11"/>
        <color theme="1"/>
        <rFont val="Arial"/>
        <family val="2"/>
      </rPr>
      <t>Avance Trimestral:</t>
    </r>
    <r>
      <rPr>
        <sz val="11"/>
        <color theme="1"/>
        <rFont val="Arial"/>
        <family val="2"/>
      </rPr>
      <t xml:space="preserve"> Se alcanzó el  95% de la meta programada debido a que la cantidad de servicios catastrales solicitados por los contribuyentes, no alcanzo para llegar al 100% de la meta.
</t>
    </r>
    <r>
      <rPr>
        <b/>
        <sz val="11"/>
        <color theme="1"/>
        <rFont val="Arial"/>
        <family val="2"/>
      </rPr>
      <t>Avance Anual:</t>
    </r>
    <r>
      <rPr>
        <sz val="11"/>
        <color theme="1"/>
        <rFont val="Arial"/>
        <family val="2"/>
      </rPr>
      <t xml:space="preserve">  Logrando un 70.54% de la meta anual programada.
</t>
    </r>
  </si>
  <si>
    <r>
      <rPr>
        <b/>
        <sz val="11"/>
        <color theme="1"/>
        <rFont val="Arial"/>
        <family val="2"/>
      </rPr>
      <t>Avance Trimestral:</t>
    </r>
    <r>
      <rPr>
        <sz val="11"/>
        <color theme="1"/>
        <rFont val="Arial"/>
        <family val="2"/>
      </rPr>
      <t xml:space="preserve"> Se alcanzó el  95% de la meta programada debido a que la cantidad de servicios catastrales solicitados por los contribuyentes y que tenían al corriente su impuesto predial no alcanzo para llegar al 100% de la meta.
</t>
    </r>
    <r>
      <rPr>
        <b/>
        <sz val="11"/>
        <color theme="1"/>
        <rFont val="Arial"/>
        <family val="2"/>
      </rPr>
      <t xml:space="preserve">Avance Anual: </t>
    </r>
    <r>
      <rPr>
        <sz val="11"/>
        <color theme="1"/>
        <rFont val="Arial"/>
        <family val="2"/>
      </rPr>
      <t xml:space="preserve"> Logrando un 69.50% de la meta anual programada.
</t>
    </r>
  </si>
  <si>
    <r>
      <rPr>
        <b/>
        <sz val="11"/>
        <color theme="1"/>
        <rFont val="Arial"/>
        <family val="2"/>
      </rPr>
      <t>Avance Trimestral:</t>
    </r>
    <r>
      <rPr>
        <sz val="11"/>
        <color theme="1"/>
        <rFont val="Arial"/>
        <family val="2"/>
      </rPr>
      <t xml:space="preserve"> Se alcanzó el  93.33 % de la meta programada debido a que la cantidad de servicios catastrales solicitados por los contribuyentes y se cumplió con el tiempo establecido de respuesta  no alcanzo para llegar al 100% de la meta.
</t>
    </r>
    <r>
      <rPr>
        <b/>
        <sz val="11"/>
        <color theme="1"/>
        <rFont val="Arial"/>
        <family val="2"/>
      </rPr>
      <t xml:space="preserve">Avance Anual: </t>
    </r>
    <r>
      <rPr>
        <sz val="11"/>
        <color theme="1"/>
        <rFont val="Arial"/>
        <family val="2"/>
      </rPr>
      <t xml:space="preserve"> Logrando un 67.92% de la meta anual programada.</t>
    </r>
  </si>
  <si>
    <r>
      <rPr>
        <b/>
        <sz val="11"/>
        <color theme="1"/>
        <rFont val="Arial"/>
        <family val="2"/>
      </rPr>
      <t>Avance Trimestral y Anual:</t>
    </r>
    <r>
      <rPr>
        <sz val="11"/>
        <color theme="1"/>
        <rFont val="Arial"/>
        <family val="2"/>
      </rPr>
      <t xml:space="preserve"> Se obtuvo un avance del 98.15% de la meta programada, derivado de la correcta distribución del recurso financiero.</t>
    </r>
  </si>
  <si>
    <r>
      <rPr>
        <b/>
        <sz val="11"/>
        <color theme="1"/>
        <rFont val="Arial"/>
        <family val="2"/>
      </rPr>
      <t>Avance Trimestral y Anual:</t>
    </r>
    <r>
      <rPr>
        <sz val="11"/>
        <color theme="1"/>
        <rFont val="Arial"/>
        <family val="2"/>
      </rPr>
      <t xml:space="preserve"> Se obtuvo un avance del 98.14% de la meta programada, esto como resultado de la estrategia de pagos.</t>
    </r>
  </si>
  <si>
    <r>
      <rPr>
        <b/>
        <sz val="11"/>
        <color theme="1"/>
        <rFont val="Arial"/>
        <family val="2"/>
      </rPr>
      <t>Avance Trimestral y Anual:</t>
    </r>
    <r>
      <rPr>
        <sz val="11"/>
        <color theme="1"/>
        <rFont val="Arial"/>
        <family val="2"/>
      </rPr>
      <t xml:space="preserve"> En este trimestre fue ligeramente superado la meta en  un 2.5%, manteniendo el compromiso al cumplir con el plazo promedio de antigüedad en pasivos.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</si>
</sst>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quot;$&quot;#,##0"/>
  </numFmts>
  <fonts count="21"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1"/>
      <color theme="1"/>
      <name val="Calibri"/>
      <family val="2"/>
      <scheme val="minor"/>
    </font>
    <font>
      <b/>
      <sz val="14"/>
      <name val="Arial"/>
      <family val="2"/>
    </font>
    <font>
      <sz val="14"/>
      <color rgb="FFFFFFFF"/>
      <name val="Arial"/>
      <family val="2"/>
    </font>
    <font>
      <b/>
      <sz val="11"/>
      <name val="Arial"/>
      <family val="2"/>
    </font>
    <font>
      <b/>
      <sz val="14"/>
      <color rgb="FFFFFFFF"/>
      <name val="Arial"/>
      <family val="2"/>
    </font>
    <font>
      <b/>
      <sz val="14"/>
      <color theme="0"/>
      <name val="Arial"/>
      <family val="2"/>
    </font>
    <font>
      <b/>
      <sz val="14"/>
      <color theme="1"/>
      <name val="Arial"/>
      <family val="2"/>
    </font>
    <font>
      <sz val="11"/>
      <color indexed="8"/>
      <name val="Arial"/>
      <family val="2"/>
    </font>
    <font>
      <sz val="11"/>
      <color rgb="FF000000"/>
      <name val="Arial"/>
      <family val="2"/>
    </font>
    <font>
      <b/>
      <sz val="11"/>
      <color indexed="8"/>
      <name val="Arial"/>
      <family val="2"/>
    </font>
    <font>
      <b/>
      <sz val="20"/>
      <color theme="0"/>
      <name val="Arial"/>
      <family val="2"/>
    </font>
    <font>
      <sz val="10"/>
      <name val="Arial"/>
      <family val="2"/>
    </font>
    <font>
      <b/>
      <sz val="10"/>
      <name val="Arial"/>
      <family val="2"/>
    </font>
    <font>
      <b/>
      <sz val="10"/>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tint="-0.499984740745262"/>
        <bgColor rgb="FF000000"/>
      </patternFill>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medium">
        <color indexed="64"/>
      </right>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style="medium">
        <color indexed="64"/>
      </right>
      <top style="thin">
        <color indexed="64"/>
      </top>
      <bottom style="dotted">
        <color indexed="64"/>
      </bottom>
      <diagonal/>
    </border>
    <border>
      <left style="dashed">
        <color theme="1"/>
      </left>
      <right style="dashed">
        <color theme="1"/>
      </right>
      <top style="dashed">
        <color theme="1"/>
      </top>
      <bottom/>
      <diagonal/>
    </border>
    <border>
      <left style="dotted">
        <color indexed="64"/>
      </left>
      <right style="dotted">
        <color indexed="64"/>
      </right>
      <top style="thin">
        <color indexed="64"/>
      </top>
      <bottom/>
      <diagonal/>
    </border>
    <border>
      <left style="dashed">
        <color theme="1"/>
      </left>
      <right style="dashed">
        <color theme="1"/>
      </right>
      <top style="dashed">
        <color theme="1"/>
      </top>
      <bottom style="dotted">
        <color theme="1"/>
      </bottom>
      <diagonal/>
    </border>
    <border>
      <left style="dotted">
        <color indexed="64"/>
      </left>
      <right style="dotted">
        <color indexed="64"/>
      </right>
      <top/>
      <bottom/>
      <diagonal/>
    </border>
    <border>
      <left style="dotted">
        <color indexed="64"/>
      </left>
      <right style="dotted">
        <color indexed="64"/>
      </right>
      <top/>
      <bottom style="dashed">
        <color theme="1"/>
      </bottom>
      <diagonal/>
    </border>
    <border>
      <left style="dotted">
        <color indexed="64"/>
      </left>
      <right style="dotted">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06">
    <xf numFmtId="0" fontId="0" fillId="0" borderId="0" xfId="0"/>
    <xf numFmtId="0" fontId="5" fillId="5" borderId="12" xfId="0" applyFont="1" applyFill="1" applyBorder="1" applyAlignment="1">
      <alignment horizontal="center" vertical="center" wrapText="1"/>
    </xf>
    <xf numFmtId="0" fontId="5" fillId="5" borderId="2" xfId="0" applyFont="1" applyFill="1" applyBorder="1" applyAlignment="1">
      <alignment horizontal="left" vertical="center" wrapText="1"/>
    </xf>
    <xf numFmtId="10" fontId="0" fillId="6" borderId="46" xfId="0" applyNumberFormat="1" applyFill="1" applyBorder="1" applyAlignment="1">
      <alignment horizontal="center" vertical="center" wrapText="1"/>
    </xf>
    <xf numFmtId="10" fontId="0" fillId="6" borderId="47" xfId="0" applyNumberFormat="1" applyFill="1" applyBorder="1" applyAlignment="1">
      <alignment horizontal="center" vertical="center" wrapText="1"/>
    </xf>
    <xf numFmtId="10" fontId="0" fillId="6" borderId="48" xfId="0" applyNumberFormat="1" applyFill="1" applyBorder="1" applyAlignment="1">
      <alignment horizontal="center" vertical="center" wrapText="1"/>
    </xf>
    <xf numFmtId="10" fontId="4" fillId="7" borderId="19" xfId="0" applyNumberFormat="1" applyFont="1" applyFill="1" applyBorder="1" applyAlignment="1">
      <alignment horizontal="center" vertical="center" wrapText="1"/>
    </xf>
    <xf numFmtId="10" fontId="4" fillId="7" borderId="56" xfId="0" applyNumberFormat="1" applyFont="1" applyFill="1" applyBorder="1" applyAlignment="1">
      <alignment horizontal="center" vertical="center" wrapText="1"/>
    </xf>
    <xf numFmtId="0" fontId="10" fillId="4" borderId="38" xfId="0" applyFont="1" applyFill="1" applyBorder="1" applyAlignment="1">
      <alignment horizontal="center" vertical="center" wrapText="1"/>
    </xf>
    <xf numFmtId="0" fontId="9" fillId="8" borderId="35" xfId="0" applyFont="1" applyFill="1" applyBorder="1" applyAlignment="1">
      <alignment horizontal="center" vertical="top" wrapText="1"/>
    </xf>
    <xf numFmtId="0" fontId="6" fillId="5" borderId="2" xfId="0"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3" fontId="6" fillId="5" borderId="46" xfId="0" applyNumberFormat="1" applyFont="1" applyFill="1" applyBorder="1" applyAlignment="1">
      <alignment horizontal="center" vertical="center" wrapText="1"/>
    </xf>
    <xf numFmtId="3" fontId="6" fillId="5" borderId="47" xfId="0" applyNumberFormat="1" applyFont="1" applyFill="1" applyBorder="1" applyAlignment="1">
      <alignment horizontal="center" vertical="center" wrapText="1"/>
    </xf>
    <xf numFmtId="3" fontId="6" fillId="5" borderId="48" xfId="0" applyNumberFormat="1" applyFont="1" applyFill="1" applyBorder="1" applyAlignment="1">
      <alignment horizontal="center" vertical="center" wrapText="1"/>
    </xf>
    <xf numFmtId="0" fontId="10" fillId="4" borderId="39" xfId="0" applyFont="1" applyFill="1" applyBorder="1" applyAlignment="1">
      <alignment horizontal="center" vertical="center" wrapText="1"/>
    </xf>
    <xf numFmtId="0" fontId="6" fillId="5" borderId="47" xfId="0" applyFont="1" applyFill="1" applyBorder="1" applyAlignment="1">
      <alignment horizontal="left" vertical="center" wrapText="1"/>
    </xf>
    <xf numFmtId="0" fontId="6" fillId="5" borderId="48"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3" borderId="22" xfId="0" applyFont="1" applyFill="1" applyBorder="1" applyAlignment="1">
      <alignment horizontal="center" vertical="center" wrapText="1"/>
    </xf>
    <xf numFmtId="164" fontId="2" fillId="3" borderId="19" xfId="1" applyNumberFormat="1" applyFont="1" applyFill="1" applyBorder="1" applyAlignment="1">
      <alignment horizontal="center" vertical="center" wrapText="1"/>
    </xf>
    <xf numFmtId="0" fontId="2" fillId="3" borderId="51"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2" fillId="3" borderId="51" xfId="0" applyFont="1" applyFill="1" applyBorder="1" applyAlignment="1">
      <alignment horizontal="center" vertical="center" wrapText="1"/>
    </xf>
    <xf numFmtId="10" fontId="4" fillId="3" borderId="19" xfId="0" applyNumberFormat="1" applyFont="1" applyFill="1" applyBorder="1" applyAlignment="1">
      <alignment horizontal="center" vertical="center" wrapText="1"/>
    </xf>
    <xf numFmtId="0" fontId="2" fillId="3" borderId="53" xfId="0" applyFont="1" applyFill="1" applyBorder="1" applyAlignment="1">
      <alignment horizontal="left"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0" xfId="0" applyFont="1" applyFill="1" applyBorder="1" applyAlignment="1">
      <alignment horizontal="justify"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164" fontId="4" fillId="2" borderId="50"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2" xfId="0"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9" borderId="2" xfId="0" applyFont="1" applyFill="1" applyBorder="1" applyAlignment="1">
      <alignment horizontal="center" vertical="center" wrapText="1"/>
    </xf>
    <xf numFmtId="3" fontId="2" fillId="9" borderId="45" xfId="0" applyNumberFormat="1" applyFont="1" applyFill="1" applyBorder="1" applyAlignment="1">
      <alignment horizontal="center" vertical="center" wrapText="1"/>
    </xf>
    <xf numFmtId="3" fontId="2" fillId="9" borderId="12"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13" xfId="0" applyNumberFormat="1" applyFont="1" applyFill="1" applyBorder="1" applyAlignment="1">
      <alignment horizontal="center" vertical="center" wrapText="1"/>
    </xf>
    <xf numFmtId="3" fontId="2" fillId="9" borderId="46" xfId="0" applyNumberFormat="1" applyFont="1" applyFill="1" applyBorder="1" applyAlignment="1">
      <alignment horizontal="center" vertical="center" wrapText="1"/>
    </xf>
    <xf numFmtId="3" fontId="2" fillId="9" borderId="47" xfId="0" applyNumberFormat="1" applyFont="1" applyFill="1" applyBorder="1" applyAlignment="1">
      <alignment horizontal="center" vertical="center" wrapText="1"/>
    </xf>
    <xf numFmtId="3" fontId="2" fillId="9" borderId="48" xfId="0" applyNumberFormat="1"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38" xfId="0" applyFont="1" applyFill="1" applyBorder="1" applyAlignment="1">
      <alignment horizontal="center" vertical="center" wrapText="1"/>
    </xf>
    <xf numFmtId="0" fontId="4" fillId="9" borderId="17" xfId="0" applyFont="1" applyFill="1" applyBorder="1" applyAlignment="1">
      <alignment horizontal="center" vertical="center" wrapText="1"/>
    </xf>
    <xf numFmtId="164" fontId="4" fillId="9" borderId="54" xfId="1"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9" borderId="55" xfId="1" applyNumberFormat="1" applyFont="1" applyFill="1" applyBorder="1" applyAlignment="1">
      <alignment horizontal="center" vertical="center" wrapText="1"/>
    </xf>
    <xf numFmtId="0" fontId="4" fillId="9" borderId="37" xfId="0" applyFont="1" applyFill="1" applyBorder="1" applyAlignment="1">
      <alignment horizontal="center" vertical="center" wrapText="1"/>
    </xf>
    <xf numFmtId="10" fontId="4" fillId="9" borderId="18" xfId="0" applyNumberFormat="1" applyFont="1" applyFill="1" applyBorder="1" applyAlignment="1">
      <alignment horizontal="center" vertical="center" wrapText="1"/>
    </xf>
    <xf numFmtId="0" fontId="1" fillId="9" borderId="38" xfId="0" applyFont="1" applyFill="1" applyBorder="1" applyAlignment="1">
      <alignment horizontal="center" vertical="center" wrapText="1"/>
    </xf>
    <xf numFmtId="0" fontId="2" fillId="9" borderId="48" xfId="0" applyFont="1" applyFill="1" applyBorder="1" applyAlignment="1">
      <alignment horizontal="left" vertical="center" wrapText="1"/>
    </xf>
    <xf numFmtId="0" fontId="1" fillId="9" borderId="39"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2" fillId="9" borderId="42" xfId="0" applyFont="1" applyFill="1" applyBorder="1" applyAlignment="1">
      <alignment horizontal="center" vertical="center" wrapText="1"/>
    </xf>
    <xf numFmtId="0" fontId="2" fillId="9" borderId="47" xfId="0" applyFont="1" applyFill="1" applyBorder="1" applyAlignment="1">
      <alignment vertical="center" wrapText="1"/>
    </xf>
    <xf numFmtId="0" fontId="2" fillId="9" borderId="47" xfId="0" applyFont="1" applyFill="1" applyBorder="1" applyAlignment="1">
      <alignment horizontal="center" vertical="center" wrapText="1"/>
    </xf>
    <xf numFmtId="0" fontId="2" fillId="9" borderId="48" xfId="0" applyFont="1" applyFill="1" applyBorder="1" applyAlignment="1">
      <alignment vertical="center" wrapText="1"/>
    </xf>
    <xf numFmtId="0" fontId="2" fillId="9" borderId="57" xfId="0" applyFont="1" applyFill="1" applyBorder="1" applyAlignment="1">
      <alignment vertical="center" wrapText="1"/>
    </xf>
    <xf numFmtId="0" fontId="2" fillId="9" borderId="57" xfId="0" applyFont="1" applyFill="1" applyBorder="1" applyAlignment="1">
      <alignment horizontal="center" vertical="center" wrapText="1"/>
    </xf>
    <xf numFmtId="0" fontId="2" fillId="9" borderId="58" xfId="0" applyFont="1" applyFill="1" applyBorder="1" applyAlignment="1">
      <alignment vertical="center" wrapText="1"/>
    </xf>
    <xf numFmtId="0" fontId="1" fillId="2" borderId="45" xfId="0" applyFont="1" applyFill="1" applyBorder="1" applyAlignment="1">
      <alignment horizontal="center" vertical="center" wrapText="1"/>
    </xf>
    <xf numFmtId="2" fontId="4" fillId="9" borderId="46" xfId="2" applyNumberFormat="1" applyFont="1" applyFill="1" applyBorder="1" applyAlignment="1">
      <alignment horizontal="center" vertical="center" wrapText="1"/>
    </xf>
    <xf numFmtId="2" fontId="2" fillId="2" borderId="47" xfId="2" applyNumberFormat="1" applyFont="1" applyFill="1" applyBorder="1" applyAlignment="1">
      <alignment horizontal="center" vertical="center" wrapText="1"/>
    </xf>
    <xf numFmtId="2" fontId="2" fillId="2" borderId="48" xfId="2" applyNumberFormat="1" applyFont="1" applyFill="1" applyBorder="1" applyAlignment="1">
      <alignment horizontal="center" vertical="center" wrapText="1"/>
    </xf>
    <xf numFmtId="2" fontId="4" fillId="9" borderId="46" xfId="0" applyNumberFormat="1" applyFont="1" applyFill="1" applyBorder="1" applyAlignment="1">
      <alignment horizontal="center" vertical="center" wrapText="1"/>
    </xf>
    <xf numFmtId="2" fontId="2" fillId="2" borderId="47" xfId="0" applyNumberFormat="1" applyFont="1" applyFill="1" applyBorder="1" applyAlignment="1">
      <alignment horizontal="center" vertical="center" wrapText="1"/>
    </xf>
    <xf numFmtId="2" fontId="4" fillId="9" borderId="47" xfId="0" applyNumberFormat="1" applyFont="1" applyFill="1" applyBorder="1" applyAlignment="1">
      <alignment horizontal="center" vertical="center" wrapText="1"/>
    </xf>
    <xf numFmtId="2" fontId="2" fillId="2" borderId="48" xfId="0" applyNumberFormat="1" applyFont="1" applyFill="1" applyBorder="1" applyAlignment="1">
      <alignment horizontal="center" vertical="center" wrapText="1"/>
    </xf>
    <xf numFmtId="0" fontId="2" fillId="2" borderId="48" xfId="0" applyFont="1" applyFill="1" applyBorder="1" applyAlignment="1">
      <alignment horizontal="center" vertical="center" wrapText="1"/>
    </xf>
    <xf numFmtId="3" fontId="5" fillId="5" borderId="40"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9" borderId="60" xfId="0" applyFont="1" applyFill="1" applyBorder="1" applyAlignment="1">
      <alignment horizontal="justify" vertical="center" wrapText="1"/>
    </xf>
    <xf numFmtId="0" fontId="2" fillId="9" borderId="60" xfId="0" applyFont="1" applyFill="1" applyBorder="1" applyAlignment="1">
      <alignment horizontal="justify" vertical="center" wrapText="1"/>
    </xf>
    <xf numFmtId="0" fontId="2" fillId="9" borderId="2" xfId="0" applyFont="1" applyFill="1" applyBorder="1" applyAlignment="1">
      <alignment horizontal="left" vertical="center" wrapText="1"/>
    </xf>
    <xf numFmtId="0" fontId="2" fillId="9" borderId="60" xfId="0" applyFont="1" applyFill="1" applyBorder="1" applyAlignment="1">
      <alignment horizontal="left" vertical="center" wrapText="1"/>
    </xf>
    <xf numFmtId="0" fontId="4" fillId="9" borderId="60" xfId="0" applyFont="1" applyFill="1" applyBorder="1" applyAlignment="1">
      <alignment horizontal="justify" vertical="center" wrapText="1"/>
    </xf>
    <xf numFmtId="0" fontId="2" fillId="9" borderId="62" xfId="0" applyFont="1" applyFill="1" applyBorder="1" applyAlignment="1">
      <alignment vertical="center" wrapText="1"/>
    </xf>
    <xf numFmtId="10" fontId="1" fillId="2" borderId="59" xfId="2" applyNumberFormat="1" applyFont="1" applyFill="1" applyBorder="1" applyAlignment="1">
      <alignment horizontal="center" vertical="center" wrapText="1"/>
    </xf>
    <xf numFmtId="10" fontId="4" fillId="9" borderId="41" xfId="2" applyNumberFormat="1" applyFont="1" applyFill="1" applyBorder="1" applyAlignment="1">
      <alignment horizontal="center" vertical="center" wrapText="1"/>
    </xf>
    <xf numFmtId="10" fontId="2" fillId="2" borderId="42" xfId="2" applyNumberFormat="1"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2" fillId="2" borderId="43" xfId="2" applyNumberFormat="1" applyFont="1" applyFill="1" applyBorder="1" applyAlignment="1">
      <alignment horizontal="center" vertical="center" wrapText="1"/>
    </xf>
    <xf numFmtId="10" fontId="4" fillId="9" borderId="46" xfId="2" applyNumberFormat="1" applyFont="1" applyFill="1" applyBorder="1" applyAlignment="1">
      <alignment horizontal="center" vertical="center" wrapText="1"/>
    </xf>
    <xf numFmtId="10" fontId="2" fillId="2" borderId="47" xfId="2" applyNumberFormat="1" applyFont="1" applyFill="1" applyBorder="1" applyAlignment="1">
      <alignment horizontal="center" vertical="center" wrapText="1"/>
    </xf>
    <xf numFmtId="165" fontId="4" fillId="9" borderId="54" xfId="1" applyNumberFormat="1" applyFont="1" applyFill="1" applyBorder="1" applyAlignment="1">
      <alignment horizontal="center" vertical="center" wrapText="1"/>
    </xf>
    <xf numFmtId="165" fontId="2" fillId="3" borderId="19" xfId="1" applyNumberFormat="1" applyFont="1" applyFill="1" applyBorder="1" applyAlignment="1">
      <alignment horizontal="center" vertical="center" wrapText="1"/>
    </xf>
    <xf numFmtId="165" fontId="4" fillId="9" borderId="55" xfId="1" applyNumberFormat="1" applyFont="1" applyFill="1" applyBorder="1" applyAlignment="1">
      <alignment horizontal="center" vertical="center" wrapText="1"/>
    </xf>
    <xf numFmtId="43" fontId="0" fillId="0" borderId="0" xfId="3" applyFont="1"/>
    <xf numFmtId="0" fontId="1" fillId="9" borderId="2" xfId="0" applyFont="1" applyFill="1" applyBorder="1" applyAlignment="1">
      <alignment horizontal="left" vertical="center" wrapText="1"/>
    </xf>
    <xf numFmtId="0" fontId="2" fillId="9" borderId="60" xfId="0" applyFont="1" applyFill="1" applyBorder="1" applyAlignment="1">
      <alignment vertical="center" wrapText="1"/>
    </xf>
    <xf numFmtId="0" fontId="1" fillId="2" borderId="45" xfId="2" applyNumberFormat="1" applyFont="1" applyFill="1" applyBorder="1" applyAlignment="1">
      <alignment horizontal="center" vertical="center" wrapText="1"/>
    </xf>
    <xf numFmtId="2" fontId="4" fillId="9" borderId="47" xfId="2" applyNumberFormat="1" applyFont="1" applyFill="1" applyBorder="1" applyAlignment="1">
      <alignment horizontal="center" vertical="center" wrapText="1"/>
    </xf>
    <xf numFmtId="0" fontId="2" fillId="9" borderId="47" xfId="0" applyFont="1" applyFill="1" applyBorder="1" applyAlignment="1">
      <alignment horizontal="justify" vertical="center" wrapText="1"/>
    </xf>
    <xf numFmtId="0" fontId="9" fillId="8" borderId="34" xfId="0" applyFont="1" applyFill="1" applyBorder="1" applyAlignment="1">
      <alignment horizontal="center" vertical="top" wrapText="1"/>
    </xf>
    <xf numFmtId="0" fontId="17" fillId="5" borderId="7" xfId="0" applyFont="1" applyFill="1" applyBorder="1" applyAlignment="1">
      <alignment vertical="center" wrapText="1"/>
    </xf>
    <xf numFmtId="0" fontId="17" fillId="5" borderId="8" xfId="0" applyFont="1" applyFill="1" applyBorder="1" applyAlignment="1">
      <alignment vertical="center" wrapText="1"/>
    </xf>
    <xf numFmtId="0" fontId="17" fillId="5" borderId="9" xfId="0" applyFont="1" applyFill="1" applyBorder="1" applyAlignment="1">
      <alignment vertical="center" wrapText="1"/>
    </xf>
    <xf numFmtId="0" fontId="0" fillId="0" borderId="4" xfId="0" applyBorder="1"/>
    <xf numFmtId="0" fontId="0" fillId="0" borderId="5" xfId="0" applyBorder="1"/>
    <xf numFmtId="0" fontId="1" fillId="9" borderId="66" xfId="0" applyFont="1" applyFill="1" applyBorder="1" applyAlignment="1">
      <alignment horizontal="center" vertical="center" wrapText="1"/>
    </xf>
    <xf numFmtId="0" fontId="1" fillId="9" borderId="67" xfId="0" applyFont="1" applyFill="1" applyBorder="1" applyAlignment="1">
      <alignment horizontal="justify" vertical="center" wrapText="1"/>
    </xf>
    <xf numFmtId="0" fontId="2" fillId="9" borderId="67" xfId="0" applyFont="1" applyFill="1" applyBorder="1" applyAlignment="1">
      <alignment horizontal="justify" vertical="center" wrapText="1"/>
    </xf>
    <xf numFmtId="0" fontId="2" fillId="9" borderId="67" xfId="0" applyFont="1" applyFill="1" applyBorder="1" applyAlignment="1">
      <alignment horizontal="center" vertical="center" wrapText="1"/>
    </xf>
    <xf numFmtId="0" fontId="2" fillId="9" borderId="68" xfId="0" applyFont="1" applyFill="1" applyBorder="1" applyAlignment="1">
      <alignment horizontal="left" vertical="center" wrapText="1"/>
    </xf>
    <xf numFmtId="3" fontId="2" fillId="9" borderId="69" xfId="0" applyNumberFormat="1" applyFont="1" applyFill="1" applyBorder="1" applyAlignment="1">
      <alignment horizontal="center" vertical="center" wrapText="1"/>
    </xf>
    <xf numFmtId="3" fontId="2" fillId="9" borderId="66" xfId="0" applyNumberFormat="1" applyFont="1" applyFill="1" applyBorder="1" applyAlignment="1">
      <alignment horizontal="center" vertical="center" wrapText="1"/>
    </xf>
    <xf numFmtId="3" fontId="2" fillId="9" borderId="67" xfId="0" applyNumberFormat="1" applyFont="1" applyFill="1" applyBorder="1" applyAlignment="1">
      <alignment horizontal="center" vertical="center" wrapText="1"/>
    </xf>
    <xf numFmtId="3" fontId="2" fillId="9" borderId="68" xfId="0" applyNumberFormat="1" applyFont="1" applyFill="1" applyBorder="1" applyAlignment="1">
      <alignment horizontal="center" vertical="center" wrapText="1"/>
    </xf>
    <xf numFmtId="3" fontId="2" fillId="9" borderId="70" xfId="0" applyNumberFormat="1" applyFont="1" applyFill="1" applyBorder="1" applyAlignment="1">
      <alignment horizontal="center" vertical="center" wrapText="1"/>
    </xf>
    <xf numFmtId="3" fontId="2" fillId="9" borderId="65" xfId="0" applyNumberFormat="1" applyFont="1" applyFill="1" applyBorder="1" applyAlignment="1">
      <alignment horizontal="center" vertical="center" wrapText="1"/>
    </xf>
    <xf numFmtId="3" fontId="2" fillId="9" borderId="71" xfId="0" applyNumberFormat="1" applyFont="1" applyFill="1" applyBorder="1" applyAlignment="1">
      <alignment horizontal="center" vertical="center" wrapText="1"/>
    </xf>
    <xf numFmtId="10" fontId="0" fillId="6" borderId="70" xfId="0" applyNumberFormat="1" applyFill="1" applyBorder="1" applyAlignment="1">
      <alignment horizontal="center" vertical="center" wrapText="1"/>
    </xf>
    <xf numFmtId="10" fontId="0" fillId="6" borderId="65" xfId="0" applyNumberFormat="1" applyFill="1" applyBorder="1" applyAlignment="1">
      <alignment horizontal="center" vertical="center" wrapText="1"/>
    </xf>
    <xf numFmtId="10" fontId="0" fillId="6" borderId="71" xfId="0" applyNumberFormat="1" applyFill="1" applyBorder="1" applyAlignment="1">
      <alignment horizontal="center" vertical="center" wrapText="1"/>
    </xf>
    <xf numFmtId="0" fontId="2" fillId="9" borderId="71" xfId="0" applyFont="1" applyFill="1" applyBorder="1" applyAlignment="1">
      <alignment horizontal="left" vertical="center" wrapText="1"/>
    </xf>
    <xf numFmtId="0" fontId="18" fillId="2" borderId="41" xfId="0" applyFont="1" applyFill="1" applyBorder="1" applyAlignment="1">
      <alignment horizontal="justify" vertical="center" wrapText="1"/>
    </xf>
    <xf numFmtId="0" fontId="2" fillId="9" borderId="43" xfId="0" applyFont="1" applyFill="1" applyBorder="1" applyAlignment="1">
      <alignment horizontal="justify" vertical="center" wrapText="1"/>
    </xf>
    <xf numFmtId="0" fontId="18" fillId="2" borderId="46" xfId="0" applyFont="1" applyFill="1" applyBorder="1" applyAlignment="1">
      <alignment horizontal="justify" vertical="center" wrapText="1"/>
    </xf>
    <xf numFmtId="0" fontId="2" fillId="9" borderId="48" xfId="0" applyFont="1" applyFill="1" applyBorder="1" applyAlignment="1">
      <alignment horizontal="justify" vertical="center" wrapText="1"/>
    </xf>
    <xf numFmtId="0" fontId="2" fillId="5" borderId="46" xfId="0" applyFont="1" applyFill="1" applyBorder="1" applyAlignment="1">
      <alignment horizontal="justify" vertical="center" wrapText="1"/>
    </xf>
    <xf numFmtId="0" fontId="2" fillId="3" borderId="46" xfId="0" applyFont="1" applyFill="1" applyBorder="1" applyAlignment="1">
      <alignment horizontal="justify" vertical="center" wrapText="1"/>
    </xf>
    <xf numFmtId="0" fontId="1" fillId="3" borderId="46" xfId="0" applyFont="1" applyFill="1" applyBorder="1" applyAlignment="1">
      <alignment horizontal="justify" vertical="center" wrapText="1"/>
    </xf>
    <xf numFmtId="0" fontId="2" fillId="3" borderId="70" xfId="0" applyFont="1" applyFill="1" applyBorder="1" applyAlignment="1">
      <alignment horizontal="justify" vertical="center" wrapText="1"/>
    </xf>
    <xf numFmtId="0" fontId="2" fillId="3" borderId="72" xfId="0" applyFont="1" applyFill="1" applyBorder="1" applyAlignment="1">
      <alignment horizontal="justify" vertical="center" wrapText="1"/>
    </xf>
    <xf numFmtId="0" fontId="2" fillId="3" borderId="73" xfId="0" applyFont="1" applyFill="1" applyBorder="1" applyAlignment="1">
      <alignment horizontal="left" vertical="center" wrapText="1"/>
    </xf>
    <xf numFmtId="0" fontId="2" fillId="3" borderId="74" xfId="0" applyFont="1" applyFill="1" applyBorder="1" applyAlignment="1">
      <alignment horizontal="left" vertical="center" wrapText="1"/>
    </xf>
    <xf numFmtId="0" fontId="2" fillId="9" borderId="42" xfId="0" applyFont="1" applyFill="1" applyBorder="1" applyAlignment="1">
      <alignment horizontal="justify" vertical="center" wrapText="1"/>
    </xf>
    <xf numFmtId="0" fontId="4" fillId="9" borderId="75" xfId="0" applyFont="1" applyFill="1" applyBorder="1" applyAlignment="1">
      <alignment horizontal="left" vertical="center" wrapText="1"/>
    </xf>
    <xf numFmtId="0" fontId="4" fillId="9" borderId="19" xfId="0" applyFont="1" applyFill="1" applyBorder="1" applyAlignment="1">
      <alignment horizontal="left" vertical="center" wrapText="1"/>
    </xf>
    <xf numFmtId="0" fontId="2" fillId="3" borderId="47" xfId="0" applyFont="1" applyFill="1" applyBorder="1" applyAlignment="1">
      <alignment horizontal="justify" vertical="center" wrapText="1"/>
    </xf>
    <xf numFmtId="0" fontId="2" fillId="9" borderId="65" xfId="0" applyFont="1" applyFill="1" applyBorder="1" applyAlignment="1">
      <alignment horizontal="justify" vertical="center" wrapText="1"/>
    </xf>
    <xf numFmtId="10" fontId="0" fillId="6" borderId="42" xfId="0" applyNumberFormat="1" applyFill="1" applyBorder="1" applyAlignment="1">
      <alignment horizontal="center" vertical="center" wrapText="1"/>
    </xf>
    <xf numFmtId="0" fontId="18" fillId="2" borderId="42" xfId="0" applyFont="1" applyFill="1" applyBorder="1" applyAlignment="1">
      <alignment horizontal="justify" vertical="center" wrapText="1"/>
    </xf>
    <xf numFmtId="0" fontId="18" fillId="2" borderId="47" xfId="0" applyFont="1" applyFill="1" applyBorder="1" applyAlignment="1">
      <alignment horizontal="justify" vertical="center" wrapText="1"/>
    </xf>
    <xf numFmtId="0" fontId="1" fillId="3" borderId="47" xfId="0" applyFont="1" applyFill="1" applyBorder="1" applyAlignment="1">
      <alignment horizontal="justify" vertical="center" wrapText="1"/>
    </xf>
    <xf numFmtId="0" fontId="2" fillId="3" borderId="73" xfId="0" applyFont="1" applyFill="1" applyBorder="1" applyAlignment="1">
      <alignment horizontal="justify"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6"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77"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11" fillId="8" borderId="27"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28" xfId="0" applyFont="1" applyFill="1" applyBorder="1" applyAlignment="1">
      <alignment horizontal="center" vertical="center"/>
    </xf>
    <xf numFmtId="0" fontId="11" fillId="8" borderId="29"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9" borderId="41" xfId="0" applyFont="1" applyFill="1" applyBorder="1" applyAlignment="1">
      <alignment horizontal="center" vertical="center" wrapText="1"/>
    </xf>
    <xf numFmtId="0" fontId="3" fillId="9" borderId="44"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9" fillId="8" borderId="25" xfId="0" applyFont="1" applyFill="1" applyBorder="1" applyAlignment="1">
      <alignment horizontal="center" vertical="top" wrapText="1"/>
    </xf>
    <xf numFmtId="0" fontId="9" fillId="8" borderId="33" xfId="0" applyFont="1" applyFill="1" applyBorder="1" applyAlignment="1">
      <alignment horizontal="center" vertical="top" wrapText="1"/>
    </xf>
    <xf numFmtId="0" fontId="9" fillId="8" borderId="26" xfId="0" applyFont="1" applyFill="1" applyBorder="1" applyAlignment="1">
      <alignment horizontal="center" vertical="top" wrapText="1"/>
    </xf>
    <xf numFmtId="0" fontId="9" fillId="8" borderId="34" xfId="0" applyFont="1" applyFill="1" applyBorder="1" applyAlignment="1">
      <alignment horizontal="center" vertical="top" wrapText="1"/>
    </xf>
    <xf numFmtId="0" fontId="2" fillId="9" borderId="61" xfId="0" applyFont="1" applyFill="1" applyBorder="1" applyAlignment="1">
      <alignment horizontal="left" vertical="center" wrapText="1"/>
    </xf>
    <xf numFmtId="0" fontId="2" fillId="9" borderId="63" xfId="0" applyFont="1" applyFill="1" applyBorder="1" applyAlignment="1">
      <alignment horizontal="left" vertical="center" wrapText="1"/>
    </xf>
    <xf numFmtId="0" fontId="2" fillId="9" borderId="64" xfId="0" applyFont="1" applyFill="1" applyBorder="1" applyAlignment="1">
      <alignment horizontal="left" vertical="center" wrapText="1"/>
    </xf>
  </cellXfs>
  <cellStyles count="4">
    <cellStyle name="Millares" xfId="3" builtinId="3"/>
    <cellStyle name="Moneda" xfId="1" builtinId="4"/>
    <cellStyle name="Normal" xfId="0" builtinId="0"/>
    <cellStyle name="Porcentaje" xfId="2" builtinId="5"/>
  </cellStyles>
  <dxfs count="82">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115661</xdr:colOff>
      <xdr:row>0</xdr:row>
      <xdr:rowOff>54429</xdr:rowOff>
    </xdr:from>
    <xdr:to>
      <xdr:col>2</xdr:col>
      <xdr:colOff>1661833</xdr:colOff>
      <xdr:row>7</xdr:row>
      <xdr:rowOff>108072</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1" y="54429"/>
          <a:ext cx="2824110" cy="2180893"/>
        </a:xfrm>
        <a:prstGeom prst="rect">
          <a:avLst/>
        </a:prstGeom>
      </xdr:spPr>
    </xdr:pic>
    <xdr:clientData/>
  </xdr:twoCellAnchor>
  <xdr:twoCellAnchor editAs="oneCell">
    <xdr:from>
      <xdr:col>2</xdr:col>
      <xdr:colOff>1976437</xdr:colOff>
      <xdr:row>0</xdr:row>
      <xdr:rowOff>166687</xdr:rowOff>
    </xdr:from>
    <xdr:to>
      <xdr:col>3</xdr:col>
      <xdr:colOff>1690688</xdr:colOff>
      <xdr:row>7</xdr:row>
      <xdr:rowOff>134938</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20</xdr:col>
      <xdr:colOff>701417</xdr:colOff>
      <xdr:row>69</xdr:row>
      <xdr:rowOff>52507</xdr:rowOff>
    </xdr:from>
    <xdr:ext cx="4534395" cy="1219565"/>
    <xdr:sp macro="" textlink="">
      <xdr:nvSpPr>
        <xdr:cNvPr id="6" name="CuadroTexto 5">
          <a:extLst>
            <a:ext uri="{FF2B5EF4-FFF2-40B4-BE49-F238E27FC236}">
              <a16:creationId xmlns:a16="http://schemas.microsoft.com/office/drawing/2014/main" id="{AFA88E27-81C1-4D4E-875B-ECF9ECAC1119}"/>
            </a:ext>
          </a:extLst>
        </xdr:cNvPr>
        <xdr:cNvSpPr txBox="1"/>
      </xdr:nvSpPr>
      <xdr:spPr>
        <a:xfrm>
          <a:off x="27561917" y="65489257"/>
          <a:ext cx="4534395" cy="1219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800"/>
            <a:t>_________________________</a:t>
          </a:r>
        </a:p>
        <a:p>
          <a:pPr algn="ctr"/>
          <a:r>
            <a:rPr lang="es-MX" sz="1800"/>
            <a:t>Autorizó</a:t>
          </a:r>
        </a:p>
        <a:p>
          <a:pPr algn="ctr"/>
          <a:r>
            <a:rPr lang="es-MX" sz="1800"/>
            <a:t>L.A.E.</a:t>
          </a:r>
          <a:r>
            <a:rPr lang="es-MX" sz="1800" baseline="0"/>
            <a:t> Marcelo José Guzman</a:t>
          </a:r>
          <a:endParaRPr lang="es-MX" sz="1800"/>
        </a:p>
        <a:p>
          <a:pPr algn="ctr"/>
          <a:r>
            <a:rPr lang="es-MX" sz="1800" baseline="0"/>
            <a:t> Tesorero Municipal</a:t>
          </a:r>
          <a:endParaRPr lang="es-MX" sz="1800"/>
        </a:p>
      </xdr:txBody>
    </xdr:sp>
    <xdr:clientData/>
  </xdr:oneCellAnchor>
  <xdr:oneCellAnchor>
    <xdr:from>
      <xdr:col>2</xdr:col>
      <xdr:colOff>0</xdr:colOff>
      <xdr:row>67</xdr:row>
      <xdr:rowOff>0</xdr:rowOff>
    </xdr:from>
    <xdr:ext cx="4953001" cy="2011965"/>
    <xdr:sp macro="" textlink="">
      <xdr:nvSpPr>
        <xdr:cNvPr id="7" name="CuadroTexto 6">
          <a:extLst>
            <a:ext uri="{FF2B5EF4-FFF2-40B4-BE49-F238E27FC236}">
              <a16:creationId xmlns:a16="http://schemas.microsoft.com/office/drawing/2014/main" id="{B904BA8A-FBD9-4C9E-85C9-74190F8598E2}"/>
            </a:ext>
          </a:extLst>
        </xdr:cNvPr>
        <xdr:cNvSpPr txBox="1"/>
      </xdr:nvSpPr>
      <xdr:spPr>
        <a:xfrm>
          <a:off x="2032000" y="65055750"/>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Elaboró</a:t>
          </a:r>
        </a:p>
        <a:p>
          <a:pPr algn="ctr"/>
          <a:r>
            <a:rPr lang="es-MX" sz="1800" baseline="0"/>
            <a:t>Lic. Carlos Manuel May Tun</a:t>
          </a:r>
        </a:p>
        <a:p>
          <a:pPr algn="ctr"/>
          <a:r>
            <a:rPr lang="es-MX" sz="1800" baseline="0"/>
            <a:t>Asistente Administrativo</a:t>
          </a:r>
          <a:endParaRPr lang="es-MX" sz="1800"/>
        </a:p>
      </xdr:txBody>
    </xdr:sp>
    <xdr:clientData/>
  </xdr:oneCellAnchor>
  <xdr:oneCellAnchor>
    <xdr:from>
      <xdr:col>10</xdr:col>
      <xdr:colOff>0</xdr:colOff>
      <xdr:row>68</xdr:row>
      <xdr:rowOff>150207</xdr:rowOff>
    </xdr:from>
    <xdr:ext cx="4080935" cy="1357918"/>
    <xdr:sp macro="" textlink="">
      <xdr:nvSpPr>
        <xdr:cNvPr id="8" name="CuadroTexto 7">
          <a:extLst>
            <a:ext uri="{FF2B5EF4-FFF2-40B4-BE49-F238E27FC236}">
              <a16:creationId xmlns:a16="http://schemas.microsoft.com/office/drawing/2014/main" id="{E20894AF-4500-4C24-B3E4-9ABE75A913B2}"/>
            </a:ext>
          </a:extLst>
        </xdr:cNvPr>
        <xdr:cNvSpPr txBox="1"/>
      </xdr:nvSpPr>
      <xdr:spPr>
        <a:xfrm>
          <a:off x="15430500" y="65396457"/>
          <a:ext cx="4080935" cy="1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M.C. Enrique Eduardo Encalada Sánchez</a:t>
          </a:r>
        </a:p>
        <a:p>
          <a:pPr algn="ctr"/>
          <a:r>
            <a:rPr lang="es-MX" sz="1800"/>
            <a:t>Director de Planeación de la DGPM</a:t>
          </a:r>
        </a:p>
      </xdr:txBody>
    </xdr:sp>
    <xdr:clientData/>
  </xdr:oneCellAnchor>
  <xdr:twoCellAnchor editAs="oneCell">
    <xdr:from>
      <xdr:col>23</xdr:col>
      <xdr:colOff>349250</xdr:colOff>
      <xdr:row>1</xdr:row>
      <xdr:rowOff>0</xdr:rowOff>
    </xdr:from>
    <xdr:to>
      <xdr:col>25</xdr:col>
      <xdr:colOff>31750</xdr:colOff>
      <xdr:row>8</xdr:row>
      <xdr:rowOff>31750</xdr:rowOff>
    </xdr:to>
    <xdr:pic>
      <xdr:nvPicPr>
        <xdr:cNvPr id="9" name="Imagen 8">
          <a:extLst>
            <a:ext uri="{FF2B5EF4-FFF2-40B4-BE49-F238E27FC236}">
              <a16:creationId xmlns:a16="http://schemas.microsoft.com/office/drawing/2014/main" id="{607F3A8A-6A67-4520-93EE-B1AF7911E6C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10250" y="190500"/>
          <a:ext cx="5715000" cy="212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9D50-86FF-4D24-80F4-5655F3184CB4}">
  <dimension ref="B1:AA67"/>
  <sheetViews>
    <sheetView tabSelected="1" topLeftCell="A20" zoomScale="80" zoomScaleNormal="80" zoomScaleSheetLayoutView="20" workbookViewId="0">
      <selection activeCell="B22" sqref="B22"/>
    </sheetView>
  </sheetViews>
  <sheetFormatPr baseColWidth="10" defaultColWidth="11.42578125" defaultRowHeight="15" x14ac:dyDescent="0.25"/>
  <cols>
    <col min="2" max="2" width="19.140625" customWidth="1"/>
    <col min="3" max="3" width="35.85546875" customWidth="1"/>
    <col min="4" max="6" width="31.42578125" customWidth="1"/>
    <col min="7" max="7" width="20" customWidth="1"/>
    <col min="8" max="8" width="18.28515625" customWidth="1"/>
    <col min="9" max="10" width="16.85546875" customWidth="1"/>
    <col min="11" max="11" width="18.28515625" customWidth="1"/>
    <col min="12" max="12" width="18" customWidth="1"/>
    <col min="13" max="13" width="18.140625" customWidth="1"/>
    <col min="14" max="19" width="16.85546875" customWidth="1"/>
    <col min="20" max="23" width="19.28515625" customWidth="1"/>
    <col min="24" max="24" width="45.85546875" customWidth="1"/>
    <col min="25" max="25" width="44.42578125" customWidth="1"/>
    <col min="26" max="26" width="40.140625" customWidth="1"/>
    <col min="27" max="27" width="15.42578125" customWidth="1"/>
  </cols>
  <sheetData>
    <row r="1" spans="2:27" ht="15.75" thickBot="1" x14ac:dyDescent="0.3"/>
    <row r="2" spans="2:27" ht="30" customHeight="1" x14ac:dyDescent="0.25">
      <c r="E2" s="157" t="s">
        <v>0</v>
      </c>
      <c r="F2" s="158"/>
      <c r="G2" s="158"/>
      <c r="H2" s="158"/>
      <c r="I2" s="158"/>
      <c r="J2" s="158"/>
      <c r="K2" s="158"/>
      <c r="L2" s="158"/>
      <c r="M2" s="158"/>
      <c r="N2" s="158"/>
      <c r="O2" s="158"/>
      <c r="P2" s="158"/>
      <c r="Q2" s="158"/>
      <c r="R2" s="158"/>
      <c r="S2" s="158"/>
      <c r="T2" s="159"/>
    </row>
    <row r="3" spans="2:27" ht="30" customHeight="1" x14ac:dyDescent="0.25">
      <c r="E3" s="160" t="s">
        <v>1</v>
      </c>
      <c r="F3" s="161"/>
      <c r="G3" s="161"/>
      <c r="H3" s="161"/>
      <c r="I3" s="161"/>
      <c r="J3" s="161"/>
      <c r="K3" s="161"/>
      <c r="L3" s="161"/>
      <c r="M3" s="161"/>
      <c r="N3" s="161"/>
      <c r="O3" s="161"/>
      <c r="P3" s="161"/>
      <c r="Q3" s="161"/>
      <c r="R3" s="161"/>
      <c r="S3" s="161"/>
      <c r="T3" s="162"/>
    </row>
    <row r="4" spans="2:27" ht="30" customHeight="1" x14ac:dyDescent="0.25">
      <c r="E4" s="160" t="s">
        <v>254</v>
      </c>
      <c r="F4" s="161"/>
      <c r="G4" s="161"/>
      <c r="H4" s="161"/>
      <c r="I4" s="161"/>
      <c r="J4" s="161"/>
      <c r="K4" s="161"/>
      <c r="L4" s="161"/>
      <c r="M4" s="161"/>
      <c r="N4" s="161"/>
      <c r="O4" s="161"/>
      <c r="P4" s="161"/>
      <c r="Q4" s="161"/>
      <c r="R4" s="161"/>
      <c r="S4" s="161"/>
      <c r="T4" s="162"/>
    </row>
    <row r="5" spans="2:27" ht="30" customHeight="1" x14ac:dyDescent="0.25">
      <c r="E5" s="160" t="s">
        <v>216</v>
      </c>
      <c r="F5" s="161"/>
      <c r="G5" s="161"/>
      <c r="H5" s="161"/>
      <c r="I5" s="161"/>
      <c r="J5" s="161"/>
      <c r="K5" s="161"/>
      <c r="L5" s="161"/>
      <c r="M5" s="161"/>
      <c r="N5" s="161"/>
      <c r="O5" s="161"/>
      <c r="P5" s="161"/>
      <c r="Q5" s="161"/>
      <c r="R5" s="161"/>
      <c r="S5" s="161"/>
      <c r="T5" s="162"/>
    </row>
    <row r="6" spans="2:27" ht="15.75" customHeight="1" thickBot="1" x14ac:dyDescent="0.3">
      <c r="E6" s="115"/>
      <c r="F6" s="116"/>
      <c r="G6" s="116"/>
      <c r="H6" s="116"/>
      <c r="I6" s="116"/>
      <c r="J6" s="116"/>
      <c r="K6" s="116"/>
      <c r="L6" s="116"/>
      <c r="M6" s="116"/>
      <c r="N6" s="116"/>
      <c r="O6" s="116"/>
      <c r="P6" s="116"/>
      <c r="Q6" s="116"/>
      <c r="R6" s="116"/>
      <c r="S6" s="116"/>
      <c r="T6" s="117"/>
    </row>
    <row r="10" spans="2:27" ht="15.75" thickBot="1" x14ac:dyDescent="0.3"/>
    <row r="11" spans="2:27" ht="18.75" thickBot="1" x14ac:dyDescent="0.3">
      <c r="B11" s="118"/>
      <c r="C11" s="119"/>
      <c r="D11" s="119"/>
      <c r="E11" s="119"/>
      <c r="F11" s="119"/>
      <c r="G11" s="163" t="s">
        <v>2</v>
      </c>
      <c r="H11" s="164"/>
      <c r="I11" s="164"/>
      <c r="J11" s="164"/>
      <c r="K11" s="164"/>
      <c r="L11" s="164"/>
      <c r="M11" s="164"/>
      <c r="N11" s="164"/>
      <c r="O11" s="164"/>
      <c r="P11" s="164"/>
      <c r="Q11" s="164"/>
      <c r="R11" s="164"/>
      <c r="S11" s="164"/>
      <c r="T11" s="164"/>
      <c r="U11" s="164"/>
      <c r="V11" s="164"/>
      <c r="W11" s="165"/>
      <c r="X11" s="166" t="s">
        <v>3</v>
      </c>
      <c r="Y11" s="167"/>
      <c r="Z11" s="167"/>
      <c r="AA11" s="168"/>
    </row>
    <row r="12" spans="2:27" ht="19.5" thickTop="1" thickBot="1" x14ac:dyDescent="0.3">
      <c r="B12" s="199" t="s">
        <v>4</v>
      </c>
      <c r="C12" s="201" t="s">
        <v>5</v>
      </c>
      <c r="D12" s="172" t="s">
        <v>6</v>
      </c>
      <c r="E12" s="172"/>
      <c r="F12" s="172"/>
      <c r="G12" s="173" t="s">
        <v>7</v>
      </c>
      <c r="H12" s="174"/>
      <c r="I12" s="174"/>
      <c r="J12" s="174"/>
      <c r="K12" s="175"/>
      <c r="L12" s="176" t="s">
        <v>8</v>
      </c>
      <c r="M12" s="164"/>
      <c r="N12" s="164"/>
      <c r="O12" s="165"/>
      <c r="P12" s="194" t="s">
        <v>9</v>
      </c>
      <c r="Q12" s="195"/>
      <c r="R12" s="195"/>
      <c r="S12" s="196"/>
      <c r="T12" s="194" t="s">
        <v>10</v>
      </c>
      <c r="U12" s="195"/>
      <c r="V12" s="195"/>
      <c r="W12" s="196"/>
      <c r="X12" s="169"/>
      <c r="Y12" s="170"/>
      <c r="Z12" s="170"/>
      <c r="AA12" s="171"/>
    </row>
    <row r="13" spans="2:27" ht="108" x14ac:dyDescent="0.25">
      <c r="B13" s="200"/>
      <c r="C13" s="202"/>
      <c r="D13" s="114" t="s">
        <v>11</v>
      </c>
      <c r="E13" s="114" t="s">
        <v>12</v>
      </c>
      <c r="F13" s="9" t="s">
        <v>13</v>
      </c>
      <c r="G13" s="45" t="s">
        <v>14</v>
      </c>
      <c r="H13" s="61" t="s">
        <v>15</v>
      </c>
      <c r="I13" s="46" t="s">
        <v>16</v>
      </c>
      <c r="J13" s="62" t="s">
        <v>17</v>
      </c>
      <c r="K13" s="47" t="s">
        <v>18</v>
      </c>
      <c r="L13" s="61" t="s">
        <v>15</v>
      </c>
      <c r="M13" s="46" t="s">
        <v>16</v>
      </c>
      <c r="N13" s="62" t="s">
        <v>17</v>
      </c>
      <c r="O13" s="47" t="s">
        <v>18</v>
      </c>
      <c r="P13" s="48" t="s">
        <v>15</v>
      </c>
      <c r="Q13" s="8" t="s">
        <v>16</v>
      </c>
      <c r="R13" s="49" t="s">
        <v>17</v>
      </c>
      <c r="S13" s="17" t="s">
        <v>18</v>
      </c>
      <c r="T13" s="48" t="s">
        <v>15</v>
      </c>
      <c r="U13" s="8" t="s">
        <v>16</v>
      </c>
      <c r="V13" s="49" t="s">
        <v>17</v>
      </c>
      <c r="W13" s="17" t="s">
        <v>18</v>
      </c>
      <c r="X13" s="48" t="s">
        <v>19</v>
      </c>
      <c r="Y13" s="69" t="s">
        <v>20</v>
      </c>
      <c r="Z13" s="49" t="s">
        <v>21</v>
      </c>
      <c r="AA13" s="71" t="s">
        <v>22</v>
      </c>
    </row>
    <row r="14" spans="2:27" ht="153" customHeight="1" x14ac:dyDescent="0.25">
      <c r="B14" s="191" t="s">
        <v>23</v>
      </c>
      <c r="C14" s="203" t="s">
        <v>154</v>
      </c>
      <c r="D14" s="110" t="s">
        <v>192</v>
      </c>
      <c r="E14" s="74" t="s">
        <v>24</v>
      </c>
      <c r="F14" s="97" t="s">
        <v>157</v>
      </c>
      <c r="G14" s="98">
        <v>0.37009999999999998</v>
      </c>
      <c r="H14" s="99">
        <v>0.37009999999999998</v>
      </c>
      <c r="I14" s="100">
        <v>0.37009999999999998</v>
      </c>
      <c r="J14" s="101">
        <v>0.37009999999999998</v>
      </c>
      <c r="K14" s="102">
        <v>0.37009999999999998</v>
      </c>
      <c r="L14" s="103">
        <v>0.37</v>
      </c>
      <c r="M14" s="104">
        <v>0.34699999999999998</v>
      </c>
      <c r="N14" s="101">
        <v>0.34699999999999998</v>
      </c>
      <c r="O14" s="89" t="s">
        <v>26</v>
      </c>
      <c r="P14" s="3">
        <f t="shared" ref="P14:P16" si="0">IFERROR(L14/H14,"NO APLICA")</f>
        <v>0.99972980275601186</v>
      </c>
      <c r="Q14" s="4">
        <f t="shared" ref="Q14:Q16" si="1">IFERROR(M14/I14,"NO APLICA")</f>
        <v>0.93758443663874624</v>
      </c>
      <c r="R14" s="4">
        <f t="shared" ref="R14:R16" si="2">IFERROR(N14/J14,"NO APLICA")</f>
        <v>0.93758443663874624</v>
      </c>
      <c r="S14" s="5" t="str">
        <f t="shared" ref="S14:S16" si="3">IFERROR(O14/K14,"NO APLICA")</f>
        <v>NO APLICA</v>
      </c>
      <c r="T14" s="3">
        <f t="shared" ref="T14:T16" si="4">IFERROR(L14/G14,"NO APLICA")</f>
        <v>0.99972980275601186</v>
      </c>
      <c r="U14" s="152">
        <f>IFERROR(M14/G14,"NO APLICA")</f>
        <v>0.93758443663874624</v>
      </c>
      <c r="V14" s="152">
        <f>IFERROR(N14/G14,"NO APLICA")</f>
        <v>0.93758443663874624</v>
      </c>
      <c r="W14" s="5" t="str">
        <f t="shared" ref="W14:W16" si="5">IFERROR((L14+M14+N14+O14)/G14,"NO APLICA")</f>
        <v>NO APLICA</v>
      </c>
      <c r="X14" s="136" t="s">
        <v>239</v>
      </c>
      <c r="Y14" s="147" t="s">
        <v>237</v>
      </c>
      <c r="Z14" s="153" t="s">
        <v>238</v>
      </c>
      <c r="AA14" s="137"/>
    </row>
    <row r="15" spans="2:27" ht="150.75" customHeight="1" x14ac:dyDescent="0.25">
      <c r="B15" s="192"/>
      <c r="C15" s="204"/>
      <c r="D15" s="75" t="s">
        <v>27</v>
      </c>
      <c r="E15" s="76" t="s">
        <v>24</v>
      </c>
      <c r="F15" s="77" t="s">
        <v>28</v>
      </c>
      <c r="G15" s="111">
        <v>70.5</v>
      </c>
      <c r="H15" s="82">
        <v>70.5</v>
      </c>
      <c r="I15" s="83">
        <v>70.5</v>
      </c>
      <c r="J15" s="112">
        <v>70.5</v>
      </c>
      <c r="K15" s="84">
        <v>70.5</v>
      </c>
      <c r="L15" s="82">
        <v>66</v>
      </c>
      <c r="M15" s="86">
        <v>59</v>
      </c>
      <c r="N15" s="87">
        <v>59</v>
      </c>
      <c r="O15" s="89" t="s">
        <v>26</v>
      </c>
      <c r="P15" s="3">
        <f t="shared" ref="P15" si="6">IFERROR(L15/H15,"NO APLICA")</f>
        <v>0.93617021276595747</v>
      </c>
      <c r="Q15" s="4">
        <f t="shared" ref="Q15" si="7">IFERROR(M15/I15,"NO APLICA")</f>
        <v>0.83687943262411346</v>
      </c>
      <c r="R15" s="4">
        <f t="shared" ref="R15" si="8">IFERROR(N15/J15,"NO APLICA")</f>
        <v>0.83687943262411346</v>
      </c>
      <c r="S15" s="5" t="str">
        <f t="shared" ref="S15" si="9">IFERROR(O15/K15,"NO APLICA")</f>
        <v>NO APLICA</v>
      </c>
      <c r="T15" s="3">
        <f t="shared" ref="T15" si="10">IFERROR(L15/G15,"NO APLICA")</f>
        <v>0.93617021276595747</v>
      </c>
      <c r="U15" s="4">
        <f>IFERROR(M15/G15,"NO APLICA")</f>
        <v>0.83687943262411346</v>
      </c>
      <c r="V15" s="4">
        <f>IFERROR(N15/G15,"NO APLICA")</f>
        <v>0.83687943262411346</v>
      </c>
      <c r="W15" s="5" t="str">
        <f t="shared" ref="W15" si="11">IFERROR((L15+M15+N15+O15)/G15,"NO APLICA")</f>
        <v>NO APLICA</v>
      </c>
      <c r="X15" s="138" t="s">
        <v>190</v>
      </c>
      <c r="Y15" s="113" t="s">
        <v>266</v>
      </c>
      <c r="Z15" s="154" t="s">
        <v>267</v>
      </c>
      <c r="AA15" s="139"/>
    </row>
    <row r="16" spans="2:27" ht="133.5" customHeight="1" x14ac:dyDescent="0.25">
      <c r="B16" s="193"/>
      <c r="C16" s="205"/>
      <c r="D16" s="78" t="s">
        <v>29</v>
      </c>
      <c r="E16" s="79" t="s">
        <v>24</v>
      </c>
      <c r="F16" s="80" t="s">
        <v>25</v>
      </c>
      <c r="G16" s="81">
        <v>5.8</v>
      </c>
      <c r="H16" s="85">
        <v>5.8</v>
      </c>
      <c r="I16" s="86">
        <v>5.8</v>
      </c>
      <c r="J16" s="87">
        <v>5.8</v>
      </c>
      <c r="K16" s="88">
        <v>5.8</v>
      </c>
      <c r="L16" s="85">
        <v>4.4000000000000004</v>
      </c>
      <c r="M16" s="86">
        <v>5</v>
      </c>
      <c r="N16" s="87">
        <v>5</v>
      </c>
      <c r="O16" s="89" t="s">
        <v>26</v>
      </c>
      <c r="P16" s="3">
        <f t="shared" si="0"/>
        <v>0.75862068965517249</v>
      </c>
      <c r="Q16" s="4">
        <f t="shared" si="1"/>
        <v>0.86206896551724144</v>
      </c>
      <c r="R16" s="4">
        <f t="shared" si="2"/>
        <v>0.86206896551724144</v>
      </c>
      <c r="S16" s="5" t="str">
        <f t="shared" si="3"/>
        <v>NO APLICA</v>
      </c>
      <c r="T16" s="3">
        <f t="shared" si="4"/>
        <v>0.75862068965517249</v>
      </c>
      <c r="U16" s="4">
        <f>IFERROR(M16/G16,"NO APLICA")</f>
        <v>0.86206896551724144</v>
      </c>
      <c r="V16" s="4">
        <f>IFERROR(N16/G16,"NO APLICA")</f>
        <v>0.86206896551724144</v>
      </c>
      <c r="W16" s="5" t="str">
        <f t="shared" si="5"/>
        <v>NO APLICA</v>
      </c>
      <c r="X16" s="138" t="s">
        <v>189</v>
      </c>
      <c r="Y16" s="113" t="s">
        <v>193</v>
      </c>
      <c r="Z16" s="154" t="s">
        <v>236</v>
      </c>
      <c r="AA16" s="139"/>
    </row>
    <row r="17" spans="2:27" ht="107.25" customHeight="1" x14ac:dyDescent="0.25">
      <c r="B17" s="1" t="s">
        <v>42</v>
      </c>
      <c r="C17" s="2" t="s">
        <v>44</v>
      </c>
      <c r="D17" s="2" t="s">
        <v>45</v>
      </c>
      <c r="E17" s="10" t="s">
        <v>46</v>
      </c>
      <c r="F17" s="2" t="s">
        <v>56</v>
      </c>
      <c r="G17" s="90">
        <v>4476387383</v>
      </c>
      <c r="H17" s="11">
        <v>0</v>
      </c>
      <c r="I17" s="12">
        <v>0</v>
      </c>
      <c r="J17" s="12">
        <v>0</v>
      </c>
      <c r="K17" s="13">
        <v>4476387383</v>
      </c>
      <c r="L17" s="14">
        <v>0</v>
      </c>
      <c r="M17" s="15">
        <v>0</v>
      </c>
      <c r="N17" s="15">
        <v>0</v>
      </c>
      <c r="O17" s="16" t="s">
        <v>26</v>
      </c>
      <c r="P17" s="3" t="str">
        <f t="shared" ref="P17:S18" si="12">IFERROR(L17/H17,"NO APLICA")</f>
        <v>NO APLICA</v>
      </c>
      <c r="Q17" s="4" t="str">
        <f t="shared" si="12"/>
        <v>NO APLICA</v>
      </c>
      <c r="R17" s="4" t="str">
        <f t="shared" si="12"/>
        <v>NO APLICA</v>
      </c>
      <c r="S17" s="5" t="str">
        <f t="shared" si="12"/>
        <v>NO APLICA</v>
      </c>
      <c r="T17" s="3">
        <f>IFERROR(L17/G17,"NO APLICA")</f>
        <v>0</v>
      </c>
      <c r="U17" s="4">
        <f>IFERROR((L17+M17)/G17,"NO APLICA")</f>
        <v>0</v>
      </c>
      <c r="V17" s="4">
        <f>IFERROR((L17+M17+N17)/G17,"NO APLICA")</f>
        <v>0</v>
      </c>
      <c r="W17" s="5" t="str">
        <f>IFERROR((L17+M17+N17+O17)/G17,"NO APLICA")</f>
        <v>NO APLICA</v>
      </c>
      <c r="X17" s="140" t="s">
        <v>156</v>
      </c>
      <c r="Y17" s="18" t="s">
        <v>156</v>
      </c>
      <c r="Z17" s="18" t="s">
        <v>156</v>
      </c>
      <c r="AA17" s="19"/>
    </row>
    <row r="18" spans="2:27" ht="103.5" customHeight="1" x14ac:dyDescent="0.25">
      <c r="B18" s="35" t="s">
        <v>43</v>
      </c>
      <c r="C18" s="91" t="s">
        <v>49</v>
      </c>
      <c r="D18" s="91" t="s">
        <v>194</v>
      </c>
      <c r="E18" s="37" t="s">
        <v>47</v>
      </c>
      <c r="F18" s="91" t="s">
        <v>48</v>
      </c>
      <c r="G18" s="38">
        <v>5</v>
      </c>
      <c r="H18" s="39">
        <v>0</v>
      </c>
      <c r="I18" s="40">
        <v>0</v>
      </c>
      <c r="J18" s="40">
        <v>0</v>
      </c>
      <c r="K18" s="41">
        <v>5</v>
      </c>
      <c r="L18" s="42">
        <v>0</v>
      </c>
      <c r="M18" s="43">
        <v>0</v>
      </c>
      <c r="N18" s="43">
        <v>0</v>
      </c>
      <c r="O18" s="44" t="s">
        <v>26</v>
      </c>
      <c r="P18" s="3" t="str">
        <f t="shared" si="12"/>
        <v>NO APLICA</v>
      </c>
      <c r="Q18" s="4" t="str">
        <f t="shared" si="12"/>
        <v>NO APLICA</v>
      </c>
      <c r="R18" s="4" t="str">
        <f t="shared" si="12"/>
        <v>NO APLICA</v>
      </c>
      <c r="S18" s="5" t="str">
        <f t="shared" si="12"/>
        <v>NO APLICA</v>
      </c>
      <c r="T18" s="3">
        <f>IFERROR(L18/G18,"NO APLICA")</f>
        <v>0</v>
      </c>
      <c r="U18" s="4">
        <f>IFERROR((L18+M18)/G18,"NO APLICA")</f>
        <v>0</v>
      </c>
      <c r="V18" s="4">
        <f>IFERROR((L18+M18+N18)/G18,"NO APLICA")</f>
        <v>0</v>
      </c>
      <c r="W18" s="5" t="str">
        <f>IFERROR((L18+M18+N18+O18)/G18,"NO APLICA")</f>
        <v>NO APLICA</v>
      </c>
      <c r="X18" s="141" t="s">
        <v>156</v>
      </c>
      <c r="Y18" s="20" t="s">
        <v>156</v>
      </c>
      <c r="Z18" s="20" t="s">
        <v>156</v>
      </c>
      <c r="AA18" s="21"/>
    </row>
    <row r="19" spans="2:27" ht="206.25" customHeight="1" x14ac:dyDescent="0.25">
      <c r="B19" s="50" t="s">
        <v>30</v>
      </c>
      <c r="C19" s="51" t="s">
        <v>50</v>
      </c>
      <c r="D19" s="52" t="s">
        <v>51</v>
      </c>
      <c r="E19" s="53" t="s">
        <v>47</v>
      </c>
      <c r="F19" s="94" t="s">
        <v>54</v>
      </c>
      <c r="G19" s="54">
        <v>48</v>
      </c>
      <c r="H19" s="55">
        <v>12</v>
      </c>
      <c r="I19" s="56">
        <v>12</v>
      </c>
      <c r="J19" s="56">
        <v>12</v>
      </c>
      <c r="K19" s="57">
        <v>12</v>
      </c>
      <c r="L19" s="58">
        <v>12</v>
      </c>
      <c r="M19" s="59">
        <v>12</v>
      </c>
      <c r="N19" s="59">
        <v>12</v>
      </c>
      <c r="O19" s="60" t="s">
        <v>26</v>
      </c>
      <c r="P19" s="3">
        <f t="shared" ref="P19:P22" si="13">IFERROR(L19/H19,"NO APLICA")</f>
        <v>1</v>
      </c>
      <c r="Q19" s="4">
        <f t="shared" ref="Q19:Q22" si="14">IFERROR(M19/I19,"NO APLICA")</f>
        <v>1</v>
      </c>
      <c r="R19" s="4">
        <f t="shared" ref="R19:R22" si="15">IFERROR(N19/J19,"NO APLICA")</f>
        <v>1</v>
      </c>
      <c r="S19" s="5" t="str">
        <f t="shared" ref="S19:S22" si="16">IFERROR(O19/K19,"NO APLICA")</f>
        <v>NO APLICA</v>
      </c>
      <c r="T19" s="3">
        <f t="shared" ref="T19:T22" si="17">IFERROR(L19/G19,"NO APLICA")</f>
        <v>0.25</v>
      </c>
      <c r="U19" s="4">
        <f t="shared" ref="U19:U22" si="18">IFERROR((L19+M19)/G19,"NO APLICA")</f>
        <v>0.5</v>
      </c>
      <c r="V19" s="4">
        <f t="shared" ref="V19:V22" si="19">IFERROR((L19+M19+N19)/G19,"NO APLICA")</f>
        <v>0.75</v>
      </c>
      <c r="W19" s="5" t="str">
        <f t="shared" ref="W19:W22" si="20">IFERROR((L19+M19+N19+O19)/G19,"NO APLICA")</f>
        <v>NO APLICA</v>
      </c>
      <c r="X19" s="142" t="s">
        <v>214</v>
      </c>
      <c r="Y19" s="113" t="s">
        <v>221</v>
      </c>
      <c r="Z19" s="145" t="s">
        <v>247</v>
      </c>
      <c r="AA19" s="70"/>
    </row>
    <row r="20" spans="2:27" ht="191.25" customHeight="1" x14ac:dyDescent="0.25">
      <c r="B20" s="50" t="s">
        <v>30</v>
      </c>
      <c r="C20" s="92" t="s">
        <v>52</v>
      </c>
      <c r="D20" s="93" t="s">
        <v>53</v>
      </c>
      <c r="E20" s="53" t="s">
        <v>47</v>
      </c>
      <c r="F20" s="95" t="s">
        <v>55</v>
      </c>
      <c r="G20" s="54">
        <v>48</v>
      </c>
      <c r="H20" s="55">
        <v>12</v>
      </c>
      <c r="I20" s="56">
        <v>12</v>
      </c>
      <c r="J20" s="56">
        <v>12</v>
      </c>
      <c r="K20" s="57">
        <v>12</v>
      </c>
      <c r="L20" s="58">
        <v>12</v>
      </c>
      <c r="M20" s="59">
        <v>12</v>
      </c>
      <c r="N20" s="59">
        <v>12</v>
      </c>
      <c r="O20" s="60" t="s">
        <v>26</v>
      </c>
      <c r="P20" s="3">
        <f t="shared" si="13"/>
        <v>1</v>
      </c>
      <c r="Q20" s="4">
        <f t="shared" si="14"/>
        <v>1</v>
      </c>
      <c r="R20" s="4">
        <f t="shared" si="15"/>
        <v>1</v>
      </c>
      <c r="S20" s="5" t="str">
        <f t="shared" si="16"/>
        <v>NO APLICA</v>
      </c>
      <c r="T20" s="3">
        <f t="shared" si="17"/>
        <v>0.25</v>
      </c>
      <c r="U20" s="4">
        <f t="shared" si="18"/>
        <v>0.5</v>
      </c>
      <c r="V20" s="4">
        <f t="shared" si="19"/>
        <v>0.75</v>
      </c>
      <c r="W20" s="5" t="str">
        <f t="shared" si="20"/>
        <v>NO APLICA</v>
      </c>
      <c r="X20" s="141" t="s">
        <v>215</v>
      </c>
      <c r="Y20" s="113" t="s">
        <v>191</v>
      </c>
      <c r="Z20" s="145" t="s">
        <v>248</v>
      </c>
      <c r="AA20" s="70"/>
    </row>
    <row r="21" spans="2:27" ht="146.25" customHeight="1" x14ac:dyDescent="0.25">
      <c r="B21" s="35" t="s">
        <v>57</v>
      </c>
      <c r="C21" s="36" t="s">
        <v>58</v>
      </c>
      <c r="D21" s="36" t="s">
        <v>59</v>
      </c>
      <c r="E21" s="37" t="s">
        <v>47</v>
      </c>
      <c r="F21" s="91" t="s">
        <v>60</v>
      </c>
      <c r="G21" s="38">
        <v>28000</v>
      </c>
      <c r="H21" s="39">
        <v>7000</v>
      </c>
      <c r="I21" s="40">
        <v>7000</v>
      </c>
      <c r="J21" s="40">
        <v>7000</v>
      </c>
      <c r="K21" s="41">
        <v>7000</v>
      </c>
      <c r="L21" s="42">
        <v>6500</v>
      </c>
      <c r="M21" s="43">
        <v>6600</v>
      </c>
      <c r="N21" s="43">
        <v>6650</v>
      </c>
      <c r="O21" s="44" t="s">
        <v>26</v>
      </c>
      <c r="P21" s="3">
        <f t="shared" si="13"/>
        <v>0.9285714285714286</v>
      </c>
      <c r="Q21" s="4">
        <f t="shared" si="14"/>
        <v>0.94285714285714284</v>
      </c>
      <c r="R21" s="4">
        <f t="shared" si="15"/>
        <v>0.95</v>
      </c>
      <c r="S21" s="5" t="str">
        <f t="shared" si="16"/>
        <v>NO APLICA</v>
      </c>
      <c r="T21" s="3">
        <f t="shared" si="17"/>
        <v>0.23214285714285715</v>
      </c>
      <c r="U21" s="4">
        <f t="shared" si="18"/>
        <v>0.46785714285714286</v>
      </c>
      <c r="V21" s="4">
        <f t="shared" si="19"/>
        <v>0.7053571428571429</v>
      </c>
      <c r="W21" s="5" t="str">
        <f t="shared" si="20"/>
        <v>NO APLICA</v>
      </c>
      <c r="X21" s="141" t="s">
        <v>286</v>
      </c>
      <c r="Y21" s="150" t="s">
        <v>285</v>
      </c>
      <c r="Z21" s="150" t="s">
        <v>287</v>
      </c>
      <c r="AA21" s="21"/>
    </row>
    <row r="22" spans="2:27" ht="174" customHeight="1" x14ac:dyDescent="0.25">
      <c r="B22" s="50" t="s">
        <v>30</v>
      </c>
      <c r="C22" s="92" t="s">
        <v>61</v>
      </c>
      <c r="D22" s="93" t="s">
        <v>62</v>
      </c>
      <c r="E22" s="53" t="s">
        <v>47</v>
      </c>
      <c r="F22" s="95" t="s">
        <v>65</v>
      </c>
      <c r="G22" s="54">
        <v>40000</v>
      </c>
      <c r="H22" s="55">
        <v>10000</v>
      </c>
      <c r="I22" s="56">
        <v>10000</v>
      </c>
      <c r="J22" s="56">
        <v>10000</v>
      </c>
      <c r="K22" s="57">
        <v>10000</v>
      </c>
      <c r="L22" s="58">
        <v>9000</v>
      </c>
      <c r="M22" s="59">
        <v>9300</v>
      </c>
      <c r="N22" s="59">
        <v>9500</v>
      </c>
      <c r="O22" s="60" t="s">
        <v>26</v>
      </c>
      <c r="P22" s="3">
        <f t="shared" si="13"/>
        <v>0.9</v>
      </c>
      <c r="Q22" s="4">
        <f t="shared" si="14"/>
        <v>0.93</v>
      </c>
      <c r="R22" s="4">
        <f t="shared" si="15"/>
        <v>0.95</v>
      </c>
      <c r="S22" s="5" t="str">
        <f t="shared" si="16"/>
        <v>NO APLICA</v>
      </c>
      <c r="T22" s="3">
        <f t="shared" si="17"/>
        <v>0.22500000000000001</v>
      </c>
      <c r="U22" s="4">
        <f t="shared" si="18"/>
        <v>0.45750000000000002</v>
      </c>
      <c r="V22" s="4">
        <f t="shared" si="19"/>
        <v>0.69499999999999995</v>
      </c>
      <c r="W22" s="5" t="str">
        <f t="shared" si="20"/>
        <v>NO APLICA</v>
      </c>
      <c r="X22" s="141" t="s">
        <v>202</v>
      </c>
      <c r="Y22" s="113" t="s">
        <v>201</v>
      </c>
      <c r="Z22" s="150" t="s">
        <v>288</v>
      </c>
      <c r="AA22" s="70"/>
    </row>
    <row r="23" spans="2:27" ht="191.25" customHeight="1" x14ac:dyDescent="0.25">
      <c r="B23" s="50" t="s">
        <v>30</v>
      </c>
      <c r="C23" s="92" t="s">
        <v>63</v>
      </c>
      <c r="D23" s="93" t="s">
        <v>64</v>
      </c>
      <c r="E23" s="53" t="s">
        <v>47</v>
      </c>
      <c r="F23" s="95" t="s">
        <v>66</v>
      </c>
      <c r="G23" s="54">
        <v>24000</v>
      </c>
      <c r="H23" s="55">
        <v>6000</v>
      </c>
      <c r="I23" s="56">
        <v>6000</v>
      </c>
      <c r="J23" s="56">
        <v>6000</v>
      </c>
      <c r="K23" s="57">
        <v>6000</v>
      </c>
      <c r="L23" s="58">
        <v>5200</v>
      </c>
      <c r="M23" s="59">
        <v>5500</v>
      </c>
      <c r="N23" s="59">
        <v>5600</v>
      </c>
      <c r="O23" s="60" t="s">
        <v>26</v>
      </c>
      <c r="P23" s="3">
        <f t="shared" ref="P23:P34" si="21">IFERROR(L23/H23,"NO APLICA")</f>
        <v>0.8666666666666667</v>
      </c>
      <c r="Q23" s="4">
        <f t="shared" ref="Q23:Q34" si="22">IFERROR(M23/I23,"NO APLICA")</f>
        <v>0.91666666666666663</v>
      </c>
      <c r="R23" s="4">
        <f t="shared" ref="R23:R34" si="23">IFERROR(N23/J23,"NO APLICA")</f>
        <v>0.93333333333333335</v>
      </c>
      <c r="S23" s="5" t="str">
        <f t="shared" ref="S23:S34" si="24">IFERROR(O23/K23,"NO APLICA")</f>
        <v>NO APLICA</v>
      </c>
      <c r="T23" s="3">
        <f t="shared" ref="T23:T30" si="25">IFERROR(L23/G23,"NO APLICA")</f>
        <v>0.21666666666666667</v>
      </c>
      <c r="U23" s="4">
        <f t="shared" ref="U23:U30" si="26">IFERROR((L23+M23)/G23,"NO APLICA")</f>
        <v>0.44583333333333336</v>
      </c>
      <c r="V23" s="4">
        <f t="shared" ref="V23:V30" si="27">IFERROR((L23+M23+N23)/G23,"NO APLICA")</f>
        <v>0.6791666666666667</v>
      </c>
      <c r="W23" s="5" t="str">
        <f t="shared" ref="W23:W30" si="28">IFERROR((L23+M23+N23+O23)/G23,"NO APLICA")</f>
        <v>NO APLICA</v>
      </c>
      <c r="X23" s="141" t="s">
        <v>204</v>
      </c>
      <c r="Y23" s="113" t="s">
        <v>203</v>
      </c>
      <c r="Z23" s="150" t="s">
        <v>289</v>
      </c>
      <c r="AA23" s="70"/>
    </row>
    <row r="24" spans="2:27" ht="158.25" customHeight="1" x14ac:dyDescent="0.25">
      <c r="B24" s="35" t="s">
        <v>67</v>
      </c>
      <c r="C24" s="36" t="s">
        <v>68</v>
      </c>
      <c r="D24" s="36" t="s">
        <v>69</v>
      </c>
      <c r="E24" s="37" t="s">
        <v>47</v>
      </c>
      <c r="F24" s="91" t="s">
        <v>70</v>
      </c>
      <c r="G24" s="38">
        <v>180</v>
      </c>
      <c r="H24" s="39">
        <v>45</v>
      </c>
      <c r="I24" s="40">
        <v>45</v>
      </c>
      <c r="J24" s="40">
        <v>45</v>
      </c>
      <c r="K24" s="41">
        <v>45</v>
      </c>
      <c r="L24" s="42">
        <v>45</v>
      </c>
      <c r="M24" s="43">
        <v>45</v>
      </c>
      <c r="N24" s="43">
        <v>45</v>
      </c>
      <c r="O24" s="44" t="s">
        <v>26</v>
      </c>
      <c r="P24" s="3">
        <f t="shared" si="21"/>
        <v>1</v>
      </c>
      <c r="Q24" s="4">
        <f t="shared" si="22"/>
        <v>1</v>
      </c>
      <c r="R24" s="4">
        <f t="shared" si="23"/>
        <v>1</v>
      </c>
      <c r="S24" s="5" t="str">
        <f t="shared" si="24"/>
        <v>NO APLICA</v>
      </c>
      <c r="T24" s="3">
        <f t="shared" si="25"/>
        <v>0.25</v>
      </c>
      <c r="U24" s="4">
        <f t="shared" si="26"/>
        <v>0.5</v>
      </c>
      <c r="V24" s="4">
        <f t="shared" si="27"/>
        <v>0.75</v>
      </c>
      <c r="W24" s="5" t="str">
        <f t="shared" si="28"/>
        <v>NO APLICA</v>
      </c>
      <c r="X24" s="141" t="s">
        <v>186</v>
      </c>
      <c r="Y24" s="150" t="s">
        <v>197</v>
      </c>
      <c r="Z24" s="150" t="s">
        <v>277</v>
      </c>
      <c r="AA24" s="21"/>
    </row>
    <row r="25" spans="2:27" ht="183" customHeight="1" x14ac:dyDescent="0.25">
      <c r="B25" s="50" t="s">
        <v>30</v>
      </c>
      <c r="C25" s="92" t="s">
        <v>71</v>
      </c>
      <c r="D25" s="93" t="s">
        <v>72</v>
      </c>
      <c r="E25" s="53" t="s">
        <v>47</v>
      </c>
      <c r="F25" s="95" t="s">
        <v>75</v>
      </c>
      <c r="G25" s="54">
        <v>1500</v>
      </c>
      <c r="H25" s="55">
        <v>375</v>
      </c>
      <c r="I25" s="56">
        <v>375</v>
      </c>
      <c r="J25" s="56">
        <v>375</v>
      </c>
      <c r="K25" s="57">
        <v>375</v>
      </c>
      <c r="L25" s="58">
        <v>375</v>
      </c>
      <c r="M25" s="59">
        <v>375</v>
      </c>
      <c r="N25" s="59">
        <v>375</v>
      </c>
      <c r="O25" s="60" t="s">
        <v>26</v>
      </c>
      <c r="P25" s="3">
        <f t="shared" si="21"/>
        <v>1</v>
      </c>
      <c r="Q25" s="4">
        <f t="shared" si="22"/>
        <v>1</v>
      </c>
      <c r="R25" s="4">
        <f t="shared" si="23"/>
        <v>1</v>
      </c>
      <c r="S25" s="5" t="str">
        <f t="shared" si="24"/>
        <v>NO APLICA</v>
      </c>
      <c r="T25" s="3">
        <f t="shared" si="25"/>
        <v>0.25</v>
      </c>
      <c r="U25" s="4">
        <f t="shared" si="26"/>
        <v>0.5</v>
      </c>
      <c r="V25" s="4">
        <f t="shared" si="27"/>
        <v>0.75</v>
      </c>
      <c r="W25" s="5" t="str">
        <f t="shared" si="28"/>
        <v>NO APLICA</v>
      </c>
      <c r="X25" s="141" t="s">
        <v>185</v>
      </c>
      <c r="Y25" s="113" t="s">
        <v>198</v>
      </c>
      <c r="Z25" s="113" t="s">
        <v>278</v>
      </c>
      <c r="AA25" s="70"/>
    </row>
    <row r="26" spans="2:27" ht="177" customHeight="1" x14ac:dyDescent="0.25">
      <c r="B26" s="50" t="s">
        <v>30</v>
      </c>
      <c r="C26" s="92" t="s">
        <v>73</v>
      </c>
      <c r="D26" s="93" t="s">
        <v>74</v>
      </c>
      <c r="E26" s="53" t="s">
        <v>47</v>
      </c>
      <c r="F26" s="95" t="s">
        <v>76</v>
      </c>
      <c r="G26" s="54">
        <v>144</v>
      </c>
      <c r="H26" s="55">
        <v>36</v>
      </c>
      <c r="I26" s="56">
        <v>36</v>
      </c>
      <c r="J26" s="56">
        <v>36</v>
      </c>
      <c r="K26" s="57">
        <v>36</v>
      </c>
      <c r="L26" s="58">
        <v>36</v>
      </c>
      <c r="M26" s="59">
        <v>36</v>
      </c>
      <c r="N26" s="59">
        <v>36</v>
      </c>
      <c r="O26" s="60" t="s">
        <v>26</v>
      </c>
      <c r="P26" s="3">
        <f t="shared" si="21"/>
        <v>1</v>
      </c>
      <c r="Q26" s="4">
        <f t="shared" si="22"/>
        <v>1</v>
      </c>
      <c r="R26" s="4">
        <f t="shared" si="23"/>
        <v>1</v>
      </c>
      <c r="S26" s="5" t="str">
        <f t="shared" si="24"/>
        <v>NO APLICA</v>
      </c>
      <c r="T26" s="3">
        <f t="shared" si="25"/>
        <v>0.25</v>
      </c>
      <c r="U26" s="4">
        <f t="shared" si="26"/>
        <v>0.5</v>
      </c>
      <c r="V26" s="4">
        <f t="shared" si="27"/>
        <v>0.75</v>
      </c>
      <c r="W26" s="5" t="str">
        <f t="shared" si="28"/>
        <v>NO APLICA</v>
      </c>
      <c r="X26" s="141" t="s">
        <v>187</v>
      </c>
      <c r="Y26" s="113" t="s">
        <v>199</v>
      </c>
      <c r="Z26" s="113" t="s">
        <v>279</v>
      </c>
      <c r="AA26" s="70"/>
    </row>
    <row r="27" spans="2:27" ht="260.25" customHeight="1" x14ac:dyDescent="0.25">
      <c r="B27" s="35" t="s">
        <v>77</v>
      </c>
      <c r="C27" s="36" t="s">
        <v>78</v>
      </c>
      <c r="D27" s="36" t="s">
        <v>235</v>
      </c>
      <c r="E27" s="37" t="s">
        <v>47</v>
      </c>
      <c r="F27" s="91" t="s">
        <v>79</v>
      </c>
      <c r="G27" s="38">
        <v>12</v>
      </c>
      <c r="H27" s="39">
        <v>3</v>
      </c>
      <c r="I27" s="40">
        <v>3</v>
      </c>
      <c r="J27" s="40">
        <v>3</v>
      </c>
      <c r="K27" s="41">
        <v>3</v>
      </c>
      <c r="L27" s="42">
        <v>3</v>
      </c>
      <c r="M27" s="43">
        <v>3</v>
      </c>
      <c r="N27" s="43">
        <v>3</v>
      </c>
      <c r="O27" s="44" t="s">
        <v>26</v>
      </c>
      <c r="P27" s="3">
        <f t="shared" ref="P27" si="29">IFERROR(L27/H27,"NO APLICA")</f>
        <v>1</v>
      </c>
      <c r="Q27" s="4">
        <f t="shared" ref="Q27" si="30">IFERROR(M27/I27,"NO APLICA")</f>
        <v>1</v>
      </c>
      <c r="R27" s="4">
        <f t="shared" ref="R27" si="31">IFERROR(N27/J27,"NO APLICA")</f>
        <v>1</v>
      </c>
      <c r="S27" s="5" t="str">
        <f t="shared" ref="S27" si="32">IFERROR(O27/K27,"NO APLICA")</f>
        <v>NO APLICA</v>
      </c>
      <c r="T27" s="3">
        <f t="shared" ref="T27" si="33">IFERROR(L27/G27,"NO APLICA")</f>
        <v>0.25</v>
      </c>
      <c r="U27" s="4">
        <f t="shared" ref="U27" si="34">IFERROR((L27+M27)/G27,"NO APLICA")</f>
        <v>0.5</v>
      </c>
      <c r="V27" s="4">
        <f t="shared" ref="V27" si="35">IFERROR((L27+M27+N27)/G27,"NO APLICA")</f>
        <v>0.75</v>
      </c>
      <c r="W27" s="5" t="str">
        <f t="shared" ref="W27" si="36">IFERROR((L27+M27+N27+O27)/G27,"NO APLICA")</f>
        <v>NO APLICA</v>
      </c>
      <c r="X27" s="141" t="s">
        <v>161</v>
      </c>
      <c r="Y27" s="150" t="s">
        <v>233</v>
      </c>
      <c r="Z27" s="150" t="s">
        <v>249</v>
      </c>
      <c r="AA27" s="21"/>
    </row>
    <row r="28" spans="2:27" ht="230.25" customHeight="1" x14ac:dyDescent="0.25">
      <c r="B28" s="50" t="s">
        <v>30</v>
      </c>
      <c r="C28" s="51" t="s">
        <v>83</v>
      </c>
      <c r="D28" s="52" t="s">
        <v>86</v>
      </c>
      <c r="E28" s="53" t="s">
        <v>47</v>
      </c>
      <c r="F28" s="95" t="s">
        <v>80</v>
      </c>
      <c r="G28" s="54">
        <v>108</v>
      </c>
      <c r="H28" s="55">
        <v>27</v>
      </c>
      <c r="I28" s="56">
        <v>27</v>
      </c>
      <c r="J28" s="56">
        <v>27</v>
      </c>
      <c r="K28" s="57">
        <v>27</v>
      </c>
      <c r="L28" s="58">
        <v>27</v>
      </c>
      <c r="M28" s="59">
        <v>27</v>
      </c>
      <c r="N28" s="59">
        <v>27</v>
      </c>
      <c r="O28" s="60" t="s">
        <v>26</v>
      </c>
      <c r="P28" s="3">
        <f t="shared" si="21"/>
        <v>1</v>
      </c>
      <c r="Q28" s="4">
        <f t="shared" si="22"/>
        <v>1</v>
      </c>
      <c r="R28" s="4">
        <f t="shared" si="23"/>
        <v>1</v>
      </c>
      <c r="S28" s="5" t="str">
        <f t="shared" si="24"/>
        <v>NO APLICA</v>
      </c>
      <c r="T28" s="3">
        <f t="shared" si="25"/>
        <v>0.25</v>
      </c>
      <c r="U28" s="4">
        <f t="shared" si="26"/>
        <v>0.5</v>
      </c>
      <c r="V28" s="4">
        <f t="shared" si="27"/>
        <v>0.75</v>
      </c>
      <c r="W28" s="5" t="str">
        <f t="shared" si="28"/>
        <v>NO APLICA</v>
      </c>
      <c r="X28" s="141" t="s">
        <v>252</v>
      </c>
      <c r="Y28" s="113" t="s">
        <v>255</v>
      </c>
      <c r="Z28" s="150" t="s">
        <v>253</v>
      </c>
      <c r="AA28" s="70"/>
    </row>
    <row r="29" spans="2:27" ht="300.75" customHeight="1" x14ac:dyDescent="0.25">
      <c r="B29" s="50" t="s">
        <v>30</v>
      </c>
      <c r="C29" s="51" t="s">
        <v>84</v>
      </c>
      <c r="D29" s="52" t="s">
        <v>87</v>
      </c>
      <c r="E29" s="53" t="s">
        <v>47</v>
      </c>
      <c r="F29" s="95" t="s">
        <v>81</v>
      </c>
      <c r="G29" s="54">
        <v>4</v>
      </c>
      <c r="H29" s="55">
        <v>1</v>
      </c>
      <c r="I29" s="56">
        <v>1</v>
      </c>
      <c r="J29" s="56">
        <v>1</v>
      </c>
      <c r="K29" s="57">
        <v>1</v>
      </c>
      <c r="L29" s="58">
        <v>1</v>
      </c>
      <c r="M29" s="59">
        <v>1</v>
      </c>
      <c r="N29" s="59">
        <v>1</v>
      </c>
      <c r="O29" s="60" t="s">
        <v>26</v>
      </c>
      <c r="P29" s="3">
        <f t="shared" si="21"/>
        <v>1</v>
      </c>
      <c r="Q29" s="4">
        <f t="shared" si="22"/>
        <v>1</v>
      </c>
      <c r="R29" s="4">
        <f t="shared" si="23"/>
        <v>1</v>
      </c>
      <c r="S29" s="5" t="str">
        <f t="shared" si="24"/>
        <v>NO APLICA</v>
      </c>
      <c r="T29" s="3">
        <f t="shared" si="25"/>
        <v>0.25</v>
      </c>
      <c r="U29" s="4">
        <f t="shared" si="26"/>
        <v>0.5</v>
      </c>
      <c r="V29" s="4">
        <f t="shared" si="27"/>
        <v>0.75</v>
      </c>
      <c r="W29" s="5" t="str">
        <f t="shared" si="28"/>
        <v>NO APLICA</v>
      </c>
      <c r="X29" s="141" t="s">
        <v>222</v>
      </c>
      <c r="Y29" s="113" t="s">
        <v>232</v>
      </c>
      <c r="Z29" s="150" t="s">
        <v>251</v>
      </c>
      <c r="AA29" s="70"/>
    </row>
    <row r="30" spans="2:27" ht="294.75" customHeight="1" x14ac:dyDescent="0.25">
      <c r="B30" s="50" t="s">
        <v>30</v>
      </c>
      <c r="C30" s="51" t="s">
        <v>85</v>
      </c>
      <c r="D30" s="52" t="s">
        <v>88</v>
      </c>
      <c r="E30" s="53" t="s">
        <v>47</v>
      </c>
      <c r="F30" s="95" t="s">
        <v>82</v>
      </c>
      <c r="G30" s="54">
        <v>12</v>
      </c>
      <c r="H30" s="55">
        <v>3</v>
      </c>
      <c r="I30" s="56">
        <v>3</v>
      </c>
      <c r="J30" s="56">
        <v>3</v>
      </c>
      <c r="K30" s="57">
        <v>3</v>
      </c>
      <c r="L30" s="58">
        <v>3</v>
      </c>
      <c r="M30" s="59">
        <v>3</v>
      </c>
      <c r="N30" s="59">
        <v>3</v>
      </c>
      <c r="O30" s="60" t="s">
        <v>26</v>
      </c>
      <c r="P30" s="3">
        <f t="shared" si="21"/>
        <v>1</v>
      </c>
      <c r="Q30" s="4">
        <f t="shared" si="22"/>
        <v>1</v>
      </c>
      <c r="R30" s="4">
        <f t="shared" si="23"/>
        <v>1</v>
      </c>
      <c r="S30" s="5" t="str">
        <f t="shared" si="24"/>
        <v>NO APLICA</v>
      </c>
      <c r="T30" s="3">
        <f t="shared" si="25"/>
        <v>0.25</v>
      </c>
      <c r="U30" s="4">
        <f t="shared" si="26"/>
        <v>0.5</v>
      </c>
      <c r="V30" s="4">
        <f t="shared" si="27"/>
        <v>0.75</v>
      </c>
      <c r="W30" s="5" t="str">
        <f t="shared" si="28"/>
        <v>NO APLICA</v>
      </c>
      <c r="X30" s="141" t="s">
        <v>223</v>
      </c>
      <c r="Y30" s="113" t="s">
        <v>231</v>
      </c>
      <c r="Z30" s="150" t="s">
        <v>250</v>
      </c>
      <c r="AA30" s="70"/>
    </row>
    <row r="31" spans="2:27" ht="152.25" customHeight="1" x14ac:dyDescent="0.25">
      <c r="B31" s="35" t="s">
        <v>89</v>
      </c>
      <c r="C31" s="36" t="s">
        <v>90</v>
      </c>
      <c r="D31" s="36" t="s">
        <v>91</v>
      </c>
      <c r="E31" s="37" t="s">
        <v>47</v>
      </c>
      <c r="F31" s="91" t="s">
        <v>179</v>
      </c>
      <c r="G31" s="38">
        <v>4476387383</v>
      </c>
      <c r="H31" s="39">
        <v>1174152716</v>
      </c>
      <c r="I31" s="40">
        <v>1077084767</v>
      </c>
      <c r="J31" s="40">
        <v>1082467393</v>
      </c>
      <c r="K31" s="41">
        <v>1142682507</v>
      </c>
      <c r="L31" s="42">
        <v>1086276604.0999999</v>
      </c>
      <c r="M31" s="43">
        <v>1197119261</v>
      </c>
      <c r="N31" s="43">
        <v>0</v>
      </c>
      <c r="O31" s="44" t="s">
        <v>26</v>
      </c>
      <c r="P31" s="3">
        <f t="shared" si="21"/>
        <v>0.92515785152772234</v>
      </c>
      <c r="Q31" s="4">
        <f t="shared" si="22"/>
        <v>1.1114438693013287</v>
      </c>
      <c r="R31" s="4">
        <f t="shared" si="23"/>
        <v>0</v>
      </c>
      <c r="S31" s="5" t="str">
        <f t="shared" si="24"/>
        <v>NO APLICA</v>
      </c>
      <c r="T31" s="3">
        <f>IFERROR(L31/G31,"NO APLICA")</f>
        <v>0.24266814088194383</v>
      </c>
      <c r="U31" s="4">
        <f>IFERROR((L31+M31)/G31,"NO APLICA")</f>
        <v>0.51009791372651625</v>
      </c>
      <c r="V31" s="4">
        <f>IFERROR((L31+M31+N31)/G31,"NO APLICA")</f>
        <v>0.51009791372651625</v>
      </c>
      <c r="W31" s="5" t="str">
        <f>IFERROR((L31+M31+N31+O31)/G31,"NO APLICA")</f>
        <v>NO APLICA</v>
      </c>
      <c r="X31" s="141" t="s">
        <v>220</v>
      </c>
      <c r="Y31" s="150" t="s">
        <v>207</v>
      </c>
      <c r="Z31" s="150" t="s">
        <v>273</v>
      </c>
      <c r="AA31" s="21"/>
    </row>
    <row r="32" spans="2:27" ht="191.25" customHeight="1" x14ac:dyDescent="0.25">
      <c r="B32" s="50" t="s">
        <v>30</v>
      </c>
      <c r="C32" s="109" t="s">
        <v>176</v>
      </c>
      <c r="D32" s="93" t="s">
        <v>92</v>
      </c>
      <c r="E32" s="53" t="s">
        <v>47</v>
      </c>
      <c r="F32" s="95" t="s">
        <v>94</v>
      </c>
      <c r="G32" s="54">
        <v>2</v>
      </c>
      <c r="H32" s="55">
        <v>0</v>
      </c>
      <c r="I32" s="56">
        <v>1</v>
      </c>
      <c r="J32" s="56">
        <v>1</v>
      </c>
      <c r="K32" s="57">
        <v>0</v>
      </c>
      <c r="L32" s="58">
        <v>0</v>
      </c>
      <c r="M32" s="59">
        <v>1</v>
      </c>
      <c r="N32" s="59">
        <v>1</v>
      </c>
      <c r="O32" s="60" t="s">
        <v>26</v>
      </c>
      <c r="P32" s="3" t="str">
        <f t="shared" si="21"/>
        <v>NO APLICA</v>
      </c>
      <c r="Q32" s="4">
        <f t="shared" si="22"/>
        <v>1</v>
      </c>
      <c r="R32" s="4">
        <f t="shared" si="23"/>
        <v>1</v>
      </c>
      <c r="S32" s="5" t="str">
        <f t="shared" si="24"/>
        <v>NO APLICA</v>
      </c>
      <c r="T32" s="3">
        <f>IFERROR(L32/G32,"NO APLICA")</f>
        <v>0</v>
      </c>
      <c r="U32" s="4">
        <f>IFERROR((L32+M32)/G32,"NO APLICA")</f>
        <v>0.5</v>
      </c>
      <c r="V32" s="4">
        <f>IFERROR((L32+M32+N32)/G32,"NO APLICA")</f>
        <v>1</v>
      </c>
      <c r="W32" s="5" t="str">
        <f>IFERROR((L32+M32+N32+O32)/G32,"NO APLICA")</f>
        <v>NO APLICA</v>
      </c>
      <c r="X32" s="141" t="s">
        <v>206</v>
      </c>
      <c r="Y32" s="113" t="s">
        <v>265</v>
      </c>
      <c r="Z32" s="155" t="s">
        <v>274</v>
      </c>
      <c r="AA32" s="70"/>
    </row>
    <row r="33" spans="2:27" ht="129" customHeight="1" x14ac:dyDescent="0.25">
      <c r="B33" s="50" t="s">
        <v>30</v>
      </c>
      <c r="C33" s="51" t="s">
        <v>177</v>
      </c>
      <c r="D33" s="52" t="s">
        <v>188</v>
      </c>
      <c r="E33" s="53" t="s">
        <v>47</v>
      </c>
      <c r="F33" s="95" t="s">
        <v>180</v>
      </c>
      <c r="G33" s="54">
        <v>22</v>
      </c>
      <c r="H33" s="55">
        <v>0</v>
      </c>
      <c r="I33" s="56">
        <v>0</v>
      </c>
      <c r="J33" s="56">
        <v>0</v>
      </c>
      <c r="K33" s="57">
        <v>22</v>
      </c>
      <c r="L33" s="58">
        <v>0</v>
      </c>
      <c r="M33" s="59">
        <v>0</v>
      </c>
      <c r="N33" s="59">
        <v>0</v>
      </c>
      <c r="O33" s="60" t="s">
        <v>26</v>
      </c>
      <c r="P33" s="3" t="str">
        <f t="shared" si="21"/>
        <v>NO APLICA</v>
      </c>
      <c r="Q33" s="4" t="str">
        <f t="shared" si="22"/>
        <v>NO APLICA</v>
      </c>
      <c r="R33" s="4" t="str">
        <f t="shared" si="23"/>
        <v>NO APLICA</v>
      </c>
      <c r="S33" s="5" t="str">
        <f t="shared" si="24"/>
        <v>NO APLICA</v>
      </c>
      <c r="T33" s="3">
        <f>IFERROR(L33/G33,"NO APLICA")</f>
        <v>0</v>
      </c>
      <c r="U33" s="4">
        <f>IFERROR((L33+M33)/G33,"NO APLICA")</f>
        <v>0</v>
      </c>
      <c r="V33" s="4">
        <f>IFERROR((L33+M33+N33)/G33,"NO APLICA")</f>
        <v>0</v>
      </c>
      <c r="W33" s="5" t="str">
        <f>IFERROR((L33+M33+N33+O33)/G33,"NO APLICA")</f>
        <v>NO APLICA</v>
      </c>
      <c r="X33" s="141" t="s">
        <v>156</v>
      </c>
      <c r="Y33" s="113" t="s">
        <v>156</v>
      </c>
      <c r="Z33" s="155" t="s">
        <v>275</v>
      </c>
      <c r="AA33" s="70"/>
    </row>
    <row r="34" spans="2:27" ht="191.25" customHeight="1" x14ac:dyDescent="0.25">
      <c r="B34" s="50" t="s">
        <v>30</v>
      </c>
      <c r="C34" s="96" t="s">
        <v>178</v>
      </c>
      <c r="D34" s="96" t="s">
        <v>93</v>
      </c>
      <c r="E34" s="53" t="s">
        <v>47</v>
      </c>
      <c r="F34" s="95" t="s">
        <v>95</v>
      </c>
      <c r="G34" s="54">
        <v>24</v>
      </c>
      <c r="H34" s="55">
        <v>6</v>
      </c>
      <c r="I34" s="56">
        <v>6</v>
      </c>
      <c r="J34" s="56">
        <v>6</v>
      </c>
      <c r="K34" s="57">
        <v>6</v>
      </c>
      <c r="L34" s="58">
        <v>6</v>
      </c>
      <c r="M34" s="59">
        <v>6</v>
      </c>
      <c r="N34" s="59">
        <v>6</v>
      </c>
      <c r="O34" s="60" t="s">
        <v>26</v>
      </c>
      <c r="P34" s="3">
        <f t="shared" si="21"/>
        <v>1</v>
      </c>
      <c r="Q34" s="4">
        <f t="shared" si="22"/>
        <v>1</v>
      </c>
      <c r="R34" s="4">
        <f t="shared" si="23"/>
        <v>1</v>
      </c>
      <c r="S34" s="5" t="str">
        <f t="shared" si="24"/>
        <v>NO APLICA</v>
      </c>
      <c r="T34" s="3">
        <f>IFERROR(L34/G34,"NO APLICA")</f>
        <v>0.25</v>
      </c>
      <c r="U34" s="4">
        <f t="shared" ref="U34:U55" si="37">IFERROR((L34+M34)/G34,"NO APLICA")</f>
        <v>0.5</v>
      </c>
      <c r="V34" s="4">
        <f>IFERROR((L34+M34+N34)/G34,"NO APLICA")</f>
        <v>0.75</v>
      </c>
      <c r="W34" s="5" t="str">
        <f>IFERROR((L34+M34+N34+O34)/G34,"NO APLICA")</f>
        <v>NO APLICA</v>
      </c>
      <c r="X34" s="141" t="s">
        <v>181</v>
      </c>
      <c r="Y34" s="113" t="s">
        <v>205</v>
      </c>
      <c r="Z34" s="150" t="s">
        <v>276</v>
      </c>
      <c r="AA34" s="70"/>
    </row>
    <row r="35" spans="2:27" ht="179.25" customHeight="1" x14ac:dyDescent="0.25">
      <c r="B35" s="35" t="s">
        <v>98</v>
      </c>
      <c r="C35" s="36" t="s">
        <v>96</v>
      </c>
      <c r="D35" s="36" t="s">
        <v>97</v>
      </c>
      <c r="E35" s="37" t="s">
        <v>47</v>
      </c>
      <c r="F35" s="91" t="s">
        <v>99</v>
      </c>
      <c r="G35" s="38">
        <v>164186653.55000001</v>
      </c>
      <c r="H35" s="39">
        <v>74204086.299999997</v>
      </c>
      <c r="I35" s="40">
        <v>27329932.140000001</v>
      </c>
      <c r="J35" s="40">
        <v>36758451.740000002</v>
      </c>
      <c r="K35" s="41">
        <v>25894183.350000001</v>
      </c>
      <c r="L35" s="42">
        <v>80340103</v>
      </c>
      <c r="M35" s="43">
        <v>36324205</v>
      </c>
      <c r="N35" s="43">
        <v>36364542</v>
      </c>
      <c r="O35" s="44" t="s">
        <v>26</v>
      </c>
      <c r="P35" s="3">
        <f t="shared" ref="P35" si="38">IFERROR(L35/H35,"NO APLICA")</f>
        <v>1.0826910889407448</v>
      </c>
      <c r="Q35" s="4">
        <f t="shared" ref="Q35" si="39">IFERROR(M35/I35,"NO APLICA")</f>
        <v>1.3290997143324776</v>
      </c>
      <c r="R35" s="4">
        <f t="shared" ref="R35" si="40">IFERROR(N35/J35,"NO APLICA")</f>
        <v>0.98928383211604765</v>
      </c>
      <c r="S35" s="5" t="str">
        <f t="shared" ref="S35" si="41">IFERROR(O35/K35,"NO APLICA")</f>
        <v>NO APLICA</v>
      </c>
      <c r="T35" s="3">
        <f>IFERROR(L35/G35,"NO APLICA")</f>
        <v>0.48932176436334945</v>
      </c>
      <c r="U35" s="4">
        <f>IFERROR((L35+M35)/G35,"NO APLICA")</f>
        <v>0.71055902217089795</v>
      </c>
      <c r="V35" s="4">
        <f>IFERROR((L35+M35+N35)/G35,"NO APLICA")</f>
        <v>0.93204195768201037</v>
      </c>
      <c r="W35" s="5" t="str">
        <f>IFERROR((L35+M35+N35+O35)/G35,"NO APLICA")</f>
        <v>NO APLICA</v>
      </c>
      <c r="X35" s="141" t="s">
        <v>257</v>
      </c>
      <c r="Y35" s="150" t="s">
        <v>210</v>
      </c>
      <c r="Z35" s="150" t="s">
        <v>280</v>
      </c>
      <c r="AA35" s="21"/>
    </row>
    <row r="36" spans="2:27" ht="123.75" customHeight="1" x14ac:dyDescent="0.25">
      <c r="B36" s="50" t="s">
        <v>30</v>
      </c>
      <c r="C36" s="92" t="s">
        <v>100</v>
      </c>
      <c r="D36" s="93" t="s">
        <v>101</v>
      </c>
      <c r="E36" s="53" t="s">
        <v>47</v>
      </c>
      <c r="F36" s="95" t="s">
        <v>106</v>
      </c>
      <c r="G36" s="54">
        <v>116373519</v>
      </c>
      <c r="H36" s="55">
        <v>77421950</v>
      </c>
      <c r="I36" s="56">
        <v>11343377</v>
      </c>
      <c r="J36" s="56">
        <v>12371841</v>
      </c>
      <c r="K36" s="57">
        <v>15236351</v>
      </c>
      <c r="L36" s="58">
        <v>11827942.310000001</v>
      </c>
      <c r="M36" s="59">
        <v>25208037</v>
      </c>
      <c r="N36" s="59">
        <v>27753789.190000001</v>
      </c>
      <c r="O36" s="60" t="s">
        <v>26</v>
      </c>
      <c r="P36" s="3">
        <f t="shared" ref="P36:P55" si="42">IFERROR(L36/H36,"NO APLICA")</f>
        <v>0.15277246711042541</v>
      </c>
      <c r="Q36" s="4">
        <f t="shared" ref="Q36:Q55" si="43">IFERROR(M36/I36,"NO APLICA")</f>
        <v>2.2222691708121842</v>
      </c>
      <c r="R36" s="4">
        <f t="shared" ref="R36:R55" si="44">IFERROR(N36/J36,"NO APLICA")</f>
        <v>2.2433030936947866</v>
      </c>
      <c r="S36" s="5" t="str">
        <f t="shared" ref="S36:S55" si="45">IFERROR(O36/K36,"NO APLICA")</f>
        <v>NO APLICA</v>
      </c>
      <c r="T36" s="3">
        <f t="shared" ref="T36:T55" si="46">IFERROR(L36/G36,"NO APLICA")</f>
        <v>0.10163774724385537</v>
      </c>
      <c r="U36" s="4">
        <f t="shared" si="37"/>
        <v>0.31825091849289189</v>
      </c>
      <c r="V36" s="4">
        <f t="shared" ref="V36:V55" si="47">IFERROR((L36+M36+N36)/G36,"NO APLICA")</f>
        <v>0.55673978974546601</v>
      </c>
      <c r="W36" s="5" t="str">
        <f t="shared" ref="W36:W55" si="48">IFERROR((L36+M36+N36+O36)/G36,"NO APLICA")</f>
        <v>NO APLICA</v>
      </c>
      <c r="X36" s="141" t="s">
        <v>171</v>
      </c>
      <c r="Y36" s="113" t="s">
        <v>211</v>
      </c>
      <c r="Z36" s="156" t="s">
        <v>284</v>
      </c>
      <c r="AA36" s="70"/>
    </row>
    <row r="37" spans="2:27" ht="134.25" customHeight="1" x14ac:dyDescent="0.25">
      <c r="B37" s="50" t="s">
        <v>30</v>
      </c>
      <c r="C37" s="92" t="s">
        <v>167</v>
      </c>
      <c r="D37" s="93" t="s">
        <v>102</v>
      </c>
      <c r="E37" s="53" t="s">
        <v>47</v>
      </c>
      <c r="F37" s="95" t="s">
        <v>107</v>
      </c>
      <c r="G37" s="54">
        <v>7</v>
      </c>
      <c r="H37" s="55">
        <v>7</v>
      </c>
      <c r="I37" s="56">
        <v>7</v>
      </c>
      <c r="J37" s="56">
        <v>7</v>
      </c>
      <c r="K37" s="57">
        <v>7</v>
      </c>
      <c r="L37" s="58">
        <v>7</v>
      </c>
      <c r="M37" s="59">
        <v>7</v>
      </c>
      <c r="N37" s="59">
        <v>7</v>
      </c>
      <c r="O37" s="60" t="s">
        <v>26</v>
      </c>
      <c r="P37" s="3">
        <f t="shared" si="42"/>
        <v>1</v>
      </c>
      <c r="Q37" s="4">
        <f t="shared" si="43"/>
        <v>1</v>
      </c>
      <c r="R37" s="4">
        <f t="shared" si="44"/>
        <v>1</v>
      </c>
      <c r="S37" s="5" t="str">
        <f t="shared" si="45"/>
        <v>NO APLICA</v>
      </c>
      <c r="T37" s="3">
        <f t="shared" si="46"/>
        <v>1</v>
      </c>
      <c r="U37" s="4">
        <f>IFERROR((L37)/G37,"NO APLICA")</f>
        <v>1</v>
      </c>
      <c r="V37" s="4">
        <f>IFERROR((N37)/G37,"NO APLICA")</f>
        <v>1</v>
      </c>
      <c r="W37" s="5" t="str">
        <f t="shared" si="48"/>
        <v>NO APLICA</v>
      </c>
      <c r="X37" s="141" t="s">
        <v>172</v>
      </c>
      <c r="Y37" s="113" t="s">
        <v>208</v>
      </c>
      <c r="Z37" s="156" t="s">
        <v>208</v>
      </c>
      <c r="AA37" s="70"/>
    </row>
    <row r="38" spans="2:27" ht="158.25" customHeight="1" x14ac:dyDescent="0.25">
      <c r="B38" s="50" t="s">
        <v>30</v>
      </c>
      <c r="C38" s="92" t="s">
        <v>166</v>
      </c>
      <c r="D38" s="93" t="s">
        <v>103</v>
      </c>
      <c r="E38" s="53" t="s">
        <v>47</v>
      </c>
      <c r="F38" s="95" t="s">
        <v>234</v>
      </c>
      <c r="G38" s="54">
        <v>16964.28</v>
      </c>
      <c r="H38" s="55">
        <v>2545.11</v>
      </c>
      <c r="I38" s="56">
        <v>5937.14</v>
      </c>
      <c r="J38" s="56">
        <v>5937.14</v>
      </c>
      <c r="K38" s="57">
        <v>2545.11</v>
      </c>
      <c r="L38" s="58">
        <v>2043.2</v>
      </c>
      <c r="M38" s="59">
        <v>4391.95</v>
      </c>
      <c r="N38" s="59">
        <v>4205.3</v>
      </c>
      <c r="O38" s="60" t="s">
        <v>26</v>
      </c>
      <c r="P38" s="3">
        <f t="shared" si="42"/>
        <v>0.80279437823905453</v>
      </c>
      <c r="Q38" s="4">
        <f t="shared" si="43"/>
        <v>0.73974169381217214</v>
      </c>
      <c r="R38" s="4">
        <f t="shared" si="44"/>
        <v>0.7083039982213658</v>
      </c>
      <c r="S38" s="5" t="str">
        <f t="shared" si="45"/>
        <v>NO APLICA</v>
      </c>
      <c r="T38" s="3">
        <f t="shared" si="46"/>
        <v>0.12044130372759705</v>
      </c>
      <c r="U38" s="4">
        <f t="shared" si="37"/>
        <v>0.37933528567083308</v>
      </c>
      <c r="V38" s="4">
        <f t="shared" si="47"/>
        <v>0.6272267375921643</v>
      </c>
      <c r="W38" s="5" t="str">
        <f t="shared" si="48"/>
        <v>NO APLICA</v>
      </c>
      <c r="X38" s="141" t="s">
        <v>173</v>
      </c>
      <c r="Y38" s="113" t="s">
        <v>256</v>
      </c>
      <c r="Z38" s="156" t="s">
        <v>281</v>
      </c>
      <c r="AA38" s="70"/>
    </row>
    <row r="39" spans="2:27" ht="165" customHeight="1" x14ac:dyDescent="0.25">
      <c r="B39" s="50" t="s">
        <v>30</v>
      </c>
      <c r="C39" s="92" t="s">
        <v>165</v>
      </c>
      <c r="D39" s="93" t="s">
        <v>104</v>
      </c>
      <c r="E39" s="53" t="s">
        <v>47</v>
      </c>
      <c r="F39" s="95" t="s">
        <v>168</v>
      </c>
      <c r="G39" s="54">
        <v>16964.28</v>
      </c>
      <c r="H39" s="55">
        <v>2545.11</v>
      </c>
      <c r="I39" s="56">
        <v>5937.14</v>
      </c>
      <c r="J39" s="56">
        <v>5937.14</v>
      </c>
      <c r="K39" s="57">
        <v>2545.11</v>
      </c>
      <c r="L39" s="58">
        <v>2043.2</v>
      </c>
      <c r="M39" s="59">
        <v>4391.95</v>
      </c>
      <c r="N39" s="59">
        <v>4205.3</v>
      </c>
      <c r="O39" s="60" t="s">
        <v>26</v>
      </c>
      <c r="P39" s="3">
        <f t="shared" si="42"/>
        <v>0.80279437823905453</v>
      </c>
      <c r="Q39" s="4">
        <f t="shared" si="43"/>
        <v>0.73974169381217214</v>
      </c>
      <c r="R39" s="4">
        <f t="shared" si="44"/>
        <v>0.7083039982213658</v>
      </c>
      <c r="S39" s="5" t="str">
        <f t="shared" si="45"/>
        <v>NO APLICA</v>
      </c>
      <c r="T39" s="3">
        <f t="shared" si="46"/>
        <v>0.12044130372759705</v>
      </c>
      <c r="U39" s="4">
        <f t="shared" si="37"/>
        <v>0.37933528567083308</v>
      </c>
      <c r="V39" s="4">
        <f t="shared" si="47"/>
        <v>0.6272267375921643</v>
      </c>
      <c r="W39" s="5" t="str">
        <f t="shared" si="48"/>
        <v>NO APLICA</v>
      </c>
      <c r="X39" s="141" t="s">
        <v>173</v>
      </c>
      <c r="Y39" s="113" t="s">
        <v>256</v>
      </c>
      <c r="Z39" s="156" t="s">
        <v>281</v>
      </c>
      <c r="AA39" s="70"/>
    </row>
    <row r="40" spans="2:27" ht="130.5" customHeight="1" x14ac:dyDescent="0.25">
      <c r="B40" s="50" t="s">
        <v>30</v>
      </c>
      <c r="C40" s="92" t="s">
        <v>162</v>
      </c>
      <c r="D40" s="93" t="s">
        <v>164</v>
      </c>
      <c r="E40" s="53" t="s">
        <v>47</v>
      </c>
      <c r="F40" s="95" t="s">
        <v>169</v>
      </c>
      <c r="G40" s="54">
        <v>25329450</v>
      </c>
      <c r="H40" s="55">
        <v>6332362.5</v>
      </c>
      <c r="I40" s="56">
        <v>6332362.5</v>
      </c>
      <c r="J40" s="56">
        <v>6332362.5</v>
      </c>
      <c r="K40" s="57">
        <v>6332362.5</v>
      </c>
      <c r="L40" s="58">
        <v>6332363</v>
      </c>
      <c r="M40" s="59">
        <v>6332363</v>
      </c>
      <c r="N40" s="59">
        <v>6332363</v>
      </c>
      <c r="O40" s="60" t="s">
        <v>26</v>
      </c>
      <c r="P40" s="3">
        <f t="shared" si="42"/>
        <v>1.0000000789594721</v>
      </c>
      <c r="Q40" s="4">
        <f t="shared" si="43"/>
        <v>1.0000000789594721</v>
      </c>
      <c r="R40" s="4">
        <f t="shared" si="44"/>
        <v>1.0000000789594721</v>
      </c>
      <c r="S40" s="5" t="str">
        <f t="shared" si="45"/>
        <v>NO APLICA</v>
      </c>
      <c r="T40" s="3">
        <f t="shared" si="46"/>
        <v>0.25000001973986802</v>
      </c>
      <c r="U40" s="4">
        <f t="shared" si="37"/>
        <v>0.50000003947973604</v>
      </c>
      <c r="V40" s="4">
        <f t="shared" si="47"/>
        <v>0.75000005921960411</v>
      </c>
      <c r="W40" s="5" t="str">
        <f t="shared" si="48"/>
        <v>NO APLICA</v>
      </c>
      <c r="X40" s="141" t="s">
        <v>175</v>
      </c>
      <c r="Y40" s="113" t="s">
        <v>212</v>
      </c>
      <c r="Z40" s="156" t="s">
        <v>282</v>
      </c>
      <c r="AA40" s="70"/>
    </row>
    <row r="41" spans="2:27" ht="150" customHeight="1" x14ac:dyDescent="0.25">
      <c r="B41" s="50" t="s">
        <v>30</v>
      </c>
      <c r="C41" s="92" t="s">
        <v>163</v>
      </c>
      <c r="D41" s="93" t="s">
        <v>105</v>
      </c>
      <c r="E41" s="53" t="s">
        <v>47</v>
      </c>
      <c r="F41" s="95" t="s">
        <v>170</v>
      </c>
      <c r="G41" s="54">
        <v>12516.58</v>
      </c>
      <c r="H41" s="55">
        <v>1910.31</v>
      </c>
      <c r="I41" s="56">
        <v>4284.3100000000004</v>
      </c>
      <c r="J41" s="56">
        <v>4348</v>
      </c>
      <c r="K41" s="57">
        <v>1974</v>
      </c>
      <c r="L41" s="58">
        <v>1555.52</v>
      </c>
      <c r="M41" s="59">
        <v>3201.6</v>
      </c>
      <c r="N41" s="59">
        <v>3070</v>
      </c>
      <c r="O41" s="60" t="s">
        <v>26</v>
      </c>
      <c r="P41" s="3">
        <f t="shared" si="42"/>
        <v>0.81427621694908159</v>
      </c>
      <c r="Q41" s="4">
        <f t="shared" si="43"/>
        <v>0.74728486033923769</v>
      </c>
      <c r="R41" s="4">
        <f t="shared" si="44"/>
        <v>0.70607175712971482</v>
      </c>
      <c r="S41" s="5" t="str">
        <f t="shared" si="45"/>
        <v>NO APLICA</v>
      </c>
      <c r="T41" s="3">
        <f t="shared" si="46"/>
        <v>0.12427675930645592</v>
      </c>
      <c r="U41" s="4">
        <f t="shared" si="37"/>
        <v>0.38006548114580818</v>
      </c>
      <c r="V41" s="4">
        <f t="shared" si="47"/>
        <v>0.62534014882659639</v>
      </c>
      <c r="W41" s="5" t="str">
        <f t="shared" si="48"/>
        <v>NO APLICA</v>
      </c>
      <c r="X41" s="141" t="s">
        <v>174</v>
      </c>
      <c r="Y41" s="113" t="s">
        <v>213</v>
      </c>
      <c r="Z41" s="156" t="s">
        <v>283</v>
      </c>
      <c r="AA41" s="70"/>
    </row>
    <row r="42" spans="2:27" ht="181.5" customHeight="1" x14ac:dyDescent="0.25">
      <c r="B42" s="35" t="s">
        <v>108</v>
      </c>
      <c r="C42" s="36" t="s">
        <v>109</v>
      </c>
      <c r="D42" s="91" t="s">
        <v>110</v>
      </c>
      <c r="E42" s="37" t="s">
        <v>47</v>
      </c>
      <c r="F42" s="91" t="s">
        <v>140</v>
      </c>
      <c r="G42" s="38">
        <v>16000</v>
      </c>
      <c r="H42" s="39">
        <v>2400</v>
      </c>
      <c r="I42" s="40">
        <v>2400</v>
      </c>
      <c r="J42" s="40">
        <v>6400</v>
      </c>
      <c r="K42" s="41">
        <v>4800</v>
      </c>
      <c r="L42" s="42">
        <v>1130</v>
      </c>
      <c r="M42" s="43">
        <v>2200</v>
      </c>
      <c r="N42" s="43">
        <v>7363</v>
      </c>
      <c r="O42" s="44" t="s">
        <v>26</v>
      </c>
      <c r="P42" s="3">
        <f t="shared" si="42"/>
        <v>0.47083333333333333</v>
      </c>
      <c r="Q42" s="4">
        <f t="shared" si="43"/>
        <v>0.91666666666666663</v>
      </c>
      <c r="R42" s="4">
        <f t="shared" si="44"/>
        <v>1.1504687499999999</v>
      </c>
      <c r="S42" s="5" t="str">
        <f t="shared" si="45"/>
        <v>NO APLICA</v>
      </c>
      <c r="T42" s="3">
        <f>IFERROR(L42/G42,"NO APLICA")</f>
        <v>7.0624999999999993E-2</v>
      </c>
      <c r="U42" s="4">
        <f>IFERROR((L42+M42)/G42,"NO APLICA")</f>
        <v>0.208125</v>
      </c>
      <c r="V42" s="4">
        <f>IFERROR((L42+M42+N42)/G42,"NO APLICA")</f>
        <v>0.66831249999999998</v>
      </c>
      <c r="W42" s="5" t="str">
        <f>IFERROR((L42+M42+N42+O42)/G42,"NO APLICA")</f>
        <v>NO APLICA</v>
      </c>
      <c r="X42" s="141" t="s">
        <v>228</v>
      </c>
      <c r="Y42" s="150" t="s">
        <v>229</v>
      </c>
      <c r="Z42" s="150" t="s">
        <v>264</v>
      </c>
      <c r="AA42" s="21"/>
    </row>
    <row r="43" spans="2:27" ht="163.5" customHeight="1" x14ac:dyDescent="0.25">
      <c r="B43" s="50" t="s">
        <v>30</v>
      </c>
      <c r="C43" s="92" t="s">
        <v>111</v>
      </c>
      <c r="D43" s="93" t="s">
        <v>112</v>
      </c>
      <c r="E43" s="53" t="s">
        <v>47</v>
      </c>
      <c r="F43" s="95" t="s">
        <v>141</v>
      </c>
      <c r="G43" s="54">
        <v>3980</v>
      </c>
      <c r="H43" s="55">
        <v>597</v>
      </c>
      <c r="I43" s="56">
        <v>597</v>
      </c>
      <c r="J43" s="56">
        <v>1592</v>
      </c>
      <c r="K43" s="57">
        <v>1194</v>
      </c>
      <c r="L43" s="58">
        <v>565</v>
      </c>
      <c r="M43" s="59">
        <v>1484</v>
      </c>
      <c r="N43" s="59">
        <v>1214</v>
      </c>
      <c r="O43" s="60" t="s">
        <v>26</v>
      </c>
      <c r="P43" s="3">
        <f t="shared" si="42"/>
        <v>0.94639865996649919</v>
      </c>
      <c r="Q43" s="4">
        <f t="shared" si="43"/>
        <v>2.4857621440536013</v>
      </c>
      <c r="R43" s="4">
        <f t="shared" si="44"/>
        <v>0.76256281407035176</v>
      </c>
      <c r="S43" s="5" t="str">
        <f t="shared" si="45"/>
        <v>NO APLICA</v>
      </c>
      <c r="T43" s="3">
        <f t="shared" si="46"/>
        <v>0.14195979899497488</v>
      </c>
      <c r="U43" s="4">
        <f t="shared" si="37"/>
        <v>0.51482412060301508</v>
      </c>
      <c r="V43" s="4">
        <f t="shared" si="47"/>
        <v>0.81984924623115574</v>
      </c>
      <c r="W43" s="5" t="str">
        <f t="shared" si="48"/>
        <v>NO APLICA</v>
      </c>
      <c r="X43" s="141" t="s">
        <v>158</v>
      </c>
      <c r="Y43" s="113" t="s">
        <v>196</v>
      </c>
      <c r="Z43" s="150" t="s">
        <v>262</v>
      </c>
      <c r="AA43" s="70"/>
    </row>
    <row r="44" spans="2:27" ht="241.5" customHeight="1" x14ac:dyDescent="0.25">
      <c r="B44" s="50" t="s">
        <v>30</v>
      </c>
      <c r="C44" s="92" t="s">
        <v>113</v>
      </c>
      <c r="D44" s="93" t="s">
        <v>114</v>
      </c>
      <c r="E44" s="53" t="s">
        <v>47</v>
      </c>
      <c r="F44" s="95" t="s">
        <v>142</v>
      </c>
      <c r="G44" s="54">
        <v>120</v>
      </c>
      <c r="H44" s="55">
        <v>25</v>
      </c>
      <c r="I44" s="56">
        <v>25</v>
      </c>
      <c r="J44" s="56">
        <v>35</v>
      </c>
      <c r="K44" s="57">
        <v>35</v>
      </c>
      <c r="L44" s="58">
        <v>28</v>
      </c>
      <c r="M44" s="59">
        <v>27</v>
      </c>
      <c r="N44" s="59">
        <v>30</v>
      </c>
      <c r="O44" s="60" t="s">
        <v>26</v>
      </c>
      <c r="P44" s="3">
        <f t="shared" si="42"/>
        <v>1.1200000000000001</v>
      </c>
      <c r="Q44" s="4">
        <f t="shared" si="43"/>
        <v>1.08</v>
      </c>
      <c r="R44" s="4">
        <f t="shared" si="44"/>
        <v>0.8571428571428571</v>
      </c>
      <c r="S44" s="5" t="str">
        <f t="shared" si="45"/>
        <v>NO APLICA</v>
      </c>
      <c r="T44" s="3">
        <f t="shared" si="46"/>
        <v>0.23333333333333334</v>
      </c>
      <c r="U44" s="4">
        <f t="shared" si="37"/>
        <v>0.45833333333333331</v>
      </c>
      <c r="V44" s="4">
        <f t="shared" si="47"/>
        <v>0.70833333333333337</v>
      </c>
      <c r="W44" s="5" t="str">
        <f t="shared" si="48"/>
        <v>NO APLICA</v>
      </c>
      <c r="X44" s="141" t="s">
        <v>195</v>
      </c>
      <c r="Y44" s="113" t="s">
        <v>209</v>
      </c>
      <c r="Z44" s="150" t="s">
        <v>263</v>
      </c>
      <c r="AA44" s="70"/>
    </row>
    <row r="45" spans="2:27" ht="228.75" customHeight="1" x14ac:dyDescent="0.25">
      <c r="B45" s="35" t="s">
        <v>115</v>
      </c>
      <c r="C45" s="36" t="s">
        <v>116</v>
      </c>
      <c r="D45" s="36" t="s">
        <v>117</v>
      </c>
      <c r="E45" s="37" t="s">
        <v>47</v>
      </c>
      <c r="F45" s="91" t="s">
        <v>143</v>
      </c>
      <c r="G45" s="38">
        <v>77405</v>
      </c>
      <c r="H45" s="39">
        <v>23222</v>
      </c>
      <c r="I45" s="40">
        <v>15480</v>
      </c>
      <c r="J45" s="40">
        <v>15480</v>
      </c>
      <c r="K45" s="41">
        <v>23223</v>
      </c>
      <c r="L45" s="42">
        <v>31029</v>
      </c>
      <c r="M45" s="43">
        <v>30036</v>
      </c>
      <c r="N45" s="43">
        <v>26309</v>
      </c>
      <c r="O45" s="44" t="s">
        <v>26</v>
      </c>
      <c r="P45" s="3">
        <f t="shared" ref="P45" si="49">IFERROR(L45/H45,"NO APLICA")</f>
        <v>1.3361898199982776</v>
      </c>
      <c r="Q45" s="4">
        <f t="shared" ref="Q45" si="50">IFERROR(M45/I45,"NO APLICA")</f>
        <v>1.9403100775193798</v>
      </c>
      <c r="R45" s="4">
        <f t="shared" ref="R45" si="51">IFERROR(N45/J45,"NO APLICA")</f>
        <v>1.6995478036175711</v>
      </c>
      <c r="S45" s="5" t="str">
        <f t="shared" ref="S45" si="52">IFERROR(O45/K45,"NO APLICA")</f>
        <v>NO APLICA</v>
      </c>
      <c r="T45" s="3">
        <f>IFERROR(L45/G45,"NO APLICA")</f>
        <v>0.40086557715909826</v>
      </c>
      <c r="U45" s="4">
        <f>IFERROR((L45+M45)/G45,"NO APLICA")</f>
        <v>0.78890252567663588</v>
      </c>
      <c r="V45" s="4">
        <f>IFERROR((L45+M45+N45)/G45,"NO APLICA")</f>
        <v>1.1287901298365739</v>
      </c>
      <c r="W45" s="5" t="str">
        <f>IFERROR((L45+M45+N45+O45)/G45,"NO APLICA")</f>
        <v>NO APLICA</v>
      </c>
      <c r="X45" s="144" t="s">
        <v>259</v>
      </c>
      <c r="Y45" s="150" t="s">
        <v>258</v>
      </c>
      <c r="Z45" s="150" t="s">
        <v>270</v>
      </c>
      <c r="AA45" s="21"/>
    </row>
    <row r="46" spans="2:27" ht="234" customHeight="1" x14ac:dyDescent="0.25">
      <c r="B46" s="50" t="s">
        <v>30</v>
      </c>
      <c r="C46" s="92" t="s">
        <v>138</v>
      </c>
      <c r="D46" s="93" t="s">
        <v>118</v>
      </c>
      <c r="E46" s="53" t="s">
        <v>47</v>
      </c>
      <c r="F46" s="95" t="s">
        <v>144</v>
      </c>
      <c r="G46" s="54">
        <v>77094</v>
      </c>
      <c r="H46" s="55">
        <v>23129</v>
      </c>
      <c r="I46" s="56">
        <v>15418</v>
      </c>
      <c r="J46" s="56">
        <v>15418</v>
      </c>
      <c r="K46" s="57">
        <v>23129</v>
      </c>
      <c r="L46" s="58">
        <v>30975</v>
      </c>
      <c r="M46" s="59">
        <v>29994</v>
      </c>
      <c r="N46" s="59">
        <v>26247</v>
      </c>
      <c r="O46" s="60" t="s">
        <v>26</v>
      </c>
      <c r="P46" s="3">
        <f t="shared" si="42"/>
        <v>1.3392278092438066</v>
      </c>
      <c r="Q46" s="4">
        <f t="shared" si="43"/>
        <v>1.9453885069399404</v>
      </c>
      <c r="R46" s="4">
        <f t="shared" si="44"/>
        <v>1.7023608768971332</v>
      </c>
      <c r="S46" s="5" t="str">
        <f t="shared" si="45"/>
        <v>NO APLICA</v>
      </c>
      <c r="T46" s="3">
        <f t="shared" si="46"/>
        <v>0.40178223986302436</v>
      </c>
      <c r="U46" s="4">
        <f t="shared" si="37"/>
        <v>0.79083975406646434</v>
      </c>
      <c r="V46" s="4">
        <f t="shared" si="47"/>
        <v>1.1312942641450696</v>
      </c>
      <c r="W46" s="5" t="str">
        <f t="shared" si="48"/>
        <v>NO APLICA</v>
      </c>
      <c r="X46" s="144" t="s">
        <v>261</v>
      </c>
      <c r="Y46" s="113" t="s">
        <v>200</v>
      </c>
      <c r="Z46" s="150" t="s">
        <v>271</v>
      </c>
      <c r="AA46" s="70"/>
    </row>
    <row r="47" spans="2:27" ht="228.75" customHeight="1" x14ac:dyDescent="0.25">
      <c r="B47" s="50" t="s">
        <v>30</v>
      </c>
      <c r="C47" s="92" t="s">
        <v>139</v>
      </c>
      <c r="D47" s="93" t="s">
        <v>119</v>
      </c>
      <c r="E47" s="53" t="s">
        <v>47</v>
      </c>
      <c r="F47" s="95" t="s">
        <v>145</v>
      </c>
      <c r="G47" s="54">
        <v>311</v>
      </c>
      <c r="H47" s="55">
        <v>93</v>
      </c>
      <c r="I47" s="56">
        <v>62</v>
      </c>
      <c r="J47" s="56">
        <v>62</v>
      </c>
      <c r="K47" s="57">
        <v>94</v>
      </c>
      <c r="L47" s="58">
        <v>54</v>
      </c>
      <c r="M47" s="59">
        <v>42</v>
      </c>
      <c r="N47" s="59">
        <v>62</v>
      </c>
      <c r="O47" s="60" t="s">
        <v>26</v>
      </c>
      <c r="P47" s="3">
        <f t="shared" si="42"/>
        <v>0.58064516129032262</v>
      </c>
      <c r="Q47" s="4">
        <f t="shared" si="43"/>
        <v>0.67741935483870963</v>
      </c>
      <c r="R47" s="4">
        <f t="shared" si="44"/>
        <v>1</v>
      </c>
      <c r="S47" s="5" t="str">
        <f t="shared" si="45"/>
        <v>NO APLICA</v>
      </c>
      <c r="T47" s="3">
        <f t="shared" si="46"/>
        <v>0.17363344051446947</v>
      </c>
      <c r="U47" s="4">
        <f t="shared" si="37"/>
        <v>0.3086816720257235</v>
      </c>
      <c r="V47" s="4">
        <f t="shared" si="47"/>
        <v>0.50803858520900325</v>
      </c>
      <c r="W47" s="5" t="str">
        <f t="shared" si="48"/>
        <v>NO APLICA</v>
      </c>
      <c r="X47" s="144" t="s">
        <v>159</v>
      </c>
      <c r="Y47" s="113" t="s">
        <v>260</v>
      </c>
      <c r="Z47" s="150" t="s">
        <v>272</v>
      </c>
      <c r="AA47" s="70"/>
    </row>
    <row r="48" spans="2:27" ht="191.25" customHeight="1" x14ac:dyDescent="0.25">
      <c r="B48" s="35" t="s">
        <v>120</v>
      </c>
      <c r="C48" s="36" t="s">
        <v>121</v>
      </c>
      <c r="D48" s="36" t="s">
        <v>122</v>
      </c>
      <c r="E48" s="37" t="s">
        <v>47</v>
      </c>
      <c r="F48" s="91" t="s">
        <v>146</v>
      </c>
      <c r="G48" s="38">
        <v>5219</v>
      </c>
      <c r="H48" s="39">
        <v>1257</v>
      </c>
      <c r="I48" s="40">
        <v>1412</v>
      </c>
      <c r="J48" s="40">
        <v>1243</v>
      </c>
      <c r="K48" s="41">
        <v>1307</v>
      </c>
      <c r="L48" s="42">
        <v>1009</v>
      </c>
      <c r="M48" s="43">
        <v>1244</v>
      </c>
      <c r="N48" s="43">
        <v>1220</v>
      </c>
      <c r="O48" s="44" t="s">
        <v>26</v>
      </c>
      <c r="P48" s="3">
        <f t="shared" si="42"/>
        <v>0.80270485282418458</v>
      </c>
      <c r="Q48" s="4">
        <f t="shared" si="43"/>
        <v>0.88101983002832862</v>
      </c>
      <c r="R48" s="4">
        <f t="shared" si="44"/>
        <v>0.98149637972646819</v>
      </c>
      <c r="S48" s="5" t="str">
        <f t="shared" si="45"/>
        <v>NO APLICA</v>
      </c>
      <c r="T48" s="3">
        <f>IFERROR(L48/G48,"NO APLICA")</f>
        <v>0.1933320559494156</v>
      </c>
      <c r="U48" s="4">
        <f>IFERROR((L48+M48)/G48,"NO APLICA")</f>
        <v>0.43169189499904198</v>
      </c>
      <c r="V48" s="4">
        <f>IFERROR((L48+M48+N48)/G48,"NO APLICA")</f>
        <v>0.66545315194481702</v>
      </c>
      <c r="W48" s="5" t="str">
        <f>IFERROR((L48+M48+N48+O48)/G48,"NO APLICA")</f>
        <v>NO APLICA</v>
      </c>
      <c r="X48" s="144" t="s">
        <v>184</v>
      </c>
      <c r="Y48" s="150" t="s">
        <v>230</v>
      </c>
      <c r="Z48" s="150" t="s">
        <v>290</v>
      </c>
      <c r="AA48" s="21"/>
    </row>
    <row r="49" spans="2:27" ht="191.25" customHeight="1" x14ac:dyDescent="0.25">
      <c r="B49" s="50" t="s">
        <v>30</v>
      </c>
      <c r="C49" s="92" t="s">
        <v>123</v>
      </c>
      <c r="D49" s="93" t="s">
        <v>124</v>
      </c>
      <c r="E49" s="53" t="s">
        <v>47</v>
      </c>
      <c r="F49" s="95" t="s">
        <v>147</v>
      </c>
      <c r="G49" s="54">
        <v>5192</v>
      </c>
      <c r="H49" s="55">
        <v>1249</v>
      </c>
      <c r="I49" s="56">
        <v>1406</v>
      </c>
      <c r="J49" s="56">
        <v>1237</v>
      </c>
      <c r="K49" s="57">
        <v>1300</v>
      </c>
      <c r="L49" s="58">
        <v>1001</v>
      </c>
      <c r="M49" s="59">
        <v>1238</v>
      </c>
      <c r="N49" s="59">
        <v>1214</v>
      </c>
      <c r="O49" s="60" t="s">
        <v>26</v>
      </c>
      <c r="P49" s="3">
        <f t="shared" si="42"/>
        <v>0.80144115292233786</v>
      </c>
      <c r="Q49" s="4">
        <f t="shared" si="43"/>
        <v>0.88051209103840677</v>
      </c>
      <c r="R49" s="4">
        <f t="shared" si="44"/>
        <v>0.98140662894098629</v>
      </c>
      <c r="S49" s="5" t="str">
        <f t="shared" si="45"/>
        <v>NO APLICA</v>
      </c>
      <c r="T49" s="3">
        <f t="shared" si="46"/>
        <v>0.19279661016949154</v>
      </c>
      <c r="U49" s="4">
        <f t="shared" si="37"/>
        <v>0.43124036979969183</v>
      </c>
      <c r="V49" s="4">
        <f t="shared" si="47"/>
        <v>0.66506163328197232</v>
      </c>
      <c r="W49" s="5" t="str">
        <f t="shared" si="48"/>
        <v>NO APLICA</v>
      </c>
      <c r="X49" s="144" t="s">
        <v>182</v>
      </c>
      <c r="Y49" s="113" t="s">
        <v>224</v>
      </c>
      <c r="Z49" s="150" t="s">
        <v>291</v>
      </c>
      <c r="AA49" s="70"/>
    </row>
    <row r="50" spans="2:27" ht="191.25" customHeight="1" x14ac:dyDescent="0.25">
      <c r="B50" s="50" t="s">
        <v>30</v>
      </c>
      <c r="C50" s="92" t="s">
        <v>125</v>
      </c>
      <c r="D50" s="93" t="s">
        <v>126</v>
      </c>
      <c r="E50" s="53" t="s">
        <v>47</v>
      </c>
      <c r="F50" s="95" t="s">
        <v>148</v>
      </c>
      <c r="G50" s="54">
        <v>27</v>
      </c>
      <c r="H50" s="55">
        <v>8</v>
      </c>
      <c r="I50" s="56">
        <v>6</v>
      </c>
      <c r="J50" s="56">
        <v>6</v>
      </c>
      <c r="K50" s="57">
        <v>7</v>
      </c>
      <c r="L50" s="58">
        <v>8</v>
      </c>
      <c r="M50" s="59">
        <v>6</v>
      </c>
      <c r="N50" s="59">
        <v>6</v>
      </c>
      <c r="O50" s="60" t="s">
        <v>26</v>
      </c>
      <c r="P50" s="3">
        <f t="shared" si="42"/>
        <v>1</v>
      </c>
      <c r="Q50" s="4">
        <f t="shared" si="43"/>
        <v>1</v>
      </c>
      <c r="R50" s="4">
        <f t="shared" si="44"/>
        <v>1</v>
      </c>
      <c r="S50" s="5" t="str">
        <f t="shared" si="45"/>
        <v>NO APLICA</v>
      </c>
      <c r="T50" s="3">
        <f t="shared" si="46"/>
        <v>0.29629629629629628</v>
      </c>
      <c r="U50" s="4">
        <f t="shared" si="37"/>
        <v>0.51851851851851849</v>
      </c>
      <c r="V50" s="4">
        <f t="shared" si="47"/>
        <v>0.7407407407407407</v>
      </c>
      <c r="W50" s="5" t="str">
        <f t="shared" si="48"/>
        <v>NO APLICA</v>
      </c>
      <c r="X50" s="144" t="s">
        <v>155</v>
      </c>
      <c r="Y50" s="113" t="s">
        <v>225</v>
      </c>
      <c r="Z50" s="150" t="s">
        <v>225</v>
      </c>
      <c r="AA50" s="70"/>
    </row>
    <row r="51" spans="2:27" ht="191.25" customHeight="1" x14ac:dyDescent="0.25">
      <c r="B51" s="50" t="s">
        <v>30</v>
      </c>
      <c r="C51" s="92" t="s">
        <v>127</v>
      </c>
      <c r="D51" s="93" t="s">
        <v>128</v>
      </c>
      <c r="E51" s="53" t="s">
        <v>47</v>
      </c>
      <c r="F51" s="95" t="s">
        <v>149</v>
      </c>
      <c r="G51" s="54">
        <v>480</v>
      </c>
      <c r="H51" s="55">
        <v>120</v>
      </c>
      <c r="I51" s="56">
        <v>120</v>
      </c>
      <c r="J51" s="56">
        <v>120</v>
      </c>
      <c r="K51" s="57">
        <v>120</v>
      </c>
      <c r="L51" s="58">
        <v>103</v>
      </c>
      <c r="M51" s="59">
        <v>113</v>
      </c>
      <c r="N51" s="59">
        <v>123</v>
      </c>
      <c r="O51" s="60" t="s">
        <v>26</v>
      </c>
      <c r="P51" s="3">
        <f t="shared" si="42"/>
        <v>0.85833333333333328</v>
      </c>
      <c r="Q51" s="4">
        <f t="shared" si="43"/>
        <v>0.94166666666666665</v>
      </c>
      <c r="R51" s="4">
        <f t="shared" si="44"/>
        <v>1.0249999999999999</v>
      </c>
      <c r="S51" s="5" t="str">
        <f t="shared" si="45"/>
        <v>NO APLICA</v>
      </c>
      <c r="T51" s="3">
        <f t="shared" si="46"/>
        <v>0.21458333333333332</v>
      </c>
      <c r="U51" s="4">
        <f t="shared" si="37"/>
        <v>0.45</v>
      </c>
      <c r="V51" s="4">
        <f t="shared" si="47"/>
        <v>0.70625000000000004</v>
      </c>
      <c r="W51" s="5" t="str">
        <f t="shared" si="48"/>
        <v>NO APLICA</v>
      </c>
      <c r="X51" s="144" t="s">
        <v>183</v>
      </c>
      <c r="Y51" s="113" t="s">
        <v>226</v>
      </c>
      <c r="Z51" s="150" t="s">
        <v>292</v>
      </c>
      <c r="AA51" s="70"/>
    </row>
    <row r="52" spans="2:27" ht="159.75" customHeight="1" x14ac:dyDescent="0.25">
      <c r="B52" s="35" t="s">
        <v>129</v>
      </c>
      <c r="C52" s="91" t="s">
        <v>130</v>
      </c>
      <c r="D52" s="36" t="s">
        <v>131</v>
      </c>
      <c r="E52" s="37" t="s">
        <v>47</v>
      </c>
      <c r="F52" s="91" t="s">
        <v>150</v>
      </c>
      <c r="G52" s="38">
        <v>4476387383</v>
      </c>
      <c r="H52" s="39">
        <v>1604088153.7</v>
      </c>
      <c r="I52" s="40">
        <v>987384673.58000004</v>
      </c>
      <c r="J52" s="40">
        <v>1017080335</v>
      </c>
      <c r="K52" s="41">
        <v>867834220.72000003</v>
      </c>
      <c r="L52" s="42">
        <v>1887045594.4200001</v>
      </c>
      <c r="M52" s="43">
        <v>1248152211.99</v>
      </c>
      <c r="N52" s="43">
        <v>0</v>
      </c>
      <c r="O52" s="44" t="s">
        <v>26</v>
      </c>
      <c r="P52" s="3">
        <f t="shared" ref="P52" si="53">IFERROR(L52/H52,"NO APLICA")</f>
        <v>1.1763976874134559</v>
      </c>
      <c r="Q52" s="4">
        <f t="shared" ref="Q52" si="54">IFERROR(M52/I52,"NO APLICA")</f>
        <v>1.2640992364855377</v>
      </c>
      <c r="R52" s="4">
        <f t="shared" ref="R52" si="55">IFERROR(N52/J52,"NO APLICA")</f>
        <v>0</v>
      </c>
      <c r="S52" s="5" t="str">
        <f t="shared" ref="S52" si="56">IFERROR(O52/K52,"NO APLICA")</f>
        <v>NO APLICA</v>
      </c>
      <c r="T52" s="3">
        <f>IFERROR(L52/G52,"NO APLICA")</f>
        <v>0.42155547162572282</v>
      </c>
      <c r="U52" s="4">
        <f>IFERROR((L52+M52)/G52,"NO APLICA")</f>
        <v>0.70038572137803734</v>
      </c>
      <c r="V52" s="4">
        <f>IFERROR((L52+M52+N52)/G52,"NO APLICA")</f>
        <v>0.70038572137803734</v>
      </c>
      <c r="W52" s="5" t="str">
        <f>IFERROR((L52+M52+N52+O52)/G52,"NO APLICA")</f>
        <v>NO APLICA</v>
      </c>
      <c r="X52" s="141" t="s">
        <v>243</v>
      </c>
      <c r="Y52" s="150" t="s">
        <v>244</v>
      </c>
      <c r="Z52" s="150" t="s">
        <v>242</v>
      </c>
      <c r="AA52" s="21"/>
    </row>
    <row r="53" spans="2:27" ht="161.25" customHeight="1" x14ac:dyDescent="0.25">
      <c r="B53" s="50" t="s">
        <v>30</v>
      </c>
      <c r="C53" s="92" t="s">
        <v>132</v>
      </c>
      <c r="D53" s="93" t="s">
        <v>133</v>
      </c>
      <c r="E53" s="53" t="s">
        <v>47</v>
      </c>
      <c r="F53" s="95" t="s">
        <v>151</v>
      </c>
      <c r="G53" s="54">
        <v>692491093</v>
      </c>
      <c r="H53" s="55">
        <v>490363950.68000001</v>
      </c>
      <c r="I53" s="56">
        <v>63447804</v>
      </c>
      <c r="J53" s="56">
        <v>66911779.600000001</v>
      </c>
      <c r="K53" s="57">
        <v>71767558.719999999</v>
      </c>
      <c r="L53" s="58">
        <v>611966057.44000006</v>
      </c>
      <c r="M53" s="59">
        <v>69553880</v>
      </c>
      <c r="N53" s="59">
        <v>0</v>
      </c>
      <c r="O53" s="60" t="s">
        <v>26</v>
      </c>
      <c r="P53" s="3">
        <f t="shared" si="42"/>
        <v>1.2479833735562562</v>
      </c>
      <c r="Q53" s="4">
        <f t="shared" si="43"/>
        <v>1.096237783107513</v>
      </c>
      <c r="R53" s="4">
        <f t="shared" si="44"/>
        <v>0</v>
      </c>
      <c r="S53" s="5" t="str">
        <f t="shared" si="45"/>
        <v>NO APLICA</v>
      </c>
      <c r="T53" s="3">
        <f t="shared" si="46"/>
        <v>0.88371686455756338</v>
      </c>
      <c r="U53" s="4">
        <f t="shared" si="37"/>
        <v>0.9841569723121335</v>
      </c>
      <c r="V53" s="4">
        <f t="shared" si="47"/>
        <v>0.9841569723121335</v>
      </c>
      <c r="W53" s="5" t="str">
        <f t="shared" si="48"/>
        <v>NO APLICA</v>
      </c>
      <c r="X53" s="141" t="s">
        <v>245</v>
      </c>
      <c r="Y53" s="113" t="s">
        <v>246</v>
      </c>
      <c r="Z53" s="150" t="s">
        <v>242</v>
      </c>
      <c r="AA53" s="70"/>
    </row>
    <row r="54" spans="2:27" ht="242.25" customHeight="1" x14ac:dyDescent="0.25">
      <c r="B54" s="50" t="s">
        <v>30</v>
      </c>
      <c r="C54" s="92" t="s">
        <v>134</v>
      </c>
      <c r="D54" s="93" t="s">
        <v>135</v>
      </c>
      <c r="E54" s="53" t="s">
        <v>47</v>
      </c>
      <c r="F54" s="95" t="s">
        <v>152</v>
      </c>
      <c r="G54" s="54">
        <v>17094</v>
      </c>
      <c r="H54" s="55">
        <v>7825</v>
      </c>
      <c r="I54" s="56">
        <v>4921</v>
      </c>
      <c r="J54" s="56">
        <v>2496</v>
      </c>
      <c r="K54" s="57">
        <v>1852</v>
      </c>
      <c r="L54" s="58">
        <v>11115</v>
      </c>
      <c r="M54" s="59">
        <v>3279</v>
      </c>
      <c r="N54" s="59">
        <v>1697</v>
      </c>
      <c r="O54" s="60" t="s">
        <v>26</v>
      </c>
      <c r="P54" s="3">
        <f t="shared" si="42"/>
        <v>1.420447284345048</v>
      </c>
      <c r="Q54" s="4">
        <f t="shared" si="43"/>
        <v>0.66632798211745581</v>
      </c>
      <c r="R54" s="4">
        <f t="shared" si="44"/>
        <v>0.67988782051282048</v>
      </c>
      <c r="S54" s="5" t="str">
        <f t="shared" si="45"/>
        <v>NO APLICA</v>
      </c>
      <c r="T54" s="3">
        <f t="shared" si="46"/>
        <v>0.65022815022815028</v>
      </c>
      <c r="U54" s="4">
        <f t="shared" si="37"/>
        <v>0.84204984204984201</v>
      </c>
      <c r="V54" s="4">
        <f t="shared" si="47"/>
        <v>0.94132444132444137</v>
      </c>
      <c r="W54" s="5" t="str">
        <f t="shared" si="48"/>
        <v>NO APLICA</v>
      </c>
      <c r="X54" s="141" t="s">
        <v>160</v>
      </c>
      <c r="Y54" s="113" t="s">
        <v>217</v>
      </c>
      <c r="Z54" s="150" t="s">
        <v>268</v>
      </c>
      <c r="AA54" s="70"/>
    </row>
    <row r="55" spans="2:27" ht="132" customHeight="1" thickBot="1" x14ac:dyDescent="0.3">
      <c r="B55" s="120" t="s">
        <v>30</v>
      </c>
      <c r="C55" s="121" t="s">
        <v>136</v>
      </c>
      <c r="D55" s="122" t="s">
        <v>137</v>
      </c>
      <c r="E55" s="123" t="s">
        <v>47</v>
      </c>
      <c r="F55" s="124" t="s">
        <v>153</v>
      </c>
      <c r="G55" s="125">
        <v>3</v>
      </c>
      <c r="H55" s="126">
        <v>1</v>
      </c>
      <c r="I55" s="127">
        <v>1</v>
      </c>
      <c r="J55" s="127">
        <v>0</v>
      </c>
      <c r="K55" s="128">
        <v>1</v>
      </c>
      <c r="L55" s="129">
        <v>1</v>
      </c>
      <c r="M55" s="130">
        <v>1</v>
      </c>
      <c r="N55" s="130">
        <v>0</v>
      </c>
      <c r="O55" s="131" t="s">
        <v>26</v>
      </c>
      <c r="P55" s="132">
        <f t="shared" si="42"/>
        <v>1</v>
      </c>
      <c r="Q55" s="133">
        <f t="shared" si="43"/>
        <v>1</v>
      </c>
      <c r="R55" s="133" t="str">
        <f t="shared" si="44"/>
        <v>NO APLICA</v>
      </c>
      <c r="S55" s="134" t="str">
        <f t="shared" si="45"/>
        <v>NO APLICA</v>
      </c>
      <c r="T55" s="132">
        <f t="shared" si="46"/>
        <v>0.33333333333333331</v>
      </c>
      <c r="U55" s="133">
        <f t="shared" si="37"/>
        <v>0.66666666666666663</v>
      </c>
      <c r="V55" s="133">
        <f t="shared" si="47"/>
        <v>0.66666666666666663</v>
      </c>
      <c r="W55" s="134" t="str">
        <f t="shared" si="48"/>
        <v>NO APLICA</v>
      </c>
      <c r="X55" s="143" t="s">
        <v>218</v>
      </c>
      <c r="Y55" s="151" t="s">
        <v>219</v>
      </c>
      <c r="Z55" s="146" t="s">
        <v>269</v>
      </c>
      <c r="AA55" s="135"/>
    </row>
    <row r="58" spans="2:27" ht="15.75" thickBot="1" x14ac:dyDescent="0.3"/>
    <row r="59" spans="2:27" ht="15.75" thickBot="1" x14ac:dyDescent="0.3">
      <c r="G59" s="197" t="s">
        <v>31</v>
      </c>
      <c r="H59" s="198"/>
      <c r="I59" s="198"/>
      <c r="J59" s="198"/>
      <c r="K59" s="198"/>
      <c r="L59" s="198"/>
      <c r="M59" s="198"/>
      <c r="N59" s="198"/>
      <c r="O59" s="198"/>
      <c r="P59" s="198"/>
      <c r="Q59" s="198"/>
      <c r="R59" s="198"/>
      <c r="S59" s="198"/>
      <c r="T59" s="198"/>
      <c r="U59" s="198"/>
      <c r="V59" s="198"/>
      <c r="W59" s="198"/>
      <c r="X59" s="177" t="s">
        <v>32</v>
      </c>
      <c r="Y59" s="178"/>
      <c r="Z59" s="178"/>
      <c r="AA59" s="179"/>
    </row>
    <row r="60" spans="2:27" ht="15.75" thickBot="1" x14ac:dyDescent="0.3">
      <c r="G60" s="183" t="s">
        <v>33</v>
      </c>
      <c r="H60" s="185" t="s">
        <v>34</v>
      </c>
      <c r="I60" s="186"/>
      <c r="J60" s="186"/>
      <c r="K60" s="187"/>
      <c r="L60" s="185" t="s">
        <v>35</v>
      </c>
      <c r="M60" s="186"/>
      <c r="N60" s="186"/>
      <c r="O60" s="187"/>
      <c r="P60" s="188" t="s">
        <v>36</v>
      </c>
      <c r="Q60" s="189"/>
      <c r="R60" s="189"/>
      <c r="S60" s="190"/>
      <c r="T60" s="188" t="s">
        <v>37</v>
      </c>
      <c r="U60" s="189"/>
      <c r="V60" s="189"/>
      <c r="W60" s="189"/>
      <c r="X60" s="180"/>
      <c r="Y60" s="181"/>
      <c r="Z60" s="181"/>
      <c r="AA60" s="182"/>
    </row>
    <row r="61" spans="2:27" ht="29.25" thickBot="1" x14ac:dyDescent="0.3">
      <c r="G61" s="184"/>
      <c r="H61" s="63" t="s">
        <v>38</v>
      </c>
      <c r="I61" s="22" t="s">
        <v>39</v>
      </c>
      <c r="J61" s="65" t="s">
        <v>40</v>
      </c>
      <c r="K61" s="22" t="s">
        <v>41</v>
      </c>
      <c r="L61" s="63" t="s">
        <v>38</v>
      </c>
      <c r="M61" s="22" t="s">
        <v>39</v>
      </c>
      <c r="N61" s="65" t="s">
        <v>40</v>
      </c>
      <c r="O61" s="22" t="s">
        <v>41</v>
      </c>
      <c r="P61" s="67" t="s">
        <v>15</v>
      </c>
      <c r="Q61" s="24" t="s">
        <v>16</v>
      </c>
      <c r="R61" s="33" t="s">
        <v>17</v>
      </c>
      <c r="S61" s="25" t="s">
        <v>18</v>
      </c>
      <c r="T61" s="32" t="s">
        <v>15</v>
      </c>
      <c r="U61" s="26" t="s">
        <v>16</v>
      </c>
      <c r="V61" s="33" t="s">
        <v>17</v>
      </c>
      <c r="W61" s="28" t="s">
        <v>18</v>
      </c>
      <c r="X61" s="72" t="s">
        <v>15</v>
      </c>
      <c r="Y61" s="29" t="s">
        <v>16</v>
      </c>
      <c r="Z61" s="73" t="s">
        <v>17</v>
      </c>
      <c r="AA61" s="30" t="s">
        <v>18</v>
      </c>
    </row>
    <row r="62" spans="2:27" ht="66.75" customHeight="1" thickBot="1" x14ac:dyDescent="0.3">
      <c r="G62" s="34">
        <f>H62+I62+J62+K62</f>
        <v>769309683</v>
      </c>
      <c r="H62" s="105">
        <v>300675424</v>
      </c>
      <c r="I62" s="106">
        <v>152969415</v>
      </c>
      <c r="J62" s="107">
        <v>159002185</v>
      </c>
      <c r="K62" s="106">
        <v>156662659</v>
      </c>
      <c r="L62" s="64">
        <v>193516629.62</v>
      </c>
      <c r="M62" s="23">
        <v>199275805.03</v>
      </c>
      <c r="N62" s="66">
        <v>0</v>
      </c>
      <c r="O62" s="23" t="s">
        <v>26</v>
      </c>
      <c r="P62" s="68">
        <f>IFERROR(L62/H62,"NO APLICA")</f>
        <v>0.64360640801823565</v>
      </c>
      <c r="Q62" s="27">
        <f>IFERROR(M62/I62,"NO APLICA")</f>
        <v>1.3027166576403524</v>
      </c>
      <c r="R62" s="6">
        <f>IFERROR(N62/J62,"NO APLICA")</f>
        <v>0</v>
      </c>
      <c r="S62" s="27" t="str">
        <f>IFERROR(O62/K62,"NO APLICA")</f>
        <v>NO APLICA</v>
      </c>
      <c r="T62" s="6">
        <f>IFERROR(L62/G62,"NO APLICA")</f>
        <v>0.25154581294929573</v>
      </c>
      <c r="U62" s="27">
        <f>IFERROR((L62+M62)/G62,"NO APLICA")</f>
        <v>0.51057778594215353</v>
      </c>
      <c r="V62" s="6">
        <f>IFERROR((L62+M62+N62)/G62,"NO APLICA")</f>
        <v>0.51057778594215353</v>
      </c>
      <c r="W62" s="7" t="str">
        <f>IFERROR((L62+M62+N62+O62)/G62,"NO APLICA")</f>
        <v>NO APLICA</v>
      </c>
      <c r="X62" s="148" t="s">
        <v>227</v>
      </c>
      <c r="Y62" s="148" t="s">
        <v>240</v>
      </c>
      <c r="Z62" s="149" t="s">
        <v>241</v>
      </c>
      <c r="AA62" s="31"/>
    </row>
    <row r="65" spans="7:8" x14ac:dyDescent="0.25">
      <c r="H65" s="108"/>
    </row>
    <row r="66" spans="7:8" x14ac:dyDescent="0.25">
      <c r="G66" s="108"/>
      <c r="H66" s="108"/>
    </row>
    <row r="67" spans="7:8" x14ac:dyDescent="0.25">
      <c r="H67" s="108"/>
    </row>
  </sheetData>
  <mergeCells count="22">
    <mergeCell ref="B14:B16"/>
    <mergeCell ref="T60:W60"/>
    <mergeCell ref="P12:S12"/>
    <mergeCell ref="T12:W12"/>
    <mergeCell ref="G59:W59"/>
    <mergeCell ref="B12:B13"/>
    <mergeCell ref="C12:C13"/>
    <mergeCell ref="C14:C16"/>
    <mergeCell ref="X59:AA60"/>
    <mergeCell ref="G60:G61"/>
    <mergeCell ref="H60:K60"/>
    <mergeCell ref="L60:O60"/>
    <mergeCell ref="P60:S60"/>
    <mergeCell ref="E2:T2"/>
    <mergeCell ref="E3:T3"/>
    <mergeCell ref="G11:W11"/>
    <mergeCell ref="X11:AA12"/>
    <mergeCell ref="D12:F12"/>
    <mergeCell ref="G12:K12"/>
    <mergeCell ref="L12:O12"/>
    <mergeCell ref="E4:T4"/>
    <mergeCell ref="E5:T5"/>
  </mergeCells>
  <conditionalFormatting sqref="P14:T14 P17:W18 W14 P16:T16 W16 P36:W41">
    <cfRule type="cellIs" dxfId="81" priority="78" operator="equal">
      <formula>"NO APLICA"</formula>
    </cfRule>
    <cfRule type="cellIs" dxfId="80" priority="79" operator="greaterThanOrEqual">
      <formula>1.2</formula>
    </cfRule>
    <cfRule type="cellIs" dxfId="79" priority="80" operator="lessThanOrEqual">
      <formula>0.5</formula>
    </cfRule>
    <cfRule type="cellIs" dxfId="78" priority="81" operator="between">
      <formula>0.5</formula>
      <formula>0.7</formula>
    </cfRule>
    <cfRule type="cellIs" dxfId="77" priority="82" operator="between">
      <formula>0.7</formula>
      <formula>1.2</formula>
    </cfRule>
  </conditionalFormatting>
  <conditionalFormatting sqref="P62:W62">
    <cfRule type="cellIs" dxfId="76" priority="71" operator="equal">
      <formula>"NO APLICA"</formula>
    </cfRule>
    <cfRule type="cellIs" dxfId="75" priority="73" operator="lessThan">
      <formula>0.5</formula>
    </cfRule>
    <cfRule type="cellIs" dxfId="74" priority="74" operator="between">
      <formula>0.5</formula>
      <formula>0.7</formula>
    </cfRule>
    <cfRule type="cellIs" dxfId="73" priority="75" operator="between">
      <formula>0.7</formula>
      <formula>1.2</formula>
    </cfRule>
    <cfRule type="cellIs" dxfId="72" priority="76" operator="equal">
      <formula>0.7</formula>
    </cfRule>
    <cfRule type="cellIs" dxfId="71" priority="77" operator="greaterThan">
      <formula>0.7</formula>
    </cfRule>
  </conditionalFormatting>
  <conditionalFormatting sqref="P62:W62">
    <cfRule type="cellIs" dxfId="70" priority="72" operator="greaterThanOrEqual">
      <formula>1.2</formula>
    </cfRule>
  </conditionalFormatting>
  <conditionalFormatting sqref="P19:W26 P28:W30 P32:W33 P34:T34 V34:W34">
    <cfRule type="cellIs" dxfId="69" priority="66" operator="equal">
      <formula>"NO APLICA"</formula>
    </cfRule>
    <cfRule type="cellIs" dxfId="68" priority="67" operator="greaterThanOrEqual">
      <formula>1.2</formula>
    </cfRule>
    <cfRule type="cellIs" dxfId="67" priority="68" operator="lessThan">
      <formula>0.5</formula>
    </cfRule>
    <cfRule type="cellIs" dxfId="66" priority="69" operator="between">
      <formula>0.5</formula>
      <formula>0.7</formula>
    </cfRule>
    <cfRule type="cellIs" dxfId="65" priority="70" operator="between">
      <formula>0.7</formula>
      <formula>1.2</formula>
    </cfRule>
  </conditionalFormatting>
  <conditionalFormatting sqref="P27:W27">
    <cfRule type="cellIs" dxfId="64" priority="61" operator="equal">
      <formula>"NO APLICA"</formula>
    </cfRule>
    <cfRule type="cellIs" dxfId="63" priority="62" operator="greaterThanOrEqual">
      <formula>1.2</formula>
    </cfRule>
    <cfRule type="cellIs" dxfId="62" priority="63" operator="lessThanOrEqual">
      <formula>0.5</formula>
    </cfRule>
    <cfRule type="cellIs" dxfId="61" priority="64" operator="between">
      <formula>0.5</formula>
      <formula>0.7</formula>
    </cfRule>
    <cfRule type="cellIs" dxfId="60" priority="65" operator="between">
      <formula>0.7</formula>
      <formula>1.2</formula>
    </cfRule>
  </conditionalFormatting>
  <conditionalFormatting sqref="P31:W31">
    <cfRule type="cellIs" dxfId="59" priority="56" operator="equal">
      <formula>"NO APLICA"</formula>
    </cfRule>
    <cfRule type="cellIs" dxfId="58" priority="57" operator="greaterThanOrEqual">
      <formula>1.2</formula>
    </cfRule>
    <cfRule type="cellIs" dxfId="57" priority="58" operator="lessThanOrEqual">
      <formula>0.5</formula>
    </cfRule>
    <cfRule type="cellIs" dxfId="56" priority="59" operator="between">
      <formula>0.5</formula>
      <formula>0.7</formula>
    </cfRule>
    <cfRule type="cellIs" dxfId="55" priority="60" operator="between">
      <formula>0.7</formula>
      <formula>1.2</formula>
    </cfRule>
  </conditionalFormatting>
  <conditionalFormatting sqref="P35:W35">
    <cfRule type="cellIs" dxfId="54" priority="51" operator="equal">
      <formula>"NO APLICA"</formula>
    </cfRule>
    <cfRule type="cellIs" dxfId="53" priority="52" operator="greaterThanOrEqual">
      <formula>1.2</formula>
    </cfRule>
    <cfRule type="cellIs" dxfId="52" priority="53" operator="lessThanOrEqual">
      <formula>0.5</formula>
    </cfRule>
    <cfRule type="cellIs" dxfId="51" priority="54" operator="between">
      <formula>0.5</formula>
      <formula>0.7</formula>
    </cfRule>
    <cfRule type="cellIs" dxfId="50" priority="55" operator="between">
      <formula>0.7</formula>
      <formula>1.2</formula>
    </cfRule>
  </conditionalFormatting>
  <conditionalFormatting sqref="P43:W44 P46:W47 P49:W51 P53:W55">
    <cfRule type="cellIs" dxfId="49" priority="46" operator="equal">
      <formula>"NO APLICA"</formula>
    </cfRule>
    <cfRule type="cellIs" dxfId="48" priority="47" operator="greaterThanOrEqual">
      <formula>1.2</formula>
    </cfRule>
    <cfRule type="cellIs" dxfId="47" priority="48" operator="lessThanOrEqual">
      <formula>0.5</formula>
    </cfRule>
    <cfRule type="cellIs" dxfId="46" priority="49" operator="between">
      <formula>0.5</formula>
      <formula>0.7</formula>
    </cfRule>
    <cfRule type="cellIs" dxfId="45" priority="50" operator="between">
      <formula>0.7</formula>
      <formula>1.2</formula>
    </cfRule>
  </conditionalFormatting>
  <conditionalFormatting sqref="P42:W42">
    <cfRule type="cellIs" dxfId="44" priority="41" operator="equal">
      <formula>"NO APLICA"</formula>
    </cfRule>
    <cfRule type="cellIs" dxfId="43" priority="42" operator="greaterThanOrEqual">
      <formula>1.2</formula>
    </cfRule>
    <cfRule type="cellIs" dxfId="42" priority="43" operator="lessThanOrEqual">
      <formula>0.5</formula>
    </cfRule>
    <cfRule type="cellIs" dxfId="41" priority="44" operator="between">
      <formula>0.5</formula>
      <formula>0.7</formula>
    </cfRule>
    <cfRule type="cellIs" dxfId="40" priority="45" operator="between">
      <formula>0.7</formula>
      <formula>1.2</formula>
    </cfRule>
  </conditionalFormatting>
  <conditionalFormatting sqref="P45:W45">
    <cfRule type="cellIs" dxfId="39" priority="36" operator="equal">
      <formula>"NO APLICA"</formula>
    </cfRule>
    <cfRule type="cellIs" dxfId="38" priority="37" operator="greaterThanOrEqual">
      <formula>1.2</formula>
    </cfRule>
    <cfRule type="cellIs" dxfId="37" priority="38" operator="lessThanOrEqual">
      <formula>0.5</formula>
    </cfRule>
    <cfRule type="cellIs" dxfId="36" priority="39" operator="between">
      <formula>0.5</formula>
      <formula>0.7</formula>
    </cfRule>
    <cfRule type="cellIs" dxfId="35" priority="40" operator="between">
      <formula>0.7</formula>
      <formula>1.2</formula>
    </cfRule>
  </conditionalFormatting>
  <conditionalFormatting sqref="P48:W48">
    <cfRule type="cellIs" dxfId="34" priority="31" operator="equal">
      <formula>"NO APLICA"</formula>
    </cfRule>
    <cfRule type="cellIs" dxfId="33" priority="32" operator="greaterThanOrEqual">
      <formula>1.2</formula>
    </cfRule>
    <cfRule type="cellIs" dxfId="32" priority="33" operator="lessThanOrEqual">
      <formula>0.5</formula>
    </cfRule>
    <cfRule type="cellIs" dxfId="31" priority="34" operator="between">
      <formula>0.5</formula>
      <formula>0.7</formula>
    </cfRule>
    <cfRule type="cellIs" dxfId="30" priority="35" operator="between">
      <formula>0.7</formula>
      <formula>1.2</formula>
    </cfRule>
  </conditionalFormatting>
  <conditionalFormatting sqref="P52:W52">
    <cfRule type="cellIs" dxfId="29" priority="26" operator="equal">
      <formula>"NO APLICA"</formula>
    </cfRule>
    <cfRule type="cellIs" dxfId="28" priority="27" operator="greaterThanOrEqual">
      <formula>1.2</formula>
    </cfRule>
    <cfRule type="cellIs" dxfId="27" priority="28" operator="lessThanOrEqual">
      <formula>0.5</formula>
    </cfRule>
    <cfRule type="cellIs" dxfId="26" priority="29" operator="between">
      <formula>0.5</formula>
      <formula>0.7</formula>
    </cfRule>
    <cfRule type="cellIs" dxfId="25" priority="30" operator="between">
      <formula>0.7</formula>
      <formula>1.2</formula>
    </cfRule>
  </conditionalFormatting>
  <conditionalFormatting sqref="P15:T15 W15">
    <cfRule type="cellIs" dxfId="24" priority="21" operator="equal">
      <formula>"NO APLICA"</formula>
    </cfRule>
    <cfRule type="cellIs" dxfId="23" priority="22" operator="greaterThanOrEqual">
      <formula>1.2</formula>
    </cfRule>
    <cfRule type="cellIs" dxfId="22" priority="23" operator="lessThanOrEqual">
      <formula>0.5</formula>
    </cfRule>
    <cfRule type="cellIs" dxfId="21" priority="24" operator="between">
      <formula>0.5</formula>
      <formula>0.7</formula>
    </cfRule>
    <cfRule type="cellIs" dxfId="20" priority="25" operator="between">
      <formula>0.7</formula>
      <formula>1.2</formula>
    </cfRule>
  </conditionalFormatting>
  <conditionalFormatting sqref="U34">
    <cfRule type="cellIs" dxfId="19" priority="16" operator="equal">
      <formula>"NO APLICA"</formula>
    </cfRule>
    <cfRule type="cellIs" dxfId="18" priority="17" operator="greaterThanOrEqual">
      <formula>1.2</formula>
    </cfRule>
    <cfRule type="cellIs" dxfId="17" priority="18" operator="lessThan">
      <formula>0.5</formula>
    </cfRule>
    <cfRule type="cellIs" dxfId="16" priority="19" operator="between">
      <formula>0.5</formula>
      <formula>0.7</formula>
    </cfRule>
    <cfRule type="cellIs" dxfId="15" priority="20" operator="between">
      <formula>0.7</formula>
      <formula>1.2</formula>
    </cfRule>
  </conditionalFormatting>
  <conditionalFormatting sqref="U14">
    <cfRule type="cellIs" dxfId="14" priority="11" operator="equal">
      <formula>"NO APLICA"</formula>
    </cfRule>
    <cfRule type="cellIs" dxfId="13" priority="12" operator="greaterThanOrEqual">
      <formula>1.2</formula>
    </cfRule>
    <cfRule type="cellIs" dxfId="12" priority="13" operator="lessThanOrEqual">
      <formula>0.5</formula>
    </cfRule>
    <cfRule type="cellIs" dxfId="11" priority="14" operator="between">
      <formula>0.5</formula>
      <formula>0.7</formula>
    </cfRule>
    <cfRule type="cellIs" dxfId="10" priority="15" operator="between">
      <formula>0.7</formula>
      <formula>1.2</formula>
    </cfRule>
  </conditionalFormatting>
  <conditionalFormatting sqref="U15:U16">
    <cfRule type="cellIs" dxfId="9" priority="6" operator="equal">
      <formula>"NO APLICA"</formula>
    </cfRule>
    <cfRule type="cellIs" dxfId="8" priority="7" operator="greaterThanOrEqual">
      <formula>1.2</formula>
    </cfRule>
    <cfRule type="cellIs" dxfId="7" priority="8" operator="lessThanOrEqual">
      <formula>0.5</formula>
    </cfRule>
    <cfRule type="cellIs" dxfId="6" priority="9" operator="between">
      <formula>0.5</formula>
      <formula>0.7</formula>
    </cfRule>
    <cfRule type="cellIs" dxfId="5" priority="10" operator="between">
      <formula>0.7</formula>
      <formula>1.2</formula>
    </cfRule>
  </conditionalFormatting>
  <conditionalFormatting sqref="V14:V16">
    <cfRule type="cellIs" dxfId="4" priority="1" operator="equal">
      <formula>"NO APLICA"</formula>
    </cfRule>
    <cfRule type="cellIs" dxfId="3" priority="2" operator="greaterThanOrEqual">
      <formula>1.2</formula>
    </cfRule>
    <cfRule type="cellIs" dxfId="2" priority="3" operator="lessThanOrEqual">
      <formula>0.5</formula>
    </cfRule>
    <cfRule type="cellIs" dxfId="1" priority="4" operator="between">
      <formula>0.5</formula>
      <formula>0.7</formula>
    </cfRule>
    <cfRule type="cellIs" dxfId="0" priority="5" operator="between">
      <formula>0.7</formula>
      <formula>1.2</formula>
    </cfRule>
  </conditionalFormatting>
  <printOptions horizontalCentered="1"/>
  <pageMargins left="0.70866141732283472" right="0.70866141732283472" top="0.74803149606299213" bottom="0.74803149606299213" header="0.31496062992125984" footer="0.31496062992125984"/>
  <pageSetup paperSize="17" scale="30" orientation="landscape" r:id="rId1"/>
  <rowBreaks count="3" manualBreakCount="3">
    <brk id="23" min="1" max="26" man="1"/>
    <brk id="34" min="1" max="26" man="1"/>
    <brk id="47" min="1" max="26" man="1"/>
  </rowBreaks>
  <colBreaks count="1" manualBreakCount="1">
    <brk id="27"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EJE 1</vt:lpstr>
      <vt:lpstr>'SEGUIMIENTO EJE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2022-07-11T14:51:16Z</cp:lastPrinted>
  <dcterms:created xsi:type="dcterms:W3CDTF">2020-03-29T15:30:51Z</dcterms:created>
  <dcterms:modified xsi:type="dcterms:W3CDTF">2022-10-06T18:29:30Z</dcterms:modified>
  <cp:category/>
  <cp:contentStatus/>
</cp:coreProperties>
</file>