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nculacion\Desktop\"/>
    </mc:Choice>
  </mc:AlternateContent>
  <bookViews>
    <workbookView xWindow="0" yWindow="0" windowWidth="20490" windowHeight="7620"/>
  </bookViews>
  <sheets>
    <sheet name="SEGUIMIENTO EJE 4"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14" i="1" l="1"/>
  <c r="Q14" i="1"/>
  <c r="R14" i="1"/>
  <c r="S14" i="1"/>
  <c r="T14" i="1"/>
  <c r="U14" i="1"/>
  <c r="V14" i="1"/>
  <c r="W14" i="1"/>
  <c r="S13" i="1" l="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16" i="1"/>
  <c r="P13" i="1" l="1"/>
  <c r="Q13" i="1"/>
  <c r="R13" i="1"/>
  <c r="V13" i="1" l="1"/>
  <c r="U13" i="1"/>
  <c r="T13" i="1"/>
  <c r="P15" i="1"/>
  <c r="Q15" i="1"/>
  <c r="R15" i="1"/>
  <c r="S15" i="1"/>
  <c r="T15" i="1"/>
  <c r="U15" i="1"/>
  <c r="V15" i="1"/>
  <c r="W15" i="1"/>
  <c r="W13" i="1" l="1"/>
  <c r="P80" i="1" l="1"/>
  <c r="Q80" i="1"/>
  <c r="R80" i="1"/>
  <c r="S80" i="1"/>
  <c r="T80" i="1"/>
  <c r="U80" i="1"/>
  <c r="V80" i="1"/>
  <c r="W80" i="1"/>
</calcChain>
</file>

<file path=xl/sharedStrings.xml><?xml version="1.0" encoding="utf-8"?>
<sst xmlns="http://schemas.openxmlformats.org/spreadsheetml/2006/main" count="507" uniqueCount="313">
  <si>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</si>
  <si>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</si>
  <si>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</si>
  <si>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</si>
  <si>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</si>
  <si>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</si>
  <si>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</si>
  <si>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</si>
  <si>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</si>
  <si>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</si>
  <si>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</si>
  <si>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 xml:space="preserve">TRIMESTRE 1 </t>
  </si>
  <si>
    <t xml:space="preserve">TRIMESTRE 2 </t>
  </si>
  <si>
    <t xml:space="preserve">TRIMESTRE 3 </t>
  </si>
  <si>
    <t xml:space="preserve">TRIMESTRE 4 </t>
  </si>
  <si>
    <t>PRESUPUESTO ANUAL AUTORIZADO</t>
  </si>
  <si>
    <t>PLANEACIÓN TRIMESTRAL DE EJECUCIÓN DEL PRESUPUESTO</t>
  </si>
  <si>
    <t>EJECUCIÓN  DEL PRESUPUESTO AUTORIZADO</t>
  </si>
  <si>
    <t>AVANCE TRIMESTRAL EN LA EJECUCIÓN DEL PRESUPUESTO</t>
  </si>
  <si>
    <t>AVANCE ACUMULADO ANUAL DE LA  EJECUCIÓN DEL PRESUPUESTO</t>
  </si>
  <si>
    <t>EJE 4: CANCUN POR LA PAZ</t>
  </si>
  <si>
    <t>META PLANEADA 2022</t>
  </si>
  <si>
    <t>META ALCANZADA 2022</t>
  </si>
  <si>
    <t>PORCENTAJE DE AVANCE TRIMESTRAL 2022</t>
  </si>
  <si>
    <t>PORCENTAJE DE AVANCE ACUMULADO ANUAL 2022</t>
  </si>
  <si>
    <t>JUSTIFICACION DE AVANCE DE RESULTADOS 2022</t>
  </si>
  <si>
    <t>SEGUIMIENTO DE AVANCE EN CUMPLIMIENTO DE METAS Y OBJETIVOS 2022</t>
  </si>
  <si>
    <t>TRIMESTRE 1 2022</t>
  </si>
  <si>
    <t>TRIMESTRE 2 2022</t>
  </si>
  <si>
    <t>TRIMESTRE 3 2022</t>
  </si>
  <si>
    <t>TRIMESTRE 4 2022</t>
  </si>
  <si>
    <t>JUSTIFICACIÓN DE AVANCE DE EJECUCÓN DEL PRESUPUESTO 2022</t>
  </si>
  <si>
    <t>Actividad</t>
  </si>
  <si>
    <t>SEGUIMIENTO A LA EJECUCIÓN DEL PRESUPUESTO AUTORIZADO 2022</t>
  </si>
  <si>
    <t>Anual</t>
  </si>
  <si>
    <t>AVANCE EN CUMPLIMIENTO DE METAS TRIMESTRAL Y ANUAL ACUMULADO 2022</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</si>
  <si>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Población de 18 años y más encuestada.</t>
    </r>
  </si>
  <si>
    <t>ND</t>
  </si>
  <si>
    <t xml:space="preserve">CLAVE Y NOMBRE DEL PPA: E-PPA 4.16 PROGRAMA CONSTRUYENDO JUNTOS LA SEGURIDAD PÚBLICA Y PAZ SOCIAL. </t>
  </si>
  <si>
    <t>SECRETARÍA MUNICIPAL DE SEGURIDAD PÚBLICA Y TRÁNSITO</t>
  </si>
  <si>
    <t>Propósito
( SMSPyT )</t>
  </si>
  <si>
    <t>P. 4.16.1.1: La población del Municipio de Benito Juárez mantiene seguro su patrimonio mediante la atención de las fuentes de violencia y las delincuencias con estricto respeto a los Derechos Humanos.</t>
  </si>
  <si>
    <r>
      <rPr>
        <b/>
        <sz val="11"/>
        <color theme="0"/>
        <rFont val="Arial"/>
        <family val="2"/>
      </rPr>
      <t>ID (t,t-1):</t>
    </r>
    <r>
      <rPr>
        <sz val="11"/>
        <color theme="0"/>
        <rFont val="Arial"/>
        <family val="2"/>
      </rPr>
      <t xml:space="preserve"> Incidencia delictiva: tasa de variación de delitos cometidos contra el patrimonio de la población del MBJ entre dos periodos de tiempo.</t>
    </r>
  </si>
  <si>
    <t>Trimestral</t>
  </si>
  <si>
    <t>Componente
(Prevención del Delito)</t>
  </si>
  <si>
    <r>
      <t>C. 4.16.1.1.1</t>
    </r>
    <r>
      <rPr>
        <sz val="11"/>
        <rFont val="Arial"/>
        <family val="2"/>
      </rPr>
      <t xml:space="preserve"> Acciones de prevención del delito con enfoque de derechos humanos, perspectiva de género y corresponsabilidad ciudadana realizadas.</t>
    </r>
  </si>
  <si>
    <r>
      <t>PAPDR</t>
    </r>
    <r>
      <rPr>
        <sz val="11"/>
        <rFont val="Arial"/>
        <family val="2"/>
      </rPr>
      <t xml:space="preserve">: Porcentaje de acciones de prevención del delito con enfoque de derechos humanos y perspectiva de genero realizadas. </t>
    </r>
  </si>
  <si>
    <r>
      <t>UNIDAD DE MEDIDA DEL INDICADOR:</t>
    </r>
    <r>
      <rPr>
        <sz val="11"/>
        <rFont val="Arial"/>
        <family val="2"/>
      </rPr>
      <t xml:space="preserve"> 
Porcentaje
</t>
    </r>
    <r>
      <rPr>
        <b/>
        <sz val="11"/>
        <rFont val="Arial"/>
        <family val="2"/>
      </rPr>
      <t>UNIDAD DE MEDIDA DE LAS VARIABLES</t>
    </r>
    <r>
      <rPr>
        <sz val="11"/>
        <rFont val="Arial"/>
        <family val="2"/>
      </rPr>
      <t>: Acciones de prevención del delito con enfoque en derechos humanos y perspectiva de genero.</t>
    </r>
    <r>
      <rPr>
        <b/>
        <sz val="11"/>
        <rFont val="Arial"/>
        <family val="2"/>
      </rPr>
      <t xml:space="preserve"> </t>
    </r>
  </si>
  <si>
    <r>
      <t>A. 4.16.1.1.1.1</t>
    </r>
    <r>
      <rPr>
        <sz val="11"/>
        <rFont val="Arial"/>
        <family val="2"/>
      </rPr>
      <t xml:space="preserve"> Ejecución de intervenciones para prevenir el delito y conductas violentas dirigidas a la población y sector educativo en los niveles básico y medio superior. </t>
    </r>
  </si>
  <si>
    <r>
      <rPr>
        <b/>
        <sz val="11"/>
        <rFont val="Arial"/>
        <family val="2"/>
      </rPr>
      <t>PIPDCVR:</t>
    </r>
    <r>
      <rPr>
        <sz val="11"/>
        <rFont val="Arial"/>
        <family val="2"/>
      </rPr>
      <t xml:space="preserve"> Porcentaje de intervenciones para prevenir el delito y conductas violentas realizadas. 
(Platicas al sector educativo, Conformación de redes de mujeres, Capacitación a Redes de Mujeres, Campañas de prevención del acoso sexual y Eventos de proximidad con el sector educativo)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</si>
  <si>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Intervenciones para Prevenir el Delito y Conductas Violentas </t>
    </r>
  </si>
  <si>
    <r>
      <t>A. 4.16.1.1.1.2</t>
    </r>
    <r>
      <rPr>
        <sz val="11"/>
        <rFont val="Arial"/>
        <family val="2"/>
      </rPr>
      <t xml:space="preserve"> Ejecución de Intervenciones enfocadas a los derechos humanos y la prevención del delito para el empoderamiento juvenil.</t>
    </r>
  </si>
  <si>
    <r>
      <rPr>
        <b/>
        <sz val="11"/>
        <rFont val="Arial"/>
        <family val="2"/>
      </rPr>
      <t>PIEDHPDJR:</t>
    </r>
    <r>
      <rPr>
        <sz val="11"/>
        <rFont val="Arial"/>
        <family val="2"/>
      </rPr>
      <t xml:space="preserve"> Porcentaje de intervenciones enfocadas a los derechos humanos y la prevención del delito de las juventudes realizadas. 
(Difusión de la prevención del delito a través de imágenes y videos en redes sociales, promover proyectos estudiantiles para fomentar participación y vinculación con las Instancias de Seguridad Pública, atender a jóvenes en situaciones de riesgo con diversas actividades, intervenciones para prevenir los accidentes automovilísticos provocados por el abuso del alcohol, capacitación en el trabajo y pláticas para promover la cultura de paz y legalidad)</t>
    </r>
  </si>
  <si>
    <r>
      <rPr>
        <b/>
        <sz val="11"/>
        <rFont val="Arial"/>
        <family val="2"/>
      </rPr>
      <t>UNIDAD DE MEDIDA INDICADOR:</t>
    </r>
    <r>
      <rPr>
        <sz val="11"/>
        <rFont val="Arial"/>
        <family val="2"/>
      </rPr>
      <t xml:space="preserve">
Porcentaje
</t>
    </r>
    <r>
      <rPr>
        <b/>
        <sz val="11"/>
        <rFont val="Arial"/>
        <family val="2"/>
      </rPr>
      <t>UNIDAD DE MEDIDA VARIABLES:</t>
    </r>
    <r>
      <rPr>
        <sz val="11"/>
        <rFont val="Arial"/>
        <family val="2"/>
      </rPr>
      <t xml:space="preserve">
 Intervenciones enfocadas a los derechos humanos y la prevención del delito de las juventudes </t>
    </r>
  </si>
  <si>
    <r>
      <t xml:space="preserve">A. 4.16.1.1.1.3 </t>
    </r>
    <r>
      <rPr>
        <sz val="11"/>
        <rFont val="Arial"/>
        <family val="2"/>
      </rPr>
      <t>Ejecución de</t>
    </r>
    <r>
      <rPr>
        <b/>
        <sz val="11"/>
        <rFont val="Arial"/>
        <family val="2"/>
      </rPr>
      <t xml:space="preserve"> </t>
    </r>
    <r>
      <rPr>
        <sz val="11"/>
        <rFont val="Arial"/>
        <family val="2"/>
      </rPr>
      <t>acciones en beneficio la comunidad para prevenir y sancionar la violencia con perspectiva de género.</t>
    </r>
  </si>
  <si>
    <r>
      <rPr>
        <b/>
        <sz val="11"/>
        <rFont val="Arial"/>
        <family val="2"/>
      </rPr>
      <t xml:space="preserve">PAPSVR: </t>
    </r>
    <r>
      <rPr>
        <sz val="11"/>
        <rFont val="Arial"/>
        <family val="2"/>
      </rPr>
      <t>Porcentaje de acciones para prevenir y sancionar la violencia con perspectiva de género realizadas.
(Jornadas de proximidad social en colonias marginadas, atención médica, jurídica y psicológica a personas en situación de vulnerabilidad, diálogos vecinales y feria comunitaria para realizar proximidad)</t>
    </r>
  </si>
  <si>
    <r>
      <rPr>
        <b/>
        <sz val="11"/>
        <rFont val="Arial"/>
        <family val="2"/>
      </rPr>
      <t>UNIDAD DE MEDIDA INDICADOR:</t>
    </r>
    <r>
      <rPr>
        <sz val="11"/>
        <rFont val="Arial"/>
        <family val="2"/>
      </rPr>
      <t xml:space="preserve">
Porcentaje. 
</t>
    </r>
    <r>
      <rPr>
        <b/>
        <sz val="11"/>
        <rFont val="Arial"/>
        <family val="2"/>
      </rPr>
      <t>UNIDAD DE MEDIDA VARIABLES:</t>
    </r>
    <r>
      <rPr>
        <sz val="11"/>
        <rFont val="Arial"/>
        <family val="2"/>
      </rPr>
      <t xml:space="preserve">
Acciones de prevención y sanción a la violencia con perspectiva de género. </t>
    </r>
  </si>
  <si>
    <r>
      <t xml:space="preserve">A. 4.16.1.1.1.4 </t>
    </r>
    <r>
      <rPr>
        <sz val="11"/>
        <rFont val="Arial"/>
        <family val="2"/>
      </rPr>
      <t>Creación de comités empresariales, educativos y de participación ciudadana.</t>
    </r>
  </si>
  <si>
    <r>
      <rPr>
        <b/>
        <sz val="11"/>
        <rFont val="Arial"/>
        <family val="2"/>
      </rPr>
      <t>PCC</t>
    </r>
    <r>
      <rPr>
        <sz val="11"/>
        <rFont val="Arial"/>
        <family val="2"/>
      </rPr>
      <t>: Porcentaje de comités conformados.
(Creación de comités vecinales en zonas de mayor incidencia delictiva, comités en las escuelas de nivel básico, redes de prevención del delito con empresarios y redes vecinales)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</si>
  <si>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Comités empresariales, educativos y de participación ciudadana</t>
    </r>
  </si>
  <si>
    <r>
      <t xml:space="preserve">A. 4.16.1.1.1.5 </t>
    </r>
    <r>
      <rPr>
        <sz val="11"/>
        <rFont val="Arial"/>
        <family val="2"/>
      </rPr>
      <t>Elaboración de diagnósticos con perspectiva de género y bases de datos para la prevención del delito.</t>
    </r>
  </si>
  <si>
    <r>
      <rPr>
        <b/>
        <sz val="11"/>
        <rFont val="Arial"/>
        <family val="2"/>
      </rPr>
      <t>PDBDPDE:</t>
    </r>
    <r>
      <rPr>
        <sz val="11"/>
        <rFont val="Arial"/>
        <family val="2"/>
      </rPr>
      <t xml:space="preserve"> Porcentaje de diagnósticos y bases de datos para la prevención del delito elaborados.
(Mesas de trabajo con dependencias federales, estatales y municipales y generación de bases de datos y análisis de denuncias ciudadanas)</t>
    </r>
  </si>
  <si>
    <r>
      <rPr>
        <b/>
        <sz val="11"/>
        <rFont val="Arial"/>
        <family val="2"/>
      </rPr>
      <t>UNIDAD DE MEDIDA INDICADOR:</t>
    </r>
    <r>
      <rPr>
        <sz val="11"/>
        <rFont val="Arial"/>
        <family val="2"/>
      </rPr>
      <t xml:space="preserve">
Porcentajes 
</t>
    </r>
    <r>
      <rPr>
        <b/>
        <sz val="11"/>
        <rFont val="Arial"/>
        <family val="2"/>
      </rPr>
      <t>UNIDAD DE MEDIDA DE LAS VARIABLES</t>
    </r>
    <r>
      <rPr>
        <sz val="11"/>
        <rFont val="Arial"/>
        <family val="2"/>
      </rPr>
      <t>:
Diagnósticos y bases de datos.</t>
    </r>
  </si>
  <si>
    <r>
      <t xml:space="preserve">A. 4.16.1.1.1.6 </t>
    </r>
    <r>
      <rPr>
        <sz val="11"/>
        <rFont val="Arial"/>
        <family val="2"/>
      </rPr>
      <t>Ejecución de actividades integrales para el mejoramiento de la calidad de vida de la población</t>
    </r>
    <r>
      <rPr>
        <b/>
        <sz val="11"/>
        <rFont val="Arial"/>
        <family val="2"/>
      </rPr>
      <t>.</t>
    </r>
  </si>
  <si>
    <r>
      <rPr>
        <b/>
        <sz val="11"/>
        <rFont val="Arial"/>
        <family val="2"/>
      </rPr>
      <t>PAIE</t>
    </r>
    <r>
      <rPr>
        <sz val="11"/>
        <rFont val="Arial"/>
        <family val="2"/>
      </rPr>
      <t>: Porcentaje de actividades integrales ejecutadas.
(Reuniones comunitarias, actividades de empoderamiento juvenil, de movilidad segura con perspectiva de género, rescate de Espacios Públicos en zonas de alta incidencia delictiva y conformación de grupos de niños para la realización de actividades socio educativas)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</si>
  <si>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Actividades Integrales</t>
    </r>
  </si>
  <si>
    <t>Componente (Departamento de Comunicación Social y Enlace Interinstitucional)</t>
  </si>
  <si>
    <r>
      <t xml:space="preserve">C. 4.16.1.1.2 </t>
    </r>
    <r>
      <rPr>
        <sz val="11"/>
        <rFont val="Arial"/>
        <family val="2"/>
      </rPr>
      <t>Acciones de difusión de Cultura de la Legalidad y Prevención del Delito implementadas.</t>
    </r>
    <r>
      <rPr>
        <b/>
        <sz val="11"/>
        <rFont val="Arial"/>
        <family val="2"/>
      </rPr>
      <t xml:space="preserve">  
</t>
    </r>
  </si>
  <si>
    <r>
      <t>PADCPDI:</t>
    </r>
    <r>
      <rPr>
        <sz val="11"/>
        <rFont val="Arial"/>
        <family val="2"/>
      </rPr>
      <t xml:space="preserve"> Porcentaje de acciones de difusión de cultura y prevención del delito implementadas</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</si>
  <si>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Difusión </t>
    </r>
  </si>
  <si>
    <t xml:space="preserve">Actividad </t>
  </si>
  <si>
    <r>
      <t xml:space="preserve">A. 4.16.1.1.2.1 </t>
    </r>
    <r>
      <rPr>
        <sz val="11"/>
        <rFont val="Arial"/>
        <family val="2"/>
      </rPr>
      <t xml:space="preserve">Difusión  en materia de prevención del delito, cultura de la paz, derechos humanos, y perspectiva de género. </t>
    </r>
  </si>
  <si>
    <r>
      <rPr>
        <b/>
        <sz val="11"/>
        <rFont val="Arial"/>
        <family val="2"/>
      </rPr>
      <t>PADMPDR:</t>
    </r>
    <r>
      <rPr>
        <sz val="11"/>
        <rFont val="Arial"/>
        <family val="2"/>
      </rPr>
      <t xml:space="preserve"> Porcentaje de acciones de difusión en materia de prevención del delito realizadas.
(Publicación en redes sociales para promover la denuncia, la prevención del delito y generar medidas de autoprotección, concientizar sobre los tipos de violencia; fortalecer el respeto mutuo a través de información sobre la tortura; reclutamiento para formar parte de esta Secretaría; información de los niveles de violencia; acciones que realiza la Corporación Policial; dar a conocer los protocolos de atención a víctimas, la función policial municipal y sensibilización que impulse respeto y confianza entre la ciudadanía y su policía)</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</si>
  <si>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Acciones de difusión</t>
    </r>
  </si>
  <si>
    <t>Componente (Dirección de Asuntos Internos)</t>
  </si>
  <si>
    <r>
      <t>C. 4.16.1.1.3</t>
    </r>
    <r>
      <rPr>
        <sz val="11"/>
        <rFont val="Arial"/>
        <family val="2"/>
      </rPr>
      <t xml:space="preserve"> Acciones orientadas a la ejecución cotidiana de buenas prácticas profesionales del personal policial</t>
    </r>
  </si>
  <si>
    <r>
      <t>PAOECBPR:</t>
    </r>
    <r>
      <rPr>
        <sz val="11"/>
        <rFont val="Arial"/>
        <family val="2"/>
      </rPr>
      <t xml:space="preserve"> Porcentaje de acciones orientadas a la ejecución cotidiana de buenas prácticas realizadas</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</si>
  <si>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orientadas a la ejecución cotidiana de buenas prácticas</t>
    </r>
  </si>
  <si>
    <r>
      <t>A. 4.16.1.1.3.1</t>
    </r>
    <r>
      <rPr>
        <sz val="11"/>
        <rFont val="Arial"/>
        <family val="2"/>
      </rPr>
      <t xml:space="preserve"> Implementación de campañas en redes sociales y otros medios, sobre  las funciones y procedimientos para presentar quejas y denuncias ante la Dirección de Asuntos Internos.</t>
    </r>
  </si>
  <si>
    <r>
      <rPr>
        <b/>
        <sz val="11"/>
        <rFont val="Arial"/>
        <family val="2"/>
      </rPr>
      <t xml:space="preserve">PCSFPPQDR: </t>
    </r>
    <r>
      <rPr>
        <sz val="11"/>
        <rFont val="Arial"/>
        <family val="2"/>
      </rPr>
      <t>Porcentaje de campañas sobre las funciones y procedimientos para presentar quejas y denuncias realizadas.
(campañas a traves de las redes sociales informando las funciones que realiza Asuntos Internos; implementación de un módulo virtual para atender las quejas ciudadanas; campaña para la determinación de expedientes administrativos de quejas ciudadanas y/o denuncias; mesas de diálogos para agilizar los procedimientos para la recepción de quejas ciudadanas y denuncias.)</t>
    </r>
  </si>
  <si>
    <r>
      <rPr>
        <b/>
        <sz val="11"/>
        <rFont val="Arial"/>
        <family val="2"/>
      </rPr>
      <t>UNIDAD DE MEDIDA INDICADOR:</t>
    </r>
    <r>
      <rPr>
        <sz val="11"/>
        <rFont val="Arial"/>
        <family val="2"/>
      </rPr>
      <t xml:space="preserve">
Porcentaje
</t>
    </r>
    <r>
      <rPr>
        <b/>
        <sz val="11"/>
        <rFont val="Arial"/>
        <family val="2"/>
      </rPr>
      <t>UNIDAD DE MEDIDA DE LAS VARIABLES:  Campañas sobre las funciones y procedimientos para presentar quejas y denuncias</t>
    </r>
  </si>
  <si>
    <r>
      <t xml:space="preserve">A. 4.16.1.1.3.2 </t>
    </r>
    <r>
      <rPr>
        <sz val="11"/>
        <rFont val="Arial"/>
        <family val="2"/>
      </rPr>
      <t>Aplicación de Instrumentos normativos de actuación del personal de Asuntos Internos.</t>
    </r>
  </si>
  <si>
    <r>
      <rPr>
        <b/>
        <sz val="11"/>
        <rFont val="Arial"/>
        <family val="2"/>
      </rPr>
      <t xml:space="preserve">PINAR: </t>
    </r>
    <r>
      <rPr>
        <sz val="11"/>
        <rFont val="Arial"/>
        <family val="2"/>
      </rPr>
      <t>Porcentaje de instrumentos normativos de actuación realizados.
(Implementar el protocolo de actuación y la reforma del Reglamento Interior de la Secretaría Municipal de Seguridad Pública y Tránsito en la parte conducente a las facultades de la Dirección de Asuntos Internos.)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</si>
  <si>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Instrumentos normativos de actuación
</t>
    </r>
  </si>
  <si>
    <r>
      <t>A. 4.16.1.1.3.3</t>
    </r>
    <r>
      <rPr>
        <sz val="11"/>
        <rFont val="Arial"/>
        <family val="2"/>
      </rPr>
      <t xml:space="preserve"> Visitas de supervisión aleatorias al personal operativo y de servicios de la Secretaria Municipal de Seguridad Pública y Tránsito.                                                                                                                                                                                                                                                                                   </t>
    </r>
  </si>
  <si>
    <r>
      <rPr>
        <b/>
        <sz val="11"/>
        <rFont val="Arial"/>
        <family val="2"/>
      </rPr>
      <t xml:space="preserve">PVSPOSR: </t>
    </r>
    <r>
      <rPr>
        <sz val="11"/>
        <rFont val="Arial"/>
        <family val="2"/>
      </rPr>
      <t>Porcentaje de visitas de supervisión al personal operativo y de servicios realizadas.
(Operativos en los establecimientos donde se desarrollen actividades policiales y visitas de verificación y supervisión a los elementos de la SMSPyT)</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</si>
  <si>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Visitas de supervisión al personal operativo y de servicios </t>
    </r>
  </si>
  <si>
    <t>Componente
(Dirección Jurídica)</t>
  </si>
  <si>
    <r>
      <t xml:space="preserve">C. 4.16.1.1.4 </t>
    </r>
    <r>
      <rPr>
        <sz val="11"/>
        <rFont val="Arial"/>
        <family val="2"/>
      </rPr>
      <t>Consultas jurídicas al personal y actualización del marco normativo de la SMSPYT.</t>
    </r>
  </si>
  <si>
    <r>
      <t xml:space="preserve"> PCJAMNR: </t>
    </r>
    <r>
      <rPr>
        <sz val="11"/>
        <rFont val="Arial"/>
        <family val="2"/>
      </rPr>
      <t>Porcentaje de consultas jurídicas y actualización del marco normativo realizadas</t>
    </r>
  </si>
  <si>
    <r>
      <t>UNIDAD DE MEDIDA INDICADOR:</t>
    </r>
    <r>
      <rPr>
        <sz val="11"/>
        <rFont val="Arial"/>
        <family val="2"/>
      </rPr>
      <t xml:space="preserve">
Porcentaje
</t>
    </r>
    <r>
      <rPr>
        <b/>
        <sz val="11"/>
        <rFont val="Arial"/>
        <family val="2"/>
      </rPr>
      <t>UNIDAD DE MEDIDA DE LAS VARIABLES:</t>
    </r>
    <r>
      <rPr>
        <sz val="11"/>
        <rFont val="Arial"/>
        <family val="2"/>
      </rPr>
      <t xml:space="preserve">
Consultas jurídicas y actualización al marco normativo </t>
    </r>
  </si>
  <si>
    <r>
      <t xml:space="preserve">A. 4.16.1.1.4.1 </t>
    </r>
    <r>
      <rPr>
        <sz val="11"/>
        <rFont val="Arial"/>
        <family val="2"/>
      </rPr>
      <t xml:space="preserve">Actualización al marco jurídico municipal de la Secretaria de Seguridad Pública y Tránsito de Benito Juárez. </t>
    </r>
  </si>
  <si>
    <r>
      <rPr>
        <b/>
        <sz val="11"/>
        <rFont val="Arial"/>
        <family val="2"/>
      </rPr>
      <t xml:space="preserve">PIJCPC: </t>
    </r>
    <r>
      <rPr>
        <sz val="11"/>
        <rFont val="Arial"/>
        <family val="2"/>
      </rPr>
      <t>Porcentaje de instrumentos jurídicos de la corporación policial consolidados. 
(Actualizaciones a la normatividad interna de la Secretaría Municipal de Seguridad Pública y Tránsito)</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</si>
  <si>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Instrumentos Jurídicos de la corporación policial
</t>
    </r>
  </si>
  <si>
    <r>
      <t xml:space="preserve">A. 4.16.1.1.4.2 </t>
    </r>
    <r>
      <rPr>
        <sz val="11"/>
        <rFont val="Arial"/>
        <family val="2"/>
      </rPr>
      <t>Atención jurídica en asuntos relacionados con el personal de la Secretaria Municipal de Seguridad Pública y Tránsito.</t>
    </r>
  </si>
  <si>
    <r>
      <rPr>
        <b/>
        <sz val="11"/>
        <rFont val="Arial"/>
        <family val="2"/>
      </rPr>
      <t>PAJA:</t>
    </r>
    <r>
      <rPr>
        <sz val="11"/>
        <rFont val="Arial"/>
        <family val="2"/>
      </rPr>
      <t xml:space="preserve"> Porcentaje de atenciones jurídicas atendidas.
(Mesas de diálogo para el análisis de riesgos, factores y recopilación e intercambio de datos que permitan fortalecer la función policial, y asesorías jurídicas en las actuaciones de carácter legal en las áreas operativas y administrativas que conforman la Secretaría Municipal)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</si>
  <si>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jurídicas
</t>
    </r>
  </si>
  <si>
    <r>
      <t xml:space="preserve">A. 4.16.1.1.4.3 </t>
    </r>
    <r>
      <rPr>
        <sz val="11"/>
        <rFont val="Arial"/>
        <family val="2"/>
      </rPr>
      <t>Realización de sesiones de la Comisión del Servicio de Carrera de Honor y Justicia.</t>
    </r>
  </si>
  <si>
    <r>
      <rPr>
        <b/>
        <sz val="11"/>
        <rFont val="Arial"/>
        <family val="2"/>
      </rPr>
      <t>PSR:</t>
    </r>
    <r>
      <rPr>
        <sz val="11"/>
        <rFont val="Arial"/>
        <family val="2"/>
      </rPr>
      <t xml:space="preserve"> Porcentaje de sesiones realizadas.
(Sesiones de la CSCHyJ en las que se resuelvan asuntos relacionados con la profesionalización y régimen disciplinario de los miembros adscritos a la Secretaría Municipal de Seguridad Pública y Tránsito)</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</si>
  <si>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t>
    </r>
    <r>
      <rPr>
        <b/>
        <sz val="11"/>
        <rFont val="Arial"/>
        <family val="2"/>
      </rPr>
      <t>Sesiones de la Comisión del Servicio de Carrera, Honor y Justicia</t>
    </r>
  </si>
  <si>
    <t>Componente
(Inteligencia y Comando)</t>
  </si>
  <si>
    <r>
      <t xml:space="preserve">C. 4.16.1.1.5 </t>
    </r>
    <r>
      <rPr>
        <sz val="11"/>
        <rFont val="Arial"/>
        <family val="2"/>
      </rPr>
      <t xml:space="preserve">Informes y estadísticas de delitos y faltas administrativas dentro del municipio entregados. </t>
    </r>
  </si>
  <si>
    <r>
      <t xml:space="preserve">PIEDE: </t>
    </r>
    <r>
      <rPr>
        <sz val="11"/>
        <rFont val="Arial"/>
        <family val="2"/>
      </rPr>
      <t xml:space="preserve">Porcentaje de informes y estadística de delitos entregados.
</t>
    </r>
  </si>
  <si>
    <r>
      <t>UNIDAD DE MEDIDA INDICADOR:</t>
    </r>
    <r>
      <rPr>
        <sz val="11"/>
        <rFont val="Arial"/>
        <family val="2"/>
      </rPr>
      <t xml:space="preserve">
Porcentaje
</t>
    </r>
    <r>
      <rPr>
        <b/>
        <sz val="11"/>
        <rFont val="Arial"/>
        <family val="2"/>
      </rPr>
      <t>UNIDAD DE MEDIDA DE LAS VARIABLES:</t>
    </r>
    <r>
      <rPr>
        <sz val="11"/>
        <rFont val="Arial"/>
        <family val="2"/>
      </rPr>
      <t xml:space="preserve">
Informes y estadísticas de delitos</t>
    </r>
  </si>
  <si>
    <r>
      <t xml:space="preserve">A. 4.16.1.1.5.1 </t>
    </r>
    <r>
      <rPr>
        <sz val="11"/>
        <rFont val="Arial"/>
        <family val="2"/>
      </rPr>
      <t>Realización de actividades integrales para crear inteligencia policial</t>
    </r>
    <r>
      <rPr>
        <b/>
        <sz val="11"/>
        <color rgb="FF7030A0"/>
        <rFont val="Arial"/>
        <family val="2"/>
      </rPr>
      <t/>
    </r>
  </si>
  <si>
    <r>
      <rPr>
        <b/>
        <sz val="11"/>
        <rFont val="Arial"/>
        <family val="2"/>
      </rPr>
      <t>PAIR:</t>
    </r>
    <r>
      <rPr>
        <sz val="11"/>
        <rFont val="Arial"/>
        <family val="2"/>
      </rPr>
      <t xml:space="preserve"> Porcentaje de actividades integrales realizadas.
(Elaboración de mapas de incidencia delictiva, indicadores de medición de delitos concurrentes mediante estadísticas, verificación aleatoria de placas de vehículos mediante cámaras de video-vigilancia, desglose de la incidencia delictiva, implementación de un sistema Multifuente, mesas de trabajo con los jefes de área de los sectores para desarrollar soluciones a los problemas de seguridad y gestionar equipamiento para la modernización del llenado del Informe policial Homologado (IPH))</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</si>
  <si>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integrales</t>
    </r>
  </si>
  <si>
    <r>
      <t xml:space="preserve">A. 4.16.1.1.5.2 </t>
    </r>
    <r>
      <rPr>
        <sz val="11"/>
        <rFont val="Arial"/>
        <family val="2"/>
      </rPr>
      <t>Ejecución de actividades para renovación, modernización, mantenimiento y conservación de los equipos de computo y otras tecnologías.</t>
    </r>
  </si>
  <si>
    <r>
      <rPr>
        <b/>
        <sz val="11"/>
        <rFont val="Arial"/>
        <family val="2"/>
      </rPr>
      <t>PAMTR:</t>
    </r>
    <r>
      <rPr>
        <sz val="11"/>
        <rFont val="Arial"/>
        <family val="2"/>
      </rPr>
      <t xml:space="preserve"> Porcentaje de actividades para la modernización tecnológica realizadas.
(Adquisición de nuevos equipos de monitoreo de video vigilancia; implementación de un programa de mantenimiento y conservación de equipos de cómputo y tecnológicos; e implementación de un programa de mantenimiento para los equipos tecnológicos)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</si>
  <si>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la modernización tecnológica.</t>
    </r>
  </si>
  <si>
    <t>Componente
(Subsecretaria de Control y operación)</t>
  </si>
  <si>
    <r>
      <t xml:space="preserve">C. 4.16.1.1.6 </t>
    </r>
    <r>
      <rPr>
        <sz val="11"/>
        <rFont val="Arial"/>
        <family val="2"/>
      </rPr>
      <t>Operativos de seguridad pública con los tres órdenes de gobierno en el Municipio de Benito Juárez realizados.</t>
    </r>
  </si>
  <si>
    <r>
      <t>POSPR</t>
    </r>
    <r>
      <rPr>
        <sz val="11"/>
        <rFont val="Arial"/>
        <family val="2"/>
      </rPr>
      <t>: Porcentaje de operativos de seguridad pública realizados.</t>
    </r>
  </si>
  <si>
    <r>
      <t>UNIDAD DE MEDIDA INDICADOR:</t>
    </r>
    <r>
      <rPr>
        <sz val="11"/>
        <rFont val="Arial"/>
        <family val="2"/>
      </rPr>
      <t xml:space="preserve">
Porcentaje
</t>
    </r>
    <r>
      <rPr>
        <b/>
        <sz val="11"/>
        <rFont val="Arial"/>
        <family val="2"/>
      </rPr>
      <t xml:space="preserve">UNIDAD DE MEDIDA DE LAS VARIABLES: </t>
    </r>
    <r>
      <rPr>
        <sz val="11"/>
        <rFont val="Arial"/>
        <family val="2"/>
      </rPr>
      <t>Operativos de seguridad pública.</t>
    </r>
  </si>
  <si>
    <r>
      <t xml:space="preserve">A. 4.16.1.1.6.1 </t>
    </r>
    <r>
      <rPr>
        <sz val="11"/>
        <rFont val="Arial"/>
        <family val="2"/>
      </rPr>
      <t>Ejecución de operativos de seguridad de alto impacto con el apoyo de la policía Estatal, Federal, SEDENA y SEMAR.</t>
    </r>
  </si>
  <si>
    <r>
      <rPr>
        <b/>
        <sz val="11"/>
        <rFont val="Arial"/>
        <family val="2"/>
      </rPr>
      <t>POSAIE</t>
    </r>
    <r>
      <rPr>
        <sz val="11"/>
        <rFont val="Arial"/>
        <family val="2"/>
      </rPr>
      <t>: Porcentaje de operativos de seguridad de alto impacto ejecutados.
(Operativos para fortalecer la proximidad social y realizar inspecciones aleatorias en antros o bares con la finalidad de inhibir o impedir un posible delito)</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</si>
  <si>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Operativos de seguridad de alto impacto</t>
    </r>
  </si>
  <si>
    <r>
      <t xml:space="preserve">A. 4.16.1.1.6.2 </t>
    </r>
    <r>
      <rPr>
        <sz val="11"/>
        <rFont val="Arial"/>
        <family val="2"/>
      </rPr>
      <t xml:space="preserve">Realización de actividades de persuasión y disuasión para la disminución de hechos delictivos en zonas con alto índice delictivo en el municipio de B.J.  </t>
    </r>
    <r>
      <rPr>
        <b/>
        <sz val="11"/>
        <rFont val="Arial"/>
        <family val="2"/>
      </rPr>
      <t xml:space="preserve">                                                            </t>
    </r>
  </si>
  <si>
    <r>
      <rPr>
        <b/>
        <sz val="11"/>
        <rFont val="Arial"/>
        <family val="2"/>
      </rPr>
      <t>PAPDHDI</t>
    </r>
    <r>
      <rPr>
        <sz val="11"/>
        <rFont val="Arial"/>
        <family val="2"/>
      </rPr>
      <t>: Porcentaje de actividades de persuasión y disuasión de hechos delictivos implementados
(Operativos para fortalecer el patrullaje en zonas con mayor incidencia de faltas administrativas o delitos; operativos de seguridad para prevenir el delito en espacios públicos como parques, centros comerciales y lugares donde acuden los ciudadanos y las familias; sectorizar el Municipio con base en los resultados de diagnósticos y definir las unidades básicas de cada zona, sector, cuadrante o perímetro, en que se encuentre dividido el territorio para su operación; acuerdos de colaboración que permitan el intercambio de información; Instrumentar el Plan de acción para atender la problemática local detectada; establecer el protocolo de reuniones de mandos a efecto de presentar estrategias a desarrollar. Establecer medidas de competencia positiva entre mandos. Establecer un “Plan Operativo”, definiendo las actividades diarias de las unidades básicas de policía. Realizar visitas de supervisión al personal asignado en los diversos sectores.)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</si>
  <si>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Actividades de persuasión y disuasión de hechos delictivos</t>
    </r>
  </si>
  <si>
    <t>Componente
(Policía Preventiva)</t>
  </si>
  <si>
    <r>
      <t>C. 4.16.1.1.7</t>
    </r>
    <r>
      <rPr>
        <sz val="11"/>
        <rFont val="Arial"/>
        <family val="2"/>
      </rPr>
      <t xml:space="preserve"> Acciones de proximidad social, presencia policial y mecanismos de combate hacia hechos delictivos realizadas.</t>
    </r>
  </si>
  <si>
    <r>
      <t xml:space="preserve">PAPSPCPR: </t>
    </r>
    <r>
      <rPr>
        <sz val="11"/>
        <rFont val="Arial"/>
        <family val="2"/>
      </rPr>
      <t>Porcentaje de acciones de proximidad social, presencia y combate policial realizadas</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</si>
  <si>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 presencia y combate policial </t>
    </r>
  </si>
  <si>
    <r>
      <t xml:space="preserve">A. 4.16.1.1.7.1  </t>
    </r>
    <r>
      <rPr>
        <sz val="11"/>
        <rFont val="Arial"/>
        <family val="2"/>
      </rPr>
      <t>Ejecución de acciones de proximidad social.</t>
    </r>
  </si>
  <si>
    <r>
      <rPr>
        <b/>
        <sz val="11"/>
        <rFont val="Arial"/>
        <family val="2"/>
      </rPr>
      <t xml:space="preserve">PAPSR: </t>
    </r>
    <r>
      <rPr>
        <sz val="11"/>
        <rFont val="Arial"/>
        <family val="2"/>
      </rPr>
      <t>Porcentaje de acciones de proximidad social realizadas.
(Operativos para llevar a cabo acciones de proximidad social que coadyuven en la disminución de las incidencias delictivas; recorridos en zonas de bancos, comercios, plazas comerciales, escuelas; operativos especiales por diferentes festividades en domos, parques y playas, así como en todo tipo de eventos sociales, culturales, deportivos, religiosos, etc.)</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</si>
  <si>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
</t>
    </r>
  </si>
  <si>
    <r>
      <t xml:space="preserve">A. 4.16.1.1.7.2 </t>
    </r>
    <r>
      <rPr>
        <sz val="11"/>
        <rFont val="Arial"/>
        <family val="2"/>
      </rPr>
      <t>Implementación de operativos policiales con el apoyo de los tres ordenes de gobierno para contrarrestar factores criminológicos.</t>
    </r>
  </si>
  <si>
    <r>
      <rPr>
        <b/>
        <sz val="11"/>
        <rFont val="Arial"/>
        <family val="2"/>
      </rPr>
      <t>POPE</t>
    </r>
    <r>
      <rPr>
        <sz val="11"/>
        <rFont val="Arial"/>
        <family val="2"/>
      </rPr>
      <t>: Porcentaje de operativos policiales efectuados. 
(Fortalecer el patrullaje en las zonas de mayor incidencia de faltas administrativas  y delitos; supervisión y vigilancia en los filtros carreteros; atención a las solicitudes de otras autoridades;  perofoneo constante invitando a la poblacion a hacer conciencia respecto de la aplicación de las medidas sanitarias por los contagios del COVID-19; operativos de vigilancia en el transporte público y en los paraderos)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</si>
  <si>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policiales</t>
    </r>
  </si>
  <si>
    <t>Componente (Dirección Administrativa)</t>
  </si>
  <si>
    <r>
      <t xml:space="preserve">C. 4.16.1.1.8 </t>
    </r>
    <r>
      <rPr>
        <sz val="11"/>
        <rFont val="Arial"/>
        <family val="2"/>
      </rPr>
      <t xml:space="preserve">Gestiones y trámites en recursos humanos y materiales realizadas.       </t>
    </r>
  </si>
  <si>
    <r>
      <t>PGRHMR:</t>
    </r>
    <r>
      <rPr>
        <sz val="11"/>
        <rFont val="Arial"/>
        <family val="2"/>
      </rPr>
      <t xml:space="preserve"> Porcentaje de gestiones en recursos humanos y materiales realizados</t>
    </r>
  </si>
  <si>
    <r>
      <t>UNIDAD DE MEDIDA INDICADOR:</t>
    </r>
    <r>
      <rPr>
        <sz val="11"/>
        <rFont val="Arial"/>
        <family val="2"/>
      </rPr>
      <t xml:space="preserve">
Porcentaje
</t>
    </r>
    <r>
      <rPr>
        <b/>
        <sz val="11"/>
        <rFont val="Arial"/>
        <family val="2"/>
      </rPr>
      <t>UNIDAD DE MEDIDA DE LAS VARIABLES:</t>
    </r>
    <r>
      <rPr>
        <sz val="11"/>
        <rFont val="Arial"/>
        <family val="2"/>
      </rPr>
      <t xml:space="preserve">
gestiones en recursos humanos y materiales </t>
    </r>
  </si>
  <si>
    <r>
      <t>A. 4.16.1.1.8.1</t>
    </r>
    <r>
      <rPr>
        <sz val="11"/>
        <rFont val="Arial"/>
        <family val="2"/>
      </rPr>
      <t xml:space="preserve"> Elaboración de manuales de orden administrativo en la Corporación Policial.</t>
    </r>
  </si>
  <si>
    <r>
      <rPr>
        <b/>
        <sz val="11"/>
        <rFont val="Arial"/>
        <family val="2"/>
      </rPr>
      <t>PMR:</t>
    </r>
    <r>
      <rPr>
        <sz val="11"/>
        <rFont val="Arial"/>
        <family val="2"/>
      </rPr>
      <t xml:space="preserve"> Porcentaje de Manuales realizados.
(Creación de manuales de organización y de procedimientos)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</si>
  <si>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Manuales </t>
    </r>
  </si>
  <si>
    <r>
      <t xml:space="preserve">A. 4.16.1.1.8.2 </t>
    </r>
    <r>
      <rPr>
        <sz val="11"/>
        <rFont val="Arial"/>
        <family val="2"/>
      </rPr>
      <t xml:space="preserve">Realización de acciones de mantenimiento y modernización a la infraestructura y parque vehicular existente de la Secretaría Municipal de Seguridad Pública y Tránsito. </t>
    </r>
  </si>
  <si>
    <r>
      <rPr>
        <b/>
        <sz val="11"/>
        <rFont val="Arial"/>
        <family val="2"/>
      </rPr>
      <t>PAMMR:</t>
    </r>
    <r>
      <rPr>
        <sz val="11"/>
        <rFont val="Arial"/>
        <family val="2"/>
      </rPr>
      <t xml:space="preserve"> Porcentaje de acciones de mantenimiento y modernización realizadas.
(Programa de Conservación de flota vehicular y mejoramiento de la infraestructura de los edificios pertenecientes la SMSPyT)</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</si>
  <si>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Acciones de mantenimiento y  modernización </t>
    </r>
  </si>
  <si>
    <r>
      <t>A. 4.16.1.1.8.3</t>
    </r>
    <r>
      <rPr>
        <sz val="11"/>
        <rFont val="Arial"/>
        <family val="2"/>
      </rPr>
      <t xml:space="preserve">  Implementación de acciones para Incentivar la lealtad, orgullo y sentido de pertenencia a la Corporación Policial.                                                                                                                                                                                                                                                                                    </t>
    </r>
  </si>
  <si>
    <r>
      <rPr>
        <b/>
        <sz val="11"/>
        <rFont val="Arial"/>
        <family val="2"/>
      </rPr>
      <t>PAILOSPE:</t>
    </r>
    <r>
      <rPr>
        <sz val="11"/>
        <rFont val="Arial"/>
        <family val="2"/>
      </rPr>
      <t xml:space="preserve"> Porcentaje de acciones para incentivar la lealtad, orgullo y sentido de pertenencia efectuadas.
(Entrega de reconocimientos, promoción de grados, torneos deportivos, implementación de actividades físicas para los elementos de la SMSPyT;  impulsar convenios con comerciantes y empresarios para que brinden reconocimiento, premios y descuentos a los elementod de policías; creación de un proyecto  para aumento salarial; gestionar apoyos para que los policías puedan acceder a becas  y/o descuentos  para  continuar su formación académica; gestionar el otorgamiento de créditos a la vivienda; obtención de descuentos para los familiares de personal fallecido; difundir la convocatoria de promoción de grados.)</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</si>
  <si>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Acciones para incentivar la lealtad orgullo y sentido de pertenencia</t>
    </r>
  </si>
  <si>
    <r>
      <t>A. 4.16.1.1.8.4</t>
    </r>
    <r>
      <rPr>
        <sz val="11"/>
        <rFont val="Arial"/>
        <family val="2"/>
      </rPr>
      <t xml:space="preserve"> Implementación de convocatorias con perspectiva de género para personal activo y de nuevo ingreso.</t>
    </r>
  </si>
  <si>
    <r>
      <rPr>
        <b/>
        <sz val="11"/>
        <rFont val="Arial"/>
        <family val="2"/>
      </rPr>
      <t>PCPGR</t>
    </r>
    <r>
      <rPr>
        <sz val="11"/>
        <rFont val="Arial"/>
        <family val="2"/>
      </rPr>
      <t>: Porcentaje de Convocatorias con Perspectiva de Género realizadas.
(Implementar un proceso de selección de personal para la SMSPyT y personal para la creación de una nueva área de atención a víctimas)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</si>
  <si>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Convocatorias efectuadas</t>
    </r>
  </si>
  <si>
    <r>
      <t>A. 4.16.1.1.8.5</t>
    </r>
    <r>
      <rPr>
        <sz val="11"/>
        <rFont val="Arial"/>
        <family val="2"/>
      </rPr>
      <t xml:space="preserve"> Elaboración de proyectos para el mejoramiento del equipamiento policial.</t>
    </r>
  </si>
  <si>
    <r>
      <rPr>
        <b/>
        <sz val="11"/>
        <rFont val="Arial"/>
        <family val="2"/>
      </rPr>
      <t>PPEPE</t>
    </r>
    <r>
      <rPr>
        <sz val="11"/>
        <rFont val="Arial"/>
        <family val="2"/>
      </rPr>
      <t>: Porcentaje de Proyectos para equipamiento policial ejecutados.
(Realizar programas para la adquisición de un autobús, arcos lectores de placas, uniformes y equipo policial como chalecos balísticos, cintas amarillas, armamento y municiones)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</si>
  <si>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Proyectos de equipamiento policial </t>
    </r>
  </si>
  <si>
    <r>
      <t>A. 4.16.1.1.8.6</t>
    </r>
    <r>
      <rPr>
        <sz val="11"/>
        <rFont val="Arial"/>
        <family val="2"/>
      </rPr>
      <t xml:space="preserve"> Implementación de actividades para la certificación del personal policial.</t>
    </r>
  </si>
  <si>
    <r>
      <rPr>
        <b/>
        <sz val="11"/>
        <rFont val="Arial"/>
        <family val="2"/>
      </rPr>
      <t xml:space="preserve">PACPR: </t>
    </r>
    <r>
      <rPr>
        <sz val="11"/>
        <rFont val="Arial"/>
        <family val="2"/>
      </rPr>
      <t>Porcentaje de actividades de certificación del personal realizadas.
(Análisis en materia de profesionalización, evaluación de desempeño, evaluación de competencias básicas, evaluación de Control de Confianza y difusión   interna en materias de Certificado Único Policial)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</si>
  <si>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certificación policial</t>
    </r>
  </si>
  <si>
    <r>
      <t>A. 4.16.1.1.8.7</t>
    </r>
    <r>
      <rPr>
        <sz val="11"/>
        <rFont val="Arial"/>
        <family val="2"/>
      </rPr>
      <t xml:space="preserve"> Incremento en la dotación de gasolina, asì como acciones que  eficienten el consumo para el patrullaje en los operativos de presencia y disuasión.</t>
    </r>
  </si>
  <si>
    <r>
      <rPr>
        <b/>
        <sz val="11"/>
        <rFont val="Arial"/>
        <family val="2"/>
      </rPr>
      <t>PAEIDGR:</t>
    </r>
    <r>
      <rPr>
        <sz val="11"/>
        <rFont val="Arial"/>
        <family val="2"/>
      </rPr>
      <t xml:space="preserve"> Porcentaje de acciones para eficientar e incrementar la dotación de gasolina realizadas.
(Programa de rendimiento de gasolina)</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</si>
  <si>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incremento en la dotación eficiente de gasolina</t>
    </r>
  </si>
  <si>
    <t>Componente
 (Dir. Policía Turística)</t>
  </si>
  <si>
    <r>
      <t xml:space="preserve">C. 4.16.1.1.9 </t>
    </r>
    <r>
      <rPr>
        <sz val="11"/>
        <rFont val="Arial"/>
        <family val="2"/>
      </rPr>
      <t>Acciones de seguridad, prevención social del delito y atención a turistas y residentes del municipio de Benito Juárez realizadas.</t>
    </r>
  </si>
  <si>
    <r>
      <t xml:space="preserve">PASPATR: </t>
    </r>
    <r>
      <rPr>
        <sz val="11"/>
        <rFont val="Arial"/>
        <family val="2"/>
      </rPr>
      <t>Porcentaje de acciones de seguridad, prevención y atención al turista realizadas.</t>
    </r>
  </si>
  <si>
    <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Acciones de seguridad, prevención y atención al turista </t>
    </r>
  </si>
  <si>
    <r>
      <t xml:space="preserve">A. 4.16.1.1.9.1 </t>
    </r>
    <r>
      <rPr>
        <sz val="11"/>
        <rFont val="Arial"/>
        <family val="2"/>
      </rPr>
      <t xml:space="preserve">Impartición de pláticas de prevención del delito dirigidas a empresas, personal de seguridad en hoteles y plazas comerciales así como residentes de la Zona Hotelera del municipio de Benito Juárez.   </t>
    </r>
  </si>
  <si>
    <r>
      <rPr>
        <b/>
        <sz val="11"/>
        <rFont val="Arial"/>
        <family val="2"/>
      </rPr>
      <t xml:space="preserve">PPPDR: </t>
    </r>
    <r>
      <rPr>
        <sz val="11"/>
        <rFont val="Arial"/>
        <family val="2"/>
      </rPr>
      <t xml:space="preserve"> Porcentaje de pláticas de prevención del delito realizadas.
(Dotar de información a los Jefes de seguridad, colonos y operadores de transportes públicos de la Zona Hotelera, para una mejor coordinación en la atención de víctimas, prevención de delitos, fomento de la cultura de la denuncia, autoprotección y acciones ante la presencia de delitos)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</si>
  <si>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Pláticas de prevención del delito
</t>
    </r>
  </si>
  <si>
    <r>
      <t xml:space="preserve">A. 4.16.1.1.9.2:  </t>
    </r>
    <r>
      <rPr>
        <sz val="11"/>
        <rFont val="Arial"/>
        <family val="2"/>
      </rPr>
      <t>Consolidación de operativos de prevención y disuasión con proximidad social enfocados al sector turístico.</t>
    </r>
  </si>
  <si>
    <r>
      <rPr>
        <b/>
        <sz val="11"/>
        <rFont val="Arial"/>
        <family val="2"/>
      </rPr>
      <t>POPSEZT:</t>
    </r>
    <r>
      <rPr>
        <sz val="11"/>
        <rFont val="Arial"/>
        <family val="2"/>
      </rPr>
      <t xml:space="preserve"> Porcentaje de operativos de proximidad social con enfoque en zona turística realizados.
(Operativo de prevención y vigilancia en toda la Zona Hotelera, como playas, bares, discotecas, comercios, vehículos del transporte público, ciclopista, camellón central y áreas de ejercicio, así como en zonas donde se realizan obras de construcción)</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</si>
  <si>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de proximidad social</t>
    </r>
  </si>
  <si>
    <r>
      <t xml:space="preserve">A. 4.16.1.1.9.3 </t>
    </r>
    <r>
      <rPr>
        <sz val="11"/>
        <rFont val="Arial"/>
        <family val="2"/>
      </rPr>
      <t>Consolidación de módulos de atención al turistas en zonas de mayor afluencia.</t>
    </r>
  </si>
  <si>
    <r>
      <t xml:space="preserve">PSAO: </t>
    </r>
    <r>
      <rPr>
        <sz val="11"/>
        <rFont val="Arial"/>
        <family val="2"/>
      </rPr>
      <t>Porcentaje de servicios de atención otorgados.
(Servicio de atención al turista donde la afluencia sea mayor, proporcionando información en general y asistencia a los visitantes que así lo requieran)</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</si>
  <si>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Atenciónes Realizadas </t>
    </r>
  </si>
  <si>
    <r>
      <t xml:space="preserve">A. 4.16.1.1.9.4 </t>
    </r>
    <r>
      <rPr>
        <sz val="11"/>
        <rFont val="Arial"/>
        <family val="2"/>
      </rPr>
      <t>Consolidación de los filtros de vigilancia, prevención del delito y atención a turistas en puntos estratégicos de la zona hotelera del municipio de Benito Juárez.</t>
    </r>
  </si>
  <si>
    <r>
      <rPr>
        <b/>
        <sz val="11"/>
        <rFont val="Arial"/>
        <family val="2"/>
      </rPr>
      <t>PATR:</t>
    </r>
    <r>
      <rPr>
        <sz val="11"/>
        <rFont val="Arial"/>
        <family val="2"/>
      </rPr>
      <t xml:space="preserve"> Porcentaje de atenciones a turistas realizadas.
(Filtros de inspección y seguridad, para realizan revisiones a personas y vehículos con la finalidad de brindar seguridad en la entrada y salida de la Zona Hotelera)</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</si>
  <si>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atenciones a turistas</t>
    </r>
  </si>
  <si>
    <r>
      <t xml:space="preserve">A. 4.16.1.1.9.5 </t>
    </r>
    <r>
      <rPr>
        <sz val="11"/>
        <rFont val="Arial"/>
        <family val="2"/>
      </rPr>
      <t>Profesionalización de los elementos de la Policía Turística.</t>
    </r>
  </si>
  <si>
    <r>
      <rPr>
        <b/>
        <sz val="11"/>
        <rFont val="Arial"/>
        <family val="2"/>
      </rPr>
      <t xml:space="preserve">PEAPTC: </t>
    </r>
    <r>
      <rPr>
        <sz val="11"/>
        <rFont val="Arial"/>
        <family val="2"/>
      </rPr>
      <t>Porcentaje de elementos adscritos a la policía turística capacitados.
(Establecer cursos de capacitación para el dominio del idioma inglés y de Calidad Turística, para dotar a los Policías de conocimientos y herramientas básicas enfocadas a la atención de los turistas)</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</si>
  <si>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Policías capacitados</t>
    </r>
  </si>
  <si>
    <t>Componente
(Academia de Policía)</t>
  </si>
  <si>
    <r>
      <t xml:space="preserve">C. 4.16.1.1.10 </t>
    </r>
    <r>
      <rPr>
        <sz val="11"/>
        <rFont val="Arial"/>
        <family val="2"/>
      </rPr>
      <t>Capacitación inicial, continua y especializada impartidas al personal de la Secretaria Municipal de Seguridad Publica y Tránsito.</t>
    </r>
  </si>
  <si>
    <r>
      <t>PCI:</t>
    </r>
    <r>
      <rPr>
        <sz val="11"/>
        <rFont val="Arial"/>
        <family val="2"/>
      </rPr>
      <t xml:space="preserve"> Porcentaje de capacitaciones impartidas.  
</t>
    </r>
  </si>
  <si>
    <r>
      <t>UNIDAD DE MEDIDA INDICADOR:</t>
    </r>
    <r>
      <rPr>
        <sz val="11"/>
        <rFont val="Arial"/>
        <family val="2"/>
      </rPr>
      <t xml:space="preserve">
Porcentaje
</t>
    </r>
    <r>
      <rPr>
        <b/>
        <sz val="11"/>
        <rFont val="Arial"/>
        <family val="2"/>
      </rPr>
      <t xml:space="preserve">UNIDAD DE MEDIDA DE LAS VARIABLES: </t>
    </r>
    <r>
      <rPr>
        <sz val="11"/>
        <rFont val="Arial"/>
        <family val="2"/>
      </rPr>
      <t>Capacitaciones al personal policial</t>
    </r>
  </si>
  <si>
    <r>
      <t>A. 4.16.1.1.10.1</t>
    </r>
    <r>
      <rPr>
        <sz val="11"/>
        <rFont val="Arial"/>
        <family val="2"/>
      </rPr>
      <t xml:space="preserve"> Formación continua para el personal de la Secretaria Municipal de Seguridad Publica y Tránsito.</t>
    </r>
  </si>
  <si>
    <r>
      <rPr>
        <b/>
        <sz val="11"/>
        <rFont val="Arial"/>
        <family val="2"/>
      </rPr>
      <t>PCFCR:</t>
    </r>
    <r>
      <rPr>
        <sz val="11"/>
        <rFont val="Arial"/>
        <family val="2"/>
      </rPr>
      <t xml:space="preserve"> Porcentaje de capacitación de formación continua realizadas.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</si>
  <si>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Personal policial capacitado</t>
    </r>
  </si>
  <si>
    <r>
      <t xml:space="preserve">A. 4.16.1.1.10.2 </t>
    </r>
    <r>
      <rPr>
        <sz val="11"/>
        <rFont val="Arial"/>
        <family val="2"/>
      </rPr>
      <t xml:space="preserve"> Formación especializada para el personal de la Secretaria Municipal de Seguridad Publica y Tránsito.</t>
    </r>
  </si>
  <si>
    <r>
      <rPr>
        <b/>
        <sz val="11"/>
        <rFont val="Arial"/>
        <family val="2"/>
      </rPr>
      <t xml:space="preserve">PCER: </t>
    </r>
    <r>
      <rPr>
        <sz val="11"/>
        <rFont val="Arial"/>
        <family val="2"/>
      </rPr>
      <t>Porcentaje de capacitación especializada realizadas.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</si>
  <si>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Personal policial capacitado
</t>
    </r>
  </si>
  <si>
    <r>
      <t xml:space="preserve">A. 4.16.1.1.10.3 </t>
    </r>
    <r>
      <rPr>
        <sz val="11"/>
        <rFont val="Arial"/>
        <family val="2"/>
      </rPr>
      <t xml:space="preserve"> Formación Inicial para el personal en activo y aspirantes a policía municipal.</t>
    </r>
  </si>
  <si>
    <r>
      <rPr>
        <b/>
        <sz val="11"/>
        <rFont val="Arial"/>
        <family val="2"/>
      </rPr>
      <t>PCFIR:</t>
    </r>
    <r>
      <rPr>
        <sz val="11"/>
        <rFont val="Arial"/>
        <family val="2"/>
      </rPr>
      <t xml:space="preserve"> Porcentaje de capacitación de formación Inicial realizadas.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</si>
  <si>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Personal policial capacitado</t>
    </r>
  </si>
  <si>
    <t>Componente 
 (Dirección de Tránsito)</t>
  </si>
  <si>
    <r>
      <t xml:space="preserve">C. 4.16.1.1.11 </t>
    </r>
    <r>
      <rPr>
        <sz val="11"/>
        <rFont val="Arial"/>
        <family val="2"/>
      </rPr>
      <t xml:space="preserve">Acciones de seguridad vial realizadas. </t>
    </r>
  </si>
  <si>
    <r>
      <t>PASVR</t>
    </r>
    <r>
      <rPr>
        <sz val="11"/>
        <rFont val="Arial"/>
        <family val="2"/>
      </rPr>
      <t xml:space="preserve">: Porcentaje de acciones de seguridad vial realizadas. </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</si>
  <si>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seguridad vial </t>
    </r>
  </si>
  <si>
    <r>
      <rPr>
        <sz val="11"/>
        <rFont val="Arial"/>
        <family val="2"/>
      </rPr>
      <t xml:space="preserve">                                           </t>
    </r>
    <r>
      <rPr>
        <b/>
        <sz val="11"/>
        <rFont val="Arial"/>
        <family val="2"/>
      </rPr>
      <t xml:space="preserve"> </t>
    </r>
    <r>
      <rPr>
        <sz val="11"/>
        <rFont val="Arial"/>
        <family val="2"/>
      </rPr>
      <t xml:space="preserve">                                                                                                                                                                                                                                                                                   </t>
    </r>
    <r>
      <rPr>
        <b/>
        <sz val="11"/>
        <rFont val="Arial"/>
        <family val="2"/>
      </rPr>
      <t xml:space="preserve">A. 4.16.1.1.11.1 </t>
    </r>
    <r>
      <rPr>
        <sz val="11"/>
        <rFont val="Arial"/>
        <family val="2"/>
      </rPr>
      <t xml:space="preserve">Ejecución de pláticas para el fomento de la seguridad en las vías de circulación. 
</t>
    </r>
    <r>
      <rPr>
        <b/>
        <sz val="11"/>
        <rFont val="Arial"/>
        <family val="2"/>
      </rPr>
      <t xml:space="preserve">
</t>
    </r>
  </si>
  <si>
    <r>
      <rPr>
        <b/>
        <sz val="11"/>
        <rFont val="Arial"/>
        <family val="2"/>
      </rPr>
      <t>PPFSVR:</t>
    </r>
    <r>
      <rPr>
        <sz val="11"/>
        <rFont val="Arial"/>
        <family val="2"/>
      </rPr>
      <t xml:space="preserve"> Porcentaje de pláticas para el fomento de la seguridad vial realizadas. 
(Talleres de educación y seguridad vial y capacitación a empresas públicas y privadas en temas de educación vial)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</si>
  <si>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Pláticas para el fomento de la seguridad vial</t>
    </r>
  </si>
  <si>
    <r>
      <t>A. 4.16.1.1.11.2</t>
    </r>
    <r>
      <rPr>
        <sz val="11"/>
        <rFont val="Arial"/>
        <family val="2"/>
      </rPr>
      <t xml:space="preserve"> Realización de campañas de difusión y fomento de la seguridad en las vías con mayor circulación </t>
    </r>
  </si>
  <si>
    <r>
      <rPr>
        <b/>
        <sz val="11"/>
        <rFont val="Arial"/>
        <family val="2"/>
      </rPr>
      <t>PCR:</t>
    </r>
    <r>
      <rPr>
        <sz val="11"/>
        <rFont val="Arial"/>
        <family val="2"/>
      </rPr>
      <t xml:space="preserve"> Porcentaje de campañas realizadas.
(Campañas de difusión en materia de Seguridad Vial a traves de entrevistas, redes sociales, y campañas de prevención sobre conducir en estado de ebriedad. )</t>
    </r>
  </si>
  <si>
    <t xml:space="preserve">Trimestral
</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</si>
  <si>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t>
    </r>
  </si>
  <si>
    <r>
      <t xml:space="preserve">A. 4.16.1.1.11.3 </t>
    </r>
    <r>
      <rPr>
        <sz val="11"/>
        <rFont val="Arial"/>
        <family val="2"/>
      </rPr>
      <t>Realización de acciones de persuasión y disuasión centradas en la normatividad de transito municipal.</t>
    </r>
  </si>
  <si>
    <r>
      <rPr>
        <b/>
        <sz val="11"/>
        <rFont val="Arial"/>
        <family val="2"/>
      </rPr>
      <t>PAPDITR:</t>
    </r>
    <r>
      <rPr>
        <sz val="11"/>
        <rFont val="Arial"/>
        <family val="2"/>
      </rPr>
      <t xml:space="preserve"> Porcentaje de acciones de persuasión y disuasión de infracciones de tránsito realizadas
(Retirarde la vía pública de los vehículos abandonados; fomento de las normas y cortesía urbana, mediante el otorgamiento de tarjetones: fortalecer la seguridad vial a través del establecimiento de acciones conjuntas con otros sectores e implementación de una base de datos con registros de accidente de tránsito.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</si>
  <si>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de persuasión y disuasión de infracciones de transito</t>
    </r>
  </si>
  <si>
    <r>
      <t xml:space="preserve">A. 4.16.1.1.11.4 </t>
    </r>
    <r>
      <rPr>
        <sz val="11"/>
        <rFont val="Arial"/>
        <family val="2"/>
      </rPr>
      <t>Impartición de capacitación en educación vial enfocada a conductores de vehículos.</t>
    </r>
  </si>
  <si>
    <r>
      <rPr>
        <b/>
        <sz val="11"/>
        <rFont val="Arial"/>
        <family val="2"/>
      </rPr>
      <t>PPCEVI:</t>
    </r>
    <r>
      <rPr>
        <sz val="11"/>
        <rFont val="Arial"/>
        <family val="2"/>
      </rPr>
      <t xml:space="preserve"> Porcentaje de personas capacitadas en educación vial impartidos
(Capacitación en materia de educación vial sobre los fundamentos básicos y evaluaciones en materia de educación vial de manera teórica)</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</si>
  <si>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Personas capacitadas.</t>
    </r>
  </si>
  <si>
    <r>
      <t xml:space="preserve">A. 4.16.1.1.11.5 </t>
    </r>
    <r>
      <rPr>
        <sz val="11"/>
        <rFont val="Arial"/>
        <family val="2"/>
      </rPr>
      <t>Implementación de actividades para prevenir y combatir la corrupción.</t>
    </r>
    <r>
      <rPr>
        <b/>
        <sz val="11"/>
        <rFont val="Arial"/>
        <family val="2"/>
      </rPr>
      <t xml:space="preserve">
</t>
    </r>
    <r>
      <rPr>
        <sz val="11"/>
        <color rgb="FFFF0000"/>
        <rFont val="Arial"/>
        <family val="2"/>
      </rPr>
      <t/>
    </r>
  </si>
  <si>
    <r>
      <rPr>
        <b/>
        <sz val="11"/>
        <rFont val="Arial"/>
        <family val="2"/>
      </rPr>
      <t>PAPCCR:</t>
    </r>
    <r>
      <rPr>
        <sz val="11"/>
        <rFont val="Arial"/>
        <family val="2"/>
      </rPr>
      <t xml:space="preserve"> Porcentaje de actividades de prevención en el combate a la corrupción realizadas. 
(Brigadas de descuentos en la expedición de licencias de conducir; filtros para la verificación de la documentación y el trámite en la expedición de licencias para conducir; operativos de inspección y supervisión a los elementos de tránsito que realizan trámites y generan licencias para conducir a través de un sistema, a fin de garantizar la legalidad de la expedición.)</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</si>
  <si>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prevención en el combate a la corrupción</t>
    </r>
  </si>
  <si>
    <r>
      <t xml:space="preserve">A. 4.16.1.1.11.6 </t>
    </r>
    <r>
      <rPr>
        <sz val="11"/>
        <rFont val="Arial"/>
        <family val="2"/>
      </rPr>
      <t>Realización de actividades para la conservación y mantenimiento de vehículos.</t>
    </r>
  </si>
  <si>
    <r>
      <rPr>
        <b/>
        <sz val="11"/>
        <rFont val="Arial"/>
        <family val="2"/>
      </rPr>
      <t>PACMVR:</t>
    </r>
    <r>
      <rPr>
        <sz val="11"/>
        <rFont val="Arial"/>
        <family val="2"/>
      </rPr>
      <t xml:space="preserve"> Porcentaje de actividades de conservación y mantenimiento de vehículos realizados 
(Servicios de mantenimiento para mantener e incrementar el número de unidades motorizadas.)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</si>
  <si>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conservación y mantenimiento de vialidades</t>
    </r>
  </si>
  <si>
    <t>Componente
(Unidad de Vinculación y Seguimiento con Instancias)</t>
  </si>
  <si>
    <r>
      <t xml:space="preserve">C. 4.16.1.1.12 </t>
    </r>
    <r>
      <rPr>
        <sz val="11"/>
        <rFont val="Arial"/>
        <family val="2"/>
      </rPr>
      <t>Acciones de coordinación y seguimiento para el cumplimiento de los programas de seguridad pública realizadas.</t>
    </r>
  </si>
  <si>
    <r>
      <t xml:space="preserve">PACPSPI: </t>
    </r>
    <r>
      <rPr>
        <sz val="11"/>
        <rFont val="Arial"/>
        <family val="2"/>
      </rPr>
      <t>Porcentaje de acciones para el cumplimiento de programas  de Seguridad Pública implementadas.</t>
    </r>
  </si>
  <si>
    <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el cumplimiento de programas de seguridad pública. </t>
    </r>
  </si>
  <si>
    <r>
      <t xml:space="preserve">A. 4.16.1.1.12.1 </t>
    </r>
    <r>
      <rPr>
        <sz val="11"/>
        <rFont val="Arial"/>
        <family val="2"/>
      </rPr>
      <t>Coordinación del Subcomité Sectorial del Eje de Seguridad Ciudadana.</t>
    </r>
  </si>
  <si>
    <r>
      <rPr>
        <b/>
        <sz val="11"/>
        <rFont val="Arial"/>
        <family val="2"/>
      </rPr>
      <t>PSSSCC:</t>
    </r>
    <r>
      <rPr>
        <sz val="11"/>
        <rFont val="Arial"/>
        <family val="2"/>
      </rPr>
      <t xml:space="preserve"> Porcentaje de sesiones del Subcomité de Seguridad Ciudadana celebradas.
(Coordinar y dar seguimiento las sesiones del Subcomité sectorial del eje 4 Cancún por la Paz.)</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</si>
  <si>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Sesiones de Subcomité de Seguridad Ciudadana</t>
    </r>
  </si>
  <si>
    <r>
      <t>A. 4.16.1.1.12.2</t>
    </r>
    <r>
      <rPr>
        <strike/>
        <sz val="11"/>
        <rFont val="Arial"/>
        <family val="2"/>
      </rPr>
      <t xml:space="preserve"> </t>
    </r>
    <r>
      <rPr>
        <sz val="11"/>
        <rFont val="Arial"/>
        <family val="2"/>
      </rPr>
      <t>Ejecución de actividades administrativas de seguimiento para el cumplimiento de los programas de seguridad pública realizadas en el municipio de Benito Juárez.</t>
    </r>
  </si>
  <si>
    <r>
      <rPr>
        <b/>
        <sz val="11"/>
        <rFont val="Arial"/>
        <family val="2"/>
      </rPr>
      <t>PAASPSPR:</t>
    </r>
    <r>
      <rPr>
        <sz val="11"/>
        <rFont val="Arial"/>
        <family val="2"/>
      </rPr>
      <t xml:space="preserve"> Porcentaje de actividades administrativas de seguimiento de los programas de Seguridad Pública realizadas.
(Coordinar y dar seguimiento a las acciones y acuerdos para el cumplimiento de los programas de la Secretaría Municipal de Seguridad Pública y Tránsito por medio de reuniones con todas las área involucradas.)</t>
    </r>
  </si>
  <si>
    <r>
      <t>UNIDAD DE MEDIDA INDICADOR:
Porcentaje</t>
    </r>
    <r>
      <rPr>
        <b/>
        <sz val="11"/>
        <rFont val="Arial"/>
        <family val="2"/>
      </rPr>
      <t xml:space="preserve">
UNIDAD DE MEDIDA DE LAS VARIABLES:
</t>
    </r>
    <r>
      <rPr>
        <sz val="11"/>
        <rFont val="Arial"/>
        <family val="2"/>
      </rPr>
      <t>Actividades administrativas  de seguimientos.</t>
    </r>
  </si>
  <si>
    <t>Componente
(Dirección General de la Policía Auxiliar)</t>
  </si>
  <si>
    <r>
      <t xml:space="preserve">C. 4.16.1.1.13 </t>
    </r>
    <r>
      <rPr>
        <sz val="11"/>
        <rFont val="Arial"/>
        <family val="2"/>
      </rPr>
      <t>Acciones estrategicas para generar servicios de seguridad y vigilancia de calidad con enfoque de proximidad social realizadas.</t>
    </r>
  </si>
  <si>
    <r>
      <t xml:space="preserve">PAEGSSVCEPSR: </t>
    </r>
    <r>
      <rPr>
        <sz val="11"/>
        <rFont val="Arial"/>
        <family val="2"/>
      </rPr>
      <t>Porcentaje de acciones estrategicas para generar servicios de seguridad y vigilancia de calidad con enfoque de proximidad social realizadas.</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</si>
  <si>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estrategicas para generar servicios de seguridad y vigilancia con enfoque de proximidad social.</t>
    </r>
  </si>
  <si>
    <r>
      <t xml:space="preserve">A. 4.16.1.1.13.1 </t>
    </r>
    <r>
      <rPr>
        <sz val="11"/>
        <rFont val="Arial"/>
        <family val="2"/>
      </rPr>
      <t>Elaboración de manuales de orden administrativo y gestiones de capacitación.</t>
    </r>
  </si>
  <si>
    <r>
      <rPr>
        <b/>
        <sz val="11"/>
        <rFont val="Arial"/>
        <family val="2"/>
      </rPr>
      <t>PMGCR:</t>
    </r>
    <r>
      <rPr>
        <sz val="11"/>
        <rFont val="Arial"/>
        <family val="2"/>
      </rPr>
      <t xml:space="preserve"> Porcentaje de manuales y gestiones de capacitación realizados.
(Gestionar los proyectos de creación de manuales de Organización y Procedimientos, así como con diferentes dependencias de gobierno, capacitación y adiestramiento para los elementos de Policía Auxiliar)</t>
    </r>
  </si>
  <si>
    <t>UNIDAD DE MEDIDA INDICADOR:
Porcentaje
UNIDAD DE MEDIDA DE LAS VARIABLES: 
manuales y gestiones de capacitación</t>
  </si>
  <si>
    <r>
      <t xml:space="preserve">A. 4.16.1.1.13.2  </t>
    </r>
    <r>
      <rPr>
        <sz val="11"/>
        <rFont val="Arial"/>
        <family val="2"/>
      </rPr>
      <t xml:space="preserve">Implementación de incentivos para reconocer la labor policial.                                                                                                                                                                                                                                                                                    </t>
    </r>
  </si>
  <si>
    <r>
      <rPr>
        <b/>
        <sz val="11"/>
        <rFont val="Arial"/>
        <family val="2"/>
      </rPr>
      <t>PIR:</t>
    </r>
    <r>
      <rPr>
        <sz val="11"/>
        <rFont val="Arial"/>
        <family val="2"/>
      </rPr>
      <t xml:space="preserve"> Porcentaje de incentivos realizados
(Acuerdos de incentivos, vales, apoyos, cortesías y aportaciones con empresas de la iniciativa pública y privada, para el reconocimiento de los elementos de la Dirección General de la Policía Auxiliar)</t>
    </r>
  </si>
  <si>
    <t>UNIDAD DE MEDIDA INDICADOR:
Porcentaje
UNIDAD DE MEDIDA DE LAS VARIABLES: 
Incentivos</t>
  </si>
  <si>
    <r>
      <t>A. 4.16.1.1.13.3</t>
    </r>
    <r>
      <rPr>
        <sz val="11"/>
        <rFont val="Arial"/>
        <family val="2"/>
      </rPr>
      <t xml:space="preserve"> Implementación de acciones de supervisión y vigilancia a los servicios prestados.</t>
    </r>
  </si>
  <si>
    <r>
      <rPr>
        <b/>
        <sz val="11"/>
        <rFont val="Arial"/>
        <family val="2"/>
      </rPr>
      <t>PASVSR:</t>
    </r>
    <r>
      <rPr>
        <sz val="11"/>
        <rFont val="Arial"/>
        <family val="2"/>
      </rPr>
      <t xml:space="preserve"> Porcentaje de acciones de supervisión y vigilancia a los servicios realizados.
(Implementar operativos de supervisión y vigilancia permanente en los diferentes servicios que brinda la Dirección General de la Policía Auxiliar)</t>
    </r>
  </si>
  <si>
    <t>UNIDAD DE MEDIDA INDICADOR:
Porcentaje
UNIDAD DE MEDIDA DE LAS VARIABLES: 
Acciones de supervisión y vigilancia</t>
  </si>
  <si>
    <t>Componente (Dirección del GEAVIG)</t>
  </si>
  <si>
    <r>
      <t xml:space="preserve">C. 4.16.1.1.14 </t>
    </r>
    <r>
      <rPr>
        <sz val="11"/>
        <rFont val="Arial"/>
        <family val="2"/>
      </rPr>
      <t>Acciones integrales contra la violencia familiar y de género implementadas.</t>
    </r>
  </si>
  <si>
    <r>
      <rPr>
        <b/>
        <sz val="11"/>
        <rFont val="Arial"/>
        <family val="2"/>
      </rPr>
      <t>PAICVFGI:</t>
    </r>
    <r>
      <rPr>
        <sz val="11"/>
        <rFont val="Arial"/>
        <family val="2"/>
      </rPr>
      <t xml:space="preserve"> Porcentaje de acciones integrales contra la violencia familiar y de género implementadas.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</si>
  <si>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integrales contra la violencia familiar y de género</t>
    </r>
  </si>
  <si>
    <t>Actividad 1</t>
  </si>
  <si>
    <r>
      <t xml:space="preserve">A. 4.16.1.1.14.1 </t>
    </r>
    <r>
      <rPr>
        <sz val="11"/>
        <rFont val="Arial"/>
        <family val="2"/>
      </rPr>
      <t>Ejecución de acciones de prevención de la violencia familiar y de género.</t>
    </r>
  </si>
  <si>
    <r>
      <rPr>
        <b/>
        <sz val="11"/>
        <rFont val="Arial"/>
        <family val="2"/>
      </rPr>
      <t>PAPVFGR:</t>
    </r>
    <r>
      <rPr>
        <sz val="11"/>
        <rFont val="Arial"/>
        <family val="2"/>
      </rPr>
      <t xml:space="preserve"> Porcentaje de acciones de prevención de la violencia familiar y de género realizadas.
(Mesas de diálogo para la atención interinstitucional a las víctimas de violencia de género; base de datos y análisis de incidencia de violencia contra las mujeres; y módulos Itinerantes para la atención a la violencia contra las mujeres.)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</si>
  <si>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de prevención de la violencia familiar y de género </t>
    </r>
  </si>
  <si>
    <t>Actividad 2</t>
  </si>
  <si>
    <r>
      <t xml:space="preserve">A. 4.16.1.1.14.2 </t>
    </r>
    <r>
      <rPr>
        <sz val="11"/>
        <rFont val="Arial"/>
        <family val="2"/>
      </rPr>
      <t>Implementacion de programas de intervencion contra la violencia familiar y de género</t>
    </r>
  </si>
  <si>
    <r>
      <rPr>
        <b/>
        <sz val="11"/>
        <rFont val="Arial"/>
        <family val="2"/>
      </rPr>
      <t xml:space="preserve">PPICVFGR: </t>
    </r>
    <r>
      <rPr>
        <sz val="11"/>
        <rFont val="Arial"/>
        <family val="2"/>
      </rPr>
      <t>Porcentaje de programas de intervencion contra la violencia familiar y de género realizados.
(Intervenciones para la prevención, atención, sanción y seguimiento de la violencia familiar y de género)</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</si>
  <si>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Programas de intervencion contra la violencia familiar y de género</t>
    </r>
  </si>
  <si>
    <r>
      <t xml:space="preserve">Meta trimestral: </t>
    </r>
    <r>
      <rPr>
        <sz val="11"/>
        <color theme="0"/>
        <rFont val="Arial"/>
        <family val="2"/>
      </rPr>
      <t>La Tasa de variación de delitos cometidos contra el patrimonio de la población del municipio de Benito Juárez, es de un valor negativo del avance trimestral, lo que indica que la incidencia delictiva disminuyó un</t>
    </r>
    <r>
      <rPr>
        <sz val="11"/>
        <color rgb="FFFF0000"/>
        <rFont val="Arial"/>
        <family val="2"/>
      </rPr>
      <t xml:space="preserve"> </t>
    </r>
    <r>
      <rPr>
        <sz val="11"/>
        <color theme="0"/>
        <rFont val="Arial"/>
        <family val="2"/>
      </rPr>
      <t>-09.42%</t>
    </r>
    <r>
      <rPr>
        <sz val="11"/>
        <color rgb="FFFF0000"/>
        <rFont val="Arial"/>
        <family val="2"/>
      </rPr>
      <t xml:space="preserve"> </t>
    </r>
    <r>
      <rPr>
        <sz val="11"/>
        <color theme="0"/>
        <rFont val="Arial"/>
        <family val="2"/>
      </rPr>
      <t xml:space="preserve">por debajo de lo esperado, debido a los 2,509 delitos cometidos contra el patrimonio reportados en el municipio, contra los 2,770 de proyección para el 3er trimestre. Datos obtenidos del Secretariado Ejecutivo del Sistema Nacional de Seguridad Pública (SESNSP). 
</t>
    </r>
    <r>
      <rPr>
        <b/>
        <sz val="11"/>
        <color theme="0"/>
        <rFont val="Arial"/>
        <family val="2"/>
      </rPr>
      <t xml:space="preserve">
Meta anual: </t>
    </r>
    <r>
      <rPr>
        <sz val="11"/>
        <color theme="0"/>
        <rFont val="Arial"/>
        <family val="2"/>
      </rPr>
      <t>La Tasa de variación de delitos cometidos contra el patrimonio de la población del municipio de Benito Juárez, con los datos obtenidos del Secretariado Ejecutivo del Sistema Nacional de Seguridad Pública (SESNSP), el valor negativo se debe a que solo considera el tercer trimestre con 2,509 delitos y los compara con la meta anual de 11,281 delitos</t>
    </r>
    <r>
      <rPr>
        <sz val="11"/>
        <color rgb="FFFF0000"/>
        <rFont val="Arial"/>
        <family val="2"/>
      </rPr>
      <t xml:space="preserve">, </t>
    </r>
    <r>
      <rPr>
        <sz val="11"/>
        <color theme="0"/>
        <rFont val="Arial"/>
        <family val="2"/>
      </rPr>
      <t xml:space="preserve">pero el avance anual se registra como N/A al ser un indicador NO acumulativo, de acuerdo con la Guía para la Integración y Rendición de Informes de Avance de Gestión Financiera ASEQROO.
</t>
    </r>
    <r>
      <rPr>
        <b/>
        <sz val="11"/>
        <color theme="0"/>
        <rFont val="Arial"/>
        <family val="2"/>
      </rPr>
      <t xml:space="preserve">
Nota: </t>
    </r>
    <r>
      <rPr>
        <sz val="11"/>
        <color theme="0"/>
        <rFont val="Arial"/>
        <family val="2"/>
      </rPr>
      <t>los datos obtenidos del Secretariado Ejecutivo del Sistema Nacional de Seguridad Pública (SESNSP), están desfasados un mes, es decir que se han publicado con cifras hasta el mes de agosto del 2022. Y el valor negativo significa que disminuyeron los delitos contra el patrimonio a comparación de la meta establecida.</t>
    </r>
  </si>
  <si>
    <r>
      <t xml:space="preserve">Meta trimestral: </t>
    </r>
    <r>
      <rPr>
        <sz val="11"/>
        <color theme="1"/>
        <rFont val="Arial"/>
        <family val="2"/>
      </rPr>
      <t xml:space="preserve">Las acciones de prevención del delito con enfoque de derechos humanos, perspectiva de género y corresponsabilidad ciudadana, en el tercer trimestre, lograron realizar 271 actividades de las 389 programadas, significando un decremento del 30.33% debido a que algunas actividades se están planeando de mejor manera antes de su ejecución por su gran importancia en beneficio de la comunidad, pero se espera recuperar el siguiente trimestre.
 </t>
    </r>
    <r>
      <rPr>
        <b/>
        <sz val="11"/>
        <color theme="1"/>
        <rFont val="Arial"/>
        <family val="2"/>
      </rPr>
      <t xml:space="preserve">
Meta anual:</t>
    </r>
    <r>
      <rPr>
        <sz val="11"/>
        <color theme="1"/>
        <rFont val="Arial"/>
        <family val="2"/>
      </rPr>
      <t xml:space="preserve"> Las acciones de prevención del delito con enfoque de derechos humanos, perspectiva de género y corresponsabilidad ciudadana, realizaron 1,180 actividades de 1,639 programadas, logrando un avance del 72% con respecto a la meta anual.</t>
    </r>
  </si>
  <si>
    <r>
      <t xml:space="preserve">Meta trimestral: </t>
    </r>
    <r>
      <rPr>
        <sz val="11"/>
        <color theme="1"/>
        <rFont val="Arial"/>
        <family val="2"/>
      </rPr>
      <t xml:space="preserve">La ejecución de intervenciones para prevenir el delito y conductas violentas dirigidas a la población y sector educativo en los niveles básico y medio superior, en el tercer trimestre lograron realizar 42 actividades de 55 programadas, significando un decremento del 23.64%, debido a que algunas acciones se adelantaron en el segundo trimestre del año.
</t>
    </r>
    <r>
      <rPr>
        <b/>
        <sz val="11"/>
        <color theme="1"/>
        <rFont val="Arial"/>
        <family val="2"/>
      </rPr>
      <t xml:space="preserve">
Meta anual: </t>
    </r>
    <r>
      <rPr>
        <sz val="11"/>
        <color theme="1"/>
        <rFont val="Arial"/>
        <family val="2"/>
      </rPr>
      <t>La ejecución de intervenciones para prevenir el delito y conductas violentas dirigidas a la población y sector educativo en los niveles básico y medio superior, realizaron 277 actividades de 245 programadas, logrando un avance del 113.06% con respecto a la meta anual.</t>
    </r>
  </si>
  <si>
    <r>
      <t xml:space="preserve">Meta trimestral: </t>
    </r>
    <r>
      <rPr>
        <sz val="11"/>
        <color theme="1"/>
        <rFont val="Arial"/>
        <family val="2"/>
      </rPr>
      <t>La ejecución de Intervenciones enfocadas a los derechos humanos y la prevención del delito para el empoderamiento juvenil, en el tercer trimestre lograron realizar 34 actividades de 122 programadas, significando un decremento del -72.13%, debido a que una de las actividades se desprende de un programa federal y la plataforma para nuevas inscripciones no abrió, por dicha razón no se pudo cumplir, al ser cuestiones ajenas a esta Dirección, pero el siguiente trimestre se planea cumplirla.</t>
    </r>
    <r>
      <rPr>
        <b/>
        <sz val="11"/>
        <color theme="1"/>
        <rFont val="Arial"/>
        <family val="2"/>
      </rPr>
      <t xml:space="preserve">
Meta anual: </t>
    </r>
    <r>
      <rPr>
        <sz val="11"/>
        <color theme="1"/>
        <rFont val="Arial"/>
        <family val="2"/>
      </rPr>
      <t>La ejecución de Intervenciones enfocadas a los derechos humanos y la prevención del delito para el empoderamiento juvenil, realizaron 271 actividades de 494 programadas, logrando un avance del 54.86% con respecto a la meta anual.</t>
    </r>
  </si>
  <si>
    <r>
      <t xml:space="preserve">Meta trimestral: </t>
    </r>
    <r>
      <rPr>
        <sz val="11"/>
        <color theme="1"/>
        <rFont val="Arial"/>
        <family val="2"/>
      </rPr>
      <t xml:space="preserve">La ejecución de acciones en beneficio la comunidad para prevenir y sancionar la violencia con perspectiva de género, en el tercer trimestre lograron realizar 152 actividades de 130 programadas, significando un aumento de 16.92%, debido a las nuevas políticas que se están tomando para prevenir y sancionar la violencia de género, se han incrementado las acciones. 
</t>
    </r>
    <r>
      <rPr>
        <b/>
        <sz val="11"/>
        <color theme="1"/>
        <rFont val="Arial"/>
        <family val="2"/>
      </rPr>
      <t xml:space="preserve">
Meta anual: </t>
    </r>
    <r>
      <rPr>
        <sz val="11"/>
        <color theme="1"/>
        <rFont val="Arial"/>
        <family val="2"/>
      </rPr>
      <t>La ejecución de acciones en beneficio la comunidad para prevenir y sancionar la violencia con perspectiva de género, realizaron 487 actividades de 600 programadas, logrando un avance del 81.17% con respecto a la meta anual.</t>
    </r>
  </si>
  <si>
    <r>
      <t xml:space="preserve">Meta trimestral: </t>
    </r>
    <r>
      <rPr>
        <sz val="11"/>
        <color theme="1"/>
        <rFont val="Arial"/>
        <family val="2"/>
      </rPr>
      <t xml:space="preserve">La creación de comités empresariales, educativos y de participación ciudadana, en el tercer trimestre lograron realizar 26 actividades de 38 programadas, significando un decremento del -31.58% debido a que los comités y redes dependen de la disponibilidad de la ciudadanía y se está a disposición del tiempo que tengan para poder realizarlas. </t>
    </r>
    <r>
      <rPr>
        <b/>
        <sz val="11"/>
        <color theme="1"/>
        <rFont val="Arial"/>
        <family val="2"/>
      </rPr>
      <t xml:space="preserve">
Meta anual: </t>
    </r>
    <r>
      <rPr>
        <sz val="11"/>
        <color theme="1"/>
        <rFont val="Arial"/>
        <family val="2"/>
      </rPr>
      <t>La creación de comités empresariales, educativos y de participación ciudadana, realizaron 98 actividades de 158 programadas, logrando un avance del 62.03% con respecto a la meta anual.</t>
    </r>
  </si>
  <si>
    <r>
      <t xml:space="preserve">Meta trimestral: </t>
    </r>
    <r>
      <rPr>
        <sz val="11"/>
        <color theme="1"/>
        <rFont val="Arial"/>
        <family val="2"/>
      </rPr>
      <t>La elaboración de diagnósticos con perspectiva de género y bases de datos para la prevención del delito, en el tercer trimestre no se realizó ninguna actividad de las 6 programadas, en atención a que se diseño el proceso para la elaboración y análisis de desagregación de los campos de la base de datos, aunado de su generación para la elaboración de los informes, que es con datos al cierre del mes del trimestre, no obstante se recuperara y alcanzara la meta en el 4to trimestre del año.</t>
    </r>
    <r>
      <rPr>
        <b/>
        <sz val="11"/>
        <color theme="1"/>
        <rFont val="Arial"/>
        <family val="2"/>
      </rPr>
      <t xml:space="preserve">
Meta anual: </t>
    </r>
    <r>
      <rPr>
        <sz val="11"/>
        <color theme="1"/>
        <rFont val="Arial"/>
        <family val="2"/>
      </rPr>
      <t>La elaboración de diagnósticos con perspectiva de género y bases de datos para la prevención del delito, no se realizó ninguna actividad de las 24 programadas, logrando un avance del 0.00% con respecto a la meta anual.</t>
    </r>
  </si>
  <si>
    <r>
      <t xml:space="preserve">Meta trimestral: </t>
    </r>
    <r>
      <rPr>
        <sz val="11"/>
        <color theme="1"/>
        <rFont val="Arial"/>
        <family val="2"/>
      </rPr>
      <t>La ejecución de actividades integrales para el mejoramiento de la calidad de vida de la población, en el tercer trimestre lograron realizar 17 actividades de 38 programadas, significando un decremento del -55.26%, por cuestión de confinamiento de los primeros meses del año afecto el tiempo de ejecución, pero se planea reponerlas en los meses subsecuentes.</t>
    </r>
    <r>
      <rPr>
        <b/>
        <sz val="11"/>
        <color theme="1"/>
        <rFont val="Arial"/>
        <family val="2"/>
      </rPr>
      <t xml:space="preserve">
Meta anual: </t>
    </r>
    <r>
      <rPr>
        <sz val="11"/>
        <color theme="1"/>
        <rFont val="Arial"/>
        <family val="2"/>
      </rPr>
      <t>La ejecución de actividades integrales para el mejoramiento de la calidad de vida de la población, realizaron 47 actividades de las 118 programadas, logrando un avance del 39.83% con respecto a la meta anual.</t>
    </r>
  </si>
  <si>
    <r>
      <t xml:space="preserve">Meta trimestral: </t>
    </r>
    <r>
      <rPr>
        <sz val="11"/>
        <color theme="1"/>
        <rFont val="Arial"/>
        <family val="2"/>
      </rPr>
      <t>Las acciones de difusión de Cultura de la Legalidad y Prevención del Delito, lograron al 3er trimestre 18 actividades de las 18 programadas, logrando así un 100% de avance, de acuerdo a lo programado.</t>
    </r>
    <r>
      <rPr>
        <b/>
        <sz val="11"/>
        <color theme="1"/>
        <rFont val="Arial"/>
        <family val="2"/>
      </rPr>
      <t xml:space="preserve">
Meta anual: </t>
    </r>
    <r>
      <rPr>
        <sz val="11"/>
        <color theme="1"/>
        <rFont val="Arial"/>
        <family val="2"/>
      </rPr>
      <t xml:space="preserve">Las difusiones en materia de prevención del delito, cultura de la paz, derechos humanos, y perspectiva de género, lograron 18 actividades de las 69 programadas, significando un avance del 97.10% de avance con respecto a la meta anual.
</t>
    </r>
  </si>
  <si>
    <r>
      <t xml:space="preserve">Meta trimestral:  </t>
    </r>
    <r>
      <rPr>
        <sz val="11"/>
        <color theme="1"/>
        <rFont val="Arial"/>
        <family val="2"/>
      </rPr>
      <t>La difusión en materia de prevención del delito, cultura de la paz, derechos humanos, y perspectiva de género, lograron al 3er trimestre 18 actividades de las 18 programadas, logrando así un 100% de avance, de acuerdo a lo programado.</t>
    </r>
    <r>
      <rPr>
        <b/>
        <sz val="11"/>
        <color theme="1"/>
        <rFont val="Arial"/>
        <family val="2"/>
      </rPr>
      <t xml:space="preserve">
Meta anual: </t>
    </r>
    <r>
      <rPr>
        <sz val="11"/>
        <color theme="1"/>
        <rFont val="Arial"/>
        <family val="2"/>
      </rPr>
      <t xml:space="preserve">La difusión en materia de prevención del delito, cultura de la paz, derechos humanos, y perspectiva de género, lograron 18 actividades de las 69 programadas, significando un avance del 97.10% de avance con respecto a la meta anual.
</t>
    </r>
  </si>
  <si>
    <r>
      <t xml:space="preserve">Meta trimestral: </t>
    </r>
    <r>
      <rPr>
        <sz val="11"/>
        <color theme="1"/>
        <rFont val="Arial"/>
        <family val="2"/>
      </rPr>
      <t>Las acciones orientadas a la ejecución cotidiana de buenas prácticas profesionales del personal policial, en el 3er trimestre lograron realizar 220 actividades de 151 programadas, debido a que algunas actividades dependen de la demanda de la ciudadanía y otras se incrementaron por la necesidad de disminuir la incidencia de las malas prácticas, significando en un incremento del 45.70% con respecto a la meta trimestral.</t>
    </r>
    <r>
      <rPr>
        <b/>
        <sz val="11"/>
        <color theme="1"/>
        <rFont val="Arial"/>
        <family val="2"/>
      </rPr>
      <t xml:space="preserve">
Meta anual: </t>
    </r>
    <r>
      <rPr>
        <sz val="11"/>
        <color theme="1"/>
        <rFont val="Arial"/>
        <family val="2"/>
      </rPr>
      <t>Las acciones orientadas a la ejecución cotidiana de buenas prácticas profesionales del personal policial, realizaron 658 actividades de 622 programadas, logrando un avance del 105.79% con respecto a la meta anual.</t>
    </r>
  </si>
  <si>
    <r>
      <t xml:space="preserve">Meta trimestral: </t>
    </r>
    <r>
      <rPr>
        <sz val="11"/>
        <color theme="1"/>
        <rFont val="Arial"/>
        <family val="2"/>
      </rPr>
      <t xml:space="preserve">La implementación de campañas en redes sociales y otros medios, sobre  las funciones y procedimientos para presentar quejas y denuncias ante la Dirección de Asuntos Internos, en el 3er trimestre lograron realizar 171 actividades de 101 programadas, debido a que algunas actividades dependen de la demanda de la ciudadanía, significando en un incremento del 69.31% con respecto a la meta trimestral.
</t>
    </r>
    <r>
      <rPr>
        <b/>
        <sz val="11"/>
        <color theme="1"/>
        <rFont val="Arial"/>
        <family val="2"/>
      </rPr>
      <t xml:space="preserve">
Meta anual: </t>
    </r>
    <r>
      <rPr>
        <sz val="11"/>
        <color theme="1"/>
        <rFont val="Arial"/>
        <family val="2"/>
      </rPr>
      <t>La implementación de campañas en redes sociales y otros medios, sobre  las funciones y procedimientos para presentar quejas y denuncias ante la Dirección de Asuntos Internos, realizaron 516 actividades de 425 programadas, logrando un avance del 121.41% con respecto a la meta anual, teniendo un incremento del 21.41% ya que algunas actividades dependen de la respuesta que tenga la ciudadanía al presentar su queja en contra de elementos que infrinjan la normatividad que regula su actuación policial y de las evidencias presenta u obtenidas de diversas areas para la determinación de dichos expedientes.</t>
    </r>
  </si>
  <si>
    <r>
      <t xml:space="preserve">Meta trimestral: </t>
    </r>
    <r>
      <rPr>
        <sz val="11"/>
        <color theme="1"/>
        <rFont val="Arial"/>
        <family val="2"/>
      </rPr>
      <t>La aplicación de Instrumentos normativos de actuación del personal de Asuntos Internos, en el 3er  trimestre no se realizó la actividad, debido a que se están tomando las medidas pertinentes por la importancia de los trabajos, dichos instrumentos están en procesos de validación, lo cual ya no está en manos de la Dirección de Asuntos Internos.</t>
    </r>
    <r>
      <rPr>
        <b/>
        <sz val="11"/>
        <color theme="1"/>
        <rFont val="Arial"/>
        <family val="2"/>
      </rPr>
      <t xml:space="preserve">
Meta anual: </t>
    </r>
    <r>
      <rPr>
        <sz val="11"/>
        <color theme="1"/>
        <rFont val="Arial"/>
        <family val="2"/>
      </rPr>
      <t>La aplicación de Instrumentos normativos de actuación del personal de Asuntos Internos, realizaron 0 actividades de 3 programadas en todo el año, logrando un avance del 0.00% con respecto a la meta anual, esto debido a que el área correspondiente esta realizando los trámites para la validación del Protocolo de Actuación y así esta Dirección pueda realizar la implementación del mismo.</t>
    </r>
  </si>
  <si>
    <r>
      <t xml:space="preserve">Meta trimestral: </t>
    </r>
    <r>
      <rPr>
        <sz val="11"/>
        <color theme="1"/>
        <rFont val="Arial"/>
        <family val="2"/>
      </rPr>
      <t>Las visitas de supervisión aleatorias al personal operativo y de servicios de la Secretaria Municipal de Seguridad Pública y Tránsito, en el 3er trimestre lograron realizar 49 actividades de 49 programadas, cumpliendo con un 100% con respecto a la meta trimestral.</t>
    </r>
    <r>
      <rPr>
        <b/>
        <sz val="11"/>
        <color theme="1"/>
        <rFont val="Arial"/>
        <family val="2"/>
      </rPr>
      <t xml:space="preserve">
Meta anual: </t>
    </r>
    <r>
      <rPr>
        <sz val="11"/>
        <color theme="1"/>
        <rFont val="Arial"/>
        <family val="2"/>
      </rPr>
      <t>Las visitas de supervisión aleatorias al personal operativo y de servicios de la Secretaria Municipal de Seguridad Pública y Tránsito, realizaron 142 actividades de 194 programadas, logrando un avance del 73.20% con respecto a la meta anual.</t>
    </r>
  </si>
  <si>
    <r>
      <t xml:space="preserve">Meta trimestral: </t>
    </r>
    <r>
      <rPr>
        <sz val="11"/>
        <color theme="1"/>
        <rFont val="Arial"/>
        <family val="2"/>
      </rPr>
      <t xml:space="preserve">Las consultas jurídicas al personal y actualización del marco normativo de la Secretaria de Seguridad Pública y Tránsito de Benito Juárez, logro en el 3er trimestre 602 intervenciones de 279 programadas, con un incremento del 115.77% de la meta establecida, esto depende de la coordinación entre las diferentes áreas operativas con las que trabajamos, y no unicamente de esta  Dirección  sino de las necesidades de cada una de ellas, en el caso en particular la Dirección de Transito  a partir del primerr trimestre se realizan asesorías. </t>
    </r>
    <r>
      <rPr>
        <b/>
        <sz val="11"/>
        <color theme="1"/>
        <rFont val="Arial"/>
        <family val="2"/>
      </rPr>
      <t xml:space="preserve">
Meta anual: </t>
    </r>
    <r>
      <rPr>
        <sz val="11"/>
        <color theme="1"/>
        <rFont val="Arial"/>
        <family val="2"/>
      </rPr>
      <t>Las consultas jurídicas al personal y actualización del marco normativo de la Secretaria de Seguridad Pública y Tránsito de Benito Juárez, lograron 1,427 intervenciones de 1,117 actividades, significando un avance anual del 127.75%., debido a la necesidad de incrementar las asesorías al personal operativo en cuestiones administrativas, se incrementó un 27.75% sobre la meta anual.</t>
    </r>
  </si>
  <si>
    <r>
      <t xml:space="preserve">Meta trimestral: </t>
    </r>
    <r>
      <rPr>
        <sz val="11"/>
        <color theme="1"/>
        <rFont val="Arial"/>
        <family val="2"/>
      </rPr>
      <t>La actualización al marco jurídico municipal de la Secretaria de Seguridad Pública y Tránsito de Benito Juárez, no tenía meta programada para este 3er trimestre, pero se realizó una actividad pendiente del 2do trimestre.</t>
    </r>
    <r>
      <rPr>
        <b/>
        <sz val="11"/>
        <color theme="1"/>
        <rFont val="Arial"/>
        <family val="2"/>
      </rPr>
      <t xml:space="preserve">
Meta anual:  </t>
    </r>
    <r>
      <rPr>
        <sz val="11"/>
        <color theme="1"/>
        <rFont val="Arial"/>
        <family val="2"/>
      </rPr>
      <t>La actualización al marco jurídico municipal de la Secretaria de Seguridad Pública y Tránsito de Benito Juárez, al realizar la actividad pendiente del trimestre pasado, se logró el 100% de la meta anual.</t>
    </r>
  </si>
  <si>
    <r>
      <t xml:space="preserve">Meta trimestral: </t>
    </r>
    <r>
      <rPr>
        <sz val="11"/>
        <color theme="1"/>
        <rFont val="Arial"/>
        <family val="2"/>
      </rPr>
      <t xml:space="preserve">Las actuaciones de carácter legal con personal  de esta Secretaría Municipal de Seguridad Publica y Transito, en el 3er trimestre son de   596 intervenciones de 273 programadas, siendo un incremento del 118.32% de la meta establecida, esto se debe a la coordinación entre las diferentes areas operativas de esta Secretaria con el fin de coadyuvar con autoridades en la integracion de carpetas administrativas, es importante mencionar  que la Direccion de Transito se sumo  y trabaja con esta Dirección a fin de  asesorar a los elementos en su actuar.
</t>
    </r>
    <r>
      <rPr>
        <b/>
        <sz val="11"/>
        <color theme="1"/>
        <rFont val="Arial"/>
        <family val="2"/>
      </rPr>
      <t xml:space="preserve">
Meta anual: </t>
    </r>
    <r>
      <rPr>
        <sz val="11"/>
        <color theme="1"/>
        <rFont val="Arial"/>
        <family val="2"/>
      </rPr>
      <t xml:space="preserve">Las atenciones jurídicas en asuntos relacionados con el personal de la Secretaria Municipal de Seguridad Pública y Tránsito, lograron 1,411 intervenciones de 1,092 actividades, significando un avance anual del 129.21%, el incremento se debió a la necesidad de apoyar a las áreas operativas en el llenado de sus IPH que ha incrementado por las detenciones y operativos para mantener la seguridad de la población. </t>
    </r>
  </si>
  <si>
    <r>
      <t xml:space="preserve">Meta trimestral: </t>
    </r>
    <r>
      <rPr>
        <sz val="11"/>
        <color theme="1"/>
        <rFont val="Arial"/>
        <family val="2"/>
      </rPr>
      <t xml:space="preserve">La realización de Sesiones de la Comisión del Servicio de Carrera de Honor y Justicia correspondiente al  3er trimestre es de 05 actividades de las 06 programadas, significando un descenso del 16.67%, debido a que las fechas para realizarlas se modificaron, esto ocasionó que se recorriendo las sesiones, debido a las necesidades de esta Secretaria.     </t>
    </r>
    <r>
      <rPr>
        <b/>
        <sz val="11"/>
        <color theme="1"/>
        <rFont val="Arial"/>
        <family val="2"/>
      </rPr>
      <t xml:space="preserve">
Meta anual: </t>
    </r>
    <r>
      <rPr>
        <sz val="11"/>
        <color theme="1"/>
        <rFont val="Arial"/>
        <family val="2"/>
      </rPr>
      <t>Las Sesiones de la Comisión del Servicio de Carrera de Honor y Justicia, presentaron un avance de 15 sesiones de 24 programadas, significando un avance del 62.50% con respecto a la meta anual, por cuestiones administrativas, pero se pretende realizar las faltantes el siguiente trimestre.</t>
    </r>
  </si>
  <si>
    <r>
      <t xml:space="preserve">Meta trimestral: </t>
    </r>
    <r>
      <rPr>
        <sz val="11"/>
        <color theme="1"/>
        <rFont val="Arial"/>
        <family val="2"/>
      </rPr>
      <t>Los informes y estadísticas de delitos y faltas administrativas dentro del municipio, lograron al 3er trimestre 1,260 actividades de las 1,201 programadas, logrando un incremento del 04.91% sobre la meta trimestral, un porcentaje muy cercano al 100%.</t>
    </r>
    <r>
      <rPr>
        <b/>
        <sz val="11"/>
        <color theme="1"/>
        <rFont val="Arial"/>
        <family val="2"/>
      </rPr>
      <t xml:space="preserve">
Meta anual: </t>
    </r>
    <r>
      <rPr>
        <sz val="11"/>
        <color theme="1"/>
        <rFont val="Arial"/>
        <family val="2"/>
      </rPr>
      <t>Los informes y estadísticas de delitos y faltas administrativas dentro del municipio, lograron realizar 3,764 actividades de 4,508 programadas como meta anual, significado un 83.50% de avance con respecto a la meta anual.</t>
    </r>
  </si>
  <si>
    <r>
      <t xml:space="preserve">Meta trimestral: </t>
    </r>
    <r>
      <rPr>
        <sz val="11"/>
        <color theme="1"/>
        <rFont val="Arial"/>
        <family val="2"/>
      </rPr>
      <t xml:space="preserve">La realización de actividades integrales para crear inteligencia policial, lograron al 3er trimestre 962 actividades de las 911 programadas, logrando un incremento del 05.60% sobre la meta trimestral, un porcentaje muy cercano al 100%.
</t>
    </r>
    <r>
      <rPr>
        <b/>
        <sz val="11"/>
        <color theme="1"/>
        <rFont val="Arial"/>
        <family val="2"/>
      </rPr>
      <t xml:space="preserve">
Meta anual: </t>
    </r>
    <r>
      <rPr>
        <sz val="11"/>
        <color theme="1"/>
        <rFont val="Arial"/>
        <family val="2"/>
      </rPr>
      <t>La realización de actividades integrales para crear inteligencia policial, lograron realizar 2,853 actividades de 3,345 programadas como meta anual, significado un 85.29% de avance con respecto a la meta anual.</t>
    </r>
  </si>
  <si>
    <r>
      <t xml:space="preserve">Meta trimestral: </t>
    </r>
    <r>
      <rPr>
        <sz val="11"/>
        <color theme="1"/>
        <rFont val="Arial"/>
        <family val="2"/>
      </rPr>
      <t>La ejecución de actividades para renovación, modernización, mantenimiento y conservación de los equipos de cómputo y otras tecnologías, lograron al 3er trimestre 298 actividades de las 290 programadas, logrando un incremento del 02.76% sobre la meta trimestral, un porcentaje muy cercano al 100%.</t>
    </r>
    <r>
      <rPr>
        <b/>
        <sz val="11"/>
        <color theme="1"/>
        <rFont val="Arial"/>
        <family val="2"/>
      </rPr>
      <t xml:space="preserve">
Meta anual: </t>
    </r>
    <r>
      <rPr>
        <sz val="11"/>
        <color theme="1"/>
        <rFont val="Arial"/>
        <family val="2"/>
      </rPr>
      <t>La ejecución de actividades para renovación, lograron realizar 911 actividades de 1,163 programadas como meta anual, significado un 78.33% de avance con respecto a la meta anual.</t>
    </r>
  </si>
  <si>
    <r>
      <t xml:space="preserve">Meta trimestral: </t>
    </r>
    <r>
      <rPr>
        <sz val="11"/>
        <color theme="1"/>
        <rFont val="Arial"/>
        <family val="2"/>
      </rPr>
      <t xml:space="preserve">Los operativos de seguridad pública con los tres órdenes de gobierno en el Municipio de Benito Juárez, lograron al 3er trimestre 377 actividades de las 360 programadas, logrando un incremento del 4.72% sobre la meta trimestral, va de acuerdo a lo programado.
</t>
    </r>
    <r>
      <rPr>
        <b/>
        <sz val="11"/>
        <color theme="1"/>
        <rFont val="Arial"/>
        <family val="2"/>
      </rPr>
      <t xml:space="preserve">
Meta anual:</t>
    </r>
    <r>
      <rPr>
        <sz val="11"/>
        <color theme="1"/>
        <rFont val="Arial"/>
        <family val="2"/>
      </rPr>
      <t xml:space="preserve"> Los operativos de seguridad pública con los tres órdenes de gobierno en el Municipio de Benito Juárez, lograron realizar 1,188 actividades de 1,446 programadas como meta anual, significado un 82.16% de avance.</t>
    </r>
  </si>
  <si>
    <r>
      <t xml:space="preserve">Meta trimestral: </t>
    </r>
    <r>
      <rPr>
        <sz val="11"/>
        <color theme="1"/>
        <rFont val="Arial"/>
        <family val="2"/>
      </rPr>
      <t xml:space="preserve">La ejecución de operativos de seguridad de alto impacto con el apoyo de la policía Estatal, Federal, SEDENA y SEMAR, lograron al 3er trimestre 33 actividades de 30 programadas, logrando un incremento del 10% debido a la necesidad de la población del incremento de operativos para mantener la seguridad del municipio.
</t>
    </r>
    <r>
      <rPr>
        <b/>
        <sz val="11"/>
        <color theme="1"/>
        <rFont val="Arial"/>
        <family val="2"/>
      </rPr>
      <t xml:space="preserve">
Meta anual: </t>
    </r>
    <r>
      <rPr>
        <sz val="11"/>
        <color theme="1"/>
        <rFont val="Arial"/>
        <family val="2"/>
      </rPr>
      <t>La ejecución de operativos de seguridad de alto impacto con el apoyo de la policía Estatal, Federal, SEDENA y SEMAR, lograron realizar 113 actividades de 120 programadas como meta anual, significado un 94.17% de avance.</t>
    </r>
  </si>
  <si>
    <r>
      <t xml:space="preserve">Meta trimestral: </t>
    </r>
    <r>
      <rPr>
        <sz val="11"/>
        <color theme="1"/>
        <rFont val="Arial"/>
        <family val="2"/>
      </rPr>
      <t>La realización de actividades de persuasión y disuasión para la disminución de hechos delictivos en zonas con alto índice delictivo en el municipio, lograron al 3er trimestre</t>
    </r>
    <r>
      <rPr>
        <sz val="11"/>
        <color rgb="FFFF0000"/>
        <rFont val="Arial"/>
        <family val="2"/>
      </rPr>
      <t xml:space="preserve"> </t>
    </r>
    <r>
      <rPr>
        <sz val="11"/>
        <rFont val="Arial"/>
        <family val="2"/>
      </rPr>
      <t>344</t>
    </r>
    <r>
      <rPr>
        <b/>
        <sz val="11"/>
        <color rgb="FFFF0000"/>
        <rFont val="Arial"/>
        <family val="2"/>
      </rPr>
      <t xml:space="preserve"> </t>
    </r>
    <r>
      <rPr>
        <sz val="11"/>
        <color theme="1"/>
        <rFont val="Arial"/>
        <family val="2"/>
      </rPr>
      <t xml:space="preserve">actividades de </t>
    </r>
    <r>
      <rPr>
        <b/>
        <sz val="11"/>
        <rFont val="Arial"/>
        <family val="2"/>
      </rPr>
      <t>330</t>
    </r>
    <r>
      <rPr>
        <b/>
        <sz val="11"/>
        <color rgb="FFFF0000"/>
        <rFont val="Arial"/>
        <family val="2"/>
      </rPr>
      <t xml:space="preserve"> </t>
    </r>
    <r>
      <rPr>
        <sz val="11"/>
        <color theme="1"/>
        <rFont val="Arial"/>
        <family val="2"/>
      </rPr>
      <t>programadas, logrando un incremento del 04.24% un porcentaje cercano al 100% con respecto a la meta trimestral.</t>
    </r>
    <r>
      <rPr>
        <b/>
        <sz val="11"/>
        <color theme="1"/>
        <rFont val="Arial"/>
        <family val="2"/>
      </rPr>
      <t xml:space="preserve">
Meta anual: </t>
    </r>
    <r>
      <rPr>
        <sz val="11"/>
        <color theme="1"/>
        <rFont val="Arial"/>
        <family val="2"/>
      </rPr>
      <t>La realización de actividades de persuasión y disuasión para la disminución de hechos delictivos en zonas con alto índice delictivo en el municipio, lograron realizar 1,075 actividades de 1,326 programadas como meta anual, significado un 81.07% de avance.</t>
    </r>
  </si>
  <si>
    <r>
      <t xml:space="preserve">Meta trimestral: </t>
    </r>
    <r>
      <rPr>
        <sz val="11"/>
        <rFont val="Arial"/>
        <family val="2"/>
      </rPr>
      <t>Las acciones de proximidad social, presencia policial y mecanismos de combate hacia hechos delictivos realizadas, lograron al 3er trimestre 6,611 actividades de 6,708 programadas, teniendo un decremento del 01.45% con respecto a la meta trimestral, un porcentaje muy cercano al 100%.</t>
    </r>
    <r>
      <rPr>
        <b/>
        <sz val="11"/>
        <rFont val="Arial"/>
        <family val="2"/>
      </rPr>
      <t xml:space="preserve">
Meta anual: </t>
    </r>
    <r>
      <rPr>
        <sz val="11"/>
        <rFont val="Arial"/>
        <family val="2"/>
      </rPr>
      <t>Las acciones de proximidad social, presencia policial y mecanismos de combate hacia hechos delictivos realizadas, lograron realizar 19,955 actividades de 26,832 programadas como meta anual, significando un 74.37% de avance.</t>
    </r>
  </si>
  <si>
    <r>
      <t xml:space="preserve">Meta trimestral: </t>
    </r>
    <r>
      <rPr>
        <sz val="11"/>
        <color theme="1"/>
        <rFont val="Arial"/>
        <family val="2"/>
      </rPr>
      <t>Ejecución de acciones de proximidad social, lograron al 3er., trimestre 5,099 actividades de 5,164 programadas, teniendo un decremento del 1.26</t>
    </r>
    <r>
      <rPr>
        <sz val="11"/>
        <rFont val="Arial"/>
        <family val="2"/>
      </rPr>
      <t>%</t>
    </r>
    <r>
      <rPr>
        <sz val="11"/>
        <color theme="1"/>
        <rFont val="Arial"/>
        <family val="2"/>
      </rPr>
      <t xml:space="preserve"> con respecto a la meta trimestral, un porcentaje muy cercano al 100%.
</t>
    </r>
    <r>
      <rPr>
        <b/>
        <sz val="11"/>
        <color theme="1"/>
        <rFont val="Arial"/>
        <family val="2"/>
      </rPr>
      <t xml:space="preserve">
Meta anual: </t>
    </r>
    <r>
      <rPr>
        <sz val="11"/>
        <color theme="1"/>
        <rFont val="Arial"/>
        <family val="2"/>
      </rPr>
      <t>Ejecución de acciones de proximidad social, lograron realizar 15,357 actividades de 20,656 programadas como meta anual, significando un 74.35% de avance.</t>
    </r>
  </si>
  <si>
    <r>
      <t xml:space="preserve">Meta trimestral: </t>
    </r>
    <r>
      <rPr>
        <sz val="11"/>
        <color theme="1"/>
        <rFont val="Arial"/>
        <family val="2"/>
      </rPr>
      <t xml:space="preserve">La implementación de operativos policiales con el apoyo de los tres órdenes de gobierno para contrarrestar factores criminológicos, lograron al 3er., trimestre 1,512 actividades de 1,544 programadas, teniendo un decremento del -2.07% con respecto a la meta trimestral,  un porcentaje muy cercano al 100%.
</t>
    </r>
    <r>
      <rPr>
        <b/>
        <sz val="11"/>
        <color theme="1"/>
        <rFont val="Arial"/>
        <family val="2"/>
      </rPr>
      <t xml:space="preserve">
Meta anual: </t>
    </r>
    <r>
      <rPr>
        <sz val="11"/>
        <color theme="1"/>
        <rFont val="Arial"/>
        <family val="2"/>
      </rPr>
      <t>La implementación de operativos policiales con el apoyo de los tres órdenes de gobierno para contrarrestar factores criminológicos, lograron realizar 4,598 actividades de 6,176 programadas como meta anual, significando un 74.45% de avance.</t>
    </r>
  </si>
  <si>
    <r>
      <t xml:space="preserve">Meta trimestral: </t>
    </r>
    <r>
      <rPr>
        <sz val="11"/>
        <color theme="1"/>
        <rFont val="Arial"/>
        <family val="2"/>
      </rPr>
      <t xml:space="preserve">Las gestiones y trámites en recursos humanos y materiales realizadas, lograron al 2do trimestre 19  actividades de 18 programadas, logrando un incremento de 5.56% con respecto a la meta trimestral, dedebido a que durante este trimestre se realizaron actividades que no fueron solventadas  en el segundo trimestre </t>
    </r>
    <r>
      <rPr>
        <b/>
        <sz val="11"/>
        <color theme="1"/>
        <rFont val="Arial"/>
        <family val="2"/>
      </rPr>
      <t xml:space="preserve">
Meta anual: </t>
    </r>
    <r>
      <rPr>
        <sz val="11"/>
        <color theme="1"/>
        <rFont val="Arial"/>
        <family val="2"/>
      </rPr>
      <t>Las gestiones y trámites en recursos humanos y materiales realizadas, lograron realizar 44 actividades de 59 programadas como meta anual, significado un 74.58% de avance.</t>
    </r>
  </si>
  <si>
    <r>
      <t>Meta trimestral:</t>
    </r>
    <r>
      <rPr>
        <sz val="11"/>
        <color theme="1"/>
        <rFont val="Arial"/>
        <family val="2"/>
      </rPr>
      <t xml:space="preserve"> Durante el tercer trimestre del año en curso para la elaboración de manuales de orden administrativo de la corporación policial no se tenía alguna programada y no se realizó ninguna, pero desde el trimestre pasado, los documentos necesarios se mandaron el área de injerencia que se encarga de validar el IMDAI y estamos en espera de una respuesta. 
</t>
    </r>
    <r>
      <rPr>
        <b/>
        <sz val="11"/>
        <color theme="1"/>
        <rFont val="Arial"/>
        <family val="2"/>
      </rPr>
      <t xml:space="preserve">
Meta anual: </t>
    </r>
    <r>
      <rPr>
        <sz val="11"/>
        <color theme="1"/>
        <rFont val="Arial"/>
        <family val="2"/>
      </rPr>
      <t xml:space="preserve">Durante el año en curso, las elaboraciones de manuales de orden administrativo de la corporación policial se tienen 02 actividades como metas programadas, las cuales no se han podido cumplir debido a que se depende de la validación del IMDAI, quienes desde el trimestre pasado tiene los documentos para validar, pero hasta el momento no han dado respuesta. Se espera que en los meses subsecuentes puedan resolver y así poder cumplir esta actividad. </t>
    </r>
  </si>
  <si>
    <r>
      <t xml:space="preserve">Meta trimestral: </t>
    </r>
    <r>
      <rPr>
        <sz val="11"/>
        <color theme="1"/>
        <rFont val="Arial"/>
        <family val="2"/>
      </rPr>
      <t xml:space="preserve">La realización de acciones de mantenimiento y modernización a la infraestructura y parque vehicular existente de la Secretaría Municipal de Seguridad Pública y Tránsito, lograron al 3er trimestre 5 actividades de 6 programadas, logrando un porcentaje del 83.33% con respecto a la meta trimestral, debido a que una de las actividades está en procesos de aprobación, pero se espera cumplir el siguiente trimestre. </t>
    </r>
    <r>
      <rPr>
        <b/>
        <sz val="11"/>
        <color theme="1"/>
        <rFont val="Arial"/>
        <family val="2"/>
      </rPr>
      <t xml:space="preserve">
Meta anual: </t>
    </r>
    <r>
      <rPr>
        <sz val="11"/>
        <color theme="1"/>
        <rFont val="Arial"/>
        <family val="2"/>
      </rPr>
      <t>La realización de acciones de mantenimiento y modernización a la infraestructura y parque vehicular existente de la Secretaría Municipal de Seguridad Pública y Tránsito, lograron realizar 16 actividades de 21 programadas como meta anual, significado un 76.19% de avance.</t>
    </r>
  </si>
  <si>
    <r>
      <t>Meta trimestral:</t>
    </r>
    <r>
      <rPr>
        <sz val="11"/>
        <color theme="1"/>
        <rFont val="Arial"/>
        <family val="2"/>
      </rPr>
      <t xml:space="preserve"> La implementación de acciones para Incentivar la lealtad, orgullo y sentido de pertenencia a la Corporación Policial lograron al 3er trimestre 7 actividades de 8 programadas, significando un alcance de meta del 87.50%, debido a que una de las actividades se empalmo con la continuación de una del año pasado, pero se planea cumplirla el siguiente trimestre.    </t>
    </r>
    <r>
      <rPr>
        <b/>
        <sz val="11"/>
        <color theme="1"/>
        <rFont val="Arial"/>
        <family val="2"/>
      </rPr>
      <t xml:space="preserve">                                                                                                    
Meta anual: </t>
    </r>
    <r>
      <rPr>
        <sz val="11"/>
        <color theme="1"/>
        <rFont val="Arial"/>
        <family val="2"/>
      </rPr>
      <t>La implementación de acciones para Incentivar la lealtad, orgullo y sentido de pertenencia a la Corporación Policial, lograron realizar 15 actividades de 22 programadas como meta anual, significado un 68.18% de avance.</t>
    </r>
  </si>
  <si>
    <r>
      <t xml:space="preserve">Meta trimestral: </t>
    </r>
    <r>
      <rPr>
        <sz val="11"/>
        <color theme="1"/>
        <rFont val="Arial"/>
        <family val="2"/>
      </rPr>
      <t xml:space="preserve">La implementación de convocatorias con perspectiva de género para personal activo y de nuevo ingreso, no tiene meta programada para el 3er trimestre y no se realizó ninguna.
</t>
    </r>
    <r>
      <rPr>
        <b/>
        <sz val="11"/>
        <color theme="1"/>
        <rFont val="Arial"/>
        <family val="2"/>
      </rPr>
      <t xml:space="preserve">
Meta anual: </t>
    </r>
    <r>
      <rPr>
        <sz val="11"/>
        <color theme="1"/>
        <rFont val="Arial"/>
        <family val="2"/>
      </rPr>
      <t xml:space="preserve">La implementación de convocatorias con perspectiva de género para personal activo y de nuevo ingreso, lograron realizar 1 actividad de 2 programadas como meta anual, significado un 50% de avance, debido a que el IMDAI aún no ha dado respuesta sobre algunos manuales de organización, lo que servirá para fundamentar la actividad a realizar. </t>
    </r>
  </si>
  <si>
    <r>
      <t xml:space="preserve">Meta trimestral: </t>
    </r>
    <r>
      <rPr>
        <sz val="11"/>
        <color theme="1"/>
        <rFont val="Arial"/>
        <family val="2"/>
      </rPr>
      <t xml:space="preserve">La elaboración de proyectos para el mejoramiento del equipamiento policial, lograron al 3er trimestre 6 actividades de 3 programadas, logrando un porcentaje del 200% con respecto a la meta trimestral, debido a que se realizó una actividad pendiente del segundo trimestre y a la par se adelantaron 2 del cuarto trimestre, por la necesidad de aportarle herramientas a los policías para mejorar su desempeño laborar.                               </t>
    </r>
    <r>
      <rPr>
        <b/>
        <sz val="11"/>
        <color theme="1"/>
        <rFont val="Arial"/>
        <family val="2"/>
      </rPr>
      <t xml:space="preserve">       
Meta anual: </t>
    </r>
    <r>
      <rPr>
        <sz val="11"/>
        <color theme="1"/>
        <rFont val="Arial"/>
        <family val="2"/>
      </rPr>
      <t>La elaboración de proyectos para el mejoramiento del equipamiento policial, se realizaron  06 actividades de las 06 que tiene programadas para realizar este año, significando un 100% de avance anual.</t>
    </r>
  </si>
  <si>
    <r>
      <t xml:space="preserve">Meta trimestral: </t>
    </r>
    <r>
      <rPr>
        <sz val="11"/>
        <color theme="1"/>
        <rFont val="Arial"/>
        <family val="2"/>
      </rPr>
      <t>La implementación de actividades para la certificación del personal policial, logarón realizar en el 3er  trimestre 01 actividades de 01 programada, significando un 100% de avance con respecto a la meta trimestral.</t>
    </r>
    <r>
      <rPr>
        <b/>
        <sz val="11"/>
        <color theme="1"/>
        <rFont val="Arial"/>
        <family val="2"/>
      </rPr>
      <t xml:space="preserve">                                                                                                                      
Meta anual: </t>
    </r>
    <r>
      <rPr>
        <sz val="11"/>
        <color theme="1"/>
        <rFont val="Arial"/>
        <family val="2"/>
      </rPr>
      <t>La implementación de actividades para la certificación del personal policial, realizó 05 actividades  de las 05 que tiene programadas para realizar este año, significando un 100% de avance anual.</t>
    </r>
  </si>
  <si>
    <r>
      <t xml:space="preserve">Meta trimestral: </t>
    </r>
    <r>
      <rPr>
        <sz val="11"/>
        <color theme="1"/>
        <rFont val="Arial"/>
        <family val="2"/>
      </rPr>
      <t xml:space="preserve">El incremento en la dotación de gasolina, así como acciones que  eficienten el consumo para el patrullaje en los operativos de presencia y disuasión, orgullo y sentido de pertenencia a la Corporación Policial no tienen meta programada para el 3er trimestre, por lo que no se realizó ninguna.                                                                         
</t>
    </r>
    <r>
      <rPr>
        <b/>
        <sz val="11"/>
        <color theme="1"/>
        <rFont val="Arial"/>
        <family val="2"/>
      </rPr>
      <t xml:space="preserve">
Meta anual: </t>
    </r>
    <r>
      <rPr>
        <sz val="11"/>
        <color theme="1"/>
        <rFont val="Arial"/>
        <family val="2"/>
      </rPr>
      <t>El incremento en la dotación de gasolina, así como acciones que  eficienten el consumo para el patrullaje en los operativos de presencia y disuasión, lograron realizar 1 actividades de 1 programadas como meta anual, significado un 100% de avance.</t>
    </r>
  </si>
  <si>
    <r>
      <t xml:space="preserve">Meta trimestral: </t>
    </r>
    <r>
      <rPr>
        <sz val="11"/>
        <color theme="1"/>
        <rFont val="Arial"/>
        <family val="2"/>
      </rPr>
      <t>las acciones de seguridad, prevención social del delito y atención a turistas y residentes del municipio de Benito Juárez, lograron al 3er. trimestre 66,708 actividades de las 65,777  programadas, logrando un incremento del 1.42% un porcentaje muy cercano al 100%.</t>
    </r>
    <r>
      <rPr>
        <b/>
        <sz val="11"/>
        <color theme="1"/>
        <rFont val="Arial"/>
        <family val="2"/>
      </rPr>
      <t xml:space="preserve">
Meta anual: </t>
    </r>
    <r>
      <rPr>
        <sz val="11"/>
        <color theme="1"/>
        <rFont val="Arial"/>
        <family val="2"/>
      </rPr>
      <t>las acciones de seguridad, prevención social del delito y atención a turistas y residentes del municipio de Benito Juárez, realizaron 200,663 actividades de 263,106, logrando un avance del 75.89% con respecto a la meta anual.</t>
    </r>
  </si>
  <si>
    <r>
      <t xml:space="preserve">Meta trimestral: </t>
    </r>
    <r>
      <rPr>
        <sz val="11"/>
        <color theme="1"/>
        <rFont val="Arial"/>
        <family val="2"/>
      </rPr>
      <t>la impartición de pláticas de prevención del delito dirigidas a empresas, personal de seguridad en hoteles y plazas comerciales, así como residentes de la Zona Hotelera lograron al 3er. trimestre 02 actividad de las 02 programada, significando un 100% de cumplimiento.</t>
    </r>
    <r>
      <rPr>
        <b/>
        <sz val="11"/>
        <color theme="1"/>
        <rFont val="Arial"/>
        <family val="2"/>
      </rPr>
      <t xml:space="preserve">
Meta anual: </t>
    </r>
    <r>
      <rPr>
        <sz val="11"/>
        <color theme="1"/>
        <rFont val="Arial"/>
        <family val="2"/>
      </rPr>
      <t>la impartición de pláticas de prevención del delito dirigidas a empresas, personal de seguridad en hoteles y plazas comerciales, así como residentes de la Zona Hotelera realizaron 05 actividades de 06 programadas, logrando un avance de 83.33% con respecto a la meta anual.</t>
    </r>
  </si>
  <si>
    <r>
      <t xml:space="preserve">Meta trimestral: </t>
    </r>
    <r>
      <rPr>
        <sz val="11"/>
        <color theme="1"/>
        <rFont val="Arial"/>
        <family val="2"/>
      </rPr>
      <t xml:space="preserve">la consolidación de operativos de prevención y disuasión con proximidad social enfocados al sector turístico, lograron al 3er. trimestre 26,233 actividades de las 26,071 programadas, logrando un incremento del 0.62% sobre la meta trimestral, un porcentaje muy cercano al 100% de cumplimiento.
</t>
    </r>
    <r>
      <rPr>
        <b/>
        <sz val="11"/>
        <color theme="1"/>
        <rFont val="Arial"/>
        <family val="2"/>
      </rPr>
      <t xml:space="preserve">
Meta anual: </t>
    </r>
    <r>
      <rPr>
        <sz val="11"/>
        <color theme="1"/>
        <rFont val="Arial"/>
        <family val="2"/>
      </rPr>
      <t xml:space="preserve">la consolidación de operativos de prevención y disuasión con proximidad social enfocados al sector turístico, lograron realizar 79,060 actividades de 104,286 programadas como meta anual, significado un 75.81% de avance.
</t>
    </r>
  </si>
  <si>
    <r>
      <t xml:space="preserve">Meta trimestral: </t>
    </r>
    <r>
      <rPr>
        <sz val="11"/>
        <color theme="1"/>
        <rFont val="Arial"/>
        <family val="2"/>
      </rPr>
      <t>la consolidación de módulos de atención al turista en zonas de mayor afluencia, lograron al 3er. trimestre 31,649 actividades de las 31,185 programadas, logrando un incremento del 1.49% sobre la meta trimestral, un porcentaje muy cercano al 100% de cumplimiento.</t>
    </r>
    <r>
      <rPr>
        <b/>
        <sz val="11"/>
        <color theme="1"/>
        <rFont val="Arial"/>
        <family val="2"/>
      </rPr>
      <t xml:space="preserve">
Meta anual: </t>
    </r>
    <r>
      <rPr>
        <sz val="11"/>
        <color theme="1"/>
        <rFont val="Arial"/>
        <family val="2"/>
      </rPr>
      <t>la consolidación de módulos de atención al turista en zonas de mayor afluencia, lograron realizar 94,192 actividades de 124,740 programadas como meta anual, significado un 75.51% de avance.</t>
    </r>
    <r>
      <rPr>
        <b/>
        <sz val="11"/>
        <color theme="1"/>
        <rFont val="Arial"/>
        <family val="2"/>
      </rPr>
      <t xml:space="preserve">
</t>
    </r>
  </si>
  <si>
    <r>
      <t xml:space="preserve">Meta trimestral: </t>
    </r>
    <r>
      <rPr>
        <sz val="11"/>
        <color theme="1"/>
        <rFont val="Arial"/>
        <family val="2"/>
      </rPr>
      <t>la consolidación de los filtros de vigilancia, prevención del delito y atención a turistas en puntos estratégicos de la zona hotelera, lograron al 3er. trimestre 8,804 actividades de las 8,500 programadas, logrando un incremento del 03.58% sobre la meta trimestral, un porcentaje muy cercano al 100% de cumplimiento.</t>
    </r>
    <r>
      <rPr>
        <b/>
        <sz val="11"/>
        <color theme="1"/>
        <rFont val="Arial"/>
        <family val="2"/>
      </rPr>
      <t xml:space="preserve">
Meta anual: </t>
    </r>
    <r>
      <rPr>
        <sz val="11"/>
        <color theme="1"/>
        <rFont val="Arial"/>
        <family val="2"/>
      </rPr>
      <t>la consolidación de los filtros de vigilancia, prevención del delito y atención a turistas en puntos estratégicos de la zona hotelera, lograron realizar 26,343 actividades de 34,000 programadas como meta anual, significado un 77.48% de avance.</t>
    </r>
    <r>
      <rPr>
        <b/>
        <sz val="11"/>
        <color theme="1"/>
        <rFont val="Arial"/>
        <family val="2"/>
      </rPr>
      <t xml:space="preserve">
</t>
    </r>
  </si>
  <si>
    <r>
      <t xml:space="preserve">Meta trimestral: </t>
    </r>
    <r>
      <rPr>
        <sz val="11"/>
        <color theme="1"/>
        <rFont val="Arial"/>
        <family val="2"/>
      </rPr>
      <t>la profesionalización de los elementos de la Policía Turística, lograron al 3er. trimestre 20 actividades de 19 programadas, significando un incremento del 05.26%, un porcentaje muy cercano al 100% de cumplimiento.</t>
    </r>
    <r>
      <rPr>
        <b/>
        <sz val="11"/>
        <color theme="1"/>
        <rFont val="Arial"/>
        <family val="2"/>
      </rPr>
      <t xml:space="preserve">
Meta anual: </t>
    </r>
    <r>
      <rPr>
        <sz val="11"/>
        <color theme="1"/>
        <rFont val="Arial"/>
        <family val="2"/>
      </rPr>
      <t>la profesionalización de los elementos de la Policía Turística, lograron realizar 63 actividades de 74 programadas como meta anual, significado un 85.14% de avance.</t>
    </r>
    <r>
      <rPr>
        <b/>
        <sz val="11"/>
        <color theme="1"/>
        <rFont val="Arial"/>
        <family val="2"/>
      </rPr>
      <t xml:space="preserve">
</t>
    </r>
  </si>
  <si>
    <r>
      <t xml:space="preserve">Meta trimestral: </t>
    </r>
    <r>
      <rPr>
        <sz val="11"/>
        <color theme="1"/>
        <rFont val="Arial"/>
        <family val="2"/>
      </rPr>
      <t xml:space="preserve">La capacitación inicial, continúa y especializada impartidas al personal de la Secretaria Municipal de Seguridad Pública y Tránsito, lograron al 3er trimestre 578 actividades de 680 programadas, significando un decremento del -15%, lo anterior como resultado de las necesidades del servicio en la operatividad policial, que imposibilitaron la asignación de personal para recibir capacitación, derivada de los requerimientos para el eficiente y eficaz servicio de seguridad pública el personal se asignó a los operativos para atender el incremento de afluencia turística en el municipio.       
</t>
    </r>
    <r>
      <rPr>
        <b/>
        <sz val="11"/>
        <color theme="1"/>
        <rFont val="Arial"/>
        <family val="2"/>
      </rPr>
      <t xml:space="preserve">
Meta anual:</t>
    </r>
    <r>
      <rPr>
        <sz val="11"/>
        <color theme="1"/>
        <rFont val="Arial"/>
        <family val="2"/>
      </rPr>
      <t xml:space="preserve"> La capacitación inicial, continúa y especializada impartidas al personal de la Secretaria Municipal de Seguridad Pública y Tránsito, lograron realizar 1,062 actividades de 2,240 programadas como meta anual, significado un 47.41% de avance, lo anterior como resultado del desajuste al cronograma de capacitación del Plan Anual  de Capacitación 2022, toda vez que la validación de los diversos  cursos fue emitida por el  Secretariado Ejecutivo  del Sistema Nacional de Seguridad Pública posterior a la fecha de los Programas correspondientes, perdiéndose en consecuencia las primeras semanas de capacitación contempladas; lo anterior concatenado a la imposibilidad de asignación de personal para recibir capacitación, derivada de los requerimientos para el eficiente y eficaz servicio de seguridad pública a través de los operativos durante los periodos vacacionales y de asueto de primavera y verano, atendiendo al incremento de afluencia turística en el municipio.</t>
    </r>
  </si>
  <si>
    <r>
      <t xml:space="preserve">Meta trimestral: </t>
    </r>
    <r>
      <rPr>
        <sz val="11"/>
        <color theme="1"/>
        <rFont val="Arial"/>
        <family val="2"/>
      </rPr>
      <t>La formación continua para el personal de la Secretaria Municipal de Seguridad Pública y Tránsito, lograron al 3er trimestre 302 actividades de 425 programadas, significando un decremento del -28.94%, debidos a las necesidades del servicio y de seguridad del municipio, los elementos de esta Secretaría, se están abocando en cuestiones operativas.</t>
    </r>
    <r>
      <rPr>
        <b/>
        <sz val="11"/>
        <color theme="1"/>
        <rFont val="Arial"/>
        <family val="2"/>
      </rPr>
      <t xml:space="preserve">
Meta anual: </t>
    </r>
    <r>
      <rPr>
        <sz val="11"/>
        <color theme="1"/>
        <rFont val="Arial"/>
        <family val="2"/>
      </rPr>
      <t>La formación continua para el personal de la Secretaria Municipal de Seguridad Pública y Tránsito, lograron realizar 519 actividades de 1,485 programadas como meta anual, significado un 34.95% de avance.</t>
    </r>
  </si>
  <si>
    <r>
      <t xml:space="preserve">Meta trimestral: </t>
    </r>
    <r>
      <rPr>
        <sz val="11"/>
        <color theme="1"/>
        <rFont val="Arial"/>
        <family val="2"/>
      </rPr>
      <t xml:space="preserve">La formación especializada para el personal de la Secretaria Municipal de Seguridad Pública y Tránsito, lograron al 3er trimestre 217 actividades de 165 significando un incremento del 31.52%, debido a la necesidad de especializar a los policías en temas que les servirán para el desempeño de sus funciones.
</t>
    </r>
    <r>
      <rPr>
        <b/>
        <sz val="11"/>
        <color theme="1"/>
        <rFont val="Arial"/>
        <family val="2"/>
      </rPr>
      <t xml:space="preserve">
Meta anual: </t>
    </r>
    <r>
      <rPr>
        <sz val="11"/>
        <color theme="1"/>
        <rFont val="Arial"/>
        <family val="2"/>
      </rPr>
      <t>La formación especializada para el personal de la Secretaria Municipal de Seguridad Pública y Tránsito, lograron realizar 484 actividades de 490 programadas como meta anual, significado un 98.78% de avance.</t>
    </r>
  </si>
  <si>
    <r>
      <t>Meta trimestral:</t>
    </r>
    <r>
      <rPr>
        <sz val="11"/>
        <color theme="1"/>
        <rFont val="Arial"/>
        <family val="2"/>
      </rPr>
      <t xml:space="preserve"> El porcentaje de capacitación de formación Inicial realizadas, lograron al 3er trimestre 59 actividades de 90 programadas, significando un decremento del -34.44%, esto debido a que como parte del proceso de ingreso, existen requisitos en materia de Control y Confianza, los cuales se deben cumplir antes del proceso de capacitación pero que no dependen de esta Secretaría sino de otra institución, lo cual está retrasando la programación de aspirantes a recibir la Formación Inicial; en el caso de los elementos  en activo, por necesidades del servicio y de seguridad del municipio, los elementos de esta Secretaría, se están abocando en cuestiones operativas como actividad prioritaria  de la Institución y compromiso del  municipio con sus habitantes.
</t>
    </r>
    <r>
      <rPr>
        <b/>
        <sz val="11"/>
        <color theme="1"/>
        <rFont val="Arial"/>
        <family val="2"/>
      </rPr>
      <t xml:space="preserve">
Meta anual:</t>
    </r>
    <r>
      <rPr>
        <sz val="11"/>
        <color theme="1"/>
        <rFont val="Arial"/>
        <family val="2"/>
      </rPr>
      <t xml:space="preserve"> El porcentaje de capacitación de formación Inicial realizadas, lograron realizar 59 actividades de 265 programadas como meta anual, significado un 22.26% de avance.</t>
    </r>
  </si>
  <si>
    <r>
      <t xml:space="preserve">Meta trimestral: </t>
    </r>
    <r>
      <rPr>
        <sz val="11"/>
        <color theme="1"/>
        <rFont val="Arial"/>
        <family val="2"/>
      </rPr>
      <t>Las acciones de seguridad vial realizadas, en el 3er trimestre, lograron realizar 32,112 actividades de 24,632 programadas, debido a la necesidad de incrementar las actividades de seguridad vial, para evitar accidentes de tránsito y fomentar una cultura vial a la ciudadanía a la hora de conducir algún vehículo, lo que significó un aumento del 30.37% con respecto a la meta trimestral.</t>
    </r>
    <r>
      <rPr>
        <b/>
        <sz val="11"/>
        <color theme="1"/>
        <rFont val="Arial"/>
        <family val="2"/>
      </rPr>
      <t xml:space="preserve">
Meta anual: </t>
    </r>
    <r>
      <rPr>
        <sz val="11"/>
        <color theme="1"/>
        <rFont val="Arial"/>
        <family val="2"/>
      </rPr>
      <t xml:space="preserve">Las acciones de seguridad vial realizadas, realizaron 95,615 actividades de 94,266 programadas, logrando un avance del 101.43% con respecto a la meta anual, debido a la solicitud de la ciudadanía de más seguridad vial, se incrementaron algunas actividades. </t>
    </r>
  </si>
  <si>
    <r>
      <t xml:space="preserve">Meta trimestral: </t>
    </r>
    <r>
      <rPr>
        <sz val="11"/>
        <color theme="1"/>
        <rFont val="Arial"/>
        <family val="2"/>
      </rPr>
      <t xml:space="preserve">La ejecución de pláticas para el fomento de la seguridad en las vías de circulación, en el 3er trimestre, lograron realizar 07 actividades de 04 programadas, significando un incremento del 75%, el cual se debe a que algunas empresas han solicitado pláticas y asesoramiento en cuestión vial. </t>
    </r>
    <r>
      <rPr>
        <b/>
        <sz val="11"/>
        <color theme="1"/>
        <rFont val="Arial"/>
        <family val="2"/>
      </rPr>
      <t xml:space="preserve">
Meta anual: </t>
    </r>
    <r>
      <rPr>
        <sz val="11"/>
        <color theme="1"/>
        <rFont val="Arial"/>
        <family val="2"/>
      </rPr>
      <t xml:space="preserve">La ejecución de pláticas para el fomento de la seguridad en las vías de circulación, realizaron 22 actividades de 17 programadas, logrando un avance del 129.41% con respecto a la meta anual, debido a lo antes descrito, la ciudadanía y empresas solicitan más platicas de las planeadas realizar. </t>
    </r>
  </si>
  <si>
    <r>
      <t xml:space="preserve">Meta trimestral: </t>
    </r>
    <r>
      <rPr>
        <sz val="11"/>
        <color theme="1"/>
        <rFont val="Arial"/>
        <family val="2"/>
      </rPr>
      <t xml:space="preserve">La realización de campañas de difusión y fomento de la seguridad en las vías con mayor circulación, en el 3er trimestre, lograron realizar 05 actividades de 04 programadas, significando un incremento del 25%, debido a que las campañas han ayudado en la disminución de los accidentes, se han incrementado.
</t>
    </r>
    <r>
      <rPr>
        <b/>
        <sz val="11"/>
        <color theme="1"/>
        <rFont val="Arial"/>
        <family val="2"/>
      </rPr>
      <t xml:space="preserve">
Meta anual: </t>
    </r>
    <r>
      <rPr>
        <sz val="11"/>
        <color theme="1"/>
        <rFont val="Arial"/>
        <family val="2"/>
      </rPr>
      <t>La realización de campañas de difusión y fomento de la seguridad en las vías con mayor circulación, se realizaron 13 actividades de las 08 programadas, lo que significó un 162.50% de avance con respecto a la meta anual.</t>
    </r>
  </si>
  <si>
    <r>
      <t xml:space="preserve">Meta trimestral: </t>
    </r>
    <r>
      <rPr>
        <sz val="11"/>
        <color theme="1"/>
        <rFont val="Arial"/>
        <family val="2"/>
      </rPr>
      <t>La realización de acciones de persuasión y disuasión centradas en la normatividad de tránsito municipal, en el 3er trimestre, lograron realizar 211 actividades de las 170 programadas, debido a debido a la necesidad de incrementar los servicios y operativos  en apoyo de la ciudadanía, lo que significó un incremento del 24.12% con respecto a la meta trimestral.</t>
    </r>
    <r>
      <rPr>
        <b/>
        <sz val="11"/>
        <color theme="1"/>
        <rFont val="Arial"/>
        <family val="2"/>
      </rPr>
      <t xml:space="preserve">
Meta anual: </t>
    </r>
    <r>
      <rPr>
        <sz val="11"/>
        <color theme="1"/>
        <rFont val="Arial"/>
        <family val="2"/>
      </rPr>
      <t>La realización de acciones de persuasión y disuasión centradas en la normatividad de tránsito, realizaron 634 actividades de 716 programadas, logrando un avance del 88.55% con respecto a la meta anual.</t>
    </r>
  </si>
  <si>
    <r>
      <t xml:space="preserve">Meta trimestral: </t>
    </r>
    <r>
      <rPr>
        <sz val="11"/>
        <color theme="1"/>
        <rFont val="Arial"/>
        <family val="2"/>
      </rPr>
      <t>La impartición de capacitación en educación vial enfocada a conductores de vehículos, en el 3er trimestre, lograron realizar 1,194 actividades de las 1,015 programadas, debido a que estas actividades dependen de la afluencia de la población y sus necesidades, cosa que no puede controlar la Dir. de Tránsito, lo que significó un incremento del 17.64% con respecto a la meta trimestral.</t>
    </r>
    <r>
      <rPr>
        <b/>
        <sz val="11"/>
        <color theme="1"/>
        <rFont val="Arial"/>
        <family val="2"/>
      </rPr>
      <t xml:space="preserve">
Meta anual: </t>
    </r>
    <r>
      <rPr>
        <sz val="11"/>
        <color theme="1"/>
        <rFont val="Arial"/>
        <family val="2"/>
      </rPr>
      <t>La impartición de capacitación en educación vial enfocada a conductores de vehículos, realizaron 3,649 actividades de 4,575 programadas, logrando un avance del 79.76% con respecto a la meta anual.</t>
    </r>
  </si>
  <si>
    <r>
      <t xml:space="preserve">Meta trimestral: </t>
    </r>
    <r>
      <rPr>
        <sz val="11"/>
        <color theme="1"/>
        <rFont val="Arial"/>
        <family val="2"/>
      </rPr>
      <t>La implementación de actividades para prevenir y combatir la corrupción, en el 3er trimestre, lograron realizar 30,674 actividades de las 23,419 programadas, debido a la necesidad de incrementar los mecanismos de seguridad y evitar actos de corrupción, lo que significó un incremento del 30.98% con respecto a la meta trimestral.</t>
    </r>
    <r>
      <rPr>
        <b/>
        <sz val="11"/>
        <color theme="1"/>
        <rFont val="Arial"/>
        <family val="2"/>
      </rPr>
      <t xml:space="preserve">
Meta anual: </t>
    </r>
    <r>
      <rPr>
        <sz val="11"/>
        <color theme="1"/>
        <rFont val="Arial"/>
        <family val="2"/>
      </rPr>
      <t>La implementación de actividades para prevenir y combatir la corrupción, realizaron 91,234 actividades de 88,876 programadas, logrando un avance del 102.65% con respecto a la meta anual.</t>
    </r>
  </si>
  <si>
    <r>
      <t xml:space="preserve">Meta trimestral: </t>
    </r>
    <r>
      <rPr>
        <sz val="11"/>
        <color theme="1"/>
        <rFont val="Arial"/>
        <family val="2"/>
      </rPr>
      <t>La realización de actividades para la conservación y mantenimiento de vehículos, en el 3er trimestre, lograron realizar 21 actividades de 20 programadas, significando un incremento del 05% muy cercano a lo planeado.</t>
    </r>
    <r>
      <rPr>
        <b/>
        <sz val="11"/>
        <color theme="1"/>
        <rFont val="Arial"/>
        <family val="2"/>
      </rPr>
      <t xml:space="preserve">
Meta anual: </t>
    </r>
    <r>
      <rPr>
        <sz val="11"/>
        <color theme="1"/>
        <rFont val="Arial"/>
        <family val="2"/>
      </rPr>
      <t>La realización de actividades para la conservación y mantenimiento de vehículos, realizaron 63 actividades de 74 programadas, logrando un avance del 85.14% con respecto a la meta anual.</t>
    </r>
  </si>
  <si>
    <r>
      <t xml:space="preserve">Meta trimestral: </t>
    </r>
    <r>
      <rPr>
        <sz val="11"/>
        <color theme="1"/>
        <rFont val="Arial"/>
        <family val="2"/>
      </rPr>
      <t xml:space="preserve">Las acciones de coordinación y seguimiento para el cumplimiento de los programas de seguridad pública realizadas, en el 3er trimestre realizaron 09 actividades de 09 programadas, va de acuerdo a lo planeado con un 100% de avance con respecto a la meta trimestral.
</t>
    </r>
    <r>
      <rPr>
        <b/>
        <sz val="11"/>
        <color theme="1"/>
        <rFont val="Arial"/>
        <family val="2"/>
      </rPr>
      <t xml:space="preserve">
Meta anual: </t>
    </r>
    <r>
      <rPr>
        <sz val="11"/>
        <color theme="1"/>
        <rFont val="Arial"/>
        <family val="2"/>
      </rPr>
      <t>Las acciones de coordinación y seguimiento para el cumplimiento de los programas de seguridad pública realizadas, realizaron 29 actividades de 30 programadas, logrando un avance del 96.67% con respecto a la meta anual.</t>
    </r>
  </si>
  <si>
    <r>
      <t xml:space="preserve">Meta trimestral: </t>
    </r>
    <r>
      <rPr>
        <sz val="11"/>
        <color theme="1"/>
        <rFont val="Arial"/>
        <family val="2"/>
      </rPr>
      <t xml:space="preserve">La coordinación del Subcomité Sectorial del Eje de Seguridad Ciudadana, en el 3er trimestre se realizó 01 actividad de 01 programada, va de acuerdo a lo planeado con un 100% de avance con respecto a la meta trimestral.
</t>
    </r>
    <r>
      <rPr>
        <b/>
        <sz val="11"/>
        <color theme="1"/>
        <rFont val="Arial"/>
        <family val="2"/>
      </rPr>
      <t xml:space="preserve">
Meta anual: </t>
    </r>
    <r>
      <rPr>
        <sz val="11"/>
        <color theme="1"/>
        <rFont val="Arial"/>
        <family val="2"/>
      </rPr>
      <t>La coordinación del Subcomité Sectorial del Eje de Seguridad Ciudadana, realizaron 03 actividades de 04 planeadas, logrando un avance del 75% con respecto a la meta anual.</t>
    </r>
  </si>
  <si>
    <r>
      <t xml:space="preserve">Meta trimestral: </t>
    </r>
    <r>
      <rPr>
        <sz val="11"/>
        <color theme="1"/>
        <rFont val="Arial"/>
        <family val="2"/>
      </rPr>
      <t>La ejecución de actividades administrativas de seguimiento para el cumplimiento de los programas de seguridad pública realizadas en el municipio de Benito Juárez, en el 3er trimestre realizaron 08 actividades de 08 programadas, va de acuerdo a lo planeado con un 100% de avance con respecto a la meta trimestral.</t>
    </r>
    <r>
      <rPr>
        <b/>
        <sz val="11"/>
        <color theme="1"/>
        <rFont val="Arial"/>
        <family val="2"/>
      </rPr>
      <t xml:space="preserve">
Meta anual: </t>
    </r>
    <r>
      <rPr>
        <sz val="11"/>
        <color theme="1"/>
        <rFont val="Arial"/>
        <family val="2"/>
      </rPr>
      <t>La ejecución de actividades administrativas de seguimiento para el cumplimiento de los programas de seguridad pública realizadas en el municipio de Benito Juárez, realizaron 26 actividades de 26 planeadas, logrando un avance del 100% con respecto a la meta anual.</t>
    </r>
  </si>
  <si>
    <r>
      <t xml:space="preserve">Meta trimestral: </t>
    </r>
    <r>
      <rPr>
        <sz val="11"/>
        <color theme="1"/>
        <rFont val="Arial"/>
        <family val="2"/>
      </rPr>
      <t>Las acciones estratégicas para generar servicios de seguridad y vigilancia de calidad con enfoque de proximidad social, en el 3er trimestre, realizaron 01 actividad de 02 programadas, significando un decremento del 50%, debido a la importancia y especialización de los trabajos a realizar está tomando más tiempo de lo esperado, pero se planea cumplir la meta para el siguiente trimestre.</t>
    </r>
    <r>
      <rPr>
        <b/>
        <sz val="11"/>
        <color theme="1"/>
        <rFont val="Arial"/>
        <family val="2"/>
      </rPr>
      <t xml:space="preserve">
Meta anual: </t>
    </r>
    <r>
      <rPr>
        <sz val="11"/>
        <color theme="1"/>
        <rFont val="Arial"/>
        <family val="2"/>
      </rPr>
      <t>Las acciones estratégicas para generar servicios de seguridad y vigilancia de calidad con enfoque de proximidad social, realizaron 05 actividades de 09 programadas, logrando un avance del 55.56% con respecto a la meta anual.</t>
    </r>
  </si>
  <si>
    <r>
      <t xml:space="preserve">Meta trimestral: </t>
    </r>
    <r>
      <rPr>
        <sz val="11"/>
        <color theme="1"/>
        <rFont val="Arial"/>
        <family val="2"/>
      </rPr>
      <t xml:space="preserve">la elaboración de manuales de orden administrativo y gestiones de capacitación, en el 3er trimestre no se realizó ninguna actividad debidos a que se está trabajando en encontrar las mejores opciones de capacitación y adiestramiento para el personal y así brindar un servicio óptimo y profesional en seguridad. Esta actividad se realizará el siguiente trimestre. </t>
    </r>
    <r>
      <rPr>
        <b/>
        <sz val="11"/>
        <color theme="1"/>
        <rFont val="Arial"/>
        <family val="2"/>
      </rPr>
      <t xml:space="preserve">
Meta anual: </t>
    </r>
    <r>
      <rPr>
        <sz val="11"/>
        <color theme="1"/>
        <rFont val="Arial"/>
        <family val="2"/>
      </rPr>
      <t>La elaboración de manuales de orden administrativo y gestiones de capacitación, se realizó 01 actividad de las 04 programadas, significando un 25% de avance con respecto a la meta anual.</t>
    </r>
  </si>
  <si>
    <r>
      <t xml:space="preserve">Meta trimestral: </t>
    </r>
    <r>
      <rPr>
        <sz val="11"/>
        <color theme="1"/>
        <rFont val="Arial"/>
        <family val="2"/>
      </rPr>
      <t>La implementación de incentivos para reconocer la labor policial, en el 3er trimestre no tiene meta programada.</t>
    </r>
    <r>
      <rPr>
        <b/>
        <sz val="11"/>
        <color theme="1"/>
        <rFont val="Arial"/>
        <family val="2"/>
      </rPr>
      <t xml:space="preserve">
Meta anual: </t>
    </r>
    <r>
      <rPr>
        <sz val="11"/>
        <color theme="1"/>
        <rFont val="Arial"/>
        <family val="2"/>
      </rPr>
      <t>La implementación de incentivos para reconocer la labor policial, realizaron 01 actividades de 01 programadas, logrando un avance del 100% con respecto a la meta anual.</t>
    </r>
  </si>
  <si>
    <r>
      <t xml:space="preserve">Meta trimestral: </t>
    </r>
    <r>
      <rPr>
        <sz val="11"/>
        <color theme="1"/>
        <rFont val="Arial"/>
        <family val="2"/>
      </rPr>
      <t xml:space="preserve">La implementación de acciones de supervisión y vigilancia a los servicios, en el 3er trimestre realizaron 1 de 1 programada, significando un 100% de avance con respecto a la meta trimestral. </t>
    </r>
    <r>
      <rPr>
        <b/>
        <sz val="11"/>
        <color theme="1"/>
        <rFont val="Arial"/>
        <family val="2"/>
      </rPr>
      <t xml:space="preserve">
Meta anual: </t>
    </r>
    <r>
      <rPr>
        <sz val="11"/>
        <color theme="1"/>
        <rFont val="Arial"/>
        <family val="2"/>
      </rPr>
      <t>La implementación de acciones de supervisión y vigilancia a los servicios, realizaron 03 actividades de 04 programadas, logrando un avance del 75% con respecto a la meta anual.</t>
    </r>
  </si>
  <si>
    <r>
      <t xml:space="preserve">Meta trimestral: </t>
    </r>
    <r>
      <rPr>
        <sz val="11"/>
        <color theme="1"/>
        <rFont val="Arial"/>
        <family val="2"/>
      </rPr>
      <t>Las acciones integrales contra la violencia familiar y de género, en el tercer trimestre, realizaron 96 actividades de 96 programadas, logrando cumplir el 100% con respecto a la meta trimestral.</t>
    </r>
    <r>
      <rPr>
        <b/>
        <sz val="11"/>
        <color theme="1"/>
        <rFont val="Arial"/>
        <family val="2"/>
      </rPr>
      <t xml:space="preserve">
Meta anual: </t>
    </r>
    <r>
      <rPr>
        <sz val="11"/>
        <color theme="1"/>
        <rFont val="Arial"/>
        <family val="2"/>
      </rPr>
      <t>Las acciones integrales contra la violencia familiar y de género, realizaron 302 actividades de 385 programadas, logrando un avance del 78.44% con respecto a la meta anual.</t>
    </r>
  </si>
  <si>
    <r>
      <t xml:space="preserve">Meta trimestral: </t>
    </r>
    <r>
      <rPr>
        <sz val="11"/>
        <color theme="1"/>
        <rFont val="Arial"/>
        <family val="2"/>
      </rPr>
      <t>La ejecución de acciones de prevención de la violencia familiar y de género, en el tercer trimestre, realizaron 96 actividades de 96 programadas, logrando un 100% con respecto a la meta trimestral.</t>
    </r>
    <r>
      <rPr>
        <b/>
        <sz val="11"/>
        <color theme="1"/>
        <rFont val="Arial"/>
        <family val="2"/>
      </rPr>
      <t xml:space="preserve">
Meta anual:</t>
    </r>
    <r>
      <rPr>
        <sz val="11"/>
        <color theme="1"/>
        <rFont val="Arial"/>
        <family val="2"/>
      </rPr>
      <t xml:space="preserve"> La ejecución de acciones de prevención de la violencia familiar y de género, realizaron 301 actividades de 384 programadas, logrando un avance del 78.39% con respecto a la meta anual.</t>
    </r>
  </si>
  <si>
    <r>
      <t xml:space="preserve">Meta trimestral: </t>
    </r>
    <r>
      <rPr>
        <sz val="11"/>
        <color theme="1"/>
        <rFont val="Arial"/>
        <family val="2"/>
      </rPr>
      <t>La implementación de programas de intervención contra la violencia familiar y de género, no tiene meta programada para el tercer trimestre.</t>
    </r>
    <r>
      <rPr>
        <b/>
        <sz val="11"/>
        <color theme="1"/>
        <rFont val="Arial"/>
        <family val="2"/>
      </rPr>
      <t xml:space="preserve">
Meta anual: </t>
    </r>
    <r>
      <rPr>
        <sz val="11"/>
        <color theme="1"/>
        <rFont val="Arial"/>
        <family val="2"/>
      </rPr>
      <t>La implementación de programas de intervención contra la violencia familiar y de género, realizaron 01 actividades de 01 programadas, logrando un avance del 100% con respecto a la meta anual.</t>
    </r>
  </si>
  <si>
    <t>En el tercer  trimestre se ejecutó menos presupuesto de lo planeado, debido a que la recaudación aún no es la apropiada, aunado a que se han tenido ahorros en la Secretaría.</t>
  </si>
  <si>
    <t>Fin
(Secretaría Municipal de Seguridad Pública y Tránsito)</t>
  </si>
  <si>
    <r>
      <rPr>
        <b/>
        <sz val="11"/>
        <color theme="1"/>
        <rFont val="Arial"/>
        <family val="2"/>
      </rPr>
      <t>F. 4.16.1:</t>
    </r>
    <r>
      <rPr>
        <sz val="11"/>
        <color theme="1"/>
        <rFont val="Arial"/>
        <family val="2"/>
      </rPr>
      <t xml:space="preserve"> Contribuir en la promoción de  acciones que combatan las causas que generan las violencias y la delincuencia contribuyendo a la paz y la justica mediante acciones que propicien el acercamiento con los habitantes y turistas del municipio de Benito Juárez.</t>
    </r>
  </si>
  <si>
    <r>
      <rPr>
        <b/>
        <sz val="11"/>
        <color theme="1"/>
        <rFont val="Arial"/>
        <family val="2"/>
      </rPr>
      <t>PPPIVC</t>
    </r>
    <r>
      <rPr>
        <b/>
        <vertAlign val="subscript"/>
        <sz val="11"/>
        <color theme="1"/>
        <rFont val="Arial"/>
        <family val="2"/>
      </rPr>
      <t>ENVIPE</t>
    </r>
    <r>
      <rPr>
        <sz val="11"/>
        <color theme="1"/>
        <rFont val="Arial"/>
        <family val="2"/>
      </rPr>
      <t>: Porcentaje de población de 18 años y más que percibe inseguro vivir en Cancún.
ENVIPE: Encuesta Nacional de Seguridad Pública Urbana. Periodicidad Anual.</t>
    </r>
  </si>
  <si>
    <t>UNIDAD DE MEDIDA DEL INDICADOR: Tasa de variación
UNIDAD DE MEDIDA DE LAS VARIABLES: Delitos contra el patrimonio.</t>
  </si>
  <si>
    <r>
      <rPr>
        <b/>
        <sz val="11"/>
        <rFont val="Arial"/>
        <family val="2"/>
      </rPr>
      <t xml:space="preserve">Meta trimestral: </t>
    </r>
    <r>
      <rPr>
        <sz val="11"/>
        <rFont val="Arial"/>
        <family val="2"/>
      </rPr>
      <t xml:space="preserve">. La meta alcanzada en el tercer trimestre 2022 corresponde al mismo valor obtenido en 2021, es decir 80.2%. El avance en cumplimiento de metas trimestral refleja lel avance trimestral  reportado respecto a lo programado trimestral, es decir 101.17%. 
</t>
    </r>
    <r>
      <rPr>
        <b/>
        <sz val="11"/>
        <rFont val="Arial"/>
        <family val="2"/>
      </rPr>
      <t>Meta Anual:</t>
    </r>
    <r>
      <rPr>
        <sz val="11"/>
        <rFont val="Arial"/>
        <family val="2"/>
      </rPr>
      <t xml:space="preserve"> El avance en cumplimiento de metas anual refleja el avance anual  reportado respecto a lo programado anual, es decir 101.17%.El Instituto Nacional de Estadística y Geografía, INEGI, implementa y publica los resultados de la Encuesta Nacional de Victimización y Percepción sobre Seguridad Pública Anualmente. </t>
    </r>
    <r>
      <rPr>
        <b/>
        <sz val="11"/>
        <rFont val="Arial"/>
        <family val="2"/>
      </rPr>
      <t xml:space="preserve">Ultimo dato 80.2% periodo marzo-abril 2021.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</si>
</sst>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quot;#,##0.00;\-&quot;$&quot;#,##0.00"/>
    <numFmt numFmtId="44" formatCode="_-&quot;$&quot;* #,##0.00_-;\-&quot;$&quot;* #,##0.00_-;_-&quot;$&quot;* &quot;-&quot;??_-;_-@_-"/>
    <numFmt numFmtId="164" formatCode="&quot;$&quot;#,##0.00"/>
  </numFmts>
  <fonts count="21" x14ac:knownFonts="1">
    <font>
      <sz val="11"/>
      <color theme="1"/>
      <name val="Calibri"/>
      <family val="2"/>
      <scheme val="minor"/>
    </font>
    <font>
      <sz val="11"/>
      <color theme="1"/>
      <name val="Calibri"/>
      <family val="2"/>
      <scheme val="minor"/>
    </font>
    <font>
      <b/>
      <sz val="24"/>
      <color theme="0"/>
      <name val="Arial"/>
      <family val="2"/>
    </font>
    <font>
      <sz val="14"/>
      <color rgb="FFFFFFFF"/>
      <name val="Arial"/>
      <family val="2"/>
    </font>
    <font>
      <sz val="1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b/>
      <sz val="14"/>
      <name val="Arial"/>
      <family val="2"/>
    </font>
    <font>
      <sz val="12"/>
      <color theme="1"/>
      <name val="Calibri"/>
      <family val="2"/>
      <scheme val="minor"/>
    </font>
    <font>
      <b/>
      <vertAlign val="subscript"/>
      <sz val="11"/>
      <color theme="1"/>
      <name val="Arial"/>
      <family val="2"/>
    </font>
    <font>
      <b/>
      <sz val="14"/>
      <color theme="0"/>
      <name val="Arial"/>
      <family val="2"/>
    </font>
    <font>
      <b/>
      <sz val="14"/>
      <color rgb="FFFFFFFF"/>
      <name val="Arial"/>
      <family val="2"/>
    </font>
    <font>
      <b/>
      <sz val="11"/>
      <color rgb="FF7030A0"/>
      <name val="Arial"/>
      <family val="2"/>
    </font>
    <font>
      <sz val="11"/>
      <color rgb="FFFF0000"/>
      <name val="Arial"/>
      <family val="2"/>
    </font>
    <font>
      <strike/>
      <sz val="11"/>
      <name val="Arial"/>
      <family val="2"/>
    </font>
    <font>
      <b/>
      <sz val="11"/>
      <color rgb="FFFF000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1A79BB"/>
        <bgColor rgb="FF000000"/>
      </patternFill>
    </fill>
    <fill>
      <patternFill patternType="solid">
        <fgColor rgb="FF1A79BB"/>
        <bgColor indexed="64"/>
      </patternFill>
    </fill>
    <fill>
      <patternFill patternType="solid">
        <fgColor rgb="FFAED8F4"/>
        <bgColor indexed="64"/>
      </patternFill>
    </fill>
    <fill>
      <patternFill patternType="solid">
        <fgColor theme="0"/>
        <bgColor rgb="FFF2F2F2"/>
      </patternFill>
    </fill>
    <fill>
      <patternFill patternType="solid">
        <fgColor rgb="FFF2F2F2"/>
        <bgColor indexed="64"/>
      </patternFill>
    </fill>
  </fills>
  <borders count="103">
    <border>
      <left/>
      <right/>
      <top/>
      <bottom/>
      <diagonal/>
    </border>
    <border>
      <left style="medium">
        <color indexed="64"/>
      </left>
      <right/>
      <top/>
      <bottom/>
      <diagonal/>
    </border>
    <border>
      <left style="medium">
        <color indexed="64"/>
      </left>
      <right/>
      <top style="thin">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rgb="FF000000"/>
      </right>
      <top style="medium">
        <color indexed="64"/>
      </top>
      <bottom/>
      <diagonal/>
    </border>
    <border>
      <left style="thin">
        <color rgb="FF000000"/>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rgb="FF000000"/>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dashed">
        <color theme="1"/>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style="thin">
        <color indexed="64"/>
      </right>
      <top style="thin">
        <color rgb="FF000000"/>
      </top>
      <bottom style="medium">
        <color indexed="64"/>
      </bottom>
      <diagonal/>
    </border>
    <border>
      <left style="thin">
        <color indexed="64"/>
      </left>
      <right style="thin">
        <color indexed="64"/>
      </right>
      <top/>
      <bottom style="dashed">
        <color theme="1"/>
      </bottom>
      <diagonal/>
    </border>
    <border>
      <left style="medium">
        <color indexed="64"/>
      </left>
      <right style="thin">
        <color indexed="64"/>
      </right>
      <top style="thin">
        <color indexed="64"/>
      </top>
      <bottom style="medium">
        <color indexed="64"/>
      </bottom>
      <diagonal/>
    </border>
    <border>
      <left style="medium">
        <color indexed="64"/>
      </left>
      <right style="dashed">
        <color indexed="64"/>
      </right>
      <top/>
      <bottom style="dotted">
        <color indexed="64"/>
      </bottom>
      <diagonal/>
    </border>
    <border>
      <left style="dashed">
        <color indexed="64"/>
      </left>
      <right style="dashed">
        <color indexed="64"/>
      </right>
      <top/>
      <bottom style="dotted">
        <color indexed="64"/>
      </bottom>
      <diagonal/>
    </border>
    <border>
      <left style="dashed">
        <color indexed="64"/>
      </left>
      <right style="medium">
        <color indexed="64"/>
      </right>
      <top/>
      <bottom style="dotted">
        <color indexed="64"/>
      </bottom>
      <diagonal/>
    </border>
    <border>
      <left style="medium">
        <color indexed="64"/>
      </left>
      <right style="thin">
        <color theme="1"/>
      </right>
      <top style="medium">
        <color indexed="64"/>
      </top>
      <bottom style="thin">
        <color indexed="64"/>
      </bottom>
      <diagonal/>
    </border>
    <border>
      <left/>
      <right style="thin">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theme="1"/>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ashed">
        <color indexed="64"/>
      </top>
      <bottom style="dotted">
        <color indexed="64"/>
      </bottom>
      <diagonal/>
    </border>
    <border>
      <left style="medium">
        <color indexed="64"/>
      </left>
      <right style="dotted">
        <color indexed="64"/>
      </right>
      <top style="dashed">
        <color indexed="64"/>
      </top>
      <bottom style="dotted">
        <color indexed="64"/>
      </bottom>
      <diagonal/>
    </border>
    <border>
      <left style="dotted">
        <color indexed="64"/>
      </left>
      <right style="dotted">
        <color indexed="64"/>
      </right>
      <top style="dashed">
        <color indexed="64"/>
      </top>
      <bottom style="dotted">
        <color indexed="64"/>
      </bottom>
      <diagonal/>
    </border>
    <border>
      <left style="dotted">
        <color indexed="64"/>
      </left>
      <right style="medium">
        <color indexed="64"/>
      </right>
      <top style="dashed">
        <color indexed="64"/>
      </top>
      <bottom style="dotted">
        <color indexed="64"/>
      </bottom>
      <diagonal/>
    </border>
    <border>
      <left style="medium">
        <color indexed="64"/>
      </left>
      <right style="medium">
        <color indexed="64"/>
      </right>
      <top style="dashed">
        <color indexed="64"/>
      </top>
      <bottom style="dashed">
        <color theme="1"/>
      </bottom>
      <diagonal/>
    </border>
    <border>
      <left/>
      <right style="dashed">
        <color theme="1"/>
      </right>
      <top/>
      <bottom/>
      <diagonal/>
    </border>
    <border>
      <left style="dashed">
        <color theme="1"/>
      </left>
      <right style="dashed">
        <color theme="1"/>
      </right>
      <top/>
      <bottom/>
      <diagonal/>
    </border>
    <border>
      <left style="dashed">
        <color theme="1"/>
      </left>
      <right style="medium">
        <color indexed="64"/>
      </right>
      <top/>
      <bottom/>
      <diagonal/>
    </border>
    <border>
      <left style="medium">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ashed">
        <color theme="1"/>
      </left>
      <right style="dashed">
        <color theme="1"/>
      </right>
      <top style="thin">
        <color indexed="64"/>
      </top>
      <bottom style="dotted">
        <color indexed="64"/>
      </bottom>
      <diagonal/>
    </border>
    <border>
      <left/>
      <right style="medium">
        <color indexed="64"/>
      </right>
      <top/>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medium">
        <color indexed="64"/>
      </left>
      <right style="medium">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ashed">
        <color theme="1"/>
      </right>
      <top style="dotted">
        <color indexed="64"/>
      </top>
      <bottom style="dotted">
        <color indexed="64"/>
      </bottom>
      <diagonal/>
    </border>
    <border>
      <left style="dashed">
        <color theme="1"/>
      </left>
      <right style="dashed">
        <color theme="1"/>
      </right>
      <top style="dotted">
        <color indexed="64"/>
      </top>
      <bottom style="dotted">
        <color indexed="64"/>
      </bottom>
      <diagonal/>
    </border>
    <border>
      <left style="dashed">
        <color theme="1"/>
      </left>
      <right style="dotted">
        <color indexed="64"/>
      </right>
      <top style="dotted">
        <color indexed="64"/>
      </top>
      <bottom/>
      <diagonal/>
    </border>
    <border>
      <left style="dotted">
        <color indexed="64"/>
      </left>
      <right style="dashed">
        <color theme="1"/>
      </right>
      <top style="dotted">
        <color indexed="64"/>
      </top>
      <bottom style="dotted">
        <color indexed="64"/>
      </bottom>
      <diagonal/>
    </border>
    <border>
      <left style="medium">
        <color indexed="64"/>
      </left>
      <right style="dashed">
        <color theme="1"/>
      </right>
      <top/>
      <bottom style="dotted">
        <color indexed="64"/>
      </bottom>
      <diagonal/>
    </border>
    <border>
      <left style="dashed">
        <color theme="1"/>
      </left>
      <right style="dashed">
        <color theme="1"/>
      </right>
      <top/>
      <bottom style="dotted">
        <color indexed="64"/>
      </bottom>
      <diagonal/>
    </border>
    <border>
      <left style="dashed">
        <color theme="1"/>
      </left>
      <right style="dotted">
        <color indexed="64"/>
      </right>
      <top style="dotted">
        <color indexed="64"/>
      </top>
      <bottom style="dotted">
        <color indexed="64"/>
      </bottom>
      <diagonal/>
    </border>
    <border>
      <left/>
      <right style="dashed">
        <color theme="1"/>
      </right>
      <top/>
      <bottom style="dotted">
        <color indexed="64"/>
      </bottom>
      <diagonal/>
    </border>
    <border>
      <left style="medium">
        <color indexed="64"/>
      </left>
      <right style="dashed">
        <color theme="1"/>
      </right>
      <top style="dotted">
        <color indexed="64"/>
      </top>
      <bottom/>
      <diagonal/>
    </border>
    <border>
      <left style="dashed">
        <color theme="1"/>
      </left>
      <right style="dashed">
        <color theme="1"/>
      </right>
      <top style="dotted">
        <color indexed="64"/>
      </top>
      <bottom/>
      <diagonal/>
    </border>
    <border>
      <left style="medium">
        <color indexed="64"/>
      </left>
      <right/>
      <top style="dotted">
        <color indexed="64"/>
      </top>
      <bottom style="dashed">
        <color indexed="64"/>
      </bottom>
      <diagonal/>
    </border>
    <border>
      <left style="dashed">
        <color indexed="64"/>
      </left>
      <right style="dashed">
        <color theme="1"/>
      </right>
      <top style="dashed">
        <color indexed="64"/>
      </top>
      <bottom style="dashed">
        <color indexed="64"/>
      </bottom>
      <diagonal/>
    </border>
    <border>
      <left style="dashed">
        <color theme="1"/>
      </left>
      <right style="dashed">
        <color theme="1"/>
      </right>
      <top style="dashed">
        <color indexed="64"/>
      </top>
      <bottom style="dashed">
        <color indexed="64"/>
      </bottom>
      <diagonal/>
    </border>
    <border>
      <left style="dashed">
        <color theme="1"/>
      </left>
      <right style="dashed">
        <color indexed="64"/>
      </right>
      <top style="dashed">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0" borderId="0"/>
  </cellStyleXfs>
  <cellXfs count="220">
    <xf numFmtId="0" fontId="0" fillId="0" borderId="0" xfId="0"/>
    <xf numFmtId="0" fontId="5" fillId="2" borderId="49" xfId="0" applyFont="1" applyFill="1" applyBorder="1" applyAlignment="1">
      <alignment horizontal="center" vertical="center" wrapText="1"/>
    </xf>
    <xf numFmtId="0" fontId="5" fillId="0" borderId="50" xfId="0" applyFont="1" applyBorder="1" applyAlignment="1">
      <alignment horizontal="center" vertical="center" wrapText="1"/>
    </xf>
    <xf numFmtId="0" fontId="5" fillId="2" borderId="51" xfId="0" applyFont="1" applyFill="1" applyBorder="1" applyAlignment="1">
      <alignment horizontal="center" vertical="center" wrapText="1"/>
    </xf>
    <xf numFmtId="0" fontId="5" fillId="0" borderId="52" xfId="0" applyFont="1" applyBorder="1" applyAlignment="1">
      <alignment horizontal="center" vertical="center" wrapText="1"/>
    </xf>
    <xf numFmtId="0" fontId="5" fillId="2"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10" fontId="0" fillId="4" borderId="72" xfId="0" applyNumberFormat="1" applyFill="1" applyBorder="1" applyAlignment="1">
      <alignment horizontal="center" vertical="center" wrapText="1"/>
    </xf>
    <xf numFmtId="10" fontId="0" fillId="4" borderId="73" xfId="0" applyNumberFormat="1" applyFill="1" applyBorder="1" applyAlignment="1">
      <alignment horizontal="center" vertical="center" wrapText="1"/>
    </xf>
    <xf numFmtId="10" fontId="0" fillId="4" borderId="74" xfId="0" applyNumberFormat="1" applyFill="1" applyBorder="1" applyAlignment="1">
      <alignment horizontal="center" vertical="center" wrapText="1"/>
    </xf>
    <xf numFmtId="0" fontId="3" fillId="5" borderId="40" xfId="0" applyFont="1" applyFill="1" applyBorder="1" applyAlignment="1">
      <alignment horizontal="center" vertical="top" wrapText="1"/>
    </xf>
    <xf numFmtId="0" fontId="3" fillId="5" borderId="14" xfId="0" applyFont="1" applyFill="1" applyBorder="1" applyAlignment="1">
      <alignment horizontal="center" vertical="top" wrapText="1"/>
    </xf>
    <xf numFmtId="0" fontId="8" fillId="3" borderId="44" xfId="0" applyFont="1" applyFill="1" applyBorder="1" applyAlignment="1">
      <alignment horizontal="center" vertical="center" wrapText="1"/>
    </xf>
    <xf numFmtId="0" fontId="8" fillId="3" borderId="37" xfId="0" applyFont="1" applyFill="1" applyBorder="1" applyAlignment="1">
      <alignment horizontal="left" vertical="center" wrapText="1"/>
    </xf>
    <xf numFmtId="0" fontId="5" fillId="3" borderId="36" xfId="0" applyFont="1" applyFill="1" applyBorder="1" applyAlignment="1">
      <alignment horizontal="center" vertical="center" wrapText="1"/>
    </xf>
    <xf numFmtId="10" fontId="9" fillId="3" borderId="54" xfId="2" applyNumberFormat="1" applyFont="1" applyFill="1" applyBorder="1" applyAlignment="1">
      <alignment horizontal="center" vertical="center" wrapText="1"/>
    </xf>
    <xf numFmtId="10" fontId="8" fillId="3" borderId="55" xfId="2" applyNumberFormat="1" applyFont="1" applyFill="1" applyBorder="1" applyAlignment="1">
      <alignment horizontal="center" vertical="center" wrapText="1"/>
    </xf>
    <xf numFmtId="0" fontId="5" fillId="3" borderId="15" xfId="0" applyFont="1" applyFill="1" applyBorder="1" applyAlignment="1">
      <alignment horizontal="center" vertical="center" wrapText="1"/>
    </xf>
    <xf numFmtId="10" fontId="9" fillId="3" borderId="57" xfId="2" applyNumberFormat="1" applyFont="1" applyFill="1" applyBorder="1" applyAlignment="1">
      <alignment horizontal="center" vertical="center" wrapText="1"/>
    </xf>
    <xf numFmtId="0" fontId="9" fillId="3" borderId="19" xfId="0" applyFont="1" applyFill="1" applyBorder="1" applyAlignment="1">
      <alignment horizontal="left" vertical="center" wrapText="1"/>
    </xf>
    <xf numFmtId="0" fontId="10" fillId="6" borderId="66" xfId="0" applyFont="1" applyFill="1" applyBorder="1" applyAlignment="1">
      <alignment horizontal="center" vertical="center" wrapText="1"/>
    </xf>
    <xf numFmtId="0" fontId="11" fillId="6" borderId="67" xfId="0" applyFont="1" applyFill="1" applyBorder="1" applyAlignment="1">
      <alignment horizontal="center" vertical="center" wrapText="1"/>
    </xf>
    <xf numFmtId="0" fontId="11" fillId="6" borderId="68" xfId="0" applyFont="1" applyFill="1" applyBorder="1" applyAlignment="1">
      <alignment horizontal="center" vertical="center" wrapText="1"/>
    </xf>
    <xf numFmtId="0" fontId="11" fillId="6" borderId="69" xfId="0" applyFont="1" applyFill="1" applyBorder="1" applyAlignment="1">
      <alignment horizontal="center" vertical="center" wrapText="1"/>
    </xf>
    <xf numFmtId="3" fontId="11" fillId="6" borderId="58" xfId="0" applyNumberFormat="1" applyFont="1" applyFill="1" applyBorder="1" applyAlignment="1">
      <alignment horizontal="center" vertical="center" wrapText="1"/>
    </xf>
    <xf numFmtId="3" fontId="11" fillId="6" borderId="22" xfId="0" applyNumberFormat="1" applyFont="1" applyFill="1" applyBorder="1" applyAlignment="1">
      <alignment horizontal="center" vertical="center" wrapText="1"/>
    </xf>
    <xf numFmtId="3" fontId="11" fillId="6" borderId="23" xfId="0" applyNumberFormat="1" applyFont="1" applyFill="1" applyBorder="1" applyAlignment="1">
      <alignment horizontal="center" vertical="center" wrapText="1"/>
    </xf>
    <xf numFmtId="0" fontId="6" fillId="7" borderId="59" xfId="0" applyFont="1" applyFill="1" applyBorder="1" applyAlignment="1">
      <alignment horizontal="center" vertical="center" wrapText="1"/>
    </xf>
    <xf numFmtId="10" fontId="8" fillId="7" borderId="60" xfId="2" applyNumberFormat="1" applyFont="1" applyFill="1" applyBorder="1" applyAlignment="1">
      <alignment horizontal="center" vertical="center" wrapText="1"/>
    </xf>
    <xf numFmtId="0" fontId="6" fillId="7" borderId="16" xfId="0" applyFont="1" applyFill="1" applyBorder="1" applyAlignment="1">
      <alignment horizontal="center" vertical="center" wrapText="1"/>
    </xf>
    <xf numFmtId="10" fontId="8" fillId="7" borderId="55" xfId="2" applyNumberFormat="1" applyFont="1" applyFill="1" applyBorder="1" applyAlignment="1">
      <alignment horizontal="center" vertical="center" wrapText="1"/>
    </xf>
    <xf numFmtId="0" fontId="6" fillId="7" borderId="17" xfId="0" applyFont="1" applyFill="1" applyBorder="1" applyAlignment="1">
      <alignment horizontal="center" vertical="center" wrapText="1"/>
    </xf>
    <xf numFmtId="10" fontId="8" fillId="7" borderId="56" xfId="2" applyNumberFormat="1" applyFont="1" applyFill="1" applyBorder="1" applyAlignment="1">
      <alignment horizontal="center" vertical="center" wrapText="1"/>
    </xf>
    <xf numFmtId="10" fontId="9" fillId="7" borderId="55" xfId="2" applyNumberFormat="1" applyFont="1" applyFill="1" applyBorder="1" applyAlignment="1">
      <alignment horizontal="center" vertical="center" wrapText="1"/>
    </xf>
    <xf numFmtId="10" fontId="9" fillId="7" borderId="56" xfId="2" applyNumberFormat="1" applyFont="1" applyFill="1" applyBorder="1" applyAlignment="1">
      <alignment horizontal="center" vertical="center" wrapText="1"/>
    </xf>
    <xf numFmtId="0" fontId="5" fillId="7" borderId="62" xfId="0" applyFont="1" applyFill="1" applyBorder="1" applyAlignment="1">
      <alignment horizontal="center" vertical="center" wrapText="1"/>
    </xf>
    <xf numFmtId="0" fontId="8" fillId="7" borderId="19" xfId="0" applyFont="1" applyFill="1" applyBorder="1" applyAlignment="1">
      <alignment horizontal="justify" vertical="top" wrapText="1"/>
    </xf>
    <xf numFmtId="0" fontId="8" fillId="7" borderId="20" xfId="0" applyFont="1" applyFill="1" applyBorder="1" applyAlignment="1">
      <alignment horizontal="justify" vertical="center" wrapText="1"/>
    </xf>
    <xf numFmtId="0" fontId="11" fillId="6" borderId="21" xfId="0" applyFont="1" applyFill="1" applyBorder="1" applyAlignment="1">
      <alignment horizontal="left" vertical="top" wrapText="1"/>
    </xf>
    <xf numFmtId="0" fontId="11" fillId="6" borderId="22" xfId="0" applyFont="1" applyFill="1" applyBorder="1" applyAlignment="1">
      <alignment horizontal="left" vertical="center" wrapText="1"/>
    </xf>
    <xf numFmtId="0" fontId="11" fillId="6" borderId="23" xfId="0" applyFont="1" applyFill="1" applyBorder="1" applyAlignment="1">
      <alignment horizontal="left" vertical="center" wrapText="1"/>
    </xf>
    <xf numFmtId="0" fontId="8" fillId="7" borderId="21" xfId="0" applyFont="1" applyFill="1" applyBorder="1" applyAlignment="1">
      <alignment horizontal="left" vertical="center" wrapText="1"/>
    </xf>
    <xf numFmtId="0" fontId="8" fillId="7" borderId="23" xfId="0" applyFont="1" applyFill="1" applyBorder="1" applyAlignment="1">
      <alignment horizontal="left" vertical="center" wrapText="1"/>
    </xf>
    <xf numFmtId="0" fontId="9" fillId="3" borderId="22" xfId="0" applyFont="1" applyFill="1" applyBorder="1" applyAlignment="1">
      <alignment horizontal="center" vertical="center" wrapText="1"/>
    </xf>
    <xf numFmtId="0" fontId="5" fillId="3" borderId="61"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23" xfId="0" applyFont="1" applyFill="1" applyBorder="1" applyAlignment="1">
      <alignment horizontal="center" vertical="center" wrapText="1"/>
    </xf>
    <xf numFmtId="3" fontId="8" fillId="3" borderId="22" xfId="0" applyNumberFormat="1" applyFont="1" applyFill="1" applyBorder="1" applyAlignment="1">
      <alignment horizontal="center" vertical="center" wrapText="1"/>
    </xf>
    <xf numFmtId="3" fontId="8" fillId="3" borderId="23" xfId="0" applyNumberFormat="1" applyFont="1" applyFill="1" applyBorder="1" applyAlignment="1">
      <alignment horizontal="center" vertical="center" wrapText="1"/>
    </xf>
    <xf numFmtId="0" fontId="8" fillId="3" borderId="21"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8" fillId="7" borderId="29" xfId="0" applyFont="1" applyFill="1" applyBorder="1" applyAlignment="1">
      <alignment horizontal="center" vertical="center" wrapText="1"/>
    </xf>
    <xf numFmtId="7" fontId="8" fillId="7" borderId="33" xfId="1" applyNumberFormat="1"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8" fillId="7" borderId="33" xfId="0" applyFont="1" applyFill="1" applyBorder="1" applyAlignment="1">
      <alignment horizontal="justify" vertical="center" wrapText="1"/>
    </xf>
    <xf numFmtId="0" fontId="8" fillId="7" borderId="53" xfId="0" applyFont="1" applyFill="1" applyBorder="1" applyAlignment="1">
      <alignment horizontal="justify" vertical="center" wrapText="1"/>
    </xf>
    <xf numFmtId="164" fontId="5" fillId="3" borderId="27" xfId="0" applyNumberFormat="1" applyFont="1" applyFill="1" applyBorder="1" applyAlignment="1">
      <alignment horizontal="center" vertical="center"/>
    </xf>
    <xf numFmtId="0" fontId="9" fillId="3" borderId="28" xfId="0" applyFont="1" applyFill="1" applyBorder="1" applyAlignment="1">
      <alignment horizontal="center" vertical="center" wrapText="1"/>
    </xf>
    <xf numFmtId="7" fontId="5" fillId="3" borderId="32" xfId="1" applyNumberFormat="1" applyFont="1" applyFill="1" applyBorder="1" applyAlignment="1">
      <alignment horizontal="center" vertical="center" wrapText="1"/>
    </xf>
    <xf numFmtId="0" fontId="9" fillId="3" borderId="30" xfId="0" applyFont="1" applyFill="1" applyBorder="1" applyAlignment="1">
      <alignment horizontal="center" vertical="center" wrapText="1"/>
    </xf>
    <xf numFmtId="7" fontId="5" fillId="3" borderId="34" xfId="1" applyNumberFormat="1"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45" xfId="0" applyFont="1" applyFill="1" applyBorder="1" applyAlignment="1">
      <alignment horizontal="left" vertical="top" wrapText="1"/>
    </xf>
    <xf numFmtId="0" fontId="9" fillId="3" borderId="16"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0" fillId="0" borderId="3" xfId="0" applyBorder="1"/>
    <xf numFmtId="0" fontId="0" fillId="0" borderId="4" xfId="0" applyBorder="1"/>
    <xf numFmtId="0" fontId="9" fillId="3" borderId="76" xfId="0" applyFont="1" applyFill="1" applyBorder="1" applyAlignment="1">
      <alignment horizontal="center" vertical="center" wrapText="1"/>
    </xf>
    <xf numFmtId="0" fontId="5" fillId="3" borderId="77" xfId="0" applyFont="1" applyFill="1" applyBorder="1" applyAlignment="1">
      <alignment horizontal="center" vertical="center" wrapText="1"/>
    </xf>
    <xf numFmtId="0" fontId="9" fillId="3" borderId="75" xfId="0" applyFont="1" applyFill="1" applyBorder="1" applyAlignment="1">
      <alignment horizontal="center" vertical="center" wrapText="1"/>
    </xf>
    <xf numFmtId="0" fontId="9" fillId="3" borderId="78" xfId="0" applyFont="1" applyFill="1" applyBorder="1" applyAlignment="1">
      <alignment horizontal="center" vertical="center" wrapText="1"/>
    </xf>
    <xf numFmtId="3" fontId="8" fillId="3" borderId="76" xfId="0" applyNumberFormat="1" applyFont="1" applyFill="1" applyBorder="1" applyAlignment="1">
      <alignment horizontal="center" vertical="center" wrapText="1"/>
    </xf>
    <xf numFmtId="3" fontId="8" fillId="3" borderId="78" xfId="0" applyNumberFormat="1" applyFont="1" applyFill="1" applyBorder="1" applyAlignment="1">
      <alignment horizontal="center" vertical="center" wrapText="1"/>
    </xf>
    <xf numFmtId="0" fontId="8" fillId="3" borderId="78" xfId="0" applyFont="1" applyFill="1" applyBorder="1" applyAlignment="1">
      <alignment horizontal="left" vertical="center" wrapText="1"/>
    </xf>
    <xf numFmtId="0" fontId="8" fillId="3" borderId="79" xfId="0" applyFont="1" applyFill="1" applyBorder="1" applyAlignment="1">
      <alignment horizontal="left" vertical="center" wrapText="1"/>
    </xf>
    <xf numFmtId="10" fontId="0" fillId="8" borderId="46" xfId="0" applyNumberFormat="1" applyFill="1" applyBorder="1" applyAlignment="1">
      <alignment horizontal="center" vertical="center" wrapText="1"/>
    </xf>
    <xf numFmtId="10" fontId="0" fillId="8" borderId="47" xfId="0" applyNumberFormat="1" applyFill="1" applyBorder="1" applyAlignment="1">
      <alignment horizontal="center" vertical="center" wrapText="1"/>
    </xf>
    <xf numFmtId="10" fontId="0" fillId="8" borderId="48" xfId="0" applyNumberFormat="1" applyFill="1" applyBorder="1" applyAlignment="1">
      <alignment horizontal="center" vertical="center" wrapText="1"/>
    </xf>
    <xf numFmtId="10" fontId="0" fillId="8" borderId="70" xfId="0" applyNumberFormat="1" applyFill="1" applyBorder="1" applyAlignment="1">
      <alignment horizontal="center" vertical="center" wrapText="1"/>
    </xf>
    <xf numFmtId="10" fontId="0" fillId="8" borderId="71" xfId="0" applyNumberFormat="1" applyFill="1" applyBorder="1" applyAlignment="1">
      <alignment horizontal="center" vertical="center" wrapText="1"/>
    </xf>
    <xf numFmtId="10" fontId="0" fillId="8" borderId="56" xfId="0" applyNumberForma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7" borderId="22" xfId="0" applyFont="1" applyFill="1" applyBorder="1" applyAlignment="1">
      <alignment horizontal="left" vertical="center" wrapText="1"/>
    </xf>
    <xf numFmtId="0" fontId="8" fillId="3" borderId="22" xfId="0" applyFont="1" applyFill="1" applyBorder="1" applyAlignment="1">
      <alignment horizontal="left" vertical="center" wrapText="1"/>
    </xf>
    <xf numFmtId="10" fontId="0" fillId="4" borderId="21" xfId="0" applyNumberFormat="1" applyFill="1" applyBorder="1" applyAlignment="1">
      <alignment horizontal="center" vertical="center" wrapText="1"/>
    </xf>
    <xf numFmtId="10" fontId="0" fillId="4" borderId="22" xfId="0" applyNumberFormat="1" applyFill="1" applyBorder="1" applyAlignment="1">
      <alignment horizontal="center" vertical="center" wrapText="1"/>
    </xf>
    <xf numFmtId="10" fontId="0" fillId="4" borderId="23" xfId="0" applyNumberFormat="1" applyFill="1" applyBorder="1" applyAlignment="1">
      <alignment horizontal="center" vertical="center" wrapText="1"/>
    </xf>
    <xf numFmtId="0" fontId="9" fillId="3" borderId="18" xfId="0" applyFont="1" applyFill="1" applyBorder="1" applyAlignment="1">
      <alignment horizontal="justify" vertical="top" wrapText="1"/>
    </xf>
    <xf numFmtId="0" fontId="9" fillId="3" borderId="82" xfId="0" applyFont="1" applyFill="1" applyBorder="1" applyAlignment="1">
      <alignment horizontal="center" vertical="center" wrapText="1"/>
    </xf>
    <xf numFmtId="0" fontId="5" fillId="3" borderId="83" xfId="0" applyFont="1" applyFill="1" applyBorder="1" applyAlignment="1">
      <alignment horizontal="center" vertical="center" wrapText="1"/>
    </xf>
    <xf numFmtId="0" fontId="9" fillId="3" borderId="81" xfId="0" applyFont="1" applyFill="1" applyBorder="1" applyAlignment="1">
      <alignment horizontal="center" vertical="center" wrapText="1"/>
    </xf>
    <xf numFmtId="0" fontId="9" fillId="3" borderId="84" xfId="0" applyFont="1" applyFill="1" applyBorder="1" applyAlignment="1">
      <alignment horizontal="center" vertical="center" wrapText="1"/>
    </xf>
    <xf numFmtId="3" fontId="8" fillId="3" borderId="82" xfId="0" applyNumberFormat="1" applyFont="1" applyFill="1" applyBorder="1" applyAlignment="1">
      <alignment horizontal="center" vertical="center" wrapText="1"/>
    </xf>
    <xf numFmtId="3" fontId="8" fillId="3" borderId="84" xfId="0" applyNumberFormat="1" applyFont="1" applyFill="1" applyBorder="1" applyAlignment="1">
      <alignment horizontal="center" vertical="center" wrapText="1"/>
    </xf>
    <xf numFmtId="10" fontId="0" fillId="4" borderId="81" xfId="0" applyNumberFormat="1" applyFill="1" applyBorder="1" applyAlignment="1">
      <alignment horizontal="center" vertical="center" wrapText="1"/>
    </xf>
    <xf numFmtId="10" fontId="0" fillId="4" borderId="82" xfId="0" applyNumberFormat="1" applyFill="1" applyBorder="1" applyAlignment="1">
      <alignment horizontal="center" vertical="center" wrapText="1"/>
    </xf>
    <xf numFmtId="10" fontId="0" fillId="4" borderId="84" xfId="0" applyNumberFormat="1" applyFill="1" applyBorder="1" applyAlignment="1">
      <alignment horizontal="center" vertical="center" wrapText="1"/>
    </xf>
    <xf numFmtId="0" fontId="8" fillId="3" borderId="81" xfId="0" applyFont="1" applyFill="1" applyBorder="1" applyAlignment="1">
      <alignment horizontal="left" vertical="center" wrapText="1"/>
    </xf>
    <xf numFmtId="0" fontId="8" fillId="3" borderId="82" xfId="0" applyFont="1" applyFill="1" applyBorder="1" applyAlignment="1">
      <alignment horizontal="left" vertical="center" wrapText="1"/>
    </xf>
    <xf numFmtId="0" fontId="8" fillId="3" borderId="84" xfId="0" applyFont="1" applyFill="1" applyBorder="1" applyAlignment="1">
      <alignment horizontal="left" vertical="center" wrapText="1"/>
    </xf>
    <xf numFmtId="0" fontId="10" fillId="6" borderId="85" xfId="0" applyFont="1" applyFill="1" applyBorder="1" applyAlignment="1">
      <alignment horizontal="center" vertical="center" wrapText="1"/>
    </xf>
    <xf numFmtId="0" fontId="10" fillId="6" borderId="86" xfId="0" applyFont="1" applyFill="1" applyBorder="1" applyAlignment="1">
      <alignment horizontal="left" vertical="center" wrapText="1"/>
    </xf>
    <xf numFmtId="0" fontId="11" fillId="6" borderId="86" xfId="0" applyFont="1" applyFill="1" applyBorder="1" applyAlignment="1">
      <alignment horizontal="left" vertical="center" wrapText="1"/>
    </xf>
    <xf numFmtId="0" fontId="11" fillId="6" borderId="86" xfId="0" applyFont="1" applyFill="1" applyBorder="1" applyAlignment="1">
      <alignment horizontal="center" vertical="center" wrapText="1"/>
    </xf>
    <xf numFmtId="0" fontId="5" fillId="7" borderId="86" xfId="0" applyFont="1" applyFill="1" applyBorder="1" applyAlignment="1">
      <alignment horizontal="justify" vertical="center" wrapText="1"/>
    </xf>
    <xf numFmtId="0" fontId="5" fillId="7" borderId="86" xfId="0" applyFont="1" applyFill="1" applyBorder="1" applyAlignment="1">
      <alignment horizontal="center" vertical="center" wrapText="1"/>
    </xf>
    <xf numFmtId="0" fontId="9" fillId="7" borderId="63" xfId="0" applyFont="1" applyFill="1" applyBorder="1" applyAlignment="1">
      <alignment horizontal="center" vertical="center" wrapText="1"/>
    </xf>
    <xf numFmtId="0" fontId="9" fillId="7" borderId="64" xfId="0" applyFont="1" applyFill="1" applyBorder="1" applyAlignment="1">
      <alignment horizontal="center" vertical="center" wrapText="1"/>
    </xf>
    <xf numFmtId="0" fontId="9" fillId="7" borderId="65" xfId="0" applyFont="1" applyFill="1" applyBorder="1" applyAlignment="1">
      <alignment horizontal="center" vertical="center" wrapText="1"/>
    </xf>
    <xf numFmtId="3" fontId="8" fillId="7" borderId="22" xfId="0" applyNumberFormat="1" applyFont="1" applyFill="1" applyBorder="1" applyAlignment="1">
      <alignment horizontal="center" vertical="center" wrapText="1"/>
    </xf>
    <xf numFmtId="3" fontId="8" fillId="7" borderId="23" xfId="0" applyNumberFormat="1" applyFont="1" applyFill="1" applyBorder="1" applyAlignment="1">
      <alignment horizontal="center" vertical="center" wrapText="1"/>
    </xf>
    <xf numFmtId="0" fontId="6" fillId="3" borderId="85" xfId="0" applyFont="1" applyFill="1" applyBorder="1" applyAlignment="1">
      <alignment horizontal="center" vertical="center" wrapText="1"/>
    </xf>
    <xf numFmtId="0" fontId="5" fillId="3" borderId="86" xfId="0" applyFont="1" applyFill="1" applyBorder="1" applyAlignment="1">
      <alignment horizontal="justify" vertical="center" wrapText="1"/>
    </xf>
    <xf numFmtId="0" fontId="9" fillId="3" borderId="86" xfId="0" applyFont="1" applyFill="1" applyBorder="1" applyAlignment="1">
      <alignment horizontal="justify" vertical="center" wrapText="1"/>
    </xf>
    <xf numFmtId="0" fontId="9" fillId="3" borderId="86" xfId="0" applyFont="1" applyFill="1" applyBorder="1" applyAlignment="1">
      <alignment horizontal="center" vertical="center" wrapText="1"/>
    </xf>
    <xf numFmtId="0" fontId="9" fillId="3" borderId="86" xfId="0" applyFont="1" applyFill="1" applyBorder="1" applyAlignment="1">
      <alignment horizontal="left" vertical="center" wrapText="1"/>
    </xf>
    <xf numFmtId="0" fontId="5" fillId="7" borderId="85" xfId="0" applyFont="1" applyFill="1" applyBorder="1" applyAlignment="1">
      <alignment horizontal="center" vertical="center" wrapText="1"/>
    </xf>
    <xf numFmtId="0" fontId="5" fillId="7" borderId="83" xfId="0" applyFont="1" applyFill="1" applyBorder="1" applyAlignment="1">
      <alignment horizontal="center" vertical="center" wrapText="1"/>
    </xf>
    <xf numFmtId="0" fontId="9" fillId="7" borderId="81" xfId="0" applyFont="1" applyFill="1" applyBorder="1" applyAlignment="1">
      <alignment horizontal="center" vertical="center" wrapText="1"/>
    </xf>
    <xf numFmtId="0" fontId="9" fillId="7" borderId="82" xfId="0" applyFont="1" applyFill="1" applyBorder="1" applyAlignment="1">
      <alignment horizontal="center" vertical="center" wrapText="1"/>
    </xf>
    <xf numFmtId="0" fontId="9" fillId="7" borderId="84" xfId="0" applyFont="1" applyFill="1" applyBorder="1" applyAlignment="1">
      <alignment horizontal="center" vertical="center" wrapText="1"/>
    </xf>
    <xf numFmtId="3" fontId="8" fillId="7" borderId="82" xfId="0" applyNumberFormat="1" applyFont="1" applyFill="1" applyBorder="1" applyAlignment="1">
      <alignment horizontal="center" vertical="center" wrapText="1"/>
    </xf>
    <xf numFmtId="3" fontId="8" fillId="7" borderId="84" xfId="0" applyNumberFormat="1" applyFont="1" applyFill="1" applyBorder="1" applyAlignment="1">
      <alignment horizontal="center" vertical="center" wrapText="1"/>
    </xf>
    <xf numFmtId="0" fontId="9" fillId="3" borderId="86" xfId="0" applyFont="1" applyFill="1" applyBorder="1" applyAlignment="1">
      <alignment horizontal="justify" vertical="top" wrapText="1"/>
    </xf>
    <xf numFmtId="0" fontId="5" fillId="0" borderId="86" xfId="0" applyFont="1" applyBorder="1" applyAlignment="1">
      <alignment horizontal="justify" vertical="center" wrapText="1"/>
    </xf>
    <xf numFmtId="0" fontId="9" fillId="3" borderId="87" xfId="0" applyFont="1" applyFill="1" applyBorder="1" applyAlignment="1">
      <alignment horizontal="center" vertical="center" wrapText="1"/>
    </xf>
    <xf numFmtId="0" fontId="9" fillId="3" borderId="88" xfId="0" applyFont="1" applyFill="1" applyBorder="1" applyAlignment="1">
      <alignment horizontal="left" vertical="center" wrapText="1"/>
    </xf>
    <xf numFmtId="0" fontId="5" fillId="7" borderId="89" xfId="0" applyFont="1" applyFill="1" applyBorder="1" applyAlignment="1">
      <alignment horizontal="center" vertical="center" wrapText="1"/>
    </xf>
    <xf numFmtId="0" fontId="5" fillId="7" borderId="90" xfId="0" applyFont="1" applyFill="1" applyBorder="1" applyAlignment="1">
      <alignment horizontal="justify" vertical="center" wrapText="1"/>
    </xf>
    <xf numFmtId="0" fontId="5" fillId="7" borderId="91" xfId="0" applyFont="1" applyFill="1" applyBorder="1" applyAlignment="1">
      <alignment horizontal="center" vertical="center" wrapText="1"/>
    </xf>
    <xf numFmtId="0" fontId="5" fillId="7" borderId="92" xfId="0" applyFont="1" applyFill="1" applyBorder="1" applyAlignment="1">
      <alignment horizontal="justify" vertical="center" wrapText="1"/>
    </xf>
    <xf numFmtId="0" fontId="6" fillId="3" borderId="93" xfId="0" applyFont="1" applyFill="1" applyBorder="1" applyAlignment="1">
      <alignment horizontal="center" vertical="center" wrapText="1"/>
    </xf>
    <xf numFmtId="0" fontId="5" fillId="3" borderId="94" xfId="0" applyFont="1" applyFill="1" applyBorder="1" applyAlignment="1">
      <alignment horizontal="justify" vertical="center" wrapText="1"/>
    </xf>
    <xf numFmtId="0" fontId="9" fillId="3" borderId="94" xfId="0" applyFont="1" applyFill="1" applyBorder="1" applyAlignment="1">
      <alignment horizontal="justify" vertical="center" wrapText="1"/>
    </xf>
    <xf numFmtId="0" fontId="9" fillId="3" borderId="94" xfId="0" applyFont="1" applyFill="1" applyBorder="1" applyAlignment="1">
      <alignment horizontal="center" vertical="center" wrapText="1"/>
    </xf>
    <xf numFmtId="0" fontId="9" fillId="3" borderId="94" xfId="0" applyFont="1" applyFill="1" applyBorder="1" applyAlignment="1">
      <alignment horizontal="left" vertical="center" wrapText="1"/>
    </xf>
    <xf numFmtId="0" fontId="6" fillId="3" borderId="95" xfId="0" applyFont="1" applyFill="1" applyBorder="1" applyAlignment="1">
      <alignment horizontal="center" vertical="center" wrapText="1"/>
    </xf>
    <xf numFmtId="0" fontId="5" fillId="3" borderId="96" xfId="0" applyFont="1" applyFill="1" applyBorder="1" applyAlignment="1">
      <alignment horizontal="justify" vertical="center" wrapText="1"/>
    </xf>
    <xf numFmtId="0" fontId="9" fillId="3" borderId="97" xfId="0" applyFont="1" applyFill="1" applyBorder="1" applyAlignment="1">
      <alignment horizontal="justify" vertical="center" wrapText="1"/>
    </xf>
    <xf numFmtId="0" fontId="9" fillId="3" borderId="97" xfId="0" applyFont="1" applyFill="1" applyBorder="1" applyAlignment="1">
      <alignment horizontal="center" vertical="center" wrapText="1"/>
    </xf>
    <xf numFmtId="0" fontId="9" fillId="3" borderId="98" xfId="0" applyFont="1" applyFill="1" applyBorder="1" applyAlignment="1">
      <alignment horizontal="left" vertical="center" wrapText="1"/>
    </xf>
    <xf numFmtId="0" fontId="6" fillId="7" borderId="18" xfId="0" applyFont="1" applyFill="1" applyBorder="1" applyAlignment="1">
      <alignment horizontal="center" vertical="center" wrapText="1"/>
    </xf>
    <xf numFmtId="0" fontId="5" fillId="7" borderId="19" xfId="0" applyFont="1" applyFill="1" applyBorder="1" applyAlignment="1">
      <alignment horizontal="justify" vertical="center" wrapText="1"/>
    </xf>
    <xf numFmtId="0" fontId="9" fillId="7" borderId="19" xfId="0" applyFont="1" applyFill="1" applyBorder="1" applyAlignment="1">
      <alignment horizontal="justify" vertical="center" wrapText="1"/>
    </xf>
    <xf numFmtId="0" fontId="5" fillId="7" borderId="99" xfId="0" applyFont="1" applyFill="1" applyBorder="1" applyAlignment="1">
      <alignment horizontal="center" vertical="center" wrapText="1"/>
    </xf>
    <xf numFmtId="0" fontId="9" fillId="7" borderId="99" xfId="0" applyFont="1" applyFill="1" applyBorder="1" applyAlignment="1">
      <alignment horizontal="left" vertical="center" wrapText="1"/>
    </xf>
    <xf numFmtId="0" fontId="5" fillId="3" borderId="22" xfId="0" applyFont="1" applyFill="1" applyBorder="1" applyAlignment="1">
      <alignment horizontal="justify" vertical="center" wrapText="1"/>
    </xf>
    <xf numFmtId="0" fontId="9" fillId="3" borderId="22" xfId="0" applyFont="1" applyFill="1" applyBorder="1" applyAlignment="1">
      <alignment horizontal="justify" vertical="center" wrapText="1"/>
    </xf>
    <xf numFmtId="0" fontId="9" fillId="3" borderId="100" xfId="0" applyFont="1" applyFill="1" applyBorder="1" applyAlignment="1">
      <alignment horizontal="center" vertical="center" wrapText="1"/>
    </xf>
    <xf numFmtId="0" fontId="9" fillId="3" borderId="100" xfId="0" applyFont="1" applyFill="1" applyBorder="1" applyAlignment="1">
      <alignment horizontal="left" vertical="center" wrapText="1"/>
    </xf>
    <xf numFmtId="0" fontId="6" fillId="3" borderId="75" xfId="0" applyFont="1" applyFill="1" applyBorder="1" applyAlignment="1">
      <alignment horizontal="center" vertical="center" wrapText="1"/>
    </xf>
    <xf numFmtId="0" fontId="5" fillId="3" borderId="76" xfId="0" applyFont="1" applyFill="1" applyBorder="1" applyAlignment="1">
      <alignment horizontal="justify" vertical="center" wrapText="1"/>
    </xf>
    <xf numFmtId="0" fontId="9" fillId="3" borderId="76" xfId="0" applyFont="1" applyFill="1" applyBorder="1" applyAlignment="1">
      <alignment horizontal="justify" vertical="center" wrapText="1"/>
    </xf>
    <xf numFmtId="0" fontId="9" fillId="3" borderId="101" xfId="0" applyFont="1" applyFill="1" applyBorder="1" applyAlignment="1">
      <alignment horizontal="center" vertical="center" wrapText="1"/>
    </xf>
    <xf numFmtId="0" fontId="9" fillId="3" borderId="102" xfId="0" applyFont="1" applyFill="1" applyBorder="1" applyAlignment="1">
      <alignment horizontal="left" vertical="center" wrapText="1"/>
    </xf>
    <xf numFmtId="0" fontId="10" fillId="6" borderId="22" xfId="0" applyFont="1" applyFill="1" applyBorder="1" applyAlignment="1">
      <alignment horizontal="justify" vertical="top" wrapText="1"/>
    </xf>
    <xf numFmtId="0" fontId="6" fillId="7" borderId="22" xfId="0" applyFont="1" applyFill="1" applyBorder="1" applyAlignment="1">
      <alignment horizontal="justify" vertical="center" wrapText="1"/>
    </xf>
    <xf numFmtId="0" fontId="6" fillId="3" borderId="22" xfId="0" applyFont="1" applyFill="1" applyBorder="1" applyAlignment="1">
      <alignment horizontal="justify" vertical="center" wrapText="1"/>
    </xf>
    <xf numFmtId="0" fontId="6" fillId="7" borderId="81" xfId="0" applyFont="1" applyFill="1" applyBorder="1" applyAlignment="1">
      <alignment horizontal="left" vertical="center" wrapText="1"/>
    </xf>
    <xf numFmtId="0" fontId="6" fillId="3" borderId="81" xfId="0" applyFont="1" applyFill="1" applyBorder="1" applyAlignment="1">
      <alignment horizontal="left" vertical="center" wrapText="1"/>
    </xf>
    <xf numFmtId="0" fontId="5" fillId="7" borderId="81" xfId="0" applyFont="1" applyFill="1" applyBorder="1" applyAlignment="1">
      <alignment horizontal="justify" vertical="center" wrapText="1"/>
    </xf>
    <xf numFmtId="0" fontId="6" fillId="3" borderId="81" xfId="0" applyFont="1" applyFill="1" applyBorder="1" applyAlignment="1">
      <alignment horizontal="justify" vertical="center" wrapText="1"/>
    </xf>
    <xf numFmtId="0" fontId="6" fillId="3" borderId="76" xfId="0" applyFont="1" applyFill="1" applyBorder="1" applyAlignment="1">
      <alignment horizontal="justify" vertical="top" wrapText="1"/>
    </xf>
    <xf numFmtId="0" fontId="6" fillId="3" borderId="21" xfId="0" applyFont="1" applyFill="1" applyBorder="1" applyAlignment="1">
      <alignment horizontal="center" vertical="center" wrapText="1"/>
    </xf>
    <xf numFmtId="0" fontId="0" fillId="0" borderId="10" xfId="0" applyBorder="1"/>
    <xf numFmtId="10" fontId="0" fillId="4" borderId="76" xfId="0" applyNumberFormat="1" applyFill="1" applyBorder="1" applyAlignment="1">
      <alignment horizontal="center" vertical="center" wrapText="1"/>
    </xf>
    <xf numFmtId="0" fontId="8" fillId="3" borderId="75" xfId="0" applyFont="1" applyFill="1" applyBorder="1" applyAlignment="1">
      <alignment horizontal="left" vertical="center" wrapText="1"/>
    </xf>
    <xf numFmtId="0" fontId="7" fillId="9" borderId="85" xfId="0" applyFont="1" applyFill="1" applyBorder="1" applyAlignment="1">
      <alignment horizontal="center" vertical="center" wrapText="1"/>
    </xf>
    <xf numFmtId="0" fontId="8" fillId="9" borderId="86" xfId="0" applyFont="1" applyFill="1" applyBorder="1" applyAlignment="1">
      <alignment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80"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5" borderId="39" xfId="0" applyFont="1" applyFill="1" applyBorder="1" applyAlignment="1">
      <alignment horizontal="center" vertical="center" wrapText="1"/>
    </xf>
    <xf numFmtId="0" fontId="16" fillId="5" borderId="25"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8"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3" fillId="5" borderId="41" xfId="0" applyFont="1" applyFill="1" applyBorder="1" applyAlignment="1">
      <alignment horizontal="center" vertical="top" wrapText="1"/>
    </xf>
    <xf numFmtId="0" fontId="3" fillId="5" borderId="2" xfId="0" applyFont="1" applyFill="1" applyBorder="1" applyAlignment="1">
      <alignment horizontal="center" vertical="top" wrapText="1"/>
    </xf>
    <xf numFmtId="0" fontId="3" fillId="5" borderId="42" xfId="0" applyFont="1" applyFill="1" applyBorder="1" applyAlignment="1">
      <alignment horizontal="center" vertical="top" wrapText="1"/>
    </xf>
    <xf numFmtId="0" fontId="3" fillId="5" borderId="43" xfId="0" applyFont="1" applyFill="1" applyBorder="1" applyAlignment="1">
      <alignment horizontal="center" vertical="top"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6" fillId="7" borderId="24" xfId="0" applyFont="1" applyFill="1" applyBorder="1" applyAlignment="1">
      <alignment horizontal="center" vertical="center" wrapText="1"/>
    </xf>
    <xf numFmtId="0" fontId="6" fillId="7" borderId="27"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wrapText="1"/>
    </xf>
  </cellXfs>
  <cellStyles count="4">
    <cellStyle name="Moneda" xfId="1" builtinId="4"/>
    <cellStyle name="Normal" xfId="0" builtinId="0"/>
    <cellStyle name="Normal 2" xfId="3"/>
    <cellStyle name="Porcentaje" xfId="2" builtinId="5"/>
  </cellStyles>
  <dxfs count="18">
    <dxf>
      <fill>
        <patternFill>
          <bgColor rgb="FFFF0000"/>
        </patternFill>
      </fill>
    </dxf>
    <dxf>
      <fill>
        <patternFill>
          <bgColor rgb="FFFFFF00"/>
        </patternFill>
      </fill>
    </dxf>
    <dxf>
      <fill>
        <patternFill>
          <bgColor rgb="FF00B05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ill>
        <patternFill>
          <bgColor rgb="FFFF0000"/>
        </patternFill>
      </fill>
    </dxf>
    <dxf>
      <font>
        <color theme="1"/>
      </font>
      <numFmt numFmtId="14" formatCode="0.00%"/>
      <fill>
        <patternFill>
          <bgColor rgb="FFFF0000"/>
        </patternFill>
      </fill>
    </dxf>
    <dxf>
      <fill>
        <patternFill>
          <bgColor theme="0"/>
        </patternFill>
      </fill>
    </dxf>
    <dxf>
      <fill>
        <patternFill>
          <bgColor rgb="FFFFFF00"/>
        </patternFill>
      </fill>
    </dxf>
    <dxf>
      <fill>
        <patternFill>
          <bgColor rgb="FF00B05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ill>
        <patternFill>
          <bgColor rgb="FFFF0000"/>
        </patternFill>
      </fill>
    </dxf>
    <dxf>
      <font>
        <color theme="1"/>
      </font>
      <numFmt numFmtId="14" formatCode="0.00%"/>
      <fill>
        <patternFill>
          <bgColor rgb="FFFF0000"/>
        </patternFill>
      </fill>
    </dxf>
    <dxf>
      <fill>
        <patternFill>
          <bgColor theme="0"/>
        </patternFill>
      </fill>
    </dxf>
  </dxfs>
  <tableStyles count="0" defaultTableStyle="TableStyleMedium2" defaultPivotStyle="PivotStyleLight16"/>
  <colors>
    <mruColors>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1</xdr:row>
      <xdr:rowOff>83552</xdr:rowOff>
    </xdr:from>
    <xdr:to>
      <xdr:col>2</xdr:col>
      <xdr:colOff>629950</xdr:colOff>
      <xdr:row>6</xdr:row>
      <xdr:rowOff>177958</xdr:rowOff>
    </xdr:to>
    <xdr:pic>
      <xdr:nvPicPr>
        <xdr:cNvPr id="6" name="Imagen 5">
          <a:extLst>
            <a:ext uri="{FF2B5EF4-FFF2-40B4-BE49-F238E27FC236}">
              <a16:creationId xmlns:a16="http://schemas.microsoft.com/office/drawing/2014/main" id="{2AC4328C-0FAF-4A38-9972-FDD9F0E4EE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267368"/>
          <a:ext cx="2534950" cy="1999406"/>
        </a:xfrm>
        <a:prstGeom prst="rect">
          <a:avLst/>
        </a:prstGeom>
      </xdr:spPr>
    </xdr:pic>
    <xdr:clientData/>
  </xdr:twoCellAnchor>
  <xdr:twoCellAnchor editAs="oneCell">
    <xdr:from>
      <xdr:col>2</xdr:col>
      <xdr:colOff>768684</xdr:colOff>
      <xdr:row>1</xdr:row>
      <xdr:rowOff>-1</xdr:rowOff>
    </xdr:from>
    <xdr:to>
      <xdr:col>3</xdr:col>
      <xdr:colOff>935289</xdr:colOff>
      <xdr:row>6</xdr:row>
      <xdr:rowOff>95249</xdr:rowOff>
    </xdr:to>
    <xdr:pic>
      <xdr:nvPicPr>
        <xdr:cNvPr id="7" name="Imagen 6">
          <a:extLst>
            <a:ext uri="{FF2B5EF4-FFF2-40B4-BE49-F238E27FC236}">
              <a16:creationId xmlns:a16="http://schemas.microsoft.com/office/drawing/2014/main" id="{83765F90-3D1C-4C45-B3AF-F618D48E248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91184" y="183815"/>
          <a:ext cx="2105026" cy="2000250"/>
        </a:xfrm>
        <a:prstGeom prst="rect">
          <a:avLst/>
        </a:prstGeom>
      </xdr:spPr>
    </xdr:pic>
    <xdr:clientData/>
  </xdr:twoCellAnchor>
  <xdr:twoCellAnchor editAs="oneCell">
    <xdr:from>
      <xdr:col>24</xdr:col>
      <xdr:colOff>294409</xdr:colOff>
      <xdr:row>0</xdr:row>
      <xdr:rowOff>0</xdr:rowOff>
    </xdr:from>
    <xdr:to>
      <xdr:col>25</xdr:col>
      <xdr:colOff>1199715</xdr:colOff>
      <xdr:row>6</xdr:row>
      <xdr:rowOff>60613</xdr:rowOff>
    </xdr:to>
    <xdr:pic>
      <xdr:nvPicPr>
        <xdr:cNvPr id="9" name="Imagen 8">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1276636" y="0"/>
          <a:ext cx="1909760" cy="2190749"/>
        </a:xfrm>
        <a:prstGeom prst="rect">
          <a:avLst/>
        </a:prstGeom>
      </xdr:spPr>
    </xdr:pic>
    <xdr:clientData/>
  </xdr:twoCellAnchor>
  <xdr:oneCellAnchor>
    <xdr:from>
      <xdr:col>24</xdr:col>
      <xdr:colOff>342157</xdr:colOff>
      <xdr:row>88</xdr:row>
      <xdr:rowOff>124691</xdr:rowOff>
    </xdr:from>
    <xdr:ext cx="7562850" cy="2031173"/>
    <xdr:sp macro="" textlink="">
      <xdr:nvSpPr>
        <xdr:cNvPr id="10" name="CuadroTexto 9">
          <a:extLst>
            <a:ext uri="{FF2B5EF4-FFF2-40B4-BE49-F238E27FC236}">
              <a16:creationId xmlns:a16="http://schemas.microsoft.com/office/drawing/2014/main" id="{00000000-0008-0000-0000-00000B000000}"/>
            </a:ext>
          </a:extLst>
        </xdr:cNvPr>
        <xdr:cNvSpPr txBox="1"/>
      </xdr:nvSpPr>
      <xdr:spPr>
        <a:xfrm>
          <a:off x="31393657" y="182650905"/>
          <a:ext cx="7562850" cy="2031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400" b="1"/>
            <a:t>______________________________</a:t>
          </a:r>
        </a:p>
        <a:p>
          <a:pPr algn="ctr"/>
          <a:r>
            <a:rPr lang="es-MX" sz="2400" b="1"/>
            <a:t>Autorizó</a:t>
          </a:r>
          <a:endParaRPr lang="es-MX" sz="2400" b="1">
            <a:effectLst/>
          </a:endParaRPr>
        </a:p>
        <a:p>
          <a:pPr algn="ctr" rtl="0" eaLnBrk="1" latinLnBrk="0" hangingPunct="1"/>
          <a:r>
            <a:rPr lang="es-MX" sz="1100" b="1">
              <a:solidFill>
                <a:schemeClr val="tx1"/>
              </a:solidFill>
              <a:effectLst/>
              <a:latin typeface="+mn-lt"/>
              <a:ea typeface="+mn-ea"/>
              <a:cs typeface="+mn-cs"/>
            </a:rPr>
            <a:t> </a:t>
          </a:r>
          <a:r>
            <a:rPr lang="es-MX" sz="2400" b="1">
              <a:solidFill>
                <a:schemeClr val="tx1"/>
              </a:solidFill>
              <a:latin typeface="+mn-lt"/>
              <a:ea typeface="+mn-ea"/>
              <a:cs typeface="+mn-cs"/>
            </a:rPr>
            <a:t>Cap. Corb. IM. José Pablo Mathey Cruz</a:t>
          </a:r>
        </a:p>
        <a:p>
          <a:pPr algn="ctr" rtl="0" eaLnBrk="1" latinLnBrk="0" hangingPunct="1"/>
          <a:r>
            <a:rPr lang="es-MX" sz="2400" b="1">
              <a:solidFill>
                <a:schemeClr val="tx1"/>
              </a:solidFill>
              <a:latin typeface="+mn-lt"/>
              <a:ea typeface="+mn-ea"/>
              <a:cs typeface="+mn-cs"/>
            </a:rPr>
            <a:t>Encargado del Despacho de la Secretaria Municipal de Seguridad Pública y Tránsito</a:t>
          </a:r>
        </a:p>
      </xdr:txBody>
    </xdr:sp>
    <xdr:clientData/>
  </xdr:oneCellAnchor>
  <xdr:oneCellAnchor>
    <xdr:from>
      <xdr:col>11</xdr:col>
      <xdr:colOff>789709</xdr:colOff>
      <xdr:row>89</xdr:row>
      <xdr:rowOff>169719</xdr:rowOff>
    </xdr:from>
    <xdr:ext cx="6610350" cy="1842654"/>
    <xdr:sp macro="" textlink="">
      <xdr:nvSpPr>
        <xdr:cNvPr id="11" name="CuadroTexto 10">
          <a:extLst>
            <a:ext uri="{FF2B5EF4-FFF2-40B4-BE49-F238E27FC236}">
              <a16:creationId xmlns:a16="http://schemas.microsoft.com/office/drawing/2014/main" id="{00000000-0008-0000-0000-00000A000000}"/>
            </a:ext>
          </a:extLst>
        </xdr:cNvPr>
        <xdr:cNvSpPr txBox="1"/>
      </xdr:nvSpPr>
      <xdr:spPr>
        <a:xfrm>
          <a:off x="16182109" y="183202119"/>
          <a:ext cx="6610350" cy="1842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400" b="1"/>
            <a:t>_______________________________</a:t>
          </a:r>
        </a:p>
        <a:p>
          <a:pPr algn="ctr"/>
          <a:r>
            <a:rPr lang="es-MX" sz="2400" b="1"/>
            <a:t>Revisó</a:t>
          </a:r>
        </a:p>
        <a:p>
          <a:pPr algn="ctr"/>
          <a:r>
            <a:rPr lang="es-MX" sz="2400" b="1"/>
            <a:t>M.C. Enrique Eduardo Encalada Sánchez</a:t>
          </a:r>
        </a:p>
        <a:p>
          <a:pPr algn="ctr"/>
          <a:r>
            <a:rPr lang="es-MX" sz="2400" b="1"/>
            <a:t>Director de Planeación de la DGPM</a:t>
          </a:r>
        </a:p>
      </xdr:txBody>
    </xdr:sp>
    <xdr:clientData/>
  </xdr:oneCellAnchor>
  <xdr:oneCellAnchor>
    <xdr:from>
      <xdr:col>1</xdr:col>
      <xdr:colOff>498763</xdr:colOff>
      <xdr:row>87</xdr:row>
      <xdr:rowOff>110836</xdr:rowOff>
    </xdr:from>
    <xdr:ext cx="8193245" cy="2741228"/>
    <xdr:sp macro="" textlink="">
      <xdr:nvSpPr>
        <xdr:cNvPr id="12" name="CuadroTexto 11">
          <a:extLst>
            <a:ext uri="{FF2B5EF4-FFF2-40B4-BE49-F238E27FC236}">
              <a16:creationId xmlns:a16="http://schemas.microsoft.com/office/drawing/2014/main" id="{00000000-0008-0000-0000-000009000000}"/>
            </a:ext>
          </a:extLst>
        </xdr:cNvPr>
        <xdr:cNvSpPr txBox="1"/>
      </xdr:nvSpPr>
      <xdr:spPr>
        <a:xfrm>
          <a:off x="1260763" y="182762236"/>
          <a:ext cx="8193245" cy="27412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400" b="1"/>
            <a:t>_____________________________________</a:t>
          </a:r>
        </a:p>
        <a:p>
          <a:pPr algn="ctr"/>
          <a:r>
            <a:rPr lang="es-MX" sz="2400" b="1"/>
            <a:t>Elaboró</a:t>
          </a:r>
        </a:p>
        <a:p>
          <a:pPr algn="ctr"/>
          <a:r>
            <a:rPr lang="es-MX" sz="2400" b="1">
              <a:solidFill>
                <a:schemeClr val="tx1"/>
              </a:solidFill>
              <a:effectLst/>
              <a:latin typeface="+mn-lt"/>
              <a:ea typeface="+mn-ea"/>
              <a:cs typeface="+mn-cs"/>
            </a:rPr>
            <a:t>Mtro. Gonzalo Alonso Ramírez</a:t>
          </a:r>
          <a:r>
            <a:rPr lang="es-MX" sz="2400" b="1" baseline="0">
              <a:solidFill>
                <a:schemeClr val="tx1"/>
              </a:solidFill>
              <a:effectLst/>
              <a:latin typeface="+mn-lt"/>
              <a:ea typeface="+mn-ea"/>
              <a:cs typeface="+mn-cs"/>
            </a:rPr>
            <a:t> Duarte</a:t>
          </a:r>
          <a:endParaRPr lang="es-MX" sz="2400" b="1">
            <a:effectLst/>
          </a:endParaRPr>
        </a:p>
        <a:p>
          <a:pPr algn="ctr"/>
          <a:r>
            <a:rPr lang="es-MX" sz="2400" b="1" baseline="0">
              <a:solidFill>
                <a:schemeClr val="tx1"/>
              </a:solidFill>
              <a:effectLst/>
              <a:latin typeface="+mn-lt"/>
              <a:ea typeface="+mn-ea"/>
              <a:cs typeface="+mn-cs"/>
            </a:rPr>
            <a:t>Director Administrativo de la</a:t>
          </a:r>
          <a:endParaRPr lang="es-MX" sz="2400">
            <a:effectLst/>
          </a:endParaRPr>
        </a:p>
        <a:p>
          <a:pPr algn="ctr"/>
          <a:r>
            <a:rPr lang="es-MX" sz="2400" b="1" baseline="0">
              <a:solidFill>
                <a:schemeClr val="tx1"/>
              </a:solidFill>
              <a:effectLst/>
              <a:latin typeface="+mn-lt"/>
              <a:ea typeface="+mn-ea"/>
              <a:cs typeface="+mn-cs"/>
            </a:rPr>
            <a:t>Secretaría Municipal de Seguridad Pública y Tránsito</a:t>
          </a:r>
          <a:endParaRPr lang="es-MX" sz="2400">
            <a:effectLst/>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80"/>
  <sheetViews>
    <sheetView tabSelected="1" topLeftCell="V11" zoomScale="80" zoomScaleNormal="80" zoomScaleSheetLayoutView="50" workbookViewId="0">
      <selection activeCell="Z13" sqref="Z13"/>
    </sheetView>
  </sheetViews>
  <sheetFormatPr baseColWidth="10" defaultColWidth="11.42578125" defaultRowHeight="15" x14ac:dyDescent="0.25"/>
  <cols>
    <col min="1" max="1" width="11.42578125" customWidth="1"/>
    <col min="2" max="2" width="21.85546875" customWidth="1"/>
    <col min="3" max="3" width="29" customWidth="1"/>
    <col min="4" max="4" width="21.85546875" customWidth="1"/>
    <col min="5" max="5" width="23.42578125" customWidth="1"/>
    <col min="6" max="6" width="22" customWidth="1"/>
    <col min="7" max="7" width="22.42578125" customWidth="1"/>
    <col min="8" max="8" width="20.140625" customWidth="1"/>
    <col min="9" max="9" width="20" customWidth="1"/>
    <col min="10" max="10" width="20.140625" customWidth="1"/>
    <col min="11" max="11" width="18.5703125" customWidth="1"/>
    <col min="12" max="12" width="19.85546875" customWidth="1"/>
    <col min="13" max="13" width="18.85546875" customWidth="1"/>
    <col min="14" max="14" width="20" customWidth="1"/>
    <col min="15" max="15" width="18.42578125" customWidth="1"/>
    <col min="16" max="23" width="17.7109375" customWidth="1"/>
    <col min="24" max="24" width="15.7109375" customWidth="1"/>
    <col min="25" max="25" width="15" customWidth="1"/>
    <col min="26" max="26" width="97.7109375" customWidth="1"/>
    <col min="27" max="27" width="15.28515625" customWidth="1"/>
  </cols>
  <sheetData>
    <row r="1" spans="2:27" ht="15.75" thickBot="1" x14ac:dyDescent="0.3"/>
    <row r="2" spans="2:27" ht="30" customHeight="1" x14ac:dyDescent="0.25">
      <c r="E2" s="173" t="s">
        <v>26</v>
      </c>
      <c r="F2" s="174"/>
      <c r="G2" s="174"/>
      <c r="H2" s="174"/>
      <c r="I2" s="174"/>
      <c r="J2" s="174"/>
      <c r="K2" s="174"/>
      <c r="L2" s="174"/>
      <c r="M2" s="174"/>
      <c r="N2" s="174"/>
      <c r="O2" s="174"/>
      <c r="P2" s="174"/>
      <c r="Q2" s="174"/>
      <c r="R2" s="174"/>
      <c r="S2" s="174"/>
      <c r="T2" s="175"/>
    </row>
    <row r="3" spans="2:27" ht="30" customHeight="1" x14ac:dyDescent="0.25">
      <c r="E3" s="176" t="s">
        <v>20</v>
      </c>
      <c r="F3" s="177"/>
      <c r="G3" s="177"/>
      <c r="H3" s="177"/>
      <c r="I3" s="177"/>
      <c r="J3" s="177"/>
      <c r="K3" s="177"/>
      <c r="L3" s="177"/>
      <c r="M3" s="177"/>
      <c r="N3" s="177"/>
      <c r="O3" s="177"/>
      <c r="P3" s="177"/>
      <c r="Q3" s="177"/>
      <c r="R3" s="177"/>
      <c r="S3" s="177"/>
      <c r="T3" s="178"/>
    </row>
    <row r="4" spans="2:27" ht="30" customHeight="1" x14ac:dyDescent="0.25">
      <c r="E4" s="176" t="s">
        <v>38</v>
      </c>
      <c r="F4" s="177"/>
      <c r="G4" s="177"/>
      <c r="H4" s="177"/>
      <c r="I4" s="177"/>
      <c r="J4" s="177"/>
      <c r="K4" s="177"/>
      <c r="L4" s="177"/>
      <c r="M4" s="177"/>
      <c r="N4" s="177"/>
      <c r="O4" s="177"/>
      <c r="P4" s="177"/>
      <c r="Q4" s="177"/>
      <c r="R4" s="177"/>
      <c r="S4" s="177"/>
      <c r="T4" s="178"/>
    </row>
    <row r="5" spans="2:27" ht="45.75" customHeight="1" x14ac:dyDescent="0.25">
      <c r="E5" s="176" t="s">
        <v>39</v>
      </c>
      <c r="F5" s="177"/>
      <c r="G5" s="177"/>
      <c r="H5" s="177"/>
      <c r="I5" s="177"/>
      <c r="J5" s="177"/>
      <c r="K5" s="177"/>
      <c r="L5" s="177"/>
      <c r="M5" s="177"/>
      <c r="N5" s="177"/>
      <c r="O5" s="177"/>
      <c r="P5" s="177"/>
      <c r="Q5" s="177"/>
      <c r="R5" s="177"/>
      <c r="S5" s="177"/>
      <c r="T5" s="178"/>
    </row>
    <row r="9" spans="2:27" ht="15.75" thickBot="1" x14ac:dyDescent="0.3"/>
    <row r="10" spans="2:27" ht="32.25" customHeight="1" thickBot="1" x14ac:dyDescent="0.3">
      <c r="B10" s="68"/>
      <c r="C10" s="69"/>
      <c r="D10" s="69"/>
      <c r="E10" s="69"/>
      <c r="F10" s="69"/>
      <c r="G10" s="179" t="s">
        <v>35</v>
      </c>
      <c r="H10" s="180"/>
      <c r="I10" s="180"/>
      <c r="J10" s="180"/>
      <c r="K10" s="180"/>
      <c r="L10" s="180"/>
      <c r="M10" s="180"/>
      <c r="N10" s="180"/>
      <c r="O10" s="180"/>
      <c r="P10" s="180"/>
      <c r="Q10" s="180"/>
      <c r="R10" s="180"/>
      <c r="S10" s="180"/>
      <c r="T10" s="180"/>
      <c r="U10" s="180"/>
      <c r="V10" s="180"/>
      <c r="W10" s="180"/>
      <c r="X10" s="181" t="s">
        <v>25</v>
      </c>
      <c r="Y10" s="182"/>
      <c r="Z10" s="182"/>
      <c r="AA10" s="183"/>
    </row>
    <row r="11" spans="2:27" ht="33" customHeight="1" thickBot="1" x14ac:dyDescent="0.3">
      <c r="B11" s="199" t="s">
        <v>0</v>
      </c>
      <c r="C11" s="201" t="s">
        <v>1</v>
      </c>
      <c r="D11" s="187" t="s">
        <v>2</v>
      </c>
      <c r="E11" s="188"/>
      <c r="F11" s="189"/>
      <c r="G11" s="190" t="s">
        <v>21</v>
      </c>
      <c r="H11" s="191"/>
      <c r="I11" s="191"/>
      <c r="J11" s="191"/>
      <c r="K11" s="192"/>
      <c r="L11" s="193" t="s">
        <v>22</v>
      </c>
      <c r="M11" s="194"/>
      <c r="N11" s="194"/>
      <c r="O11" s="195"/>
      <c r="P11" s="196" t="s">
        <v>23</v>
      </c>
      <c r="Q11" s="197"/>
      <c r="R11" s="197"/>
      <c r="S11" s="198"/>
      <c r="T11" s="196" t="s">
        <v>24</v>
      </c>
      <c r="U11" s="197"/>
      <c r="V11" s="197"/>
      <c r="W11" s="197"/>
      <c r="X11" s="184"/>
      <c r="Y11" s="185"/>
      <c r="Z11" s="185"/>
      <c r="AA11" s="186"/>
    </row>
    <row r="12" spans="2:27" ht="144.75" thickBot="1" x14ac:dyDescent="0.3">
      <c r="B12" s="200"/>
      <c r="C12" s="202"/>
      <c r="D12" s="12" t="s">
        <v>3</v>
      </c>
      <c r="E12" s="12" t="s">
        <v>4</v>
      </c>
      <c r="F12" s="13" t="s">
        <v>5</v>
      </c>
      <c r="G12" s="29" t="s">
        <v>6</v>
      </c>
      <c r="H12" s="16" t="s">
        <v>7</v>
      </c>
      <c r="I12" s="31" t="s">
        <v>8</v>
      </c>
      <c r="J12" s="6" t="s">
        <v>9</v>
      </c>
      <c r="K12" s="33" t="s">
        <v>10</v>
      </c>
      <c r="L12" s="19" t="s">
        <v>7</v>
      </c>
      <c r="M12" s="31" t="s">
        <v>8</v>
      </c>
      <c r="N12" s="6" t="s">
        <v>9</v>
      </c>
      <c r="O12" s="33" t="s">
        <v>10</v>
      </c>
      <c r="P12" s="5" t="s">
        <v>7</v>
      </c>
      <c r="Q12" s="6" t="s">
        <v>8</v>
      </c>
      <c r="R12" s="7" t="s">
        <v>9</v>
      </c>
      <c r="S12" s="8" t="s">
        <v>10</v>
      </c>
      <c r="T12" s="1" t="s">
        <v>7</v>
      </c>
      <c r="U12" s="2" t="s">
        <v>8</v>
      </c>
      <c r="V12" s="3" t="s">
        <v>9</v>
      </c>
      <c r="W12" s="4" t="s">
        <v>10</v>
      </c>
      <c r="X12" s="19" t="s">
        <v>11</v>
      </c>
      <c r="Y12" s="31" t="s">
        <v>12</v>
      </c>
      <c r="Z12" s="6" t="s">
        <v>13</v>
      </c>
      <c r="AA12" s="33" t="s">
        <v>14</v>
      </c>
    </row>
    <row r="13" spans="2:27" ht="213" customHeight="1" x14ac:dyDescent="0.25">
      <c r="B13" s="171" t="s">
        <v>308</v>
      </c>
      <c r="C13" s="172" t="s">
        <v>309</v>
      </c>
      <c r="D13" s="77" t="s">
        <v>310</v>
      </c>
      <c r="E13" s="14" t="s">
        <v>34</v>
      </c>
      <c r="F13" s="15" t="s">
        <v>36</v>
      </c>
      <c r="G13" s="30">
        <v>0.79269999999999996</v>
      </c>
      <c r="H13" s="17">
        <v>0.79269999999999996</v>
      </c>
      <c r="I13" s="32">
        <v>0.79269999999999996</v>
      </c>
      <c r="J13" s="18">
        <v>0.79269999999999996</v>
      </c>
      <c r="K13" s="34">
        <v>0.79269999999999996</v>
      </c>
      <c r="L13" s="20">
        <v>0.80200000000000005</v>
      </c>
      <c r="M13" s="35">
        <v>0.80200000000000005</v>
      </c>
      <c r="N13" s="20">
        <v>0.80200000000000005</v>
      </c>
      <c r="O13" s="36" t="s">
        <v>37</v>
      </c>
      <c r="P13" s="78">
        <f>IFERROR((L13)/H13,"ND")</f>
        <v>1.0117320550018924</v>
      </c>
      <c r="Q13" s="79">
        <f>IFERROR((M13)/I13,"ND")</f>
        <v>1.0117320550018924</v>
      </c>
      <c r="R13" s="79">
        <f>IFERROR((N13)/J13,"ND")</f>
        <v>1.0117320550018924</v>
      </c>
      <c r="S13" s="80" t="str">
        <f t="shared" ref="S13" si="0">IFERROR((O13-K13)/K13,"ND")</f>
        <v>ND</v>
      </c>
      <c r="T13" s="81">
        <f>IFERROR((L13)/$G$13,"ND")</f>
        <v>1.0117320550018924</v>
      </c>
      <c r="U13" s="82">
        <f>IFERROR((M13)/$G$13,"ND")</f>
        <v>1.0117320550018924</v>
      </c>
      <c r="V13" s="82">
        <f>IFERROR((N13)/$G$13,"ND")</f>
        <v>1.0117320550018924</v>
      </c>
      <c r="W13" s="83" t="str">
        <f>IFERROR((O13-$G$13)/$G$13,"ND")</f>
        <v>ND</v>
      </c>
      <c r="X13" s="91"/>
      <c r="Y13" s="38"/>
      <c r="Z13" s="21" t="s">
        <v>312</v>
      </c>
      <c r="AA13" s="39"/>
    </row>
    <row r="14" spans="2:27" ht="260.25" x14ac:dyDescent="0.25">
      <c r="B14" s="104" t="s">
        <v>40</v>
      </c>
      <c r="C14" s="105" t="s">
        <v>41</v>
      </c>
      <c r="D14" s="106" t="s">
        <v>42</v>
      </c>
      <c r="E14" s="107" t="s">
        <v>43</v>
      </c>
      <c r="F14" s="106" t="s">
        <v>311</v>
      </c>
      <c r="G14" s="22">
        <v>11281</v>
      </c>
      <c r="H14" s="23">
        <v>2970</v>
      </c>
      <c r="I14" s="24">
        <v>2870</v>
      </c>
      <c r="J14" s="24">
        <v>2770</v>
      </c>
      <c r="K14" s="25">
        <v>2671</v>
      </c>
      <c r="L14" s="26">
        <v>2128</v>
      </c>
      <c r="M14" s="27">
        <v>2265</v>
      </c>
      <c r="N14" s="27">
        <v>2509</v>
      </c>
      <c r="O14" s="28" t="s">
        <v>37</v>
      </c>
      <c r="P14" s="88">
        <f>IFERROR((L14-H14)/H14,"ND")</f>
        <v>-0.28350168350168348</v>
      </c>
      <c r="Q14" s="89">
        <f t="shared" ref="Q14:R14" si="1">IFERROR((M14-I14)/I14,"ND")</f>
        <v>-0.21080139372822299</v>
      </c>
      <c r="R14" s="89">
        <f t="shared" si="1"/>
        <v>-9.4223826714801451E-2</v>
      </c>
      <c r="S14" s="90" t="str">
        <f>IFERROR((O14-K14)/K14,"NO APLICA")</f>
        <v>NO APLICA</v>
      </c>
      <c r="T14" s="88">
        <f>IFERROR((L14-$G$14)/$G$14,"ND")</f>
        <v>-0.81136424075879798</v>
      </c>
      <c r="U14" s="89">
        <f>IFERROR((M14-$G$14)/$G$14,"ND")</f>
        <v>-0.79921992731140856</v>
      </c>
      <c r="V14" s="89">
        <f>IFERROR((N14-$G$14)/$G$14,"ND")</f>
        <v>-0.77759063912773685</v>
      </c>
      <c r="W14" s="90" t="str">
        <f>IFERROR((O14-$G$14)/$G$14,"NO APLICA")</f>
        <v>NO APLICA</v>
      </c>
      <c r="X14" s="40"/>
      <c r="Y14" s="41"/>
      <c r="Z14" s="159" t="s">
        <v>245</v>
      </c>
      <c r="AA14" s="42"/>
    </row>
    <row r="15" spans="2:27" ht="174" x14ac:dyDescent="0.25">
      <c r="B15" s="108" t="s">
        <v>44</v>
      </c>
      <c r="C15" s="108" t="s">
        <v>45</v>
      </c>
      <c r="D15" s="108" t="s">
        <v>46</v>
      </c>
      <c r="E15" s="109" t="s">
        <v>43</v>
      </c>
      <c r="F15" s="108" t="s">
        <v>47</v>
      </c>
      <c r="G15" s="37">
        <v>1639</v>
      </c>
      <c r="H15" s="110">
        <v>485</v>
      </c>
      <c r="I15" s="111">
        <v>385</v>
      </c>
      <c r="J15" s="111">
        <v>389</v>
      </c>
      <c r="K15" s="112">
        <v>380</v>
      </c>
      <c r="L15" s="110">
        <v>576</v>
      </c>
      <c r="M15" s="113">
        <v>333</v>
      </c>
      <c r="N15" s="113">
        <v>271</v>
      </c>
      <c r="O15" s="114" t="s">
        <v>37</v>
      </c>
      <c r="P15" s="88">
        <f t="shared" ref="P15:P75" si="2">IFERROR(L15/H15,"NO APLICA")</f>
        <v>1.1876288659793814</v>
      </c>
      <c r="Q15" s="89">
        <f t="shared" ref="Q15:Q75" si="3">IFERROR(M15/I15,"NO APLICA")</f>
        <v>0.86493506493506489</v>
      </c>
      <c r="R15" s="89">
        <f t="shared" ref="R15:R75" si="4">IFERROR(N15/J15,"NO APLICA")</f>
        <v>0.69665809768637532</v>
      </c>
      <c r="S15" s="90" t="str">
        <f t="shared" ref="S15:S75" si="5">IFERROR(O15/K15,"NO APLICA")</f>
        <v>NO APLICA</v>
      </c>
      <c r="T15" s="88">
        <f t="shared" ref="T15:T75" si="6">IFERROR(L15/G15,"NO APLICA")</f>
        <v>0.35143380109823064</v>
      </c>
      <c r="U15" s="89">
        <f t="shared" ref="U15:U75" si="7">IFERROR((L15+M15)/G15,"NO APLICA")</f>
        <v>0.55460646735814523</v>
      </c>
      <c r="V15" s="89">
        <f t="shared" ref="V15:V75" si="8">IFERROR((L15+M15+N15)/G15,"NO APLICA")</f>
        <v>0.71995118974984751</v>
      </c>
      <c r="W15" s="90" t="str">
        <f t="shared" ref="W15:W75" si="9">IFERROR((L15+M15+N15+O15)/G15,"NO APLICA")</f>
        <v>NO APLICA</v>
      </c>
      <c r="X15" s="43"/>
      <c r="Y15" s="86"/>
      <c r="Z15" s="160" t="s">
        <v>246</v>
      </c>
      <c r="AA15" s="44"/>
    </row>
    <row r="16" spans="2:27" ht="243" x14ac:dyDescent="0.25">
      <c r="B16" s="115" t="s">
        <v>32</v>
      </c>
      <c r="C16" s="116" t="s">
        <v>48</v>
      </c>
      <c r="D16" s="117" t="s">
        <v>49</v>
      </c>
      <c r="E16" s="118" t="s">
        <v>43</v>
      </c>
      <c r="F16" s="119" t="s">
        <v>50</v>
      </c>
      <c r="G16" s="46">
        <v>245</v>
      </c>
      <c r="H16" s="47">
        <v>90</v>
      </c>
      <c r="I16" s="45">
        <v>55</v>
      </c>
      <c r="J16" s="45">
        <v>55</v>
      </c>
      <c r="K16" s="48">
        <v>45</v>
      </c>
      <c r="L16" s="47">
        <v>114</v>
      </c>
      <c r="M16" s="49">
        <v>121</v>
      </c>
      <c r="N16" s="49">
        <v>42</v>
      </c>
      <c r="O16" s="50" t="s">
        <v>37</v>
      </c>
      <c r="P16" s="88">
        <f t="shared" si="2"/>
        <v>1.2666666666666666</v>
      </c>
      <c r="Q16" s="89">
        <f t="shared" si="3"/>
        <v>2.2000000000000002</v>
      </c>
      <c r="R16" s="89">
        <f t="shared" si="4"/>
        <v>0.76363636363636367</v>
      </c>
      <c r="S16" s="90" t="str">
        <f t="shared" si="5"/>
        <v>NO APLICA</v>
      </c>
      <c r="T16" s="88">
        <f t="shared" si="6"/>
        <v>0.46530612244897956</v>
      </c>
      <c r="U16" s="89">
        <f t="shared" si="7"/>
        <v>0.95918367346938771</v>
      </c>
      <c r="V16" s="89">
        <f t="shared" si="8"/>
        <v>1.1306122448979592</v>
      </c>
      <c r="W16" s="90" t="str">
        <f t="shared" si="9"/>
        <v>NO APLICA</v>
      </c>
      <c r="X16" s="51"/>
      <c r="Y16" s="87"/>
      <c r="Z16" s="161" t="s">
        <v>247</v>
      </c>
      <c r="AA16" s="52"/>
    </row>
    <row r="17" spans="2:27" ht="409.5" x14ac:dyDescent="0.25">
      <c r="B17" s="115" t="s">
        <v>32</v>
      </c>
      <c r="C17" s="116" t="s">
        <v>51</v>
      </c>
      <c r="D17" s="117" t="s">
        <v>52</v>
      </c>
      <c r="E17" s="118" t="s">
        <v>43</v>
      </c>
      <c r="F17" s="119" t="s">
        <v>53</v>
      </c>
      <c r="G17" s="93">
        <v>494</v>
      </c>
      <c r="H17" s="94">
        <v>128</v>
      </c>
      <c r="I17" s="92">
        <v>122</v>
      </c>
      <c r="J17" s="92">
        <v>122</v>
      </c>
      <c r="K17" s="95">
        <v>122</v>
      </c>
      <c r="L17" s="94">
        <v>150</v>
      </c>
      <c r="M17" s="96">
        <v>87</v>
      </c>
      <c r="N17" s="96">
        <v>34</v>
      </c>
      <c r="O17" s="97" t="s">
        <v>37</v>
      </c>
      <c r="P17" s="88">
        <f t="shared" si="2"/>
        <v>1.171875</v>
      </c>
      <c r="Q17" s="89">
        <f t="shared" si="3"/>
        <v>0.71311475409836067</v>
      </c>
      <c r="R17" s="89">
        <f t="shared" si="4"/>
        <v>0.27868852459016391</v>
      </c>
      <c r="S17" s="90" t="str">
        <f t="shared" si="5"/>
        <v>NO APLICA</v>
      </c>
      <c r="T17" s="88">
        <f t="shared" si="6"/>
        <v>0.30364372469635625</v>
      </c>
      <c r="U17" s="89">
        <f t="shared" si="7"/>
        <v>0.47975708502024289</v>
      </c>
      <c r="V17" s="89">
        <f t="shared" si="8"/>
        <v>0.54858299595141702</v>
      </c>
      <c r="W17" s="90" t="str">
        <f t="shared" si="9"/>
        <v>NO APLICA</v>
      </c>
      <c r="X17" s="101"/>
      <c r="Y17" s="102"/>
      <c r="Z17" s="161" t="s">
        <v>248</v>
      </c>
      <c r="AA17" s="103"/>
    </row>
    <row r="18" spans="2:27" ht="243" x14ac:dyDescent="0.25">
      <c r="B18" s="115" t="s">
        <v>32</v>
      </c>
      <c r="C18" s="116" t="s">
        <v>54</v>
      </c>
      <c r="D18" s="117" t="s">
        <v>55</v>
      </c>
      <c r="E18" s="118" t="s">
        <v>43</v>
      </c>
      <c r="F18" s="119" t="s">
        <v>56</v>
      </c>
      <c r="G18" s="93">
        <v>600</v>
      </c>
      <c r="H18" s="94">
        <v>210</v>
      </c>
      <c r="I18" s="92">
        <v>130</v>
      </c>
      <c r="J18" s="92">
        <v>130</v>
      </c>
      <c r="K18" s="95">
        <v>130</v>
      </c>
      <c r="L18" s="94">
        <v>271</v>
      </c>
      <c r="M18" s="96">
        <v>64</v>
      </c>
      <c r="N18" s="96">
        <v>152</v>
      </c>
      <c r="O18" s="97" t="s">
        <v>37</v>
      </c>
      <c r="P18" s="88">
        <f t="shared" si="2"/>
        <v>1.2904761904761906</v>
      </c>
      <c r="Q18" s="89">
        <f t="shared" si="3"/>
        <v>0.49230769230769234</v>
      </c>
      <c r="R18" s="89">
        <f t="shared" si="4"/>
        <v>1.1692307692307693</v>
      </c>
      <c r="S18" s="90" t="str">
        <f t="shared" si="5"/>
        <v>NO APLICA</v>
      </c>
      <c r="T18" s="88">
        <f t="shared" si="6"/>
        <v>0.45166666666666666</v>
      </c>
      <c r="U18" s="89">
        <f t="shared" si="7"/>
        <v>0.55833333333333335</v>
      </c>
      <c r="V18" s="89">
        <f t="shared" si="8"/>
        <v>0.81166666666666665</v>
      </c>
      <c r="W18" s="90" t="str">
        <f t="shared" si="9"/>
        <v>NO APLICA</v>
      </c>
      <c r="X18" s="101"/>
      <c r="Y18" s="102"/>
      <c r="Z18" s="161" t="s">
        <v>249</v>
      </c>
      <c r="AA18" s="103"/>
    </row>
    <row r="19" spans="2:27" ht="171.75" x14ac:dyDescent="0.25">
      <c r="B19" s="115" t="s">
        <v>32</v>
      </c>
      <c r="C19" s="116" t="s">
        <v>57</v>
      </c>
      <c r="D19" s="117" t="s">
        <v>58</v>
      </c>
      <c r="E19" s="118" t="s">
        <v>43</v>
      </c>
      <c r="F19" s="119" t="s">
        <v>59</v>
      </c>
      <c r="G19" s="93">
        <v>158</v>
      </c>
      <c r="H19" s="94">
        <v>42</v>
      </c>
      <c r="I19" s="92">
        <v>40</v>
      </c>
      <c r="J19" s="92">
        <v>38</v>
      </c>
      <c r="K19" s="95">
        <v>38</v>
      </c>
      <c r="L19" s="94">
        <v>38</v>
      </c>
      <c r="M19" s="96">
        <v>34</v>
      </c>
      <c r="N19" s="96">
        <v>26</v>
      </c>
      <c r="O19" s="97" t="s">
        <v>37</v>
      </c>
      <c r="P19" s="88">
        <f t="shared" si="2"/>
        <v>0.90476190476190477</v>
      </c>
      <c r="Q19" s="89">
        <f t="shared" si="3"/>
        <v>0.85</v>
      </c>
      <c r="R19" s="89">
        <f t="shared" si="4"/>
        <v>0.68421052631578949</v>
      </c>
      <c r="S19" s="90" t="str">
        <f t="shared" si="5"/>
        <v>NO APLICA</v>
      </c>
      <c r="T19" s="88">
        <f t="shared" si="6"/>
        <v>0.24050632911392406</v>
      </c>
      <c r="U19" s="89">
        <f t="shared" si="7"/>
        <v>0.45569620253164556</v>
      </c>
      <c r="V19" s="89">
        <f t="shared" si="8"/>
        <v>0.620253164556962</v>
      </c>
      <c r="W19" s="90" t="str">
        <f t="shared" si="9"/>
        <v>NO APLICA</v>
      </c>
      <c r="X19" s="101"/>
      <c r="Y19" s="102"/>
      <c r="Z19" s="161" t="s">
        <v>250</v>
      </c>
      <c r="AA19" s="103"/>
    </row>
    <row r="20" spans="2:27" ht="200.25" x14ac:dyDescent="0.25">
      <c r="B20" s="115" t="s">
        <v>32</v>
      </c>
      <c r="C20" s="116" t="s">
        <v>60</v>
      </c>
      <c r="D20" s="117" t="s">
        <v>61</v>
      </c>
      <c r="E20" s="118" t="s">
        <v>43</v>
      </c>
      <c r="F20" s="119" t="s">
        <v>62</v>
      </c>
      <c r="G20" s="93">
        <v>24</v>
      </c>
      <c r="H20" s="94">
        <v>6</v>
      </c>
      <c r="I20" s="92">
        <v>6</v>
      </c>
      <c r="J20" s="92">
        <v>6</v>
      </c>
      <c r="K20" s="95">
        <v>6</v>
      </c>
      <c r="L20" s="94">
        <v>0</v>
      </c>
      <c r="M20" s="96">
        <v>0</v>
      </c>
      <c r="N20" s="96">
        <v>0</v>
      </c>
      <c r="O20" s="97" t="s">
        <v>37</v>
      </c>
      <c r="P20" s="88">
        <f t="shared" si="2"/>
        <v>0</v>
      </c>
      <c r="Q20" s="89">
        <f t="shared" si="3"/>
        <v>0</v>
      </c>
      <c r="R20" s="89">
        <f t="shared" si="4"/>
        <v>0</v>
      </c>
      <c r="S20" s="90" t="str">
        <f t="shared" si="5"/>
        <v>NO APLICA</v>
      </c>
      <c r="T20" s="88">
        <f t="shared" si="6"/>
        <v>0</v>
      </c>
      <c r="U20" s="89">
        <f t="shared" si="7"/>
        <v>0</v>
      </c>
      <c r="V20" s="89">
        <f t="shared" si="8"/>
        <v>0</v>
      </c>
      <c r="W20" s="90" t="str">
        <f t="shared" si="9"/>
        <v>NO APLICA</v>
      </c>
      <c r="X20" s="101"/>
      <c r="Y20" s="102"/>
      <c r="Z20" s="161" t="s">
        <v>251</v>
      </c>
      <c r="AA20" s="103"/>
    </row>
    <row r="21" spans="2:27" ht="271.5" x14ac:dyDescent="0.25">
      <c r="B21" s="115" t="s">
        <v>32</v>
      </c>
      <c r="C21" s="116" t="s">
        <v>63</v>
      </c>
      <c r="D21" s="117" t="s">
        <v>64</v>
      </c>
      <c r="E21" s="118" t="s">
        <v>43</v>
      </c>
      <c r="F21" s="119" t="s">
        <v>65</v>
      </c>
      <c r="G21" s="93">
        <v>118</v>
      </c>
      <c r="H21" s="94">
        <v>9</v>
      </c>
      <c r="I21" s="92">
        <v>32</v>
      </c>
      <c r="J21" s="92">
        <v>38</v>
      </c>
      <c r="K21" s="95">
        <v>39</v>
      </c>
      <c r="L21" s="94">
        <v>3</v>
      </c>
      <c r="M21" s="96">
        <v>27</v>
      </c>
      <c r="N21" s="96">
        <v>17</v>
      </c>
      <c r="O21" s="97" t="s">
        <v>37</v>
      </c>
      <c r="P21" s="88">
        <f t="shared" si="2"/>
        <v>0.33333333333333331</v>
      </c>
      <c r="Q21" s="89">
        <f t="shared" si="3"/>
        <v>0.84375</v>
      </c>
      <c r="R21" s="89">
        <f t="shared" si="4"/>
        <v>0.44736842105263158</v>
      </c>
      <c r="S21" s="90" t="str">
        <f t="shared" si="5"/>
        <v>NO APLICA</v>
      </c>
      <c r="T21" s="88">
        <f t="shared" si="6"/>
        <v>2.5423728813559324E-2</v>
      </c>
      <c r="U21" s="89">
        <f t="shared" si="7"/>
        <v>0.25423728813559321</v>
      </c>
      <c r="V21" s="89">
        <f t="shared" si="8"/>
        <v>0.39830508474576271</v>
      </c>
      <c r="W21" s="90" t="str">
        <f t="shared" si="9"/>
        <v>NO APLICA</v>
      </c>
      <c r="X21" s="101"/>
      <c r="Y21" s="102"/>
      <c r="Z21" s="161" t="s">
        <v>252</v>
      </c>
      <c r="AA21" s="103"/>
    </row>
    <row r="22" spans="2:27" ht="117" x14ac:dyDescent="0.25">
      <c r="B22" s="120" t="s">
        <v>66</v>
      </c>
      <c r="C22" s="108" t="s">
        <v>67</v>
      </c>
      <c r="D22" s="108" t="s">
        <v>68</v>
      </c>
      <c r="E22" s="109" t="s">
        <v>43</v>
      </c>
      <c r="F22" s="108" t="s">
        <v>69</v>
      </c>
      <c r="G22" s="121">
        <v>69</v>
      </c>
      <c r="H22" s="122">
        <v>24</v>
      </c>
      <c r="I22" s="123">
        <v>21</v>
      </c>
      <c r="J22" s="123">
        <v>18</v>
      </c>
      <c r="K22" s="124">
        <v>6</v>
      </c>
      <c r="L22" s="122">
        <v>28</v>
      </c>
      <c r="M22" s="125">
        <v>21</v>
      </c>
      <c r="N22" s="125">
        <v>18</v>
      </c>
      <c r="O22" s="126" t="s">
        <v>37</v>
      </c>
      <c r="P22" s="88">
        <f t="shared" si="2"/>
        <v>1.1666666666666667</v>
      </c>
      <c r="Q22" s="89">
        <f t="shared" si="3"/>
        <v>1</v>
      </c>
      <c r="R22" s="89">
        <f t="shared" si="4"/>
        <v>1</v>
      </c>
      <c r="S22" s="90" t="str">
        <f t="shared" si="5"/>
        <v>NO APLICA</v>
      </c>
      <c r="T22" s="88">
        <f t="shared" si="6"/>
        <v>0.40579710144927539</v>
      </c>
      <c r="U22" s="89">
        <f t="shared" si="7"/>
        <v>0.71014492753623193</v>
      </c>
      <c r="V22" s="89">
        <f t="shared" si="8"/>
        <v>0.97101449275362317</v>
      </c>
      <c r="W22" s="90" t="str">
        <f t="shared" si="9"/>
        <v>NO APLICA</v>
      </c>
      <c r="X22" s="101"/>
      <c r="Y22" s="102"/>
      <c r="Z22" s="162" t="s">
        <v>253</v>
      </c>
      <c r="AA22" s="103"/>
    </row>
    <row r="23" spans="2:27" ht="409.5" x14ac:dyDescent="0.25">
      <c r="B23" s="115" t="s">
        <v>70</v>
      </c>
      <c r="C23" s="116" t="s">
        <v>71</v>
      </c>
      <c r="D23" s="117" t="s">
        <v>72</v>
      </c>
      <c r="E23" s="118" t="s">
        <v>43</v>
      </c>
      <c r="F23" s="119" t="s">
        <v>73</v>
      </c>
      <c r="G23" s="93">
        <v>69</v>
      </c>
      <c r="H23" s="94">
        <v>24</v>
      </c>
      <c r="I23" s="92">
        <v>21</v>
      </c>
      <c r="J23" s="92">
        <v>18</v>
      </c>
      <c r="K23" s="95">
        <v>6</v>
      </c>
      <c r="L23" s="94">
        <v>28</v>
      </c>
      <c r="M23" s="96">
        <v>21</v>
      </c>
      <c r="N23" s="96">
        <v>18</v>
      </c>
      <c r="O23" s="97" t="s">
        <v>37</v>
      </c>
      <c r="P23" s="88">
        <f t="shared" si="2"/>
        <v>1.1666666666666667</v>
      </c>
      <c r="Q23" s="89">
        <f t="shared" si="3"/>
        <v>1</v>
      </c>
      <c r="R23" s="89">
        <f t="shared" si="4"/>
        <v>1</v>
      </c>
      <c r="S23" s="90" t="str">
        <f t="shared" si="5"/>
        <v>NO APLICA</v>
      </c>
      <c r="T23" s="88">
        <f t="shared" si="6"/>
        <v>0.40579710144927539</v>
      </c>
      <c r="U23" s="89">
        <f t="shared" si="7"/>
        <v>0.71014492753623193</v>
      </c>
      <c r="V23" s="89">
        <f t="shared" si="8"/>
        <v>0.97101449275362317</v>
      </c>
      <c r="W23" s="90" t="str">
        <f t="shared" si="9"/>
        <v>NO APLICA</v>
      </c>
      <c r="X23" s="101"/>
      <c r="Y23" s="102"/>
      <c r="Z23" s="163" t="s">
        <v>254</v>
      </c>
      <c r="AA23" s="103"/>
    </row>
    <row r="24" spans="2:27" ht="131.25" x14ac:dyDescent="0.25">
      <c r="B24" s="120" t="s">
        <v>74</v>
      </c>
      <c r="C24" s="108" t="s">
        <v>75</v>
      </c>
      <c r="D24" s="108" t="s">
        <v>76</v>
      </c>
      <c r="E24" s="109" t="s">
        <v>43</v>
      </c>
      <c r="F24" s="108" t="s">
        <v>77</v>
      </c>
      <c r="G24" s="121">
        <v>622</v>
      </c>
      <c r="H24" s="122">
        <v>169</v>
      </c>
      <c r="I24" s="123">
        <v>153</v>
      </c>
      <c r="J24" s="123">
        <v>151</v>
      </c>
      <c r="K24" s="124">
        <v>149</v>
      </c>
      <c r="L24" s="122">
        <v>222</v>
      </c>
      <c r="M24" s="125">
        <v>216</v>
      </c>
      <c r="N24" s="125">
        <v>220</v>
      </c>
      <c r="O24" s="126" t="s">
        <v>37</v>
      </c>
      <c r="P24" s="88">
        <f t="shared" si="2"/>
        <v>1.3136094674556213</v>
      </c>
      <c r="Q24" s="89">
        <f t="shared" si="3"/>
        <v>1.411764705882353</v>
      </c>
      <c r="R24" s="89">
        <f t="shared" si="4"/>
        <v>1.4569536423841059</v>
      </c>
      <c r="S24" s="90" t="str">
        <f t="shared" si="5"/>
        <v>NO APLICA</v>
      </c>
      <c r="T24" s="88">
        <f t="shared" si="6"/>
        <v>0.35691318327974275</v>
      </c>
      <c r="U24" s="89">
        <f t="shared" si="7"/>
        <v>0.70418006430868163</v>
      </c>
      <c r="V24" s="89">
        <f t="shared" si="8"/>
        <v>1.0578778135048232</v>
      </c>
      <c r="W24" s="90" t="str">
        <f t="shared" si="9"/>
        <v>NO APLICA</v>
      </c>
      <c r="X24" s="101"/>
      <c r="Y24" s="102"/>
      <c r="Z24" s="160" t="s">
        <v>255</v>
      </c>
      <c r="AA24" s="103"/>
    </row>
    <row r="25" spans="2:27" ht="385.5" x14ac:dyDescent="0.25">
      <c r="B25" s="115" t="s">
        <v>32</v>
      </c>
      <c r="C25" s="116" t="s">
        <v>78</v>
      </c>
      <c r="D25" s="117" t="s">
        <v>79</v>
      </c>
      <c r="E25" s="118" t="s">
        <v>43</v>
      </c>
      <c r="F25" s="119" t="s">
        <v>80</v>
      </c>
      <c r="G25" s="93">
        <v>425</v>
      </c>
      <c r="H25" s="94">
        <v>121</v>
      </c>
      <c r="I25" s="92">
        <v>102</v>
      </c>
      <c r="J25" s="92">
        <v>101</v>
      </c>
      <c r="K25" s="95">
        <v>101</v>
      </c>
      <c r="L25" s="94">
        <v>176</v>
      </c>
      <c r="M25" s="96">
        <v>169</v>
      </c>
      <c r="N25" s="96">
        <v>171</v>
      </c>
      <c r="O25" s="97" t="s">
        <v>37</v>
      </c>
      <c r="P25" s="88">
        <f t="shared" si="2"/>
        <v>1.4545454545454546</v>
      </c>
      <c r="Q25" s="89">
        <f t="shared" si="3"/>
        <v>1.6568627450980393</v>
      </c>
      <c r="R25" s="89">
        <f t="shared" si="4"/>
        <v>1.693069306930693</v>
      </c>
      <c r="S25" s="90" t="str">
        <f t="shared" si="5"/>
        <v>NO APLICA</v>
      </c>
      <c r="T25" s="88">
        <f t="shared" si="6"/>
        <v>0.41411764705882353</v>
      </c>
      <c r="U25" s="89">
        <f t="shared" si="7"/>
        <v>0.81176470588235294</v>
      </c>
      <c r="V25" s="89">
        <f t="shared" si="8"/>
        <v>1.2141176470588235</v>
      </c>
      <c r="W25" s="90" t="str">
        <f t="shared" si="9"/>
        <v>NO APLICA</v>
      </c>
      <c r="X25" s="101"/>
      <c r="Y25" s="102"/>
      <c r="Z25" s="161" t="s">
        <v>256</v>
      </c>
      <c r="AA25" s="103"/>
    </row>
    <row r="26" spans="2:27" ht="228.75" x14ac:dyDescent="0.25">
      <c r="B26" s="115" t="s">
        <v>32</v>
      </c>
      <c r="C26" s="116" t="s">
        <v>81</v>
      </c>
      <c r="D26" s="117" t="s">
        <v>82</v>
      </c>
      <c r="E26" s="118" t="s">
        <v>43</v>
      </c>
      <c r="F26" s="119" t="s">
        <v>83</v>
      </c>
      <c r="G26" s="93">
        <v>3</v>
      </c>
      <c r="H26" s="94">
        <v>0</v>
      </c>
      <c r="I26" s="92">
        <v>2</v>
      </c>
      <c r="J26" s="92">
        <v>1</v>
      </c>
      <c r="K26" s="95">
        <v>0</v>
      </c>
      <c r="L26" s="94">
        <v>0</v>
      </c>
      <c r="M26" s="96">
        <v>0</v>
      </c>
      <c r="N26" s="96">
        <v>0</v>
      </c>
      <c r="O26" s="97" t="s">
        <v>37</v>
      </c>
      <c r="P26" s="88" t="str">
        <f t="shared" si="2"/>
        <v>NO APLICA</v>
      </c>
      <c r="Q26" s="89">
        <f t="shared" si="3"/>
        <v>0</v>
      </c>
      <c r="R26" s="89">
        <f t="shared" si="4"/>
        <v>0</v>
      </c>
      <c r="S26" s="90" t="str">
        <f t="shared" si="5"/>
        <v>NO APLICA</v>
      </c>
      <c r="T26" s="88">
        <f t="shared" si="6"/>
        <v>0</v>
      </c>
      <c r="U26" s="89">
        <f t="shared" si="7"/>
        <v>0</v>
      </c>
      <c r="V26" s="89">
        <f t="shared" si="8"/>
        <v>0</v>
      </c>
      <c r="W26" s="90" t="str">
        <f t="shared" si="9"/>
        <v>NO APLICA</v>
      </c>
      <c r="X26" s="101"/>
      <c r="Y26" s="102"/>
      <c r="Z26" s="161" t="s">
        <v>257</v>
      </c>
      <c r="AA26" s="103"/>
    </row>
    <row r="27" spans="2:27" ht="214.5" x14ac:dyDescent="0.25">
      <c r="B27" s="115" t="s">
        <v>32</v>
      </c>
      <c r="C27" s="116" t="s">
        <v>84</v>
      </c>
      <c r="D27" s="117" t="s">
        <v>85</v>
      </c>
      <c r="E27" s="118" t="s">
        <v>43</v>
      </c>
      <c r="F27" s="119" t="s">
        <v>86</v>
      </c>
      <c r="G27" s="93">
        <v>194</v>
      </c>
      <c r="H27" s="94">
        <v>48</v>
      </c>
      <c r="I27" s="92">
        <v>49</v>
      </c>
      <c r="J27" s="92">
        <v>49</v>
      </c>
      <c r="K27" s="95">
        <v>48</v>
      </c>
      <c r="L27" s="94">
        <v>46</v>
      </c>
      <c r="M27" s="96">
        <v>47</v>
      </c>
      <c r="N27" s="96">
        <v>49</v>
      </c>
      <c r="O27" s="97" t="s">
        <v>37</v>
      </c>
      <c r="P27" s="88">
        <f t="shared" si="2"/>
        <v>0.95833333333333337</v>
      </c>
      <c r="Q27" s="89">
        <f t="shared" si="3"/>
        <v>0.95918367346938771</v>
      </c>
      <c r="R27" s="89">
        <f t="shared" si="4"/>
        <v>1</v>
      </c>
      <c r="S27" s="90" t="str">
        <f t="shared" si="5"/>
        <v>NO APLICA</v>
      </c>
      <c r="T27" s="88">
        <f t="shared" si="6"/>
        <v>0.23711340206185566</v>
      </c>
      <c r="U27" s="89">
        <f t="shared" si="7"/>
        <v>0.47938144329896909</v>
      </c>
      <c r="V27" s="89">
        <f t="shared" si="8"/>
        <v>0.73195876288659789</v>
      </c>
      <c r="W27" s="90" t="str">
        <f t="shared" si="9"/>
        <v>NO APLICA</v>
      </c>
      <c r="X27" s="101"/>
      <c r="Y27" s="102"/>
      <c r="Z27" s="161" t="s">
        <v>258</v>
      </c>
      <c r="AA27" s="103"/>
    </row>
    <row r="28" spans="2:27" ht="159.75" x14ac:dyDescent="0.25">
      <c r="B28" s="120" t="s">
        <v>87</v>
      </c>
      <c r="C28" s="108" t="s">
        <v>88</v>
      </c>
      <c r="D28" s="108" t="s">
        <v>89</v>
      </c>
      <c r="E28" s="109" t="s">
        <v>43</v>
      </c>
      <c r="F28" s="108" t="s">
        <v>90</v>
      </c>
      <c r="G28" s="121">
        <v>1117</v>
      </c>
      <c r="H28" s="122">
        <v>279</v>
      </c>
      <c r="I28" s="123">
        <v>280</v>
      </c>
      <c r="J28" s="123">
        <v>279</v>
      </c>
      <c r="K28" s="124">
        <v>279</v>
      </c>
      <c r="L28" s="122">
        <v>397</v>
      </c>
      <c r="M28" s="125">
        <v>428</v>
      </c>
      <c r="N28" s="125">
        <v>602</v>
      </c>
      <c r="O28" s="126" t="s">
        <v>37</v>
      </c>
      <c r="P28" s="88">
        <f t="shared" si="2"/>
        <v>1.4229390681003584</v>
      </c>
      <c r="Q28" s="89">
        <f t="shared" si="3"/>
        <v>1.5285714285714285</v>
      </c>
      <c r="R28" s="89">
        <f t="shared" si="4"/>
        <v>2.1577060931899643</v>
      </c>
      <c r="S28" s="90" t="str">
        <f t="shared" si="5"/>
        <v>NO APLICA</v>
      </c>
      <c r="T28" s="88">
        <f t="shared" si="6"/>
        <v>0.35541629364368843</v>
      </c>
      <c r="U28" s="89">
        <f t="shared" si="7"/>
        <v>0.73858549686660702</v>
      </c>
      <c r="V28" s="89">
        <f t="shared" si="8"/>
        <v>1.2775290957923009</v>
      </c>
      <c r="W28" s="90" t="str">
        <f t="shared" si="9"/>
        <v>NO APLICA</v>
      </c>
      <c r="X28" s="101"/>
      <c r="Y28" s="102"/>
      <c r="Z28" s="160" t="s">
        <v>259</v>
      </c>
      <c r="AA28" s="103"/>
    </row>
    <row r="29" spans="2:27" ht="157.5" x14ac:dyDescent="0.25">
      <c r="B29" s="115" t="s">
        <v>32</v>
      </c>
      <c r="C29" s="116" t="s">
        <v>91</v>
      </c>
      <c r="D29" s="117" t="s">
        <v>92</v>
      </c>
      <c r="E29" s="118" t="s">
        <v>43</v>
      </c>
      <c r="F29" s="119" t="s">
        <v>93</v>
      </c>
      <c r="G29" s="93">
        <v>1</v>
      </c>
      <c r="H29" s="94">
        <v>0</v>
      </c>
      <c r="I29" s="92">
        <v>1</v>
      </c>
      <c r="J29" s="92">
        <v>0</v>
      </c>
      <c r="K29" s="95">
        <v>0</v>
      </c>
      <c r="L29" s="94">
        <v>0</v>
      </c>
      <c r="M29" s="96">
        <v>0</v>
      </c>
      <c r="N29" s="96">
        <v>1</v>
      </c>
      <c r="O29" s="97" t="s">
        <v>37</v>
      </c>
      <c r="P29" s="88" t="str">
        <f t="shared" si="2"/>
        <v>NO APLICA</v>
      </c>
      <c r="Q29" s="89">
        <f t="shared" si="3"/>
        <v>0</v>
      </c>
      <c r="R29" s="89" t="str">
        <f t="shared" si="4"/>
        <v>NO APLICA</v>
      </c>
      <c r="S29" s="90" t="str">
        <f t="shared" si="5"/>
        <v>NO APLICA</v>
      </c>
      <c r="T29" s="88">
        <f t="shared" si="6"/>
        <v>0</v>
      </c>
      <c r="U29" s="89">
        <f t="shared" si="7"/>
        <v>0</v>
      </c>
      <c r="V29" s="89">
        <f t="shared" si="8"/>
        <v>1</v>
      </c>
      <c r="W29" s="90" t="str">
        <f t="shared" si="9"/>
        <v>NO APLICA</v>
      </c>
      <c r="X29" s="101"/>
      <c r="Y29" s="102"/>
      <c r="Z29" s="161" t="s">
        <v>260</v>
      </c>
      <c r="AA29" s="103"/>
    </row>
    <row r="30" spans="2:27" ht="257.25" x14ac:dyDescent="0.25">
      <c r="B30" s="115" t="s">
        <v>32</v>
      </c>
      <c r="C30" s="116" t="s">
        <v>94</v>
      </c>
      <c r="D30" s="117" t="s">
        <v>95</v>
      </c>
      <c r="E30" s="118" t="s">
        <v>43</v>
      </c>
      <c r="F30" s="119" t="s">
        <v>96</v>
      </c>
      <c r="G30" s="93">
        <v>1092</v>
      </c>
      <c r="H30" s="94">
        <v>273</v>
      </c>
      <c r="I30" s="92">
        <v>273</v>
      </c>
      <c r="J30" s="92">
        <v>273</v>
      </c>
      <c r="K30" s="95">
        <v>273</v>
      </c>
      <c r="L30" s="94">
        <v>394</v>
      </c>
      <c r="M30" s="96">
        <v>421</v>
      </c>
      <c r="N30" s="96">
        <v>596</v>
      </c>
      <c r="O30" s="97" t="s">
        <v>37</v>
      </c>
      <c r="P30" s="88">
        <f t="shared" si="2"/>
        <v>1.4432234432234432</v>
      </c>
      <c r="Q30" s="89">
        <f t="shared" si="3"/>
        <v>1.5421245421245422</v>
      </c>
      <c r="R30" s="89">
        <f t="shared" si="4"/>
        <v>2.1831501831501829</v>
      </c>
      <c r="S30" s="90" t="str">
        <f t="shared" si="5"/>
        <v>NO APLICA</v>
      </c>
      <c r="T30" s="88">
        <f t="shared" si="6"/>
        <v>0.3608058608058608</v>
      </c>
      <c r="U30" s="89">
        <f t="shared" si="7"/>
        <v>0.74633699633699635</v>
      </c>
      <c r="V30" s="89">
        <f t="shared" si="8"/>
        <v>1.2921245421245422</v>
      </c>
      <c r="W30" s="90" t="str">
        <f t="shared" si="9"/>
        <v>NO APLICA</v>
      </c>
      <c r="X30" s="101"/>
      <c r="Y30" s="102"/>
      <c r="Z30" s="163" t="s">
        <v>261</v>
      </c>
      <c r="AA30" s="103"/>
    </row>
    <row r="31" spans="2:27" ht="186" x14ac:dyDescent="0.25">
      <c r="B31" s="115" t="s">
        <v>32</v>
      </c>
      <c r="C31" s="116" t="s">
        <v>97</v>
      </c>
      <c r="D31" s="117" t="s">
        <v>98</v>
      </c>
      <c r="E31" s="118" t="s">
        <v>43</v>
      </c>
      <c r="F31" s="119" t="s">
        <v>99</v>
      </c>
      <c r="G31" s="93">
        <v>24</v>
      </c>
      <c r="H31" s="94">
        <v>6</v>
      </c>
      <c r="I31" s="92">
        <v>6</v>
      </c>
      <c r="J31" s="92">
        <v>6</v>
      </c>
      <c r="K31" s="95">
        <v>6</v>
      </c>
      <c r="L31" s="94">
        <v>3</v>
      </c>
      <c r="M31" s="96">
        <v>7</v>
      </c>
      <c r="N31" s="96">
        <v>5</v>
      </c>
      <c r="O31" s="97" t="s">
        <v>37</v>
      </c>
      <c r="P31" s="88">
        <f t="shared" si="2"/>
        <v>0.5</v>
      </c>
      <c r="Q31" s="89">
        <f t="shared" si="3"/>
        <v>1.1666666666666667</v>
      </c>
      <c r="R31" s="89">
        <f t="shared" si="4"/>
        <v>0.83333333333333337</v>
      </c>
      <c r="S31" s="90" t="str">
        <f t="shared" si="5"/>
        <v>NO APLICA</v>
      </c>
      <c r="T31" s="88">
        <f t="shared" si="6"/>
        <v>0.125</v>
      </c>
      <c r="U31" s="89">
        <f t="shared" si="7"/>
        <v>0.41666666666666669</v>
      </c>
      <c r="V31" s="89">
        <f t="shared" si="8"/>
        <v>0.625</v>
      </c>
      <c r="W31" s="90" t="str">
        <f t="shared" si="9"/>
        <v>NO APLICA</v>
      </c>
      <c r="X31" s="101"/>
      <c r="Y31" s="102"/>
      <c r="Z31" s="161" t="s">
        <v>262</v>
      </c>
      <c r="AA31" s="103"/>
    </row>
    <row r="32" spans="2:27" ht="117" x14ac:dyDescent="0.25">
      <c r="B32" s="120" t="s">
        <v>100</v>
      </c>
      <c r="C32" s="108" t="s">
        <v>101</v>
      </c>
      <c r="D32" s="108" t="s">
        <v>102</v>
      </c>
      <c r="E32" s="109" t="s">
        <v>43</v>
      </c>
      <c r="F32" s="108" t="s">
        <v>103</v>
      </c>
      <c r="G32" s="121">
        <v>4508</v>
      </c>
      <c r="H32" s="122">
        <v>1203</v>
      </c>
      <c r="I32" s="123">
        <v>1205</v>
      </c>
      <c r="J32" s="123">
        <v>1201</v>
      </c>
      <c r="K32" s="124">
        <v>899</v>
      </c>
      <c r="L32" s="122">
        <v>1214</v>
      </c>
      <c r="M32" s="125">
        <v>1290</v>
      </c>
      <c r="N32" s="125">
        <v>1260</v>
      </c>
      <c r="O32" s="126" t="s">
        <v>37</v>
      </c>
      <c r="P32" s="88">
        <f t="shared" si="2"/>
        <v>1.0091438071487946</v>
      </c>
      <c r="Q32" s="89">
        <f t="shared" si="3"/>
        <v>1.0705394190871369</v>
      </c>
      <c r="R32" s="89">
        <f t="shared" si="4"/>
        <v>1.0491257285595337</v>
      </c>
      <c r="S32" s="90" t="str">
        <f t="shared" si="5"/>
        <v>NO APLICA</v>
      </c>
      <c r="T32" s="88">
        <f t="shared" si="6"/>
        <v>0.26929902395740907</v>
      </c>
      <c r="U32" s="89">
        <f t="shared" si="7"/>
        <v>0.55545696539485356</v>
      </c>
      <c r="V32" s="89">
        <f t="shared" si="8"/>
        <v>0.83496007098491576</v>
      </c>
      <c r="W32" s="90" t="str">
        <f t="shared" si="9"/>
        <v>NO APLICA</v>
      </c>
      <c r="X32" s="101"/>
      <c r="Y32" s="102"/>
      <c r="Z32" s="160" t="s">
        <v>263</v>
      </c>
      <c r="AA32" s="103"/>
    </row>
    <row r="33" spans="2:27" ht="409.5" x14ac:dyDescent="0.25">
      <c r="B33" s="115" t="s">
        <v>32</v>
      </c>
      <c r="C33" s="116" t="s">
        <v>104</v>
      </c>
      <c r="D33" s="117" t="s">
        <v>105</v>
      </c>
      <c r="E33" s="118" t="s">
        <v>43</v>
      </c>
      <c r="F33" s="119" t="s">
        <v>106</v>
      </c>
      <c r="G33" s="93">
        <v>3345</v>
      </c>
      <c r="H33" s="94">
        <v>912</v>
      </c>
      <c r="I33" s="92">
        <v>913</v>
      </c>
      <c r="J33" s="92">
        <v>911</v>
      </c>
      <c r="K33" s="95">
        <v>609</v>
      </c>
      <c r="L33" s="94">
        <v>915</v>
      </c>
      <c r="M33" s="96">
        <v>976</v>
      </c>
      <c r="N33" s="96">
        <v>962</v>
      </c>
      <c r="O33" s="97" t="s">
        <v>37</v>
      </c>
      <c r="P33" s="88">
        <f t="shared" si="2"/>
        <v>1.0032894736842106</v>
      </c>
      <c r="Q33" s="89">
        <f t="shared" si="3"/>
        <v>1.0690032858707557</v>
      </c>
      <c r="R33" s="89">
        <f t="shared" si="4"/>
        <v>1.0559824368825466</v>
      </c>
      <c r="S33" s="90" t="str">
        <f t="shared" si="5"/>
        <v>NO APLICA</v>
      </c>
      <c r="T33" s="88">
        <f t="shared" si="6"/>
        <v>0.273542600896861</v>
      </c>
      <c r="U33" s="89">
        <f t="shared" si="7"/>
        <v>0.565321375186846</v>
      </c>
      <c r="V33" s="89">
        <f t="shared" si="8"/>
        <v>0.85291479820627802</v>
      </c>
      <c r="W33" s="90" t="str">
        <f t="shared" si="9"/>
        <v>NO APLICA</v>
      </c>
      <c r="X33" s="101"/>
      <c r="Y33" s="102"/>
      <c r="Z33" s="161" t="s">
        <v>264</v>
      </c>
      <c r="AA33" s="103"/>
    </row>
    <row r="34" spans="2:27" ht="285.75" x14ac:dyDescent="0.25">
      <c r="B34" s="115" t="s">
        <v>32</v>
      </c>
      <c r="C34" s="116" t="s">
        <v>107</v>
      </c>
      <c r="D34" s="117" t="s">
        <v>108</v>
      </c>
      <c r="E34" s="118" t="s">
        <v>43</v>
      </c>
      <c r="F34" s="119" t="s">
        <v>109</v>
      </c>
      <c r="G34" s="93">
        <v>1163</v>
      </c>
      <c r="H34" s="94">
        <v>291</v>
      </c>
      <c r="I34" s="92">
        <v>292</v>
      </c>
      <c r="J34" s="92">
        <v>290</v>
      </c>
      <c r="K34" s="95">
        <v>290</v>
      </c>
      <c r="L34" s="94">
        <v>299</v>
      </c>
      <c r="M34" s="96">
        <v>314</v>
      </c>
      <c r="N34" s="96">
        <v>298</v>
      </c>
      <c r="O34" s="97" t="s">
        <v>37</v>
      </c>
      <c r="P34" s="88">
        <f t="shared" si="2"/>
        <v>1.0274914089347078</v>
      </c>
      <c r="Q34" s="89">
        <f t="shared" si="3"/>
        <v>1.0753424657534247</v>
      </c>
      <c r="R34" s="89">
        <f t="shared" si="4"/>
        <v>1.0275862068965518</v>
      </c>
      <c r="S34" s="90" t="str">
        <f t="shared" si="5"/>
        <v>NO APLICA</v>
      </c>
      <c r="T34" s="88">
        <f t="shared" si="6"/>
        <v>0.25709372312983664</v>
      </c>
      <c r="U34" s="89">
        <f t="shared" si="7"/>
        <v>0.52708512467755808</v>
      </c>
      <c r="V34" s="89">
        <f t="shared" si="8"/>
        <v>0.78331900257953568</v>
      </c>
      <c r="W34" s="90" t="str">
        <f t="shared" si="9"/>
        <v>NO APLICA</v>
      </c>
      <c r="X34" s="101"/>
      <c r="Y34" s="102"/>
      <c r="Z34" s="161" t="s">
        <v>265</v>
      </c>
      <c r="AA34" s="103"/>
    </row>
    <row r="35" spans="2:27" ht="117" x14ac:dyDescent="0.25">
      <c r="B35" s="120" t="s">
        <v>110</v>
      </c>
      <c r="C35" s="108" t="s">
        <v>111</v>
      </c>
      <c r="D35" s="108" t="s">
        <v>112</v>
      </c>
      <c r="E35" s="109" t="s">
        <v>43</v>
      </c>
      <c r="F35" s="108" t="s">
        <v>113</v>
      </c>
      <c r="G35" s="121">
        <v>1446</v>
      </c>
      <c r="H35" s="122">
        <v>361</v>
      </c>
      <c r="I35" s="123">
        <v>365</v>
      </c>
      <c r="J35" s="123">
        <v>360</v>
      </c>
      <c r="K35" s="124">
        <v>360</v>
      </c>
      <c r="L35" s="122">
        <v>393</v>
      </c>
      <c r="M35" s="125">
        <v>418</v>
      </c>
      <c r="N35" s="125">
        <v>377</v>
      </c>
      <c r="O35" s="126" t="s">
        <v>37</v>
      </c>
      <c r="P35" s="88">
        <f t="shared" si="2"/>
        <v>1.0886426592797784</v>
      </c>
      <c r="Q35" s="89">
        <f t="shared" si="3"/>
        <v>1.1452054794520548</v>
      </c>
      <c r="R35" s="89">
        <f t="shared" si="4"/>
        <v>1.0472222222222223</v>
      </c>
      <c r="S35" s="90" t="str">
        <f t="shared" si="5"/>
        <v>NO APLICA</v>
      </c>
      <c r="T35" s="88">
        <f t="shared" si="6"/>
        <v>0.27178423236514521</v>
      </c>
      <c r="U35" s="89">
        <f t="shared" si="7"/>
        <v>0.56085753803596128</v>
      </c>
      <c r="V35" s="89">
        <f t="shared" si="8"/>
        <v>0.82157676348547715</v>
      </c>
      <c r="W35" s="90" t="str">
        <f t="shared" si="9"/>
        <v>NO APLICA</v>
      </c>
      <c r="X35" s="101"/>
      <c r="Y35" s="102"/>
      <c r="Z35" s="160" t="s">
        <v>266</v>
      </c>
      <c r="AA35" s="103"/>
    </row>
    <row r="36" spans="2:27" ht="171.75" x14ac:dyDescent="0.25">
      <c r="B36" s="115" t="s">
        <v>32</v>
      </c>
      <c r="C36" s="116" t="s">
        <v>114</v>
      </c>
      <c r="D36" s="117" t="s">
        <v>115</v>
      </c>
      <c r="E36" s="118" t="s">
        <v>43</v>
      </c>
      <c r="F36" s="119" t="s">
        <v>116</v>
      </c>
      <c r="G36" s="93">
        <v>120</v>
      </c>
      <c r="H36" s="94">
        <v>30</v>
      </c>
      <c r="I36" s="92">
        <v>30</v>
      </c>
      <c r="J36" s="92">
        <v>30</v>
      </c>
      <c r="K36" s="95">
        <v>30</v>
      </c>
      <c r="L36" s="94">
        <v>35</v>
      </c>
      <c r="M36" s="96">
        <v>45</v>
      </c>
      <c r="N36" s="96">
        <v>33</v>
      </c>
      <c r="O36" s="97" t="s">
        <v>37</v>
      </c>
      <c r="P36" s="88">
        <f t="shared" si="2"/>
        <v>1.1666666666666667</v>
      </c>
      <c r="Q36" s="89">
        <f t="shared" si="3"/>
        <v>1.5</v>
      </c>
      <c r="R36" s="89">
        <f t="shared" si="4"/>
        <v>1.1000000000000001</v>
      </c>
      <c r="S36" s="90" t="str">
        <f t="shared" si="5"/>
        <v>NO APLICA</v>
      </c>
      <c r="T36" s="88">
        <f t="shared" si="6"/>
        <v>0.29166666666666669</v>
      </c>
      <c r="U36" s="89">
        <f t="shared" si="7"/>
        <v>0.66666666666666663</v>
      </c>
      <c r="V36" s="89">
        <f t="shared" si="8"/>
        <v>0.94166666666666665</v>
      </c>
      <c r="W36" s="90" t="str">
        <f t="shared" si="9"/>
        <v>NO APLICA</v>
      </c>
      <c r="X36" s="101"/>
      <c r="Y36" s="102"/>
      <c r="Z36" s="161" t="s">
        <v>267</v>
      </c>
      <c r="AA36" s="103"/>
    </row>
    <row r="37" spans="2:27" ht="409.5" x14ac:dyDescent="0.25">
      <c r="B37" s="115" t="s">
        <v>32</v>
      </c>
      <c r="C37" s="116" t="s">
        <v>117</v>
      </c>
      <c r="D37" s="117" t="s">
        <v>118</v>
      </c>
      <c r="E37" s="118" t="s">
        <v>43</v>
      </c>
      <c r="F37" s="119" t="s">
        <v>119</v>
      </c>
      <c r="G37" s="93">
        <v>1326</v>
      </c>
      <c r="H37" s="94">
        <v>331</v>
      </c>
      <c r="I37" s="92">
        <v>335</v>
      </c>
      <c r="J37" s="92">
        <v>330</v>
      </c>
      <c r="K37" s="95">
        <v>330</v>
      </c>
      <c r="L37" s="94">
        <v>358</v>
      </c>
      <c r="M37" s="96">
        <v>373</v>
      </c>
      <c r="N37" s="96">
        <v>344</v>
      </c>
      <c r="O37" s="97" t="s">
        <v>37</v>
      </c>
      <c r="P37" s="88">
        <f t="shared" si="2"/>
        <v>1.0815709969788521</v>
      </c>
      <c r="Q37" s="89">
        <f t="shared" si="3"/>
        <v>1.1134328358208956</v>
      </c>
      <c r="R37" s="89">
        <f t="shared" si="4"/>
        <v>1.0424242424242425</v>
      </c>
      <c r="S37" s="90" t="str">
        <f t="shared" si="5"/>
        <v>NO APLICA</v>
      </c>
      <c r="T37" s="88">
        <f t="shared" si="6"/>
        <v>0.26998491704374056</v>
      </c>
      <c r="U37" s="89">
        <f t="shared" si="7"/>
        <v>0.55128205128205132</v>
      </c>
      <c r="V37" s="89">
        <f t="shared" si="8"/>
        <v>0.81070889894419307</v>
      </c>
      <c r="W37" s="90" t="str">
        <f t="shared" si="9"/>
        <v>NO APLICA</v>
      </c>
      <c r="X37" s="101"/>
      <c r="Y37" s="102"/>
      <c r="Z37" s="161" t="s">
        <v>268</v>
      </c>
      <c r="AA37" s="103"/>
    </row>
    <row r="38" spans="2:27" ht="145.5" x14ac:dyDescent="0.25">
      <c r="B38" s="120" t="s">
        <v>120</v>
      </c>
      <c r="C38" s="108" t="s">
        <v>121</v>
      </c>
      <c r="D38" s="108" t="s">
        <v>122</v>
      </c>
      <c r="E38" s="109" t="s">
        <v>43</v>
      </c>
      <c r="F38" s="108" t="s">
        <v>123</v>
      </c>
      <c r="G38" s="121">
        <v>26832</v>
      </c>
      <c r="H38" s="122">
        <v>6708</v>
      </c>
      <c r="I38" s="123">
        <v>6708</v>
      </c>
      <c r="J38" s="123">
        <v>6708</v>
      </c>
      <c r="K38" s="124">
        <v>6708</v>
      </c>
      <c r="L38" s="122">
        <v>6636</v>
      </c>
      <c r="M38" s="125">
        <v>6708</v>
      </c>
      <c r="N38" s="125">
        <v>6611</v>
      </c>
      <c r="O38" s="126" t="s">
        <v>37</v>
      </c>
      <c r="P38" s="88">
        <f t="shared" si="2"/>
        <v>0.98926654740608233</v>
      </c>
      <c r="Q38" s="89">
        <f t="shared" si="3"/>
        <v>1</v>
      </c>
      <c r="R38" s="89">
        <f t="shared" si="4"/>
        <v>0.98553965414430533</v>
      </c>
      <c r="S38" s="90" t="str">
        <f t="shared" si="5"/>
        <v>NO APLICA</v>
      </c>
      <c r="T38" s="88">
        <f t="shared" si="6"/>
        <v>0.24731663685152058</v>
      </c>
      <c r="U38" s="89">
        <f t="shared" si="7"/>
        <v>0.49731663685152055</v>
      </c>
      <c r="V38" s="89">
        <f t="shared" si="8"/>
        <v>0.74370155038759689</v>
      </c>
      <c r="W38" s="90" t="str">
        <f t="shared" si="9"/>
        <v>NO APLICA</v>
      </c>
      <c r="X38" s="101"/>
      <c r="Y38" s="102"/>
      <c r="Z38" s="164" t="s">
        <v>269</v>
      </c>
      <c r="AA38" s="103"/>
    </row>
    <row r="39" spans="2:27" ht="357" x14ac:dyDescent="0.25">
      <c r="B39" s="115" t="s">
        <v>32</v>
      </c>
      <c r="C39" s="116" t="s">
        <v>124</v>
      </c>
      <c r="D39" s="117" t="s">
        <v>125</v>
      </c>
      <c r="E39" s="118" t="s">
        <v>43</v>
      </c>
      <c r="F39" s="119" t="s">
        <v>126</v>
      </c>
      <c r="G39" s="93">
        <v>20656</v>
      </c>
      <c r="H39" s="94">
        <v>5164</v>
      </c>
      <c r="I39" s="92">
        <v>5164</v>
      </c>
      <c r="J39" s="92">
        <v>5164</v>
      </c>
      <c r="K39" s="95">
        <v>5164</v>
      </c>
      <c r="L39" s="94">
        <v>5092</v>
      </c>
      <c r="M39" s="96">
        <v>5166</v>
      </c>
      <c r="N39" s="96">
        <v>5099</v>
      </c>
      <c r="O39" s="97" t="s">
        <v>37</v>
      </c>
      <c r="P39" s="88">
        <f t="shared" si="2"/>
        <v>0.98605731990704881</v>
      </c>
      <c r="Q39" s="89">
        <f t="shared" si="3"/>
        <v>1.0003872966692486</v>
      </c>
      <c r="R39" s="89">
        <f t="shared" si="4"/>
        <v>0.98741285824941905</v>
      </c>
      <c r="S39" s="90" t="str">
        <f t="shared" si="5"/>
        <v>NO APLICA</v>
      </c>
      <c r="T39" s="88">
        <f t="shared" si="6"/>
        <v>0.2465143299767622</v>
      </c>
      <c r="U39" s="89">
        <f t="shared" si="7"/>
        <v>0.49661115414407436</v>
      </c>
      <c r="V39" s="89">
        <f t="shared" si="8"/>
        <v>0.74346436870642918</v>
      </c>
      <c r="W39" s="90" t="str">
        <f t="shared" si="9"/>
        <v>NO APLICA</v>
      </c>
      <c r="X39" s="101"/>
      <c r="Y39" s="102"/>
      <c r="Z39" s="165" t="s">
        <v>270</v>
      </c>
      <c r="AA39" s="103"/>
    </row>
    <row r="40" spans="2:27" ht="342.75" x14ac:dyDescent="0.25">
      <c r="B40" s="115" t="s">
        <v>32</v>
      </c>
      <c r="C40" s="116" t="s">
        <v>127</v>
      </c>
      <c r="D40" s="117" t="s">
        <v>128</v>
      </c>
      <c r="E40" s="118" t="s">
        <v>43</v>
      </c>
      <c r="F40" s="119" t="s">
        <v>129</v>
      </c>
      <c r="G40" s="93">
        <v>6176</v>
      </c>
      <c r="H40" s="94">
        <v>1544</v>
      </c>
      <c r="I40" s="92">
        <v>1544</v>
      </c>
      <c r="J40" s="92">
        <v>1544</v>
      </c>
      <c r="K40" s="95">
        <v>1544</v>
      </c>
      <c r="L40" s="94">
        <v>1544</v>
      </c>
      <c r="M40" s="96">
        <v>1542</v>
      </c>
      <c r="N40" s="96">
        <v>1512</v>
      </c>
      <c r="O40" s="97" t="s">
        <v>37</v>
      </c>
      <c r="P40" s="88">
        <f t="shared" si="2"/>
        <v>1</v>
      </c>
      <c r="Q40" s="89">
        <f t="shared" si="3"/>
        <v>0.99870466321243523</v>
      </c>
      <c r="R40" s="89">
        <f t="shared" si="4"/>
        <v>0.97927461139896377</v>
      </c>
      <c r="S40" s="90" t="str">
        <f t="shared" si="5"/>
        <v>NO APLICA</v>
      </c>
      <c r="T40" s="88">
        <f t="shared" si="6"/>
        <v>0.25</v>
      </c>
      <c r="U40" s="89">
        <f t="shared" si="7"/>
        <v>0.49967616580310881</v>
      </c>
      <c r="V40" s="89">
        <f t="shared" si="8"/>
        <v>0.74449481865284972</v>
      </c>
      <c r="W40" s="90" t="str">
        <f t="shared" si="9"/>
        <v>NO APLICA</v>
      </c>
      <c r="X40" s="101"/>
      <c r="Y40" s="102"/>
      <c r="Z40" s="165" t="s">
        <v>271</v>
      </c>
      <c r="AA40" s="103"/>
    </row>
    <row r="41" spans="2:27" ht="117" x14ac:dyDescent="0.25">
      <c r="B41" s="109" t="s">
        <v>130</v>
      </c>
      <c r="C41" s="108" t="s">
        <v>131</v>
      </c>
      <c r="D41" s="108" t="s">
        <v>132</v>
      </c>
      <c r="E41" s="109" t="s">
        <v>43</v>
      </c>
      <c r="F41" s="108" t="s">
        <v>133</v>
      </c>
      <c r="G41" s="121">
        <v>59</v>
      </c>
      <c r="H41" s="122">
        <v>12</v>
      </c>
      <c r="I41" s="123">
        <v>18</v>
      </c>
      <c r="J41" s="123">
        <v>18</v>
      </c>
      <c r="K41" s="124">
        <v>11</v>
      </c>
      <c r="L41" s="122">
        <v>11</v>
      </c>
      <c r="M41" s="125">
        <v>14</v>
      </c>
      <c r="N41" s="125">
        <v>19</v>
      </c>
      <c r="O41" s="126" t="s">
        <v>37</v>
      </c>
      <c r="P41" s="88">
        <f t="shared" si="2"/>
        <v>0.91666666666666663</v>
      </c>
      <c r="Q41" s="89">
        <f t="shared" si="3"/>
        <v>0.77777777777777779</v>
      </c>
      <c r="R41" s="89">
        <f t="shared" si="4"/>
        <v>1.0555555555555556</v>
      </c>
      <c r="S41" s="90" t="str">
        <f t="shared" si="5"/>
        <v>NO APLICA</v>
      </c>
      <c r="T41" s="88">
        <f t="shared" si="6"/>
        <v>0.1864406779661017</v>
      </c>
      <c r="U41" s="89">
        <f t="shared" si="7"/>
        <v>0.42372881355932202</v>
      </c>
      <c r="V41" s="89">
        <f t="shared" si="8"/>
        <v>0.74576271186440679</v>
      </c>
      <c r="W41" s="90" t="str">
        <f t="shared" si="9"/>
        <v>NO APLICA</v>
      </c>
      <c r="X41" s="101"/>
      <c r="Y41" s="102"/>
      <c r="Z41" s="160" t="s">
        <v>272</v>
      </c>
      <c r="AA41" s="103"/>
    </row>
    <row r="42" spans="2:27" ht="159.75" x14ac:dyDescent="0.25">
      <c r="B42" s="115" t="s">
        <v>32</v>
      </c>
      <c r="C42" s="116" t="s">
        <v>134</v>
      </c>
      <c r="D42" s="117" t="s">
        <v>135</v>
      </c>
      <c r="E42" s="118" t="s">
        <v>43</v>
      </c>
      <c r="F42" s="119" t="s">
        <v>136</v>
      </c>
      <c r="G42" s="93">
        <v>2</v>
      </c>
      <c r="H42" s="94">
        <v>0</v>
      </c>
      <c r="I42" s="92">
        <v>2</v>
      </c>
      <c r="J42" s="92">
        <v>0</v>
      </c>
      <c r="K42" s="95">
        <v>0</v>
      </c>
      <c r="L42" s="94">
        <v>0</v>
      </c>
      <c r="M42" s="96">
        <v>0</v>
      </c>
      <c r="N42" s="96">
        <v>0</v>
      </c>
      <c r="O42" s="97" t="s">
        <v>37</v>
      </c>
      <c r="P42" s="88" t="str">
        <f t="shared" si="2"/>
        <v>NO APLICA</v>
      </c>
      <c r="Q42" s="89">
        <f t="shared" si="3"/>
        <v>0</v>
      </c>
      <c r="R42" s="89" t="str">
        <f t="shared" si="4"/>
        <v>NO APLICA</v>
      </c>
      <c r="S42" s="90" t="str">
        <f t="shared" si="5"/>
        <v>NO APLICA</v>
      </c>
      <c r="T42" s="88">
        <f t="shared" si="6"/>
        <v>0</v>
      </c>
      <c r="U42" s="89">
        <f t="shared" si="7"/>
        <v>0</v>
      </c>
      <c r="V42" s="89">
        <f t="shared" si="8"/>
        <v>0</v>
      </c>
      <c r="W42" s="90" t="str">
        <f t="shared" si="9"/>
        <v>NO APLICA</v>
      </c>
      <c r="X42" s="101"/>
      <c r="Y42" s="102"/>
      <c r="Z42" s="161" t="s">
        <v>273</v>
      </c>
      <c r="AA42" s="103"/>
    </row>
    <row r="43" spans="2:27" ht="186" x14ac:dyDescent="0.25">
      <c r="B43" s="115" t="s">
        <v>32</v>
      </c>
      <c r="C43" s="116" t="s">
        <v>137</v>
      </c>
      <c r="D43" s="117" t="s">
        <v>138</v>
      </c>
      <c r="E43" s="118" t="s">
        <v>43</v>
      </c>
      <c r="F43" s="119" t="s">
        <v>139</v>
      </c>
      <c r="G43" s="93">
        <v>21</v>
      </c>
      <c r="H43" s="94">
        <v>6</v>
      </c>
      <c r="I43" s="92">
        <v>5</v>
      </c>
      <c r="J43" s="92">
        <v>6</v>
      </c>
      <c r="K43" s="95">
        <v>4</v>
      </c>
      <c r="L43" s="94">
        <v>6</v>
      </c>
      <c r="M43" s="96">
        <v>5</v>
      </c>
      <c r="N43" s="96">
        <v>5</v>
      </c>
      <c r="O43" s="97" t="s">
        <v>37</v>
      </c>
      <c r="P43" s="88">
        <f t="shared" si="2"/>
        <v>1</v>
      </c>
      <c r="Q43" s="89">
        <f t="shared" si="3"/>
        <v>1</v>
      </c>
      <c r="R43" s="89">
        <f t="shared" si="4"/>
        <v>0.83333333333333337</v>
      </c>
      <c r="S43" s="90" t="str">
        <f t="shared" si="5"/>
        <v>NO APLICA</v>
      </c>
      <c r="T43" s="88">
        <f t="shared" si="6"/>
        <v>0.2857142857142857</v>
      </c>
      <c r="U43" s="89">
        <f t="shared" si="7"/>
        <v>0.52380952380952384</v>
      </c>
      <c r="V43" s="89">
        <f t="shared" si="8"/>
        <v>0.76190476190476186</v>
      </c>
      <c r="W43" s="90" t="str">
        <f t="shared" si="9"/>
        <v>NO APLICA</v>
      </c>
      <c r="X43" s="101"/>
      <c r="Y43" s="102"/>
      <c r="Z43" s="161" t="s">
        <v>274</v>
      </c>
      <c r="AA43" s="103"/>
    </row>
    <row r="44" spans="2:27" ht="409.5" x14ac:dyDescent="0.25">
      <c r="B44" s="115" t="s">
        <v>32</v>
      </c>
      <c r="C44" s="116" t="s">
        <v>140</v>
      </c>
      <c r="D44" s="127" t="s">
        <v>141</v>
      </c>
      <c r="E44" s="118" t="s">
        <v>43</v>
      </c>
      <c r="F44" s="119" t="s">
        <v>142</v>
      </c>
      <c r="G44" s="93">
        <v>22</v>
      </c>
      <c r="H44" s="94">
        <v>3</v>
      </c>
      <c r="I44" s="92">
        <v>6</v>
      </c>
      <c r="J44" s="92">
        <v>8</v>
      </c>
      <c r="K44" s="95">
        <v>5</v>
      </c>
      <c r="L44" s="94">
        <v>3</v>
      </c>
      <c r="M44" s="96">
        <v>5</v>
      </c>
      <c r="N44" s="96">
        <v>7</v>
      </c>
      <c r="O44" s="97" t="s">
        <v>37</v>
      </c>
      <c r="P44" s="88">
        <f t="shared" si="2"/>
        <v>1</v>
      </c>
      <c r="Q44" s="89">
        <f t="shared" si="3"/>
        <v>0.83333333333333337</v>
      </c>
      <c r="R44" s="89">
        <f t="shared" si="4"/>
        <v>0.875</v>
      </c>
      <c r="S44" s="90" t="str">
        <f t="shared" si="5"/>
        <v>NO APLICA</v>
      </c>
      <c r="T44" s="88">
        <f t="shared" si="6"/>
        <v>0.13636363636363635</v>
      </c>
      <c r="U44" s="89">
        <f t="shared" si="7"/>
        <v>0.36363636363636365</v>
      </c>
      <c r="V44" s="89">
        <f t="shared" si="8"/>
        <v>0.68181818181818177</v>
      </c>
      <c r="W44" s="90" t="str">
        <f t="shared" si="9"/>
        <v>NO APLICA</v>
      </c>
      <c r="X44" s="101"/>
      <c r="Y44" s="102"/>
      <c r="Z44" s="161" t="s">
        <v>275</v>
      </c>
      <c r="AA44" s="103"/>
    </row>
    <row r="45" spans="2:27" ht="157.5" x14ac:dyDescent="0.25">
      <c r="B45" s="115" t="s">
        <v>32</v>
      </c>
      <c r="C45" s="116" t="s">
        <v>143</v>
      </c>
      <c r="D45" s="117" t="s">
        <v>144</v>
      </c>
      <c r="E45" s="118" t="s">
        <v>43</v>
      </c>
      <c r="F45" s="119" t="s">
        <v>145</v>
      </c>
      <c r="G45" s="93">
        <v>2</v>
      </c>
      <c r="H45" s="94">
        <v>2</v>
      </c>
      <c r="I45" s="92">
        <v>0</v>
      </c>
      <c r="J45" s="92">
        <v>0</v>
      </c>
      <c r="K45" s="95">
        <v>0</v>
      </c>
      <c r="L45" s="94">
        <v>1</v>
      </c>
      <c r="M45" s="96">
        <v>0</v>
      </c>
      <c r="N45" s="96">
        <v>0</v>
      </c>
      <c r="O45" s="97" t="s">
        <v>37</v>
      </c>
      <c r="P45" s="88">
        <f t="shared" si="2"/>
        <v>0.5</v>
      </c>
      <c r="Q45" s="89" t="str">
        <f t="shared" si="3"/>
        <v>NO APLICA</v>
      </c>
      <c r="R45" s="89" t="str">
        <f t="shared" si="4"/>
        <v>NO APLICA</v>
      </c>
      <c r="S45" s="90" t="str">
        <f t="shared" si="5"/>
        <v>NO APLICA</v>
      </c>
      <c r="T45" s="88">
        <f t="shared" si="6"/>
        <v>0.5</v>
      </c>
      <c r="U45" s="89">
        <f t="shared" si="7"/>
        <v>0.5</v>
      </c>
      <c r="V45" s="89">
        <f t="shared" si="8"/>
        <v>0.5</v>
      </c>
      <c r="W45" s="90" t="str">
        <f t="shared" si="9"/>
        <v>NO APLICA</v>
      </c>
      <c r="X45" s="101"/>
      <c r="Y45" s="102"/>
      <c r="Z45" s="161" t="s">
        <v>276</v>
      </c>
      <c r="AA45" s="103"/>
    </row>
    <row r="46" spans="2:27" ht="200.25" x14ac:dyDescent="0.25">
      <c r="B46" s="115" t="s">
        <v>32</v>
      </c>
      <c r="C46" s="116" t="s">
        <v>146</v>
      </c>
      <c r="D46" s="117" t="s">
        <v>147</v>
      </c>
      <c r="E46" s="118" t="s">
        <v>43</v>
      </c>
      <c r="F46" s="119" t="s">
        <v>148</v>
      </c>
      <c r="G46" s="93">
        <v>6</v>
      </c>
      <c r="H46" s="94">
        <v>0</v>
      </c>
      <c r="I46" s="92">
        <v>1</v>
      </c>
      <c r="J46" s="92">
        <v>3</v>
      </c>
      <c r="K46" s="95">
        <v>2</v>
      </c>
      <c r="L46" s="94">
        <v>0</v>
      </c>
      <c r="M46" s="96">
        <v>0</v>
      </c>
      <c r="N46" s="96">
        <v>6</v>
      </c>
      <c r="O46" s="97" t="s">
        <v>37</v>
      </c>
      <c r="P46" s="88" t="str">
        <f t="shared" si="2"/>
        <v>NO APLICA</v>
      </c>
      <c r="Q46" s="89">
        <f t="shared" si="3"/>
        <v>0</v>
      </c>
      <c r="R46" s="89">
        <f t="shared" si="4"/>
        <v>2</v>
      </c>
      <c r="S46" s="90" t="str">
        <f t="shared" si="5"/>
        <v>NO APLICA</v>
      </c>
      <c r="T46" s="88">
        <f t="shared" si="6"/>
        <v>0</v>
      </c>
      <c r="U46" s="89">
        <f t="shared" si="7"/>
        <v>0</v>
      </c>
      <c r="V46" s="89">
        <f t="shared" si="8"/>
        <v>1</v>
      </c>
      <c r="W46" s="90" t="str">
        <f t="shared" si="9"/>
        <v>NO APLICA</v>
      </c>
      <c r="X46" s="101"/>
      <c r="Y46" s="102"/>
      <c r="Z46" s="161" t="s">
        <v>277</v>
      </c>
      <c r="AA46" s="103"/>
    </row>
    <row r="47" spans="2:27" ht="228.75" x14ac:dyDescent="0.25">
      <c r="B47" s="115" t="s">
        <v>32</v>
      </c>
      <c r="C47" s="116" t="s">
        <v>149</v>
      </c>
      <c r="D47" s="117" t="s">
        <v>150</v>
      </c>
      <c r="E47" s="118" t="s">
        <v>43</v>
      </c>
      <c r="F47" s="119" t="s">
        <v>151</v>
      </c>
      <c r="G47" s="93">
        <v>5</v>
      </c>
      <c r="H47" s="94">
        <v>0</v>
      </c>
      <c r="I47" s="92">
        <v>4</v>
      </c>
      <c r="J47" s="92">
        <v>1</v>
      </c>
      <c r="K47" s="95">
        <v>0</v>
      </c>
      <c r="L47" s="94">
        <v>0</v>
      </c>
      <c r="M47" s="96">
        <v>4</v>
      </c>
      <c r="N47" s="96">
        <v>1</v>
      </c>
      <c r="O47" s="97" t="s">
        <v>37</v>
      </c>
      <c r="P47" s="88" t="str">
        <f t="shared" si="2"/>
        <v>NO APLICA</v>
      </c>
      <c r="Q47" s="89">
        <f t="shared" si="3"/>
        <v>1</v>
      </c>
      <c r="R47" s="89">
        <f t="shared" si="4"/>
        <v>1</v>
      </c>
      <c r="S47" s="90" t="str">
        <f t="shared" si="5"/>
        <v>NO APLICA</v>
      </c>
      <c r="T47" s="88">
        <f t="shared" si="6"/>
        <v>0</v>
      </c>
      <c r="U47" s="89">
        <f t="shared" si="7"/>
        <v>0.8</v>
      </c>
      <c r="V47" s="89">
        <f t="shared" si="8"/>
        <v>1</v>
      </c>
      <c r="W47" s="90" t="str">
        <f t="shared" si="9"/>
        <v>NO APLICA</v>
      </c>
      <c r="X47" s="101"/>
      <c r="Y47" s="102"/>
      <c r="Z47" s="161" t="s">
        <v>278</v>
      </c>
      <c r="AA47" s="103"/>
    </row>
    <row r="48" spans="2:27" ht="145.5" x14ac:dyDescent="0.25">
      <c r="B48" s="115" t="s">
        <v>32</v>
      </c>
      <c r="C48" s="116" t="s">
        <v>152</v>
      </c>
      <c r="D48" s="117" t="s">
        <v>153</v>
      </c>
      <c r="E48" s="118" t="s">
        <v>43</v>
      </c>
      <c r="F48" s="119" t="s">
        <v>154</v>
      </c>
      <c r="G48" s="93">
        <v>1</v>
      </c>
      <c r="H48" s="94">
        <v>1</v>
      </c>
      <c r="I48" s="92">
        <v>0</v>
      </c>
      <c r="J48" s="92">
        <v>0</v>
      </c>
      <c r="K48" s="95">
        <v>0</v>
      </c>
      <c r="L48" s="94">
        <v>1</v>
      </c>
      <c r="M48" s="96">
        <v>0</v>
      </c>
      <c r="N48" s="96">
        <v>0</v>
      </c>
      <c r="O48" s="97" t="s">
        <v>37</v>
      </c>
      <c r="P48" s="88">
        <f t="shared" si="2"/>
        <v>1</v>
      </c>
      <c r="Q48" s="89" t="str">
        <f t="shared" si="3"/>
        <v>NO APLICA</v>
      </c>
      <c r="R48" s="89" t="str">
        <f t="shared" si="4"/>
        <v>NO APLICA</v>
      </c>
      <c r="S48" s="90" t="str">
        <f t="shared" si="5"/>
        <v>NO APLICA</v>
      </c>
      <c r="T48" s="88">
        <f t="shared" si="6"/>
        <v>1</v>
      </c>
      <c r="U48" s="89">
        <f t="shared" si="7"/>
        <v>1</v>
      </c>
      <c r="V48" s="89">
        <f t="shared" si="8"/>
        <v>1</v>
      </c>
      <c r="W48" s="90" t="str">
        <f t="shared" si="9"/>
        <v>NO APLICA</v>
      </c>
      <c r="X48" s="101"/>
      <c r="Y48" s="102"/>
      <c r="Z48" s="161" t="s">
        <v>279</v>
      </c>
      <c r="AA48" s="103"/>
    </row>
    <row r="49" spans="2:27" ht="131.25" x14ac:dyDescent="0.25">
      <c r="B49" s="120" t="s">
        <v>155</v>
      </c>
      <c r="C49" s="108" t="s">
        <v>156</v>
      </c>
      <c r="D49" s="108" t="s">
        <v>157</v>
      </c>
      <c r="E49" s="109" t="s">
        <v>43</v>
      </c>
      <c r="F49" s="108" t="s">
        <v>158</v>
      </c>
      <c r="G49" s="121">
        <v>263106</v>
      </c>
      <c r="H49" s="122">
        <v>64479</v>
      </c>
      <c r="I49" s="123">
        <v>67078</v>
      </c>
      <c r="J49" s="123">
        <v>65777</v>
      </c>
      <c r="K49" s="124">
        <v>65772</v>
      </c>
      <c r="L49" s="122">
        <v>65727</v>
      </c>
      <c r="M49" s="125">
        <v>67228</v>
      </c>
      <c r="N49" s="125">
        <v>66708</v>
      </c>
      <c r="O49" s="126" t="s">
        <v>37</v>
      </c>
      <c r="P49" s="88">
        <f t="shared" si="2"/>
        <v>1.0193551388824269</v>
      </c>
      <c r="Q49" s="89">
        <f t="shared" si="3"/>
        <v>1.0022362026297742</v>
      </c>
      <c r="R49" s="89">
        <f t="shared" si="4"/>
        <v>1.014153883576326</v>
      </c>
      <c r="S49" s="90" t="str">
        <f t="shared" si="5"/>
        <v>NO APLICA</v>
      </c>
      <c r="T49" s="88">
        <f t="shared" si="6"/>
        <v>0.24981186289936375</v>
      </c>
      <c r="U49" s="89">
        <f t="shared" si="7"/>
        <v>0.50532865080993972</v>
      </c>
      <c r="V49" s="89">
        <f t="shared" si="8"/>
        <v>0.75886904897645813</v>
      </c>
      <c r="W49" s="90" t="str">
        <f t="shared" si="9"/>
        <v>NO APLICA</v>
      </c>
      <c r="X49" s="101"/>
      <c r="Y49" s="102"/>
      <c r="Z49" s="160" t="s">
        <v>280</v>
      </c>
      <c r="AA49" s="103"/>
    </row>
    <row r="50" spans="2:27" ht="271.5" x14ac:dyDescent="0.25">
      <c r="B50" s="115" t="s">
        <v>32</v>
      </c>
      <c r="C50" s="116" t="s">
        <v>159</v>
      </c>
      <c r="D50" s="117" t="s">
        <v>160</v>
      </c>
      <c r="E50" s="118" t="s">
        <v>43</v>
      </c>
      <c r="F50" s="119" t="s">
        <v>161</v>
      </c>
      <c r="G50" s="93">
        <v>6</v>
      </c>
      <c r="H50" s="94">
        <v>2</v>
      </c>
      <c r="I50" s="92">
        <v>1</v>
      </c>
      <c r="J50" s="92">
        <v>2</v>
      </c>
      <c r="K50" s="95">
        <v>1</v>
      </c>
      <c r="L50" s="94">
        <v>2</v>
      </c>
      <c r="M50" s="96">
        <v>1</v>
      </c>
      <c r="N50" s="96">
        <v>2</v>
      </c>
      <c r="O50" s="97" t="s">
        <v>37</v>
      </c>
      <c r="P50" s="88">
        <f t="shared" si="2"/>
        <v>1</v>
      </c>
      <c r="Q50" s="89">
        <f t="shared" si="3"/>
        <v>1</v>
      </c>
      <c r="R50" s="89">
        <f t="shared" si="4"/>
        <v>1</v>
      </c>
      <c r="S50" s="90" t="str">
        <f t="shared" si="5"/>
        <v>NO APLICA</v>
      </c>
      <c r="T50" s="88">
        <f t="shared" si="6"/>
        <v>0.33333333333333331</v>
      </c>
      <c r="U50" s="89">
        <f t="shared" si="7"/>
        <v>0.5</v>
      </c>
      <c r="V50" s="89">
        <f t="shared" si="8"/>
        <v>0.83333333333333337</v>
      </c>
      <c r="W50" s="90" t="str">
        <f t="shared" si="9"/>
        <v>NO APLICA</v>
      </c>
      <c r="X50" s="101"/>
      <c r="Y50" s="102"/>
      <c r="Z50" s="161" t="s">
        <v>281</v>
      </c>
      <c r="AA50" s="103"/>
    </row>
    <row r="51" spans="2:27" ht="285.75" x14ac:dyDescent="0.25">
      <c r="B51" s="115" t="s">
        <v>32</v>
      </c>
      <c r="C51" s="116" t="s">
        <v>162</v>
      </c>
      <c r="D51" s="117" t="s">
        <v>163</v>
      </c>
      <c r="E51" s="118" t="s">
        <v>43</v>
      </c>
      <c r="F51" s="119" t="s">
        <v>164</v>
      </c>
      <c r="G51" s="93">
        <v>104286</v>
      </c>
      <c r="H51" s="94">
        <v>26071</v>
      </c>
      <c r="I51" s="92">
        <v>26071</v>
      </c>
      <c r="J51" s="92">
        <v>26071</v>
      </c>
      <c r="K51" s="95">
        <v>26073</v>
      </c>
      <c r="L51" s="94">
        <v>26644</v>
      </c>
      <c r="M51" s="96">
        <v>26183</v>
      </c>
      <c r="N51" s="96">
        <v>26233</v>
      </c>
      <c r="O51" s="97" t="s">
        <v>37</v>
      </c>
      <c r="P51" s="88">
        <f t="shared" si="2"/>
        <v>1.0219784434812627</v>
      </c>
      <c r="Q51" s="89">
        <f t="shared" si="3"/>
        <v>1.0042959610294964</v>
      </c>
      <c r="R51" s="89">
        <f t="shared" si="4"/>
        <v>1.0062138007748072</v>
      </c>
      <c r="S51" s="90" t="str">
        <f t="shared" si="5"/>
        <v>NO APLICA</v>
      </c>
      <c r="T51" s="88">
        <f t="shared" si="6"/>
        <v>0.25548971098709317</v>
      </c>
      <c r="U51" s="89">
        <f t="shared" si="7"/>
        <v>0.50655888614003797</v>
      </c>
      <c r="V51" s="89">
        <f t="shared" si="8"/>
        <v>0.75810751203421356</v>
      </c>
      <c r="W51" s="90" t="str">
        <f t="shared" si="9"/>
        <v>NO APLICA</v>
      </c>
      <c r="X51" s="101"/>
      <c r="Y51" s="102"/>
      <c r="Z51" s="161" t="s">
        <v>282</v>
      </c>
      <c r="AA51" s="103"/>
    </row>
    <row r="52" spans="2:27" ht="157.5" x14ac:dyDescent="0.25">
      <c r="B52" s="115" t="s">
        <v>32</v>
      </c>
      <c r="C52" s="116" t="s">
        <v>165</v>
      </c>
      <c r="D52" s="116" t="s">
        <v>166</v>
      </c>
      <c r="E52" s="118" t="s">
        <v>43</v>
      </c>
      <c r="F52" s="119" t="s">
        <v>167</v>
      </c>
      <c r="G52" s="93">
        <v>124740</v>
      </c>
      <c r="H52" s="94">
        <v>31185</v>
      </c>
      <c r="I52" s="92">
        <v>31185</v>
      </c>
      <c r="J52" s="92">
        <v>31185</v>
      </c>
      <c r="K52" s="95">
        <v>31185</v>
      </c>
      <c r="L52" s="94">
        <v>31335</v>
      </c>
      <c r="M52" s="96">
        <v>31208</v>
      </c>
      <c r="N52" s="96">
        <v>31649</v>
      </c>
      <c r="O52" s="97" t="s">
        <v>37</v>
      </c>
      <c r="P52" s="88">
        <f t="shared" si="2"/>
        <v>1.0048100048100048</v>
      </c>
      <c r="Q52" s="89">
        <f t="shared" si="3"/>
        <v>1.0007375340708673</v>
      </c>
      <c r="R52" s="89">
        <f t="shared" si="4"/>
        <v>1.0148789482122815</v>
      </c>
      <c r="S52" s="90" t="str">
        <f t="shared" si="5"/>
        <v>NO APLICA</v>
      </c>
      <c r="T52" s="88">
        <f t="shared" si="6"/>
        <v>0.2512025012025012</v>
      </c>
      <c r="U52" s="89">
        <f t="shared" si="7"/>
        <v>0.50138688472021808</v>
      </c>
      <c r="V52" s="89">
        <f t="shared" si="8"/>
        <v>0.75510662177328847</v>
      </c>
      <c r="W52" s="90" t="str">
        <f t="shared" si="9"/>
        <v>NO APLICA</v>
      </c>
      <c r="X52" s="101"/>
      <c r="Y52" s="102"/>
      <c r="Z52" s="161" t="s">
        <v>283</v>
      </c>
      <c r="AA52" s="103"/>
    </row>
    <row r="53" spans="2:27" ht="157.5" x14ac:dyDescent="0.25">
      <c r="B53" s="115" t="s">
        <v>32</v>
      </c>
      <c r="C53" s="116" t="s">
        <v>168</v>
      </c>
      <c r="D53" s="117" t="s">
        <v>169</v>
      </c>
      <c r="E53" s="118" t="s">
        <v>43</v>
      </c>
      <c r="F53" s="119" t="s">
        <v>170</v>
      </c>
      <c r="G53" s="93">
        <v>34000</v>
      </c>
      <c r="H53" s="94">
        <v>7200</v>
      </c>
      <c r="I53" s="92">
        <v>9800</v>
      </c>
      <c r="J53" s="92">
        <v>8500</v>
      </c>
      <c r="K53" s="95">
        <v>8500</v>
      </c>
      <c r="L53" s="94">
        <v>7725</v>
      </c>
      <c r="M53" s="96">
        <v>9814</v>
      </c>
      <c r="N53" s="96">
        <v>8804</v>
      </c>
      <c r="O53" s="97" t="s">
        <v>37</v>
      </c>
      <c r="P53" s="88">
        <f t="shared" si="2"/>
        <v>1.0729166666666667</v>
      </c>
      <c r="Q53" s="89">
        <f t="shared" si="3"/>
        <v>1.0014285714285713</v>
      </c>
      <c r="R53" s="89">
        <f t="shared" si="4"/>
        <v>1.0357647058823529</v>
      </c>
      <c r="S53" s="90" t="str">
        <f t="shared" si="5"/>
        <v>NO APLICA</v>
      </c>
      <c r="T53" s="88">
        <f t="shared" si="6"/>
        <v>0.22720588235294117</v>
      </c>
      <c r="U53" s="89">
        <f t="shared" si="7"/>
        <v>0.51585294117647063</v>
      </c>
      <c r="V53" s="89">
        <f t="shared" si="8"/>
        <v>0.77479411764705886</v>
      </c>
      <c r="W53" s="90" t="str">
        <f t="shared" si="9"/>
        <v>NO APLICA</v>
      </c>
      <c r="X53" s="101"/>
      <c r="Y53" s="102"/>
      <c r="Z53" s="161" t="s">
        <v>284</v>
      </c>
      <c r="AA53" s="103"/>
    </row>
    <row r="54" spans="2:27" ht="214.5" x14ac:dyDescent="0.25">
      <c r="B54" s="115" t="s">
        <v>32</v>
      </c>
      <c r="C54" s="116" t="s">
        <v>171</v>
      </c>
      <c r="D54" s="117" t="s">
        <v>172</v>
      </c>
      <c r="E54" s="118" t="s">
        <v>43</v>
      </c>
      <c r="F54" s="119" t="s">
        <v>173</v>
      </c>
      <c r="G54" s="93">
        <v>74</v>
      </c>
      <c r="H54" s="94">
        <v>21</v>
      </c>
      <c r="I54" s="92">
        <v>21</v>
      </c>
      <c r="J54" s="92">
        <v>19</v>
      </c>
      <c r="K54" s="95">
        <v>13</v>
      </c>
      <c r="L54" s="94">
        <v>21</v>
      </c>
      <c r="M54" s="96">
        <v>22</v>
      </c>
      <c r="N54" s="96">
        <v>20</v>
      </c>
      <c r="O54" s="97" t="s">
        <v>37</v>
      </c>
      <c r="P54" s="88">
        <f t="shared" si="2"/>
        <v>1</v>
      </c>
      <c r="Q54" s="89">
        <f t="shared" si="3"/>
        <v>1.0476190476190477</v>
      </c>
      <c r="R54" s="89">
        <f t="shared" si="4"/>
        <v>1.0526315789473684</v>
      </c>
      <c r="S54" s="90" t="str">
        <f t="shared" si="5"/>
        <v>NO APLICA</v>
      </c>
      <c r="T54" s="88">
        <f t="shared" si="6"/>
        <v>0.28378378378378377</v>
      </c>
      <c r="U54" s="89">
        <f t="shared" si="7"/>
        <v>0.58108108108108103</v>
      </c>
      <c r="V54" s="89">
        <f t="shared" si="8"/>
        <v>0.85135135135135132</v>
      </c>
      <c r="W54" s="90" t="str">
        <f t="shared" si="9"/>
        <v>NO APLICA</v>
      </c>
      <c r="X54" s="101"/>
      <c r="Y54" s="102"/>
      <c r="Z54" s="161" t="s">
        <v>285</v>
      </c>
      <c r="AA54" s="103"/>
    </row>
    <row r="55" spans="2:27" ht="244.5" x14ac:dyDescent="0.25">
      <c r="B55" s="109" t="s">
        <v>174</v>
      </c>
      <c r="C55" s="108" t="s">
        <v>175</v>
      </c>
      <c r="D55" s="108" t="s">
        <v>176</v>
      </c>
      <c r="E55" s="109" t="s">
        <v>43</v>
      </c>
      <c r="F55" s="108" t="s">
        <v>177</v>
      </c>
      <c r="G55" s="121">
        <v>2240</v>
      </c>
      <c r="H55" s="122">
        <v>320</v>
      </c>
      <c r="I55" s="123">
        <v>740</v>
      </c>
      <c r="J55" s="123">
        <v>680</v>
      </c>
      <c r="K55" s="124">
        <v>500</v>
      </c>
      <c r="L55" s="122">
        <v>138</v>
      </c>
      <c r="M55" s="125">
        <v>346</v>
      </c>
      <c r="N55" s="125">
        <v>578</v>
      </c>
      <c r="O55" s="126" t="s">
        <v>37</v>
      </c>
      <c r="P55" s="88">
        <f t="shared" si="2"/>
        <v>0.43125000000000002</v>
      </c>
      <c r="Q55" s="89">
        <f t="shared" si="3"/>
        <v>0.46756756756756757</v>
      </c>
      <c r="R55" s="89">
        <f t="shared" si="4"/>
        <v>0.85</v>
      </c>
      <c r="S55" s="90" t="str">
        <f t="shared" si="5"/>
        <v>NO APLICA</v>
      </c>
      <c r="T55" s="88">
        <f t="shared" si="6"/>
        <v>6.160714285714286E-2</v>
      </c>
      <c r="U55" s="89">
        <f t="shared" si="7"/>
        <v>0.21607142857142858</v>
      </c>
      <c r="V55" s="89">
        <f t="shared" si="8"/>
        <v>0.47410714285714284</v>
      </c>
      <c r="W55" s="90" t="str">
        <f t="shared" si="9"/>
        <v>NO APLICA</v>
      </c>
      <c r="X55" s="101"/>
      <c r="Y55" s="102"/>
      <c r="Z55" s="160" t="s">
        <v>286</v>
      </c>
      <c r="AA55" s="103"/>
    </row>
    <row r="56" spans="2:27" ht="117" x14ac:dyDescent="0.25">
      <c r="B56" s="115" t="s">
        <v>32</v>
      </c>
      <c r="C56" s="116" t="s">
        <v>178</v>
      </c>
      <c r="D56" s="117" t="s">
        <v>179</v>
      </c>
      <c r="E56" s="118" t="s">
        <v>43</v>
      </c>
      <c r="F56" s="119" t="s">
        <v>180</v>
      </c>
      <c r="G56" s="93">
        <v>1485</v>
      </c>
      <c r="H56" s="94">
        <v>270</v>
      </c>
      <c r="I56" s="92">
        <v>505</v>
      </c>
      <c r="J56" s="92">
        <v>425</v>
      </c>
      <c r="K56" s="95">
        <v>285</v>
      </c>
      <c r="L56" s="94">
        <v>92</v>
      </c>
      <c r="M56" s="96">
        <v>125</v>
      </c>
      <c r="N56" s="96">
        <v>302</v>
      </c>
      <c r="O56" s="97" t="s">
        <v>37</v>
      </c>
      <c r="P56" s="88">
        <f t="shared" si="2"/>
        <v>0.34074074074074073</v>
      </c>
      <c r="Q56" s="89">
        <f t="shared" si="3"/>
        <v>0.24752475247524752</v>
      </c>
      <c r="R56" s="89">
        <f t="shared" si="4"/>
        <v>0.71058823529411763</v>
      </c>
      <c r="S56" s="90" t="str">
        <f t="shared" si="5"/>
        <v>NO APLICA</v>
      </c>
      <c r="T56" s="88">
        <f t="shared" si="6"/>
        <v>6.1952861952861954E-2</v>
      </c>
      <c r="U56" s="89">
        <f t="shared" si="7"/>
        <v>0.14612794612794613</v>
      </c>
      <c r="V56" s="89">
        <f t="shared" si="8"/>
        <v>0.34949494949494947</v>
      </c>
      <c r="W56" s="90" t="str">
        <f t="shared" si="9"/>
        <v>NO APLICA</v>
      </c>
      <c r="X56" s="101"/>
      <c r="Y56" s="102"/>
      <c r="Z56" s="161" t="s">
        <v>287</v>
      </c>
      <c r="AA56" s="103"/>
    </row>
    <row r="57" spans="2:27" ht="131.25" x14ac:dyDescent="0.25">
      <c r="B57" s="115" t="s">
        <v>32</v>
      </c>
      <c r="C57" s="116" t="s">
        <v>181</v>
      </c>
      <c r="D57" s="117" t="s">
        <v>182</v>
      </c>
      <c r="E57" s="118" t="s">
        <v>43</v>
      </c>
      <c r="F57" s="119" t="s">
        <v>183</v>
      </c>
      <c r="G57" s="93">
        <v>490</v>
      </c>
      <c r="H57" s="94">
        <v>50</v>
      </c>
      <c r="I57" s="92">
        <v>150</v>
      </c>
      <c r="J57" s="92">
        <v>165</v>
      </c>
      <c r="K57" s="95">
        <v>125</v>
      </c>
      <c r="L57" s="94">
        <v>46</v>
      </c>
      <c r="M57" s="96">
        <v>221</v>
      </c>
      <c r="N57" s="96">
        <v>217</v>
      </c>
      <c r="O57" s="97" t="s">
        <v>37</v>
      </c>
      <c r="P57" s="88">
        <f t="shared" si="2"/>
        <v>0.92</v>
      </c>
      <c r="Q57" s="89">
        <f t="shared" si="3"/>
        <v>1.4733333333333334</v>
      </c>
      <c r="R57" s="89">
        <f t="shared" si="4"/>
        <v>1.3151515151515152</v>
      </c>
      <c r="S57" s="90" t="str">
        <f t="shared" si="5"/>
        <v>NO APLICA</v>
      </c>
      <c r="T57" s="88">
        <f t="shared" si="6"/>
        <v>9.3877551020408165E-2</v>
      </c>
      <c r="U57" s="89">
        <f t="shared" si="7"/>
        <v>0.54489795918367345</v>
      </c>
      <c r="V57" s="89">
        <f t="shared" si="8"/>
        <v>0.98775510204081629</v>
      </c>
      <c r="W57" s="90" t="str">
        <f t="shared" si="9"/>
        <v>NO APLICA</v>
      </c>
      <c r="X57" s="101"/>
      <c r="Y57" s="102"/>
      <c r="Z57" s="161" t="s">
        <v>288</v>
      </c>
      <c r="AA57" s="103"/>
    </row>
    <row r="58" spans="2:27" ht="159" x14ac:dyDescent="0.25">
      <c r="B58" s="115" t="s">
        <v>32</v>
      </c>
      <c r="C58" s="116" t="s">
        <v>184</v>
      </c>
      <c r="D58" s="117" t="s">
        <v>185</v>
      </c>
      <c r="E58" s="118" t="s">
        <v>43</v>
      </c>
      <c r="F58" s="119" t="s">
        <v>186</v>
      </c>
      <c r="G58" s="93">
        <v>265</v>
      </c>
      <c r="H58" s="94">
        <v>0</v>
      </c>
      <c r="I58" s="92">
        <v>85</v>
      </c>
      <c r="J58" s="92">
        <v>90</v>
      </c>
      <c r="K58" s="95">
        <v>90</v>
      </c>
      <c r="L58" s="94">
        <v>0</v>
      </c>
      <c r="M58" s="96">
        <v>0</v>
      </c>
      <c r="N58" s="96">
        <v>59</v>
      </c>
      <c r="O58" s="97" t="s">
        <v>37</v>
      </c>
      <c r="P58" s="88" t="str">
        <f t="shared" si="2"/>
        <v>NO APLICA</v>
      </c>
      <c r="Q58" s="89">
        <f t="shared" si="3"/>
        <v>0</v>
      </c>
      <c r="R58" s="89">
        <f t="shared" si="4"/>
        <v>0.65555555555555556</v>
      </c>
      <c r="S58" s="90" t="str">
        <f t="shared" si="5"/>
        <v>NO APLICA</v>
      </c>
      <c r="T58" s="88">
        <f t="shared" si="6"/>
        <v>0</v>
      </c>
      <c r="U58" s="89">
        <f t="shared" si="7"/>
        <v>0</v>
      </c>
      <c r="V58" s="89">
        <f t="shared" si="8"/>
        <v>0.22264150943396227</v>
      </c>
      <c r="W58" s="90" t="str">
        <f t="shared" si="9"/>
        <v>NO APLICA</v>
      </c>
      <c r="X58" s="101"/>
      <c r="Y58" s="102"/>
      <c r="Z58" s="161" t="s">
        <v>289</v>
      </c>
      <c r="AA58" s="103"/>
    </row>
    <row r="59" spans="2:27" ht="117" x14ac:dyDescent="0.25">
      <c r="B59" s="120" t="s">
        <v>187</v>
      </c>
      <c r="C59" s="108" t="s">
        <v>188</v>
      </c>
      <c r="D59" s="108" t="s">
        <v>189</v>
      </c>
      <c r="E59" s="109" t="s">
        <v>43</v>
      </c>
      <c r="F59" s="108" t="s">
        <v>190</v>
      </c>
      <c r="G59" s="121">
        <v>94266</v>
      </c>
      <c r="H59" s="122">
        <v>22916</v>
      </c>
      <c r="I59" s="123">
        <v>22862</v>
      </c>
      <c r="J59" s="123">
        <v>24632</v>
      </c>
      <c r="K59" s="124">
        <v>23856</v>
      </c>
      <c r="L59" s="122">
        <v>31234</v>
      </c>
      <c r="M59" s="125">
        <v>32269</v>
      </c>
      <c r="N59" s="125">
        <v>32112</v>
      </c>
      <c r="O59" s="126" t="s">
        <v>37</v>
      </c>
      <c r="P59" s="88">
        <f t="shared" si="2"/>
        <v>1.3629778320823878</v>
      </c>
      <c r="Q59" s="89">
        <f t="shared" si="3"/>
        <v>1.4114688128772637</v>
      </c>
      <c r="R59" s="89">
        <f t="shared" si="4"/>
        <v>1.303670022734654</v>
      </c>
      <c r="S59" s="90" t="str">
        <f t="shared" si="5"/>
        <v>NO APLICA</v>
      </c>
      <c r="T59" s="88">
        <f t="shared" si="6"/>
        <v>0.33133897693760211</v>
      </c>
      <c r="U59" s="89">
        <f t="shared" si="7"/>
        <v>0.67365752233042664</v>
      </c>
      <c r="V59" s="89">
        <f t="shared" si="8"/>
        <v>1.0143105679672417</v>
      </c>
      <c r="W59" s="90" t="str">
        <f t="shared" si="9"/>
        <v>NO APLICA</v>
      </c>
      <c r="X59" s="101"/>
      <c r="Y59" s="102"/>
      <c r="Z59" s="160" t="s">
        <v>290</v>
      </c>
      <c r="AA59" s="103"/>
    </row>
    <row r="60" spans="2:27" ht="171.75" x14ac:dyDescent="0.25">
      <c r="B60" s="115" t="s">
        <v>32</v>
      </c>
      <c r="C60" s="116" t="s">
        <v>191</v>
      </c>
      <c r="D60" s="117" t="s">
        <v>192</v>
      </c>
      <c r="E60" s="118" t="s">
        <v>43</v>
      </c>
      <c r="F60" s="119" t="s">
        <v>193</v>
      </c>
      <c r="G60" s="93">
        <v>17</v>
      </c>
      <c r="H60" s="94">
        <v>5</v>
      </c>
      <c r="I60" s="92">
        <v>4</v>
      </c>
      <c r="J60" s="92">
        <v>4</v>
      </c>
      <c r="K60" s="95">
        <v>4</v>
      </c>
      <c r="L60" s="94">
        <v>4</v>
      </c>
      <c r="M60" s="96">
        <v>11</v>
      </c>
      <c r="N60" s="96">
        <v>7</v>
      </c>
      <c r="O60" s="97" t="s">
        <v>37</v>
      </c>
      <c r="P60" s="88">
        <f t="shared" si="2"/>
        <v>0.8</v>
      </c>
      <c r="Q60" s="89">
        <f t="shared" si="3"/>
        <v>2.75</v>
      </c>
      <c r="R60" s="89">
        <f t="shared" si="4"/>
        <v>1.75</v>
      </c>
      <c r="S60" s="90" t="str">
        <f t="shared" si="5"/>
        <v>NO APLICA</v>
      </c>
      <c r="T60" s="88">
        <f t="shared" si="6"/>
        <v>0.23529411764705882</v>
      </c>
      <c r="U60" s="89">
        <f t="shared" si="7"/>
        <v>0.88235294117647056</v>
      </c>
      <c r="V60" s="89">
        <f t="shared" si="8"/>
        <v>1.2941176470588236</v>
      </c>
      <c r="W60" s="90" t="str">
        <f t="shared" si="9"/>
        <v>NO APLICA</v>
      </c>
      <c r="X60" s="101"/>
      <c r="Y60" s="102"/>
      <c r="Z60" s="161" t="s">
        <v>291</v>
      </c>
      <c r="AA60" s="103"/>
    </row>
    <row r="61" spans="2:27" ht="157.5" x14ac:dyDescent="0.25">
      <c r="B61" s="115" t="s">
        <v>32</v>
      </c>
      <c r="C61" s="116" t="s">
        <v>194</v>
      </c>
      <c r="D61" s="117" t="s">
        <v>195</v>
      </c>
      <c r="E61" s="118" t="s">
        <v>196</v>
      </c>
      <c r="F61" s="119" t="s">
        <v>197</v>
      </c>
      <c r="G61" s="93">
        <v>8</v>
      </c>
      <c r="H61" s="94">
        <v>2</v>
      </c>
      <c r="I61" s="92">
        <v>2</v>
      </c>
      <c r="J61" s="92">
        <v>4</v>
      </c>
      <c r="K61" s="95">
        <v>0</v>
      </c>
      <c r="L61" s="94">
        <v>0</v>
      </c>
      <c r="M61" s="96">
        <v>8</v>
      </c>
      <c r="N61" s="96">
        <v>5</v>
      </c>
      <c r="O61" s="97" t="s">
        <v>37</v>
      </c>
      <c r="P61" s="88">
        <f t="shared" si="2"/>
        <v>0</v>
      </c>
      <c r="Q61" s="89">
        <f t="shared" si="3"/>
        <v>4</v>
      </c>
      <c r="R61" s="89">
        <f t="shared" si="4"/>
        <v>1.25</v>
      </c>
      <c r="S61" s="90" t="str">
        <f t="shared" si="5"/>
        <v>NO APLICA</v>
      </c>
      <c r="T61" s="88">
        <f t="shared" si="6"/>
        <v>0</v>
      </c>
      <c r="U61" s="89">
        <f t="shared" si="7"/>
        <v>1</v>
      </c>
      <c r="V61" s="89">
        <f t="shared" si="8"/>
        <v>1.625</v>
      </c>
      <c r="W61" s="90" t="str">
        <f t="shared" si="9"/>
        <v>NO APLICA</v>
      </c>
      <c r="X61" s="101"/>
      <c r="Y61" s="102"/>
      <c r="Z61" s="161" t="s">
        <v>292</v>
      </c>
      <c r="AA61" s="103"/>
    </row>
    <row r="62" spans="2:27" ht="357" x14ac:dyDescent="0.25">
      <c r="B62" s="115" t="s">
        <v>32</v>
      </c>
      <c r="C62" s="116" t="s">
        <v>198</v>
      </c>
      <c r="D62" s="117" t="s">
        <v>199</v>
      </c>
      <c r="E62" s="118" t="s">
        <v>43</v>
      </c>
      <c r="F62" s="119" t="s">
        <v>200</v>
      </c>
      <c r="G62" s="93">
        <v>716</v>
      </c>
      <c r="H62" s="94">
        <v>164</v>
      </c>
      <c r="I62" s="92">
        <v>177</v>
      </c>
      <c r="J62" s="92">
        <v>170</v>
      </c>
      <c r="K62" s="95">
        <v>205</v>
      </c>
      <c r="L62" s="94">
        <v>211</v>
      </c>
      <c r="M62" s="96">
        <v>212</v>
      </c>
      <c r="N62" s="96">
        <v>211</v>
      </c>
      <c r="O62" s="97" t="s">
        <v>37</v>
      </c>
      <c r="P62" s="88">
        <f t="shared" si="2"/>
        <v>1.2865853658536586</v>
      </c>
      <c r="Q62" s="89">
        <f t="shared" si="3"/>
        <v>1.1977401129943503</v>
      </c>
      <c r="R62" s="89">
        <f t="shared" si="4"/>
        <v>1.2411764705882353</v>
      </c>
      <c r="S62" s="90" t="str">
        <f t="shared" si="5"/>
        <v>NO APLICA</v>
      </c>
      <c r="T62" s="88">
        <f t="shared" si="6"/>
        <v>0.29469273743016761</v>
      </c>
      <c r="U62" s="89">
        <f t="shared" si="7"/>
        <v>0.59078212290502796</v>
      </c>
      <c r="V62" s="89">
        <f t="shared" si="8"/>
        <v>0.88547486033519551</v>
      </c>
      <c r="W62" s="90" t="str">
        <f t="shared" si="9"/>
        <v>NO APLICA</v>
      </c>
      <c r="X62" s="101"/>
      <c r="Y62" s="102"/>
      <c r="Z62" s="161" t="s">
        <v>293</v>
      </c>
      <c r="AA62" s="103"/>
    </row>
    <row r="63" spans="2:27" ht="186" x14ac:dyDescent="0.25">
      <c r="B63" s="115" t="s">
        <v>32</v>
      </c>
      <c r="C63" s="116" t="s">
        <v>201</v>
      </c>
      <c r="D63" s="117" t="s">
        <v>202</v>
      </c>
      <c r="E63" s="118" t="s">
        <v>43</v>
      </c>
      <c r="F63" s="119" t="s">
        <v>203</v>
      </c>
      <c r="G63" s="93">
        <v>4575</v>
      </c>
      <c r="H63" s="94">
        <v>1510</v>
      </c>
      <c r="I63" s="92">
        <v>1040</v>
      </c>
      <c r="J63" s="92">
        <v>1015</v>
      </c>
      <c r="K63" s="95">
        <v>1010</v>
      </c>
      <c r="L63" s="94">
        <v>1242</v>
      </c>
      <c r="M63" s="96">
        <v>1213</v>
      </c>
      <c r="N63" s="96">
        <v>1194</v>
      </c>
      <c r="O63" s="97" t="s">
        <v>37</v>
      </c>
      <c r="P63" s="88">
        <f t="shared" si="2"/>
        <v>0.82251655629139075</v>
      </c>
      <c r="Q63" s="89">
        <f t="shared" si="3"/>
        <v>1.1663461538461539</v>
      </c>
      <c r="R63" s="89">
        <f t="shared" si="4"/>
        <v>1.1763546798029556</v>
      </c>
      <c r="S63" s="90" t="str">
        <f t="shared" si="5"/>
        <v>NO APLICA</v>
      </c>
      <c r="T63" s="88">
        <f t="shared" si="6"/>
        <v>0.27147540983606555</v>
      </c>
      <c r="U63" s="89">
        <f t="shared" si="7"/>
        <v>0.53661202185792345</v>
      </c>
      <c r="V63" s="89">
        <f t="shared" si="8"/>
        <v>0.79759562841530052</v>
      </c>
      <c r="W63" s="90" t="str">
        <f t="shared" si="9"/>
        <v>NO APLICA</v>
      </c>
      <c r="X63" s="101"/>
      <c r="Y63" s="102"/>
      <c r="Z63" s="161" t="s">
        <v>294</v>
      </c>
      <c r="AA63" s="103"/>
    </row>
    <row r="64" spans="2:27" ht="371.25" x14ac:dyDescent="0.25">
      <c r="B64" s="115" t="s">
        <v>32</v>
      </c>
      <c r="C64" s="116" t="s">
        <v>204</v>
      </c>
      <c r="D64" s="117" t="s">
        <v>205</v>
      </c>
      <c r="E64" s="118" t="s">
        <v>43</v>
      </c>
      <c r="F64" s="119" t="s">
        <v>206</v>
      </c>
      <c r="G64" s="93">
        <v>88876</v>
      </c>
      <c r="H64" s="94">
        <v>21219</v>
      </c>
      <c r="I64" s="92">
        <v>21619</v>
      </c>
      <c r="J64" s="92">
        <v>23419</v>
      </c>
      <c r="K64" s="95">
        <v>22619</v>
      </c>
      <c r="L64" s="94">
        <v>29755</v>
      </c>
      <c r="M64" s="96">
        <v>30805</v>
      </c>
      <c r="N64" s="96">
        <v>30674</v>
      </c>
      <c r="O64" s="97" t="s">
        <v>37</v>
      </c>
      <c r="P64" s="88">
        <f t="shared" si="2"/>
        <v>1.4022809745982374</v>
      </c>
      <c r="Q64" s="89">
        <f t="shared" si="3"/>
        <v>1.4249040196123779</v>
      </c>
      <c r="R64" s="89">
        <f t="shared" si="4"/>
        <v>1.309791195183398</v>
      </c>
      <c r="S64" s="90" t="str">
        <f t="shared" si="5"/>
        <v>NO APLICA</v>
      </c>
      <c r="T64" s="88">
        <f t="shared" si="6"/>
        <v>0.33479229488275802</v>
      </c>
      <c r="U64" s="89">
        <f t="shared" si="7"/>
        <v>0.68139880282640986</v>
      </c>
      <c r="V64" s="89">
        <f t="shared" si="8"/>
        <v>1.0265313470453217</v>
      </c>
      <c r="W64" s="90" t="str">
        <f t="shared" si="9"/>
        <v>NO APLICA</v>
      </c>
      <c r="X64" s="101"/>
      <c r="Y64" s="102"/>
      <c r="Z64" s="161" t="s">
        <v>295</v>
      </c>
      <c r="AA64" s="103"/>
    </row>
    <row r="65" spans="2:27" ht="157.5" x14ac:dyDescent="0.25">
      <c r="B65" s="115" t="s">
        <v>32</v>
      </c>
      <c r="C65" s="128" t="s">
        <v>207</v>
      </c>
      <c r="D65" s="117" t="s">
        <v>208</v>
      </c>
      <c r="E65" s="118" t="s">
        <v>43</v>
      </c>
      <c r="F65" s="119" t="s">
        <v>209</v>
      </c>
      <c r="G65" s="93">
        <v>74</v>
      </c>
      <c r="H65" s="94">
        <v>16</v>
      </c>
      <c r="I65" s="92">
        <v>20</v>
      </c>
      <c r="J65" s="92">
        <v>20</v>
      </c>
      <c r="K65" s="95">
        <v>18</v>
      </c>
      <c r="L65" s="94">
        <v>22</v>
      </c>
      <c r="M65" s="96">
        <v>20</v>
      </c>
      <c r="N65" s="96">
        <v>21</v>
      </c>
      <c r="O65" s="97" t="s">
        <v>37</v>
      </c>
      <c r="P65" s="88">
        <f t="shared" si="2"/>
        <v>1.375</v>
      </c>
      <c r="Q65" s="89">
        <f t="shared" si="3"/>
        <v>1</v>
      </c>
      <c r="R65" s="89">
        <f t="shared" si="4"/>
        <v>1.05</v>
      </c>
      <c r="S65" s="90" t="str">
        <f t="shared" si="5"/>
        <v>NO APLICA</v>
      </c>
      <c r="T65" s="88">
        <f t="shared" si="6"/>
        <v>0.29729729729729731</v>
      </c>
      <c r="U65" s="89">
        <f t="shared" si="7"/>
        <v>0.56756756756756754</v>
      </c>
      <c r="V65" s="89">
        <f t="shared" si="8"/>
        <v>0.85135135135135132</v>
      </c>
      <c r="W65" s="90" t="str">
        <f t="shared" si="9"/>
        <v>NO APLICA</v>
      </c>
      <c r="X65" s="101"/>
      <c r="Y65" s="102"/>
      <c r="Z65" s="161" t="s">
        <v>296</v>
      </c>
      <c r="AA65" s="103"/>
    </row>
    <row r="66" spans="2:27" ht="145.5" x14ac:dyDescent="0.25">
      <c r="B66" s="120" t="s">
        <v>210</v>
      </c>
      <c r="C66" s="108" t="s">
        <v>211</v>
      </c>
      <c r="D66" s="108" t="s">
        <v>212</v>
      </c>
      <c r="E66" s="109" t="s">
        <v>43</v>
      </c>
      <c r="F66" s="108" t="s">
        <v>213</v>
      </c>
      <c r="G66" s="121">
        <v>30</v>
      </c>
      <c r="H66" s="122">
        <v>11</v>
      </c>
      <c r="I66" s="123">
        <v>9</v>
      </c>
      <c r="J66" s="123">
        <v>9</v>
      </c>
      <c r="K66" s="124">
        <v>1</v>
      </c>
      <c r="L66" s="122">
        <v>11</v>
      </c>
      <c r="M66" s="125">
        <v>9</v>
      </c>
      <c r="N66" s="125">
        <v>9</v>
      </c>
      <c r="O66" s="126" t="s">
        <v>37</v>
      </c>
      <c r="P66" s="88">
        <f t="shared" si="2"/>
        <v>1</v>
      </c>
      <c r="Q66" s="89">
        <f t="shared" si="3"/>
        <v>1</v>
      </c>
      <c r="R66" s="89">
        <f t="shared" si="4"/>
        <v>1</v>
      </c>
      <c r="S66" s="90" t="str">
        <f t="shared" si="5"/>
        <v>NO APLICA</v>
      </c>
      <c r="T66" s="88">
        <f t="shared" si="6"/>
        <v>0.36666666666666664</v>
      </c>
      <c r="U66" s="89">
        <f t="shared" si="7"/>
        <v>0.66666666666666663</v>
      </c>
      <c r="V66" s="89">
        <f t="shared" si="8"/>
        <v>0.96666666666666667</v>
      </c>
      <c r="W66" s="90" t="str">
        <f t="shared" si="9"/>
        <v>NO APLICA</v>
      </c>
      <c r="X66" s="101"/>
      <c r="Y66" s="102"/>
      <c r="Z66" s="160" t="s">
        <v>297</v>
      </c>
      <c r="AA66" s="103"/>
    </row>
    <row r="67" spans="2:27" ht="157.5" x14ac:dyDescent="0.25">
      <c r="B67" s="115" t="s">
        <v>32</v>
      </c>
      <c r="C67" s="116" t="s">
        <v>214</v>
      </c>
      <c r="D67" s="117" t="s">
        <v>215</v>
      </c>
      <c r="E67" s="118" t="s">
        <v>43</v>
      </c>
      <c r="F67" s="119" t="s">
        <v>216</v>
      </c>
      <c r="G67" s="93">
        <v>4</v>
      </c>
      <c r="H67" s="94">
        <v>1</v>
      </c>
      <c r="I67" s="92">
        <v>1</v>
      </c>
      <c r="J67" s="92">
        <v>1</v>
      </c>
      <c r="K67" s="95">
        <v>1</v>
      </c>
      <c r="L67" s="94">
        <v>1</v>
      </c>
      <c r="M67" s="96">
        <v>1</v>
      </c>
      <c r="N67" s="96">
        <v>1</v>
      </c>
      <c r="O67" s="97" t="s">
        <v>37</v>
      </c>
      <c r="P67" s="88">
        <f t="shared" si="2"/>
        <v>1</v>
      </c>
      <c r="Q67" s="89">
        <f t="shared" si="3"/>
        <v>1</v>
      </c>
      <c r="R67" s="89">
        <f t="shared" si="4"/>
        <v>1</v>
      </c>
      <c r="S67" s="90" t="str">
        <f t="shared" si="5"/>
        <v>NO APLICA</v>
      </c>
      <c r="T67" s="88">
        <f t="shared" si="6"/>
        <v>0.25</v>
      </c>
      <c r="U67" s="89">
        <f t="shared" si="7"/>
        <v>0.5</v>
      </c>
      <c r="V67" s="89">
        <f t="shared" si="8"/>
        <v>0.75</v>
      </c>
      <c r="W67" s="90" t="str">
        <f t="shared" si="9"/>
        <v>NO APLICA</v>
      </c>
      <c r="X67" s="101"/>
      <c r="Y67" s="102"/>
      <c r="Z67" s="161" t="s">
        <v>298</v>
      </c>
      <c r="AA67" s="103"/>
    </row>
    <row r="68" spans="2:27" ht="285.75" x14ac:dyDescent="0.25">
      <c r="B68" s="115" t="s">
        <v>32</v>
      </c>
      <c r="C68" s="116" t="s">
        <v>217</v>
      </c>
      <c r="D68" s="117" t="s">
        <v>218</v>
      </c>
      <c r="E68" s="129" t="s">
        <v>43</v>
      </c>
      <c r="F68" s="130" t="s">
        <v>219</v>
      </c>
      <c r="G68" s="93">
        <v>26</v>
      </c>
      <c r="H68" s="94">
        <v>10</v>
      </c>
      <c r="I68" s="92">
        <v>8</v>
      </c>
      <c r="J68" s="92">
        <v>8</v>
      </c>
      <c r="K68" s="95">
        <v>0</v>
      </c>
      <c r="L68" s="94">
        <v>10</v>
      </c>
      <c r="M68" s="96">
        <v>8</v>
      </c>
      <c r="N68" s="96">
        <v>8</v>
      </c>
      <c r="O68" s="97" t="s">
        <v>37</v>
      </c>
      <c r="P68" s="88">
        <f t="shared" si="2"/>
        <v>1</v>
      </c>
      <c r="Q68" s="89">
        <f t="shared" si="3"/>
        <v>1</v>
      </c>
      <c r="R68" s="89">
        <f t="shared" si="4"/>
        <v>1</v>
      </c>
      <c r="S68" s="90" t="str">
        <f t="shared" si="5"/>
        <v>NO APLICA</v>
      </c>
      <c r="T68" s="88">
        <f t="shared" si="6"/>
        <v>0.38461538461538464</v>
      </c>
      <c r="U68" s="89">
        <f t="shared" si="7"/>
        <v>0.69230769230769229</v>
      </c>
      <c r="V68" s="89">
        <f t="shared" si="8"/>
        <v>1</v>
      </c>
      <c r="W68" s="90" t="str">
        <f t="shared" si="9"/>
        <v>NO APLICA</v>
      </c>
      <c r="X68" s="101"/>
      <c r="Y68" s="102"/>
      <c r="Z68" s="161" t="s">
        <v>299</v>
      </c>
      <c r="AA68" s="103"/>
    </row>
    <row r="69" spans="2:27" ht="159.75" x14ac:dyDescent="0.25">
      <c r="B69" s="131" t="s">
        <v>220</v>
      </c>
      <c r="C69" s="132" t="s">
        <v>221</v>
      </c>
      <c r="D69" s="132" t="s">
        <v>222</v>
      </c>
      <c r="E69" s="133" t="s">
        <v>43</v>
      </c>
      <c r="F69" s="134" t="s">
        <v>223</v>
      </c>
      <c r="G69" s="121">
        <v>9</v>
      </c>
      <c r="H69" s="122">
        <v>2</v>
      </c>
      <c r="I69" s="123">
        <v>2</v>
      </c>
      <c r="J69" s="123">
        <v>2</v>
      </c>
      <c r="K69" s="124">
        <v>3</v>
      </c>
      <c r="L69" s="122">
        <v>2</v>
      </c>
      <c r="M69" s="125">
        <v>2</v>
      </c>
      <c r="N69" s="125">
        <v>1</v>
      </c>
      <c r="O69" s="126" t="s">
        <v>37</v>
      </c>
      <c r="P69" s="88">
        <f t="shared" si="2"/>
        <v>1</v>
      </c>
      <c r="Q69" s="89">
        <f t="shared" si="3"/>
        <v>1</v>
      </c>
      <c r="R69" s="89">
        <f t="shared" si="4"/>
        <v>0.5</v>
      </c>
      <c r="S69" s="90" t="str">
        <f t="shared" si="5"/>
        <v>NO APLICA</v>
      </c>
      <c r="T69" s="88">
        <f t="shared" si="6"/>
        <v>0.22222222222222221</v>
      </c>
      <c r="U69" s="89">
        <f t="shared" si="7"/>
        <v>0.44444444444444442</v>
      </c>
      <c r="V69" s="89">
        <f t="shared" si="8"/>
        <v>0.55555555555555558</v>
      </c>
      <c r="W69" s="90" t="str">
        <f t="shared" si="9"/>
        <v>NO APLICA</v>
      </c>
      <c r="X69" s="101"/>
      <c r="Y69" s="102"/>
      <c r="Z69" s="160" t="s">
        <v>300</v>
      </c>
      <c r="AA69" s="103"/>
    </row>
    <row r="70" spans="2:27" ht="243" x14ac:dyDescent="0.25">
      <c r="B70" s="135" t="s">
        <v>32</v>
      </c>
      <c r="C70" s="116" t="s">
        <v>224</v>
      </c>
      <c r="D70" s="117" t="s">
        <v>225</v>
      </c>
      <c r="E70" s="118" t="s">
        <v>43</v>
      </c>
      <c r="F70" s="119" t="s">
        <v>226</v>
      </c>
      <c r="G70" s="93">
        <v>4</v>
      </c>
      <c r="H70" s="94">
        <v>0</v>
      </c>
      <c r="I70" s="92">
        <v>1</v>
      </c>
      <c r="J70" s="92">
        <v>1</v>
      </c>
      <c r="K70" s="95">
        <v>2</v>
      </c>
      <c r="L70" s="94">
        <v>0</v>
      </c>
      <c r="M70" s="96">
        <v>1</v>
      </c>
      <c r="N70" s="96">
        <v>0</v>
      </c>
      <c r="O70" s="97" t="s">
        <v>37</v>
      </c>
      <c r="P70" s="88" t="str">
        <f t="shared" si="2"/>
        <v>NO APLICA</v>
      </c>
      <c r="Q70" s="89">
        <f t="shared" si="3"/>
        <v>1</v>
      </c>
      <c r="R70" s="89">
        <f t="shared" si="4"/>
        <v>0</v>
      </c>
      <c r="S70" s="90" t="str">
        <f t="shared" si="5"/>
        <v>NO APLICA</v>
      </c>
      <c r="T70" s="88">
        <f t="shared" si="6"/>
        <v>0</v>
      </c>
      <c r="U70" s="89">
        <f t="shared" si="7"/>
        <v>0.25</v>
      </c>
      <c r="V70" s="89">
        <f t="shared" si="8"/>
        <v>0.25</v>
      </c>
      <c r="W70" s="90" t="str">
        <f t="shared" si="9"/>
        <v>NO APLICA</v>
      </c>
      <c r="X70" s="101"/>
      <c r="Y70" s="102"/>
      <c r="Z70" s="161" t="s">
        <v>301</v>
      </c>
      <c r="AA70" s="103"/>
    </row>
    <row r="71" spans="2:27" ht="186" x14ac:dyDescent="0.25">
      <c r="B71" s="115" t="s">
        <v>32</v>
      </c>
      <c r="C71" s="136" t="s">
        <v>227</v>
      </c>
      <c r="D71" s="137" t="s">
        <v>228</v>
      </c>
      <c r="E71" s="138" t="s">
        <v>43</v>
      </c>
      <c r="F71" s="139" t="s">
        <v>229</v>
      </c>
      <c r="G71" s="93">
        <v>1</v>
      </c>
      <c r="H71" s="94">
        <v>1</v>
      </c>
      <c r="I71" s="92">
        <v>0</v>
      </c>
      <c r="J71" s="92">
        <v>0</v>
      </c>
      <c r="K71" s="95">
        <v>0</v>
      </c>
      <c r="L71" s="94">
        <v>1</v>
      </c>
      <c r="M71" s="96">
        <v>0</v>
      </c>
      <c r="N71" s="96">
        <v>0</v>
      </c>
      <c r="O71" s="97" t="s">
        <v>37</v>
      </c>
      <c r="P71" s="88">
        <f t="shared" si="2"/>
        <v>1</v>
      </c>
      <c r="Q71" s="89" t="str">
        <f t="shared" si="3"/>
        <v>NO APLICA</v>
      </c>
      <c r="R71" s="89" t="str">
        <f t="shared" si="4"/>
        <v>NO APLICA</v>
      </c>
      <c r="S71" s="90" t="str">
        <f t="shared" si="5"/>
        <v>NO APLICA</v>
      </c>
      <c r="T71" s="88">
        <f t="shared" si="6"/>
        <v>1</v>
      </c>
      <c r="U71" s="89">
        <f t="shared" si="7"/>
        <v>1</v>
      </c>
      <c r="V71" s="89">
        <f t="shared" si="8"/>
        <v>1</v>
      </c>
      <c r="W71" s="90" t="str">
        <f t="shared" si="9"/>
        <v>NO APLICA</v>
      </c>
      <c r="X71" s="101"/>
      <c r="Y71" s="102"/>
      <c r="Z71" s="161" t="s">
        <v>302</v>
      </c>
      <c r="AA71" s="103"/>
    </row>
    <row r="72" spans="2:27" ht="186" x14ac:dyDescent="0.25">
      <c r="B72" s="140" t="s">
        <v>32</v>
      </c>
      <c r="C72" s="141" t="s">
        <v>230</v>
      </c>
      <c r="D72" s="142" t="s">
        <v>231</v>
      </c>
      <c r="E72" s="143" t="s">
        <v>43</v>
      </c>
      <c r="F72" s="144" t="s">
        <v>232</v>
      </c>
      <c r="G72" s="93">
        <v>4</v>
      </c>
      <c r="H72" s="94">
        <v>1</v>
      </c>
      <c r="I72" s="92">
        <v>1</v>
      </c>
      <c r="J72" s="92">
        <v>1</v>
      </c>
      <c r="K72" s="95">
        <v>1</v>
      </c>
      <c r="L72" s="94">
        <v>1</v>
      </c>
      <c r="M72" s="96">
        <v>1</v>
      </c>
      <c r="N72" s="96">
        <v>1</v>
      </c>
      <c r="O72" s="97" t="s">
        <v>37</v>
      </c>
      <c r="P72" s="88">
        <f t="shared" si="2"/>
        <v>1</v>
      </c>
      <c r="Q72" s="89">
        <f t="shared" si="3"/>
        <v>1</v>
      </c>
      <c r="R72" s="89">
        <f t="shared" si="4"/>
        <v>1</v>
      </c>
      <c r="S72" s="90" t="str">
        <f t="shared" si="5"/>
        <v>NO APLICA</v>
      </c>
      <c r="T72" s="88">
        <f t="shared" si="6"/>
        <v>0.25</v>
      </c>
      <c r="U72" s="89">
        <f t="shared" si="7"/>
        <v>0.5</v>
      </c>
      <c r="V72" s="89">
        <f t="shared" si="8"/>
        <v>0.75</v>
      </c>
      <c r="W72" s="90" t="str">
        <f t="shared" si="9"/>
        <v>NO APLICA</v>
      </c>
      <c r="X72" s="101"/>
      <c r="Y72" s="102"/>
      <c r="Z72" s="161" t="s">
        <v>303</v>
      </c>
      <c r="AA72" s="103"/>
    </row>
    <row r="73" spans="2:27" ht="131.25" x14ac:dyDescent="0.25">
      <c r="B73" s="145" t="s">
        <v>233</v>
      </c>
      <c r="C73" s="146" t="s">
        <v>234</v>
      </c>
      <c r="D73" s="147" t="s">
        <v>235</v>
      </c>
      <c r="E73" s="148" t="s">
        <v>43</v>
      </c>
      <c r="F73" s="149" t="s">
        <v>236</v>
      </c>
      <c r="G73" s="121">
        <v>385</v>
      </c>
      <c r="H73" s="122">
        <v>97</v>
      </c>
      <c r="I73" s="123">
        <v>96</v>
      </c>
      <c r="J73" s="123">
        <v>96</v>
      </c>
      <c r="K73" s="124">
        <v>96</v>
      </c>
      <c r="L73" s="122">
        <v>102</v>
      </c>
      <c r="M73" s="125">
        <v>104</v>
      </c>
      <c r="N73" s="125">
        <v>96</v>
      </c>
      <c r="O73" s="126" t="s">
        <v>37</v>
      </c>
      <c r="P73" s="88">
        <f t="shared" si="2"/>
        <v>1.0515463917525774</v>
      </c>
      <c r="Q73" s="89">
        <f t="shared" si="3"/>
        <v>1.0833333333333333</v>
      </c>
      <c r="R73" s="89">
        <f t="shared" si="4"/>
        <v>1</v>
      </c>
      <c r="S73" s="90" t="str">
        <f t="shared" si="5"/>
        <v>NO APLICA</v>
      </c>
      <c r="T73" s="88">
        <f t="shared" si="6"/>
        <v>0.26493506493506491</v>
      </c>
      <c r="U73" s="89">
        <f t="shared" si="7"/>
        <v>0.53506493506493502</v>
      </c>
      <c r="V73" s="89">
        <f t="shared" si="8"/>
        <v>0.78441558441558445</v>
      </c>
      <c r="W73" s="90" t="str">
        <f t="shared" si="9"/>
        <v>NO APLICA</v>
      </c>
      <c r="X73" s="101"/>
      <c r="Y73" s="102"/>
      <c r="Z73" s="160" t="s">
        <v>304</v>
      </c>
      <c r="AA73" s="103"/>
    </row>
    <row r="74" spans="2:27" ht="257.25" x14ac:dyDescent="0.25">
      <c r="B74" s="167" t="s">
        <v>237</v>
      </c>
      <c r="C74" s="150" t="s">
        <v>238</v>
      </c>
      <c r="D74" s="151" t="s">
        <v>239</v>
      </c>
      <c r="E74" s="152" t="s">
        <v>43</v>
      </c>
      <c r="F74" s="153" t="s">
        <v>240</v>
      </c>
      <c r="G74" s="93">
        <v>384</v>
      </c>
      <c r="H74" s="94">
        <v>96</v>
      </c>
      <c r="I74" s="92">
        <v>96</v>
      </c>
      <c r="J74" s="92">
        <v>96</v>
      </c>
      <c r="K74" s="95">
        <v>96</v>
      </c>
      <c r="L74" s="94">
        <v>101</v>
      </c>
      <c r="M74" s="96">
        <v>104</v>
      </c>
      <c r="N74" s="96">
        <v>96</v>
      </c>
      <c r="O74" s="97" t="s">
        <v>37</v>
      </c>
      <c r="P74" s="88">
        <f t="shared" si="2"/>
        <v>1.0520833333333333</v>
      </c>
      <c r="Q74" s="89">
        <f t="shared" si="3"/>
        <v>1.0833333333333333</v>
      </c>
      <c r="R74" s="89">
        <f t="shared" si="4"/>
        <v>1</v>
      </c>
      <c r="S74" s="90" t="str">
        <f t="shared" si="5"/>
        <v>NO APLICA</v>
      </c>
      <c r="T74" s="88">
        <f t="shared" si="6"/>
        <v>0.26302083333333331</v>
      </c>
      <c r="U74" s="89">
        <f t="shared" si="7"/>
        <v>0.53385416666666663</v>
      </c>
      <c r="V74" s="89">
        <f t="shared" si="8"/>
        <v>0.78385416666666663</v>
      </c>
      <c r="W74" s="90" t="str">
        <f t="shared" si="9"/>
        <v>NO APLICA</v>
      </c>
      <c r="X74" s="101"/>
      <c r="Y74" s="102"/>
      <c r="Z74" s="161" t="s">
        <v>305</v>
      </c>
      <c r="AA74" s="103"/>
    </row>
    <row r="75" spans="2:27" ht="172.5" thickBot="1" x14ac:dyDescent="0.3">
      <c r="B75" s="154" t="s">
        <v>241</v>
      </c>
      <c r="C75" s="155" t="s">
        <v>242</v>
      </c>
      <c r="D75" s="156" t="s">
        <v>243</v>
      </c>
      <c r="E75" s="157" t="s">
        <v>43</v>
      </c>
      <c r="F75" s="158" t="s">
        <v>244</v>
      </c>
      <c r="G75" s="71">
        <v>1</v>
      </c>
      <c r="H75" s="72">
        <v>1</v>
      </c>
      <c r="I75" s="70">
        <v>0</v>
      </c>
      <c r="J75" s="70">
        <v>0</v>
      </c>
      <c r="K75" s="73">
        <v>0</v>
      </c>
      <c r="L75" s="72">
        <v>1</v>
      </c>
      <c r="M75" s="74">
        <v>0</v>
      </c>
      <c r="N75" s="74">
        <v>0</v>
      </c>
      <c r="O75" s="75" t="s">
        <v>37</v>
      </c>
      <c r="P75" s="98">
        <f t="shared" si="2"/>
        <v>1</v>
      </c>
      <c r="Q75" s="169" t="str">
        <f t="shared" si="3"/>
        <v>NO APLICA</v>
      </c>
      <c r="R75" s="99" t="str">
        <f t="shared" si="4"/>
        <v>NO APLICA</v>
      </c>
      <c r="S75" s="100" t="str">
        <f t="shared" si="5"/>
        <v>NO APLICA</v>
      </c>
      <c r="T75" s="98">
        <f t="shared" si="6"/>
        <v>1</v>
      </c>
      <c r="U75" s="169">
        <f t="shared" si="7"/>
        <v>1</v>
      </c>
      <c r="V75" s="169">
        <f t="shared" si="8"/>
        <v>1</v>
      </c>
      <c r="W75" s="100" t="str">
        <f t="shared" si="9"/>
        <v>NO APLICA</v>
      </c>
      <c r="X75" s="170"/>
      <c r="Y75" s="102"/>
      <c r="Z75" s="166" t="s">
        <v>306</v>
      </c>
      <c r="AA75" s="76"/>
    </row>
    <row r="76" spans="2:27" ht="15.75" thickBot="1" x14ac:dyDescent="0.3">
      <c r="P76" s="168"/>
      <c r="R76" s="168"/>
      <c r="S76" s="168"/>
      <c r="T76" s="168"/>
      <c r="W76" s="168"/>
      <c r="Y76" s="168"/>
    </row>
    <row r="77" spans="2:27" ht="18.75" thickBot="1" x14ac:dyDescent="0.3">
      <c r="G77" s="209" t="s">
        <v>33</v>
      </c>
      <c r="H77" s="210"/>
      <c r="I77" s="210"/>
      <c r="J77" s="210"/>
      <c r="K77" s="210"/>
      <c r="L77" s="210"/>
      <c r="M77" s="210"/>
      <c r="N77" s="210"/>
      <c r="O77" s="210"/>
      <c r="P77" s="210"/>
      <c r="Q77" s="210"/>
      <c r="R77" s="210"/>
      <c r="S77" s="210"/>
      <c r="T77" s="210"/>
      <c r="U77" s="210"/>
      <c r="V77" s="210"/>
      <c r="W77" s="211"/>
      <c r="X77" s="203" t="s">
        <v>31</v>
      </c>
      <c r="Y77" s="204"/>
      <c r="Z77" s="204"/>
      <c r="AA77" s="205"/>
    </row>
    <row r="78" spans="2:27" ht="15.75" thickBot="1" x14ac:dyDescent="0.3">
      <c r="G78" s="212" t="s">
        <v>15</v>
      </c>
      <c r="H78" s="214" t="s">
        <v>16</v>
      </c>
      <c r="I78" s="215"/>
      <c r="J78" s="215"/>
      <c r="K78" s="216"/>
      <c r="L78" s="214" t="s">
        <v>17</v>
      </c>
      <c r="M78" s="215"/>
      <c r="N78" s="215"/>
      <c r="O78" s="216"/>
      <c r="P78" s="217" t="s">
        <v>18</v>
      </c>
      <c r="Q78" s="218"/>
      <c r="R78" s="218"/>
      <c r="S78" s="219"/>
      <c r="T78" s="217" t="s">
        <v>19</v>
      </c>
      <c r="U78" s="218"/>
      <c r="V78" s="218"/>
      <c r="W78" s="219"/>
      <c r="X78" s="206"/>
      <c r="Y78" s="207"/>
      <c r="Z78" s="207"/>
      <c r="AA78" s="208"/>
    </row>
    <row r="79" spans="2:27" ht="29.25" thickBot="1" x14ac:dyDescent="0.3">
      <c r="G79" s="213"/>
      <c r="H79" s="60" t="s">
        <v>27</v>
      </c>
      <c r="I79" s="53" t="s">
        <v>28</v>
      </c>
      <c r="J79" s="62" t="s">
        <v>29</v>
      </c>
      <c r="K79" s="53" t="s">
        <v>30</v>
      </c>
      <c r="L79" s="60" t="s">
        <v>27</v>
      </c>
      <c r="M79" s="53" t="s">
        <v>28</v>
      </c>
      <c r="N79" s="62" t="s">
        <v>29</v>
      </c>
      <c r="O79" s="53" t="s">
        <v>30</v>
      </c>
      <c r="P79" s="60" t="s">
        <v>7</v>
      </c>
      <c r="Q79" s="55" t="s">
        <v>8</v>
      </c>
      <c r="R79" s="62" t="s">
        <v>9</v>
      </c>
      <c r="S79" s="56" t="s">
        <v>10</v>
      </c>
      <c r="T79" s="60" t="s">
        <v>7</v>
      </c>
      <c r="U79" s="55" t="s">
        <v>8</v>
      </c>
      <c r="V79" s="62" t="s">
        <v>9</v>
      </c>
      <c r="W79" s="56" t="s">
        <v>10</v>
      </c>
      <c r="X79" s="64" t="s">
        <v>7</v>
      </c>
      <c r="Y79" s="84" t="s">
        <v>8</v>
      </c>
      <c r="Z79" s="66" t="s">
        <v>9</v>
      </c>
      <c r="AA79" s="85" t="s">
        <v>10</v>
      </c>
    </row>
    <row r="80" spans="2:27" ht="26.25" customHeight="1" thickBot="1" x14ac:dyDescent="0.3">
      <c r="G80" s="59">
        <v>243160000</v>
      </c>
      <c r="H80" s="61">
        <v>49419873</v>
      </c>
      <c r="I80" s="54">
        <v>67180611</v>
      </c>
      <c r="J80" s="63">
        <v>65751473</v>
      </c>
      <c r="K80" s="54">
        <v>60808043</v>
      </c>
      <c r="L80" s="63">
        <v>9368790.3900000006</v>
      </c>
      <c r="M80" s="54">
        <v>39780481.350000001</v>
      </c>
      <c r="N80" s="63">
        <v>28122991.030000001</v>
      </c>
      <c r="O80" s="54" t="s">
        <v>37</v>
      </c>
      <c r="P80" s="9">
        <f t="shared" ref="P80" si="10">IFERROR(L80/H80,"NO APLICA")</f>
        <v>0.18957536353846965</v>
      </c>
      <c r="Q80" s="10">
        <f t="shared" ref="Q80" si="11">IFERROR(M80/I80,"NO APLICA")</f>
        <v>0.59214229757451897</v>
      </c>
      <c r="R80" s="10">
        <f t="shared" ref="R80" si="12">IFERROR(N80/J80,"NO APLICA")</f>
        <v>0.42771651716456605</v>
      </c>
      <c r="S80" s="10" t="str">
        <f t="shared" ref="S80" si="13">IFERROR(O80/K80,"NO APLICA")</f>
        <v>NO APLICA</v>
      </c>
      <c r="T80" s="10">
        <f t="shared" ref="T80" si="14">IFERROR(L80/G80,"NO APLICA")</f>
        <v>3.8529323860832375E-2</v>
      </c>
      <c r="U80" s="10">
        <f t="shared" ref="U80" si="15">IFERROR((L80+M80)/G80,"NO APLICA")</f>
        <v>0.20212728960355322</v>
      </c>
      <c r="V80" s="10">
        <f t="shared" ref="V80" si="16">IFERROR((L80+M80+N80)/G80,"NO APLICA")</f>
        <v>0.31778361066787303</v>
      </c>
      <c r="W80" s="11" t="str">
        <f t="shared" ref="W80" si="17">IFERROR((L80+M80+N80+O80)/G80,"NO APLICA")</f>
        <v>NO APLICA</v>
      </c>
      <c r="X80" s="65"/>
      <c r="Y80" s="57"/>
      <c r="Z80" s="67" t="s">
        <v>307</v>
      </c>
      <c r="AA80" s="58"/>
    </row>
  </sheetData>
  <mergeCells count="20">
    <mergeCell ref="B11:B12"/>
    <mergeCell ref="C11:C12"/>
    <mergeCell ref="X77:AA78"/>
    <mergeCell ref="G77:W77"/>
    <mergeCell ref="G78:G79"/>
    <mergeCell ref="H78:K78"/>
    <mergeCell ref="L78:O78"/>
    <mergeCell ref="P78:S78"/>
    <mergeCell ref="T78:W78"/>
    <mergeCell ref="E2:T2"/>
    <mergeCell ref="E3:T3"/>
    <mergeCell ref="G10:W10"/>
    <mergeCell ref="X10:AA11"/>
    <mergeCell ref="D11:F11"/>
    <mergeCell ref="G11:K11"/>
    <mergeCell ref="L11:O11"/>
    <mergeCell ref="P11:S11"/>
    <mergeCell ref="T11:W11"/>
    <mergeCell ref="E4:T4"/>
    <mergeCell ref="E5:T5"/>
  </mergeCells>
  <conditionalFormatting sqref="P80:W80">
    <cfRule type="cellIs" dxfId="17" priority="17" operator="equal">
      <formula>"NO APLICA"</formula>
    </cfRule>
    <cfRule type="cellIs" dxfId="16" priority="18" operator="lessThanOrEqual">
      <formula>0.5</formula>
    </cfRule>
    <cfRule type="cellIs" dxfId="15" priority="19" operator="greaterThanOrEqual">
      <formula>1.2</formula>
    </cfRule>
    <cfRule type="cellIs" dxfId="14" priority="20" operator="between">
      <formula>0.5</formula>
      <formula>0.7</formula>
    </cfRule>
    <cfRule type="cellIs" dxfId="13" priority="21" operator="between">
      <formula>0.7</formula>
      <formula>1.2</formula>
    </cfRule>
  </conditionalFormatting>
  <conditionalFormatting sqref="P13:W13">
    <cfRule type="cellIs" dxfId="12" priority="5" operator="equal">
      <formula>"ND"</formula>
    </cfRule>
    <cfRule type="cellIs" dxfId="11" priority="6" operator="greaterThanOrEqual">
      <formula>1.03</formula>
    </cfRule>
    <cfRule type="cellIs" dxfId="10" priority="12" operator="lessThanOrEqual">
      <formula>1</formula>
    </cfRule>
    <cfRule type="cellIs" dxfId="9" priority="14" operator="between">
      <formula>1</formula>
      <formula>1.03</formula>
    </cfRule>
  </conditionalFormatting>
  <conditionalFormatting sqref="P15:W75">
    <cfRule type="cellIs" dxfId="8" priority="7" operator="equal">
      <formula>"NO APLICA"</formula>
    </cfRule>
    <cfRule type="cellIs" dxfId="7" priority="8" operator="lessThanOrEqual">
      <formula>0.5</formula>
    </cfRule>
    <cfRule type="cellIs" dxfId="6" priority="9" operator="greaterThanOrEqual">
      <formula>1.2</formula>
    </cfRule>
    <cfRule type="cellIs" dxfId="5" priority="10" operator="between">
      <formula>0.5</formula>
      <formula>0.7</formula>
    </cfRule>
    <cfRule type="cellIs" dxfId="4" priority="11" operator="between">
      <formula>0.7</formula>
      <formula>1.2</formula>
    </cfRule>
  </conditionalFormatting>
  <conditionalFormatting sqref="P14:W14">
    <cfRule type="cellIs" dxfId="3" priority="1" operator="equal">
      <formula>"NO APLICA"</formula>
    </cfRule>
    <cfRule type="cellIs" dxfId="2" priority="2" operator="lessThanOrEqual">
      <formula>0</formula>
    </cfRule>
    <cfRule type="cellIs" dxfId="1" priority="3" operator="between">
      <formula>0</formula>
      <formula>0.1</formula>
    </cfRule>
    <cfRule type="cellIs" dxfId="0" priority="4" operator="greaterThanOrEqual">
      <formula>0.1</formula>
    </cfRule>
  </conditionalFormatting>
  <printOptions horizontalCentered="1"/>
  <pageMargins left="0.19685039370078741" right="3.937007874015748E-2" top="0.35433070866141736" bottom="0.35433070866141736" header="0.31496062992125984" footer="0.31496062992125984"/>
  <pageSetup paperSize="5" scale="32" orientation="landscape" r:id="rId1"/>
  <rowBreaks count="1" manualBreakCount="1">
    <brk id="1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EJE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Vinculacion</cp:lastModifiedBy>
  <cp:revision/>
  <dcterms:created xsi:type="dcterms:W3CDTF">2021-03-11T02:28:07Z</dcterms:created>
  <dcterms:modified xsi:type="dcterms:W3CDTF">2022-10-06T21:22:40Z</dcterms:modified>
  <cp:category/>
  <cp:contentStatus/>
</cp:coreProperties>
</file>