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ADIO CULTURAL AYUNTAMIENTO\3. RADIO CULTURAL\5. PLANEACION\MIR PLANEACION 2022\4. INFORMES TRIMESTRALES\2. SEGUNDO TRIMESTRE\1. FORMATO DE SEGUIMIENTO RCA2TR22\"/>
    </mc:Choice>
  </mc:AlternateContent>
  <bookViews>
    <workbookView xWindow="0" yWindow="0" windowWidth="28800" windowHeight="12330"/>
  </bookViews>
  <sheets>
    <sheet name="SEGUIMIENTO EJE 1" sheetId="3" r:id="rId1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4" i="3" l="1"/>
  <c r="U15" i="3"/>
  <c r="U13" i="3"/>
  <c r="Q13" i="3"/>
  <c r="U24" i="3" l="1"/>
  <c r="U25" i="3"/>
  <c r="U23" i="3"/>
  <c r="Q16" i="3"/>
  <c r="U17" i="3"/>
  <c r="W32" i="3" l="1"/>
  <c r="U32" i="3"/>
  <c r="Q32" i="3"/>
  <c r="P21" i="3" l="1"/>
  <c r="P13" i="3" l="1"/>
  <c r="P32" i="3" l="1"/>
  <c r="W22" i="3" l="1"/>
  <c r="V22" i="3"/>
  <c r="U22" i="3"/>
  <c r="T22" i="3"/>
  <c r="S22" i="3"/>
  <c r="R22" i="3"/>
  <c r="Q22" i="3"/>
  <c r="P22" i="3"/>
  <c r="W21" i="3"/>
  <c r="V21" i="3"/>
  <c r="U21" i="3"/>
  <c r="T21" i="3"/>
  <c r="S21" i="3"/>
  <c r="R21" i="3"/>
  <c r="Q21" i="3"/>
  <c r="W20" i="3"/>
  <c r="V20" i="3"/>
  <c r="U20" i="3"/>
  <c r="T20" i="3"/>
  <c r="S20" i="3"/>
  <c r="R20" i="3"/>
  <c r="Q20" i="3"/>
  <c r="P20" i="3"/>
  <c r="W19" i="3"/>
  <c r="V19" i="3"/>
  <c r="U19" i="3"/>
  <c r="T19" i="3"/>
  <c r="S19" i="3"/>
  <c r="R19" i="3"/>
  <c r="Q19" i="3"/>
  <c r="P19" i="3"/>
  <c r="W18" i="3"/>
  <c r="V18" i="3"/>
  <c r="U18" i="3"/>
  <c r="T18" i="3"/>
  <c r="S18" i="3"/>
  <c r="R18" i="3"/>
  <c r="Q18" i="3"/>
  <c r="P18" i="3"/>
  <c r="W17" i="3"/>
  <c r="V17" i="3"/>
  <c r="T17" i="3"/>
  <c r="S17" i="3"/>
  <c r="R17" i="3"/>
  <c r="Q17" i="3"/>
  <c r="P17" i="3"/>
  <c r="R13" i="3" l="1"/>
  <c r="S13" i="3"/>
  <c r="T13" i="3" l="1"/>
  <c r="V13" i="3"/>
  <c r="W13" i="3"/>
  <c r="T14" i="3"/>
  <c r="V14" i="3"/>
  <c r="W14" i="3"/>
  <c r="T15" i="3"/>
  <c r="V15" i="3"/>
  <c r="W15" i="3"/>
  <c r="P14" i="3"/>
  <c r="Q14" i="3"/>
  <c r="R14" i="3"/>
  <c r="S14" i="3"/>
  <c r="P15" i="3"/>
  <c r="Q15" i="3"/>
  <c r="R15" i="3"/>
  <c r="S15" i="3"/>
  <c r="R32" i="3"/>
  <c r="V32" i="3"/>
  <c r="T32" i="3"/>
  <c r="S32" i="3"/>
  <c r="W25" i="3"/>
  <c r="V25" i="3"/>
  <c r="T25" i="3"/>
  <c r="S25" i="3"/>
  <c r="R25" i="3"/>
  <c r="Q25" i="3"/>
  <c r="P25" i="3"/>
  <c r="W24" i="3"/>
  <c r="V24" i="3"/>
  <c r="T24" i="3"/>
  <c r="S24" i="3"/>
  <c r="R24" i="3"/>
  <c r="Q24" i="3"/>
  <c r="P24" i="3"/>
  <c r="W23" i="3"/>
  <c r="V23" i="3"/>
  <c r="T23" i="3"/>
  <c r="S23" i="3"/>
  <c r="R23" i="3"/>
  <c r="Q23" i="3"/>
  <c r="P23" i="3"/>
  <c r="W16" i="3"/>
  <c r="V16" i="3"/>
  <c r="U16" i="3"/>
  <c r="T16" i="3"/>
  <c r="S16" i="3"/>
  <c r="R16" i="3"/>
  <c r="P16" i="3"/>
</calcChain>
</file>

<file path=xl/sharedStrings.xml><?xml version="1.0" encoding="utf-8"?>
<sst xmlns="http://schemas.openxmlformats.org/spreadsheetml/2006/main" count="181" uniqueCount="110">
  <si>
    <t>SEGUIMIENTO DE AVANCE EN CUMPLIMIENTO DE METAS Y OBJETIVOS 2022</t>
  </si>
  <si>
    <t>EJE 1: BUEN GOBIERNO</t>
  </si>
  <si>
    <t>AVANCE EN CUMPLIMIENTO DE METAS TRIMESTRAL Y ANUAL ACUMULADO 2022</t>
  </si>
  <si>
    <t>JUSTIFICACION DE AVANCE DE RESULTADOS 2022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</si>
  <si>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</si>
  <si>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</si>
  <si>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</si>
  <si>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PLANEADA 2022</t>
  </si>
  <si>
    <t>META ALCANZADA 2022</t>
  </si>
  <si>
    <t>PORCENTAJE DE AVANCE TRIMESTRAL 2022</t>
  </si>
  <si>
    <t>PORCENTAJE DE AVANCE ACUMULADO ANUAL 2022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</si>
  <si>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</si>
  <si>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</si>
  <si>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</si>
  <si>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</si>
  <si>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</si>
  <si>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</si>
  <si>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</si>
  <si>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</si>
  <si>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</si>
  <si>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</si>
  <si>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</si>
  <si>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</si>
  <si>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Fin
(DGPM / DP)</t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</si>
  <si>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</si>
  <si>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Encuesta</t>
    </r>
  </si>
  <si>
    <t>NA</t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</si>
  <si>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</si>
  <si>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Índice</t>
    </r>
  </si>
  <si>
    <r>
      <rPr>
        <b/>
        <sz val="11"/>
        <color theme="1"/>
        <rFont val="Arial"/>
        <family val="2"/>
      </rPr>
      <t xml:space="preserve">CDCOP18GM: </t>
    </r>
    <r>
      <rPr>
        <sz val="11"/>
        <color theme="1"/>
        <rFont val="Arial"/>
        <family val="2"/>
      </rPr>
      <t xml:space="preserve">Calificación de confianza otorgada por la población de 18 años y más al gobierno municipal </t>
    </r>
  </si>
  <si>
    <t>Actividad</t>
  </si>
  <si>
    <t>SEGUIMIENTO A LA EJECUCIÓN DEL PRESUPUESTO AUTORIZADO</t>
  </si>
  <si>
    <t>JUSTIFICACIÓN DE AVANCE DE EJECUCIÓN DEL PRESUPUESTO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</si>
  <si>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</si>
  <si>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</si>
  <si>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</si>
  <si>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</si>
  <si>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</si>
  <si>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2022</t>
  </si>
  <si>
    <t>TRIMESTRE 2 2022</t>
  </si>
  <si>
    <t>TRIMESTRE 3 2022</t>
  </si>
  <si>
    <t>TRIMESTRE 4 2022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</si>
  <si>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Personas</t>
    </r>
  </si>
  <si>
    <t>El Instituto Mexicano para la Competitividad A. C. IMCO actualiza y publica los índices y subíndices cada dos años. En 2020 el índice obtuvo una calificación de 66 puntos, aún se mantiene sin actualizar.</t>
  </si>
  <si>
    <t>El Instituto Nacional de Estadística y Geografía INEGI publica la Encuesta Nacional de Calidad e Impacto Gubernamental de manera bienal con la información relativa a la Confianza de la población de 18 años y más en el Gobierno Municipal.
En diciembre 2019 se obtuvo la Calificación de Confianza al Gobierno Municipal de 4.4, aun no se ha emitido la actualización.</t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</si>
  <si>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 El úlimo periodo del levantamiento de la información fue  del 04 de noviembre al 20 de diciembre de 2019 con el </t>
    </r>
    <r>
      <rPr>
        <b/>
        <sz val="10"/>
        <rFont val="Arial"/>
        <family val="2"/>
      </rPr>
      <t>35.03% de población encuestada que se siente muy satisfecha</t>
    </r>
    <r>
      <rPr>
        <sz val="10"/>
        <rFont val="Arial"/>
        <family val="2"/>
      </rPr>
      <t>. Aún no se emite la actualización</t>
    </r>
  </si>
  <si>
    <t>1.07.1.1  Informar hechos del acontecer de la vida en la sociedad a través de programas con mensajes positivos de calidad, con la finalidad de fortalecer la integración municipal, la formación educativa, cultural y cívica, la igualdad entre mujeres y hombres, la difusión de información imparcial, objetiva, oportuna y veraz con el público en general.</t>
  </si>
  <si>
    <t>PHP: Porcentaje de horas de programación</t>
  </si>
  <si>
    <t>Trimestral</t>
  </si>
  <si>
    <t>UNIDAD DE MEDIDA DEL INDICADOR: Porcentaje (horas)
UNIDAD DE MEDIDA DE LAS VARIABLES: Porcentaje(horas)</t>
  </si>
  <si>
    <t>Propósito
(Dirección General)</t>
  </si>
  <si>
    <t>Componente
(Dirección de Noticias)</t>
  </si>
  <si>
    <t>1.07.1.1.1 Programas informativos transmitidos</t>
  </si>
  <si>
    <r>
      <rPr>
        <b/>
        <sz val="11"/>
        <color theme="1"/>
        <rFont val="Arial"/>
        <family val="2"/>
      </rPr>
      <t>PPIT:</t>
    </r>
    <r>
      <rPr>
        <sz val="11"/>
        <color theme="1"/>
        <rFont val="Arial"/>
        <family val="2"/>
      </rPr>
      <t>Porcentaje de programas informativos transmitidos.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</si>
  <si>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(programas transmitidos)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Porcentaje(programas transmitidos)</t>
    </r>
  </si>
  <si>
    <r>
      <t xml:space="preserve">1.07.1.1.1.1 </t>
    </r>
    <r>
      <rPr>
        <sz val="11"/>
        <color theme="1"/>
        <rFont val="Arial"/>
        <family val="2"/>
      </rPr>
      <t>Transmisión de las noticias más importantes que sucedieron y se están presentando a nivel local, estatal, nacional e internacional</t>
    </r>
  </si>
  <si>
    <r>
      <rPr>
        <b/>
        <sz val="11"/>
        <color theme="1"/>
        <rFont val="Arial"/>
        <family val="2"/>
      </rPr>
      <t>PNT:</t>
    </r>
    <r>
      <rPr>
        <sz val="11"/>
        <color theme="1"/>
        <rFont val="Arial"/>
        <family val="2"/>
      </rPr>
      <t>Porcentaje de noticias transmitidas</t>
    </r>
  </si>
  <si>
    <r>
      <t xml:space="preserve">1.07.1.1.1.2 </t>
    </r>
    <r>
      <rPr>
        <sz val="11"/>
        <color theme="1"/>
        <rFont val="Arial"/>
        <family val="2"/>
      </rPr>
      <t>Preparación de material para cápsulas informativas para las transmiciones</t>
    </r>
  </si>
  <si>
    <r>
      <rPr>
        <b/>
        <sz val="11"/>
        <color theme="1"/>
        <rFont val="Arial"/>
        <family val="2"/>
      </rPr>
      <t>PICT:</t>
    </r>
    <r>
      <rPr>
        <sz val="11"/>
        <color theme="1"/>
        <rFont val="Arial"/>
        <family val="2"/>
      </rPr>
      <t>Porcentaje de información en las cápsulas transmitidas.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</si>
  <si>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(noticias transmitidas)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Porcentaje(noticias transmitidas)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</si>
  <si>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(Càpsulas  informativas)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Porcentaje(Càpsulas informativas) </t>
    </r>
  </si>
  <si>
    <t>Componente
(Dirección de Programación Cultural y Musical)</t>
  </si>
  <si>
    <t>Componente
(Coordinación administrativa)</t>
  </si>
  <si>
    <r>
      <t xml:space="preserve">1.07.1.1.3 </t>
    </r>
    <r>
      <rPr>
        <sz val="11"/>
        <color theme="1"/>
        <rFont val="Arial"/>
        <family val="2"/>
      </rPr>
      <t>Actividades administrativas para la aplicación de lineamiento y políticas establecidas</t>
    </r>
  </si>
  <si>
    <r>
      <t xml:space="preserve">1.07.1.1.2 </t>
    </r>
    <r>
      <rPr>
        <sz val="11"/>
        <color theme="1"/>
        <rFont val="Arial"/>
        <family val="2"/>
      </rPr>
      <t>Programas culturales y de ayuda social transmitidos</t>
    </r>
  </si>
  <si>
    <r>
      <t xml:space="preserve">1.07.1.1.2.1 </t>
    </r>
    <r>
      <rPr>
        <sz val="11"/>
        <color theme="1"/>
        <rFont val="Arial"/>
        <family val="2"/>
      </rPr>
      <t>Transmisión de programas de gestión y atención ciudadana</t>
    </r>
  </si>
  <si>
    <r>
      <rPr>
        <b/>
        <sz val="11"/>
        <color theme="1"/>
        <rFont val="Arial"/>
        <family val="2"/>
      </rPr>
      <t>PTCTT:</t>
    </r>
    <r>
      <rPr>
        <sz val="11"/>
        <color theme="1"/>
        <rFont val="Arial"/>
        <family val="2"/>
      </rPr>
      <t>Porcentaje de transmiciones  de programas de atención ciudadana</t>
    </r>
  </si>
  <si>
    <r>
      <t xml:space="preserve">1.07.1.1.2.2 </t>
    </r>
    <r>
      <rPr>
        <sz val="11"/>
        <color theme="1"/>
        <rFont val="Arial"/>
        <family val="2"/>
      </rPr>
      <t>Transmision  de una amplia colección musical para entretenimiento, fomentando el interes por la cultura, el respeto y la igualdad.</t>
    </r>
  </si>
  <si>
    <r>
      <rPr>
        <b/>
        <sz val="11"/>
        <color theme="1"/>
        <rFont val="Arial"/>
        <family val="2"/>
      </rPr>
      <t>PTCMT:</t>
    </r>
    <r>
      <rPr>
        <sz val="11"/>
        <color theme="1"/>
        <rFont val="Arial"/>
        <family val="2"/>
      </rPr>
      <t>Porcentaje de transmisión de colección musical transmitidos.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</si>
  <si>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(programas culturales transmitidos)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(programas culturales transmitidos)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</si>
  <si>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 (transmision de programa de gestión y atención)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(transmision de programa de gestión y atención)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</si>
  <si>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 (transmision de colección musical transmitidos)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(transmisión de colección musical transmitidos)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</si>
  <si>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Porcentaje(Actividades administrativas)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(Actividades administrativas)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</si>
  <si>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(requisiciones elaboradas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(requisiciones elaboradas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</si>
  <si>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 ( atención de solicitudes)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Porcentaje ( atención de solicitudes)</t>
    </r>
  </si>
  <si>
    <r>
      <t xml:space="preserve">1.07.1.1.3.1 </t>
    </r>
    <r>
      <rPr>
        <sz val="11"/>
        <color theme="1"/>
        <rFont val="Arial"/>
        <family val="2"/>
      </rPr>
      <t>Elaboración de requisiciones para solicitud de recursos materialres, financieros.</t>
    </r>
  </si>
  <si>
    <r>
      <rPr>
        <b/>
        <sz val="11"/>
        <color theme="1"/>
        <rFont val="Arial"/>
        <family val="2"/>
      </rPr>
      <t>PER:</t>
    </r>
    <r>
      <rPr>
        <sz val="11"/>
        <color theme="1"/>
        <rFont val="Arial"/>
        <family val="2"/>
      </rPr>
      <t>Porcentaje de elaboración de requisiciones</t>
    </r>
  </si>
  <si>
    <r>
      <t xml:space="preserve">1.07.1.1.3.2 </t>
    </r>
    <r>
      <rPr>
        <sz val="11"/>
        <color theme="1"/>
        <rFont val="Arial"/>
        <family val="2"/>
      </rPr>
      <t>Atención de las diferentes solicitudes de información de los entes públicos y fiscalizables</t>
    </r>
  </si>
  <si>
    <r>
      <rPr>
        <b/>
        <sz val="11"/>
        <color theme="1"/>
        <rFont val="Arial"/>
        <family val="2"/>
      </rPr>
      <t>PADSI:</t>
    </r>
    <r>
      <rPr>
        <sz val="11"/>
        <color theme="1"/>
        <rFont val="Arial"/>
        <family val="2"/>
      </rPr>
      <t xml:space="preserve">Porcentaje de atención  de solicitudes </t>
    </r>
  </si>
  <si>
    <r>
      <t>PPCT:</t>
    </r>
    <r>
      <rPr>
        <sz val="11"/>
        <color theme="1"/>
        <rFont val="Arial"/>
        <family val="2"/>
      </rPr>
      <t>Porcentaje de programas culturales transmitidos</t>
    </r>
  </si>
  <si>
    <r>
      <t>PAC:</t>
    </r>
    <r>
      <rPr>
        <sz val="11"/>
        <color theme="1"/>
        <rFont val="Arial"/>
        <family val="2"/>
      </rPr>
      <t>Porcentaje de actividades administrativas</t>
    </r>
  </si>
  <si>
    <t>CLAVE Y NOMBRE DEL PPA: E-PPA 1.07  PROGRAMA DE SERVICIO DE RADIODIFUSIÓN QUE PROMUEVE LA INTEGRACIÓN MUNICIPAL</t>
  </si>
  <si>
    <r>
      <rPr>
        <b/>
        <sz val="12"/>
        <color theme="0"/>
        <rFont val="Arial"/>
        <family val="2"/>
      </rPr>
      <t>Meta Trimestral:</t>
    </r>
    <r>
      <rPr>
        <sz val="12"/>
        <color theme="0"/>
        <rFont val="Arial"/>
        <family val="2"/>
      </rPr>
      <t xml:space="preserve"> Se tuvo un avance del 100.00% de horas de programación con 2,160 del primer trimestre,  de lo programado con 2,160.                                                                           </t>
    </r>
    <r>
      <rPr>
        <b/>
        <sz val="12"/>
        <color theme="0"/>
        <rFont val="Arial"/>
        <family val="2"/>
      </rPr>
      <t xml:space="preserve">Meta Anual: </t>
    </r>
    <r>
      <rPr>
        <sz val="12"/>
        <color theme="0"/>
        <rFont val="Arial"/>
        <family val="2"/>
      </rPr>
      <t>Se logro un avance anual de 24.66% de horas de programación del  100% con lo programado de 8,760.</t>
    </r>
  </si>
  <si>
    <r>
      <rPr>
        <b/>
        <sz val="12"/>
        <color theme="1"/>
        <rFont val="Arial"/>
        <family val="2"/>
      </rPr>
      <t xml:space="preserve">Meta Trimestral: </t>
    </r>
    <r>
      <rPr>
        <sz val="12"/>
        <color theme="1"/>
        <rFont val="Arial"/>
        <family val="2"/>
      </rPr>
      <t xml:space="preserve">Se tuvo un avance del 100.00% de programas informativos transmitidos con 192 del primer trimestre,  de lo programado con 192.    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>Se logro un avance anual de 24.71% de  programas informativos transmitidos del  100% con lo programado de 777.</t>
    </r>
  </si>
  <si>
    <r>
      <rPr>
        <b/>
        <sz val="12"/>
        <color theme="1"/>
        <rFont val="Arial"/>
        <family val="2"/>
      </rPr>
      <t>Meta Trimestral</t>
    </r>
    <r>
      <rPr>
        <sz val="12"/>
        <color theme="1"/>
        <rFont val="Arial"/>
        <family val="2"/>
      </rPr>
      <t xml:space="preserve">: Se tuvo un avance del 101.50% de noticias transmitidas con 1,284 del primer trimestre,  de lo programado con  1,265, debido a que incremento la información a transmitir, ya que al mejorar las condiciones por Covid-19, se incremento un rol de guardia por las tardes por lo que pueden generar una o dos notas al día   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 xml:space="preserve">Se logro un avance anual de 25.08% de  noticias transmitidas del  100% con lo programado de 5,120.      </t>
    </r>
  </si>
  <si>
    <r>
      <rPr>
        <b/>
        <sz val="12"/>
        <color theme="1"/>
        <rFont val="Arial"/>
        <family val="2"/>
      </rPr>
      <t>Meta Trimestral</t>
    </r>
    <r>
      <rPr>
        <sz val="12"/>
        <color theme="1"/>
        <rFont val="Arial"/>
        <family val="2"/>
      </rPr>
      <t xml:space="preserve">: Se tuvo un avance del 100.00% de información en las cápsulas transmitidas. con 768 del primer trimestre,  de lo programado con  768.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 xml:space="preserve">Se logro un avance anual de 24.82% de información en las cápsulas transmitidas. del  100% con lo programado de 3,094.      </t>
    </r>
  </si>
  <si>
    <r>
      <rPr>
        <b/>
        <sz val="13"/>
        <color theme="1"/>
        <rFont val="Arial"/>
        <family val="2"/>
      </rPr>
      <t>Meta Trimestral:</t>
    </r>
    <r>
      <rPr>
        <sz val="13"/>
        <color theme="1"/>
        <rFont val="Arial"/>
        <family val="2"/>
      </rPr>
      <t xml:space="preserve"> Se tuvo un avance del 33.33% de transmiciones  de programas de atención ciudadana con 20 del primer trimestre  de lo programado con  60, debido a que fue notificado por el INE la veda electoral por la revocación de mandato el cual fue suspendido el programa                                                                      </t>
    </r>
    <r>
      <rPr>
        <b/>
        <sz val="13"/>
        <color theme="1"/>
        <rFont val="Arial"/>
        <family val="2"/>
      </rPr>
      <t xml:space="preserve">Meta Anual: </t>
    </r>
    <r>
      <rPr>
        <sz val="13"/>
        <color theme="1"/>
        <rFont val="Arial"/>
        <family val="2"/>
      </rPr>
      <t xml:space="preserve">Se logro un avance anual de 8.33% de transmiciones  de programas de atención ciudadana del  100% con lo programado de 240.                                       </t>
    </r>
  </si>
  <si>
    <r>
      <rPr>
        <b/>
        <sz val="12"/>
        <color theme="1"/>
        <rFont val="Arial"/>
        <family val="2"/>
      </rPr>
      <t xml:space="preserve">Meta Trimestral: </t>
    </r>
    <r>
      <rPr>
        <sz val="12"/>
        <color theme="1"/>
        <rFont val="Arial"/>
        <family val="2"/>
      </rPr>
      <t xml:space="preserve">Se tuvo un avance del 110.86% de atención  de solicitudes con 388 del primer trimestre  de lo programado con  350, debido a que se han ido retomado actividades, eventos, programas, por la mejoría de la pandemia Covid-19, el cual ha impactado en las solicitudes que se atienden.   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>Se logro un avance anual de 25.87% de atención  de solicitudes del  100% con lo programado de 1,500.</t>
    </r>
  </si>
  <si>
    <r>
      <rPr>
        <b/>
        <sz val="12"/>
        <color theme="1"/>
        <rFont val="Arial"/>
        <family val="2"/>
      </rPr>
      <t>Meta Trimestral</t>
    </r>
    <r>
      <rPr>
        <sz val="12"/>
        <color theme="1"/>
        <rFont val="Arial"/>
        <family val="2"/>
      </rPr>
      <t xml:space="preserve">: Se tuvo un avance del 100.00% de programas culturales transmitidos con 360 del primer trimestre  de lo programado con  360.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 xml:space="preserve">Se logro un avance anual de 25.00% de programas culturales transmitidos del  100% con lo programado de 1,440.      </t>
    </r>
  </si>
  <si>
    <r>
      <rPr>
        <b/>
        <sz val="12"/>
        <color theme="1"/>
        <rFont val="Arial"/>
        <family val="2"/>
      </rPr>
      <t>Meta Trimestral</t>
    </r>
    <r>
      <rPr>
        <sz val="12"/>
        <color theme="1"/>
        <rFont val="Arial"/>
        <family val="2"/>
      </rPr>
      <t xml:space="preserve">: Se tuvo un avance del 100.00%  de colección musical transmitidos con 309 del primer trimestre  de lo programado con  309.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 xml:space="preserve">Se logro un avance anual de 24.66% de colección musical transmitidos del  100% con lo programado de 1,253.      </t>
    </r>
  </si>
  <si>
    <r>
      <rPr>
        <b/>
        <sz val="12"/>
        <color theme="1"/>
        <rFont val="Arial"/>
        <family val="2"/>
      </rPr>
      <t xml:space="preserve">Meta Trimestral: </t>
    </r>
    <r>
      <rPr>
        <sz val="12"/>
        <color theme="1"/>
        <rFont val="Arial"/>
        <family val="2"/>
      </rPr>
      <t xml:space="preserve">Se tuvo un avance del 100.00% de 3 informes de  actividades administrativas del primer trimestre  de lo programado con 3.    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>Se logro un avance anual de 25.00% de  actividades administrativas del  100% con lo programado de 12.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</si>
  <si>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100.00% de programas informativos transmitidos con 195 del segundo trimestre,  de lo programado con 195.                                                                            </t>
    </r>
    <r>
      <rPr>
        <b/>
        <sz val="12"/>
        <color theme="1"/>
        <rFont val="Arial"/>
        <family val="2"/>
      </rPr>
      <t>Meta Anual:</t>
    </r>
    <r>
      <rPr>
        <sz val="12"/>
        <color theme="1"/>
        <rFont val="Arial"/>
        <family val="2"/>
      </rPr>
      <t xml:space="preserve"> Se logro un avance anual de 49.81% de  programas informativos transmitidos del  100% con lo programado de 777.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</si>
  <si>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100.00% de información en las cápsulas transmitidas. con 754 del segundo trimestre,  de lo programado con  754.                                                                        </t>
    </r>
    <r>
      <rPr>
        <b/>
        <sz val="12"/>
        <color theme="1"/>
        <rFont val="Arial"/>
        <family val="2"/>
      </rPr>
      <t>Meta Anual:</t>
    </r>
    <r>
      <rPr>
        <sz val="12"/>
        <color theme="1"/>
        <rFont val="Arial"/>
        <family val="2"/>
      </rPr>
      <t xml:space="preserve"> Se logro un avance anual de 49.19% de información en las cápsulas transmitidas. del  100% con lo programado de 3,094.     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</si>
  <si>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153.33% de programas culturales transmitidos con 552 del segundo trimestre  de lo programado con  360, debido a que aumento un programa llamado "cinco minutos".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 xml:space="preserve">Se logro un avance anual de 63.33% de programas culturales transmitidos del  100% con lo programado de 1,440.     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</si>
  <si>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0.00% de transmiciones  de programas de atención ciudadana con 0, del segundo trimestre  de lo programado con  60, debido a que fue notificado por el INE la veda electoral por las elecciones del 5 junio 2022.                                                               </t>
    </r>
    <r>
      <rPr>
        <b/>
        <sz val="12"/>
        <color theme="1"/>
        <rFont val="Arial"/>
        <family val="2"/>
      </rPr>
      <t>Meta Anual:</t>
    </r>
    <r>
      <rPr>
        <sz val="12"/>
        <color theme="1"/>
        <rFont val="Arial"/>
        <family val="2"/>
      </rPr>
      <t xml:space="preserve"> Se logro un avance anual de 8.33% de transmiciones  de programas de atención ciudadana del  100% con lo programado de 240.                                      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</si>
  <si>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100.00%  de colección musical transmitidos con 313 del segundo trimestre  de lo programado con  313.                                                                        </t>
    </r>
    <r>
      <rPr>
        <b/>
        <sz val="12"/>
        <color theme="1"/>
        <rFont val="Arial"/>
        <family val="2"/>
      </rPr>
      <t>Meta Anual:</t>
    </r>
    <r>
      <rPr>
        <sz val="12"/>
        <color theme="1"/>
        <rFont val="Arial"/>
        <family val="2"/>
      </rPr>
      <t xml:space="preserve"> Se logro un avance anual de 49.64% de colección musical transmitidos del  100% con lo programado de 1,253.      </t>
    </r>
  </si>
  <si>
    <r>
      <rPr>
        <b/>
        <sz val="12"/>
        <color theme="0"/>
        <rFont val="Arial"/>
        <family val="2"/>
      </rPr>
      <t>Meta Trimestral</t>
    </r>
    <r>
      <rPr>
        <sz val="12"/>
        <color theme="0"/>
        <rFont val="Arial"/>
        <family val="2"/>
      </rPr>
      <t xml:space="preserve">: Se tuvo un avance del 99.77% de horas de programación con 2,179 del segundo trimestre,  de lo programado con 2,184, por bajones de corriente electrica en la zona.                                                                                   </t>
    </r>
    <r>
      <rPr>
        <b/>
        <sz val="12"/>
        <color theme="0"/>
        <rFont val="Arial"/>
        <family val="2"/>
      </rPr>
      <t>Meta Anual:</t>
    </r>
    <r>
      <rPr>
        <sz val="12"/>
        <color theme="0"/>
        <rFont val="Arial"/>
        <family val="2"/>
      </rPr>
      <t xml:space="preserve"> Se logro un avance anual de 49.53% de horas de programación del  100% con lo programado de 8,760.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</si>
  <si>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tuvo un avance del 100.00% de 3 informes de  actividades administrativas del segundo trimestre  de lo programado con 3.                                                                           </t>
    </r>
    <r>
      <rPr>
        <b/>
        <sz val="11"/>
        <color theme="1"/>
        <rFont val="Arial"/>
        <family val="2"/>
      </rPr>
      <t xml:space="preserve"> Meta Anual:</t>
    </r>
    <r>
      <rPr>
        <sz val="11"/>
        <color theme="1"/>
        <rFont val="Arial"/>
        <family val="2"/>
      </rPr>
      <t xml:space="preserve"> Se logro un avance anual de 50.00% de  actividades administrativas del  100% con lo programado de 12.</t>
    </r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</si>
  <si>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Se tuvo un avance del 14.60% de ejecución al presupuesto con 217,021.33 del primer trimestre  de lo programado con 1,486,746.97, ya que no nos han depositado las ministraciones como se programaron.                                                       </t>
    </r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 xml:space="preserve">Se logro un avance anual de 7.39% de ejecución al presupuesto del  100% con lo programado de 2,937,706.41                                                   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</si>
  <si>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56.25% de elaboración de requisiciones con 45 del primer trimestre  de lo programado con  80, debido a que se presupuestó $ 1,486,746.97, de los cuales solo se recaudaron $400,454.59, por lo que impacto en las requisiciones de materiales.   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 xml:space="preserve">Se logro un avance anual de 11.45% de elaboración de requisiciones del  100% con lo programado de 393.                                                                                    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</si>
  <si>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tuvo un avance del 80.95% de elaboración de requisiciones con 85 del segundo trimestre  de lo programado con  105, debido a que aún falta la ministración parte de mayo y junio por lo que impacto en las requisiciones de materiales.                                                                          </t>
    </r>
    <r>
      <rPr>
        <b/>
        <sz val="11"/>
        <color theme="1"/>
        <rFont val="Arial"/>
        <family val="2"/>
      </rPr>
      <t xml:space="preserve"> Meta Anual:</t>
    </r>
    <r>
      <rPr>
        <sz val="11"/>
        <color theme="1"/>
        <rFont val="Arial"/>
        <family val="2"/>
      </rPr>
      <t xml:space="preserve"> Se logro un avance anual de 33.08% de elaboración de requisiciones del  100% con lo programado de 393.                                                                                    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</si>
  <si>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tuvo un avance del 100.62% de noticias transmitidas con 1,293 del segundo trimestre,  de lo programado con  1,285, debido a que incremento la información a transmitir, ya que se incremento un rol de guardia por las tardes por lo que pueden generar una o dos notas a la semana.                                                                           </t>
    </r>
    <r>
      <rPr>
        <b/>
        <sz val="12"/>
        <color theme="1"/>
        <rFont val="Arial"/>
        <family val="2"/>
      </rPr>
      <t xml:space="preserve">Meta Anual: </t>
    </r>
    <r>
      <rPr>
        <sz val="12"/>
        <color theme="1"/>
        <rFont val="Arial"/>
        <family val="2"/>
      </rPr>
      <t xml:space="preserve">Se logro un avance anual de 50.33% de  noticias transmitidas del  100% con lo programado de 5,120.      </t>
    </r>
  </si>
  <si>
    <t>RADIO CULTURAL AYUNTAMIENTO</t>
  </si>
  <si>
    <r>
      <rPr>
        <b/>
        <sz val="11"/>
        <color theme="1"/>
        <rFont val="Arial"/>
        <family val="2"/>
      </rPr>
      <t xml:space="preserve">1.07.1. </t>
    </r>
    <r>
      <rPr>
        <sz val="11"/>
        <color theme="1"/>
        <rFont val="Arial"/>
        <family val="2"/>
      </rPr>
      <t xml:space="preserve">Contribuir a la renovación de los mecanismos de gestión flexibilizando nuestras estructuras y procedimientos administrativos con calidad, innovación tecnológica y combate a la corrupción mediante la transmisión con información  de calidad  para fortalecer  el vínculo con el público en general </t>
    </r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</si>
  <si>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con los servicios municipales de agua potable, drenaje y alcantarillado, alumbrado público, parques y jardines, recolección de basura, policía y mantenimiento de calles y avenidas.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</si>
  <si>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 El úlimo periodo del levantamiento de la información fue  del 01 de noviembre al 16 de diciembre de 2021 con el </t>
    </r>
    <r>
      <rPr>
        <b/>
        <sz val="11"/>
        <color theme="1"/>
        <rFont val="Arial"/>
        <family val="2"/>
      </rPr>
      <t xml:space="preserve">34.7% de población encuestada que se siente muy satisfecha y safisfecha. </t>
    </r>
  </si>
  <si>
    <r>
      <t xml:space="preserve">El Instituto Mexicano para la Competitividad A. C. IMCO actualiza y publica los índices y subíndices cada dos años. El índice se actualizó en 2022 obteniendo una calificación de </t>
    </r>
    <r>
      <rPr>
        <b/>
        <sz val="11"/>
        <color theme="1"/>
        <rFont val="Arial"/>
        <family val="2"/>
      </rPr>
      <t>59 puntos.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</si>
  <si>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En diciembre 2021 se obtuvo la Calificación de Confianza al Gobierno Municipal de </t>
    </r>
    <r>
      <rPr>
        <b/>
        <sz val="11"/>
        <color theme="1"/>
        <rFont val="Arial"/>
        <family val="2"/>
      </rPr>
      <t>5.0.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</si>
  <si>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tuvo un avance del 56.50% de atención  de solicitudes con 226 del segundo trimestre  de lo programado con  400, debido a que hubo repunte de la pandemia Covid-19, el cual ha impactado en las solicitudes que se atienden.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Se logro un avance anual de 40.93% de atención  de solicitudes del  100% con lo programado de 1,500.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</si>
  <si>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tuvo un avance del 56.20% de ejecución al presupuesto con $349,165.17 del segundo trimestre  de lo programado con $621,314.48, ya que no nos han depositado las ministraciones como se programaron.                                                                      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Se logro un avance anual de 19.27% de ejecución al presupuesto del  100% con lo programado de 2,937,706.41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</si>
</sst>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FFFF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 style="thin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31">
    <xf numFmtId="0" fontId="0" fillId="0" borderId="0" xfId="0"/>
    <xf numFmtId="10" fontId="0" fillId="6" borderId="46" xfId="0" applyNumberFormat="1" applyFill="1" applyBorder="1" applyAlignment="1">
      <alignment horizontal="center" vertical="center" wrapText="1"/>
    </xf>
    <xf numFmtId="10" fontId="0" fillId="6" borderId="47" xfId="0" applyNumberFormat="1" applyFill="1" applyBorder="1" applyAlignment="1">
      <alignment horizontal="center" vertical="center" wrapText="1"/>
    </xf>
    <xf numFmtId="10" fontId="0" fillId="6" borderId="48" xfId="0" applyNumberFormat="1" applyFill="1" applyBorder="1" applyAlignment="1">
      <alignment horizontal="center" vertical="center" wrapText="1"/>
    </xf>
    <xf numFmtId="10" fontId="0" fillId="6" borderId="50" xfId="0" applyNumberFormat="1" applyFill="1" applyBorder="1" applyAlignment="1">
      <alignment horizontal="center" vertical="center" wrapText="1"/>
    </xf>
    <xf numFmtId="10" fontId="0" fillId="6" borderId="51" xfId="0" applyNumberFormat="1" applyFill="1" applyBorder="1" applyAlignment="1">
      <alignment horizontal="center" vertical="center" wrapText="1"/>
    </xf>
    <xf numFmtId="10" fontId="0" fillId="6" borderId="52" xfId="0" applyNumberFormat="1" applyFill="1" applyBorder="1" applyAlignment="1">
      <alignment horizontal="center" vertical="center" wrapText="1"/>
    </xf>
    <xf numFmtId="10" fontId="4" fillId="7" borderId="17" xfId="0" applyNumberFormat="1" applyFont="1" applyFill="1" applyBorder="1" applyAlignment="1">
      <alignment horizontal="center" vertical="center" wrapText="1"/>
    </xf>
    <xf numFmtId="10" fontId="4" fillId="7" borderId="60" xfId="0" applyNumberFormat="1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3" fontId="6" fillId="5" borderId="46" xfId="0" applyNumberFormat="1" applyFont="1" applyFill="1" applyBorder="1" applyAlignment="1">
      <alignment horizontal="center" vertical="center" wrapText="1"/>
    </xf>
    <xf numFmtId="3" fontId="6" fillId="5" borderId="47" xfId="0" applyNumberFormat="1" applyFont="1" applyFill="1" applyBorder="1" applyAlignment="1">
      <alignment horizontal="center" vertical="center" wrapText="1"/>
    </xf>
    <xf numFmtId="3" fontId="6" fillId="5" borderId="48" xfId="0" applyNumberFormat="1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left" vertical="center" wrapText="1"/>
    </xf>
    <xf numFmtId="0" fontId="6" fillId="5" borderId="48" xfId="0" applyFont="1" applyFill="1" applyBorder="1" applyAlignment="1">
      <alignment horizontal="left" vertical="center" wrapText="1"/>
    </xf>
    <xf numFmtId="164" fontId="2" fillId="3" borderId="17" xfId="1" applyNumberFormat="1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center" vertical="center" wrapText="1"/>
    </xf>
    <xf numFmtId="10" fontId="4" fillId="3" borderId="17" xfId="0" applyNumberFormat="1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justify" vertical="center" wrapText="1"/>
    </xf>
    <xf numFmtId="0" fontId="2" fillId="3" borderId="17" xfId="0" applyFont="1" applyFill="1" applyBorder="1" applyAlignment="1">
      <alignment horizontal="justify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164" fontId="4" fillId="2" borderId="54" xfId="0" applyNumberFormat="1" applyFont="1" applyFill="1" applyBorder="1" applyAlignment="1">
      <alignment horizontal="center" vertical="center" wrapText="1"/>
    </xf>
    <xf numFmtId="3" fontId="2" fillId="2" borderId="4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47" xfId="0" applyNumberFormat="1" applyFont="1" applyFill="1" applyBorder="1" applyAlignment="1">
      <alignment horizontal="center" vertical="center" wrapText="1"/>
    </xf>
    <xf numFmtId="3" fontId="2" fillId="2" borderId="48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3" fontId="2" fillId="9" borderId="11" xfId="0" applyNumberFormat="1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 wrapText="1"/>
    </xf>
    <xf numFmtId="3" fontId="2" fillId="9" borderId="46" xfId="0" applyNumberFormat="1" applyFont="1" applyFill="1" applyBorder="1" applyAlignment="1">
      <alignment horizontal="center" vertical="center" wrapText="1"/>
    </xf>
    <xf numFmtId="3" fontId="2" fillId="9" borderId="47" xfId="0" applyNumberFormat="1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justify" vertical="center" wrapText="1"/>
    </xf>
    <xf numFmtId="0" fontId="2" fillId="9" borderId="14" xfId="0" applyFont="1" applyFill="1" applyBorder="1" applyAlignment="1">
      <alignment horizontal="justify" vertical="center" wrapText="1"/>
    </xf>
    <xf numFmtId="0" fontId="2" fillId="9" borderId="14" xfId="0" applyFont="1" applyFill="1" applyBorder="1" applyAlignment="1">
      <alignment horizontal="center" vertical="center" wrapText="1"/>
    </xf>
    <xf numFmtId="3" fontId="2" fillId="9" borderId="13" xfId="0" applyNumberFormat="1" applyFont="1" applyFill="1" applyBorder="1" applyAlignment="1">
      <alignment horizontal="center" vertical="center" wrapText="1"/>
    </xf>
    <xf numFmtId="3" fontId="2" fillId="9" borderId="14" xfId="0" applyNumberFormat="1" applyFont="1" applyFill="1" applyBorder="1" applyAlignment="1">
      <alignment horizontal="center" vertical="center" wrapText="1"/>
    </xf>
    <xf numFmtId="3" fontId="2" fillId="9" borderId="50" xfId="0" applyNumberFormat="1" applyFont="1" applyFill="1" applyBorder="1" applyAlignment="1">
      <alignment horizontal="center" vertical="center" wrapText="1"/>
    </xf>
    <xf numFmtId="3" fontId="2" fillId="9" borderId="51" xfId="0" applyNumberFormat="1" applyFont="1" applyFill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164" fontId="4" fillId="9" borderId="58" xfId="1" applyNumberFormat="1" applyFont="1" applyFill="1" applyBorder="1" applyAlignment="1">
      <alignment horizontal="center" vertical="center" wrapText="1"/>
    </xf>
    <xf numFmtId="164" fontId="4" fillId="9" borderId="59" xfId="1" applyNumberFormat="1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0" fontId="4" fillId="9" borderId="1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justify" vertical="center" wrapText="1"/>
    </xf>
    <xf numFmtId="0" fontId="2" fillId="9" borderId="47" xfId="0" applyFont="1" applyFill="1" applyBorder="1" applyAlignment="1">
      <alignment horizontal="left" vertical="center" wrapText="1"/>
    </xf>
    <xf numFmtId="0" fontId="2" fillId="9" borderId="48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left" vertical="center" wrapText="1"/>
    </xf>
    <xf numFmtId="0" fontId="2" fillId="9" borderId="52" xfId="0" applyFont="1" applyFill="1" applyBorder="1" applyAlignment="1">
      <alignment horizontal="left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justify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2" fontId="4" fillId="9" borderId="46" xfId="2" applyNumberFormat="1" applyFont="1" applyFill="1" applyBorder="1" applyAlignment="1">
      <alignment horizontal="center" vertical="center" wrapText="1"/>
    </xf>
    <xf numFmtId="2" fontId="2" fillId="2" borderId="47" xfId="2" applyNumberFormat="1" applyFont="1" applyFill="1" applyBorder="1" applyAlignment="1">
      <alignment horizontal="center" vertical="center" wrapText="1"/>
    </xf>
    <xf numFmtId="2" fontId="2" fillId="2" borderId="48" xfId="2" applyNumberFormat="1" applyFont="1" applyFill="1" applyBorder="1" applyAlignment="1">
      <alignment horizontal="center" vertical="center" wrapText="1"/>
    </xf>
    <xf numFmtId="2" fontId="4" fillId="9" borderId="46" xfId="0" applyNumberFormat="1" applyFont="1" applyFill="1" applyBorder="1" applyAlignment="1">
      <alignment horizontal="center" vertical="center" wrapText="1"/>
    </xf>
    <xf numFmtId="2" fontId="2" fillId="2" borderId="47" xfId="0" applyNumberFormat="1" applyFont="1" applyFill="1" applyBorder="1" applyAlignment="1">
      <alignment horizontal="center" vertical="center" wrapText="1"/>
    </xf>
    <xf numFmtId="2" fontId="4" fillId="9" borderId="47" xfId="0" applyNumberFormat="1" applyFont="1" applyFill="1" applyBorder="1" applyAlignment="1">
      <alignment horizontal="center" vertical="center" wrapText="1"/>
    </xf>
    <xf numFmtId="2" fontId="2" fillId="2" borderId="48" xfId="0" applyNumberFormat="1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2" fontId="1" fillId="2" borderId="45" xfId="2" applyNumberFormat="1" applyFont="1" applyFill="1" applyBorder="1" applyAlignment="1">
      <alignment horizontal="center" vertical="center" wrapText="1"/>
    </xf>
    <xf numFmtId="10" fontId="4" fillId="9" borderId="39" xfId="0" applyNumberFormat="1" applyFont="1" applyFill="1" applyBorder="1" applyAlignment="1">
      <alignment horizontal="center" vertical="center" wrapText="1"/>
    </xf>
    <xf numFmtId="10" fontId="4" fillId="9" borderId="40" xfId="0" applyNumberFormat="1" applyFont="1" applyFill="1" applyBorder="1" applyAlignment="1">
      <alignment horizontal="center" vertical="center" wrapText="1"/>
    </xf>
    <xf numFmtId="2" fontId="4" fillId="9" borderId="47" xfId="2" applyNumberFormat="1" applyFont="1" applyFill="1" applyBorder="1" applyAlignment="1">
      <alignment horizontal="center" vertical="center" wrapText="1"/>
    </xf>
    <xf numFmtId="10" fontId="1" fillId="2" borderId="61" xfId="0" applyNumberFormat="1" applyFont="1" applyFill="1" applyBorder="1" applyAlignment="1">
      <alignment horizontal="center" vertical="center" wrapText="1"/>
    </xf>
    <xf numFmtId="10" fontId="2" fillId="2" borderId="40" xfId="0" applyNumberFormat="1" applyFont="1" applyFill="1" applyBorder="1" applyAlignment="1">
      <alignment horizontal="center" vertical="center" wrapText="1"/>
    </xf>
    <xf numFmtId="10" fontId="2" fillId="2" borderId="41" xfId="0" applyNumberFormat="1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justify" vertical="center" wrapText="1"/>
    </xf>
    <xf numFmtId="0" fontId="2" fillId="9" borderId="47" xfId="0" applyFont="1" applyFill="1" applyBorder="1" applyAlignment="1">
      <alignment horizontal="left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1" fillId="9" borderId="62" xfId="0" applyFont="1" applyFill="1" applyBorder="1" applyAlignment="1">
      <alignment horizontal="justify" vertical="center" wrapText="1"/>
    </xf>
    <xf numFmtId="0" fontId="2" fillId="9" borderId="62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2" borderId="38" xfId="0" applyNumberFormat="1" applyFont="1" applyFill="1" applyBorder="1" applyAlignment="1">
      <alignment horizontal="center" vertical="center" wrapText="1"/>
    </xf>
    <xf numFmtId="0" fontId="2" fillId="9" borderId="6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9" borderId="46" xfId="0" applyFont="1" applyFill="1" applyBorder="1" applyAlignment="1">
      <alignment horizontal="left" vertical="center" wrapText="1"/>
    </xf>
    <xf numFmtId="0" fontId="18" fillId="9" borderId="46" xfId="0" applyFont="1" applyFill="1" applyBorder="1" applyAlignment="1">
      <alignment horizontal="left" vertical="center" wrapText="1"/>
    </xf>
    <xf numFmtId="0" fontId="17" fillId="9" borderId="50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left" vertical="center" wrapText="1"/>
    </xf>
    <xf numFmtId="10" fontId="4" fillId="7" borderId="67" xfId="0" applyNumberFormat="1" applyFont="1" applyFill="1" applyBorder="1" applyAlignment="1">
      <alignment horizontal="center" vertical="center" wrapText="1"/>
    </xf>
    <xf numFmtId="10" fontId="4" fillId="3" borderId="18" xfId="0" applyNumberFormat="1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left" vertical="center" wrapText="1"/>
    </xf>
    <xf numFmtId="0" fontId="17" fillId="3" borderId="46" xfId="0" applyFont="1" applyFill="1" applyBorder="1" applyAlignment="1">
      <alignment horizontal="left" vertical="center" wrapText="1"/>
    </xf>
    <xf numFmtId="0" fontId="2" fillId="9" borderId="47" xfId="0" applyFont="1" applyFill="1" applyBorder="1" applyAlignment="1">
      <alignment horizontal="left" vertical="center" wrapText="1"/>
    </xf>
    <xf numFmtId="0" fontId="19" fillId="5" borderId="47" xfId="0" applyFont="1" applyFill="1" applyBorder="1" applyAlignment="1">
      <alignment horizontal="left" vertical="center" wrapText="1"/>
    </xf>
    <xf numFmtId="0" fontId="17" fillId="9" borderId="47" xfId="0" applyFont="1" applyFill="1" applyBorder="1" applyAlignment="1">
      <alignment horizontal="left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51" xfId="0" applyNumberFormat="1" applyFont="1" applyFill="1" applyBorder="1" applyAlignment="1">
      <alignment horizontal="center" vertical="center" wrapText="1"/>
    </xf>
    <xf numFmtId="3" fontId="2" fillId="2" borderId="52" xfId="0" applyNumberFormat="1" applyFont="1" applyFill="1" applyBorder="1" applyAlignment="1">
      <alignment horizontal="center" vertical="center" wrapText="1"/>
    </xf>
    <xf numFmtId="3" fontId="2" fillId="2" borderId="69" xfId="0" applyNumberFormat="1" applyFont="1" applyFill="1" applyBorder="1" applyAlignment="1">
      <alignment horizontal="center" vertical="center" wrapText="1"/>
    </xf>
    <xf numFmtId="3" fontId="2" fillId="9" borderId="70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9" borderId="47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9" borderId="4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2" fillId="2" borderId="72" xfId="0" applyNumberFormat="1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 wrapText="1"/>
    </xf>
    <xf numFmtId="3" fontId="2" fillId="2" borderId="43" xfId="0" applyNumberFormat="1" applyFont="1" applyFill="1" applyBorder="1" applyAlignment="1">
      <alignment horizontal="center" vertical="center" wrapText="1"/>
    </xf>
    <xf numFmtId="3" fontId="2" fillId="2" borderId="44" xfId="0" applyNumberFormat="1" applyFont="1" applyFill="1" applyBorder="1" applyAlignment="1">
      <alignment horizontal="center" vertical="center" wrapText="1"/>
    </xf>
    <xf numFmtId="10" fontId="0" fillId="6" borderId="42" xfId="0" applyNumberFormat="1" applyFill="1" applyBorder="1" applyAlignment="1">
      <alignment horizontal="center" vertical="center" wrapText="1"/>
    </xf>
    <xf numFmtId="10" fontId="0" fillId="6" borderId="43" xfId="0" applyNumberFormat="1" applyFill="1" applyBorder="1" applyAlignment="1">
      <alignment horizontal="center" vertical="center" wrapText="1"/>
    </xf>
    <xf numFmtId="10" fontId="0" fillId="6" borderId="44" xfId="0" applyNumberForma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left" vertical="center" wrapText="1"/>
    </xf>
    <xf numFmtId="0" fontId="2" fillId="9" borderId="74" xfId="0" applyFont="1" applyFill="1" applyBorder="1" applyAlignment="1">
      <alignment vertical="center" wrapText="1"/>
    </xf>
    <xf numFmtId="0" fontId="4" fillId="9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10" fontId="0" fillId="6" borderId="39" xfId="0" applyNumberFormat="1" applyFill="1" applyBorder="1" applyAlignment="1">
      <alignment horizontal="center" vertical="center" wrapText="1"/>
    </xf>
    <xf numFmtId="10" fontId="0" fillId="6" borderId="40" xfId="0" applyNumberFormat="1" applyFill="1" applyBorder="1" applyAlignment="1">
      <alignment horizontal="center" vertical="center" wrapText="1"/>
    </xf>
    <xf numFmtId="10" fontId="0" fillId="6" borderId="41" xfId="0" applyNumberForma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justify" vertical="center" wrapText="1"/>
    </xf>
    <xf numFmtId="0" fontId="2" fillId="9" borderId="40" xfId="0" applyFont="1" applyFill="1" applyBorder="1" applyAlignment="1">
      <alignment horizontal="justify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justify" vertical="center" wrapText="1"/>
    </xf>
    <xf numFmtId="0" fontId="5" fillId="5" borderId="75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left" vertical="center" wrapText="1"/>
    </xf>
    <xf numFmtId="0" fontId="5" fillId="5" borderId="76" xfId="0" applyFont="1" applyFill="1" applyBorder="1" applyAlignment="1">
      <alignment horizontal="justify" vertical="center" wrapText="1"/>
    </xf>
    <xf numFmtId="0" fontId="5" fillId="5" borderId="76" xfId="0" applyFont="1" applyFill="1" applyBorder="1" applyAlignment="1">
      <alignment horizontal="center" vertical="center" wrapText="1"/>
    </xf>
    <xf numFmtId="3" fontId="6" fillId="5" borderId="45" xfId="0" applyNumberFormat="1" applyFont="1" applyFill="1" applyBorder="1" applyAlignment="1">
      <alignment horizontal="center" vertical="center" wrapText="1"/>
    </xf>
    <xf numFmtId="3" fontId="6" fillId="5" borderId="75" xfId="0" applyNumberFormat="1" applyFont="1" applyFill="1" applyBorder="1" applyAlignment="1">
      <alignment horizontal="center" vertical="center" wrapText="1"/>
    </xf>
    <xf numFmtId="3" fontId="6" fillId="5" borderId="76" xfId="0" applyNumberFormat="1" applyFont="1" applyFill="1" applyBorder="1" applyAlignment="1">
      <alignment horizontal="center" vertical="center" wrapText="1"/>
    </xf>
    <xf numFmtId="3" fontId="6" fillId="5" borderId="77" xfId="0" applyNumberFormat="1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71" xfId="0" applyNumberFormat="1" applyFont="1" applyFill="1" applyBorder="1" applyAlignment="1">
      <alignment horizontal="center" vertical="center" wrapText="1"/>
    </xf>
    <xf numFmtId="0" fontId="1" fillId="9" borderId="79" xfId="0" applyFont="1" applyFill="1" applyBorder="1" applyAlignment="1">
      <alignment horizontal="center" vertical="center" wrapText="1"/>
    </xf>
    <xf numFmtId="0" fontId="1" fillId="9" borderId="80" xfId="0" applyFont="1" applyFill="1" applyBorder="1" applyAlignment="1">
      <alignment horizontal="justify" vertical="center" wrapText="1"/>
    </xf>
    <xf numFmtId="0" fontId="2" fillId="9" borderId="80" xfId="0" applyFont="1" applyFill="1" applyBorder="1" applyAlignment="1">
      <alignment horizontal="justify" vertical="center" wrapText="1"/>
    </xf>
    <xf numFmtId="0" fontId="2" fillId="9" borderId="80" xfId="0" applyFont="1" applyFill="1" applyBorder="1" applyAlignment="1">
      <alignment horizontal="center" vertical="center" wrapText="1"/>
    </xf>
    <xf numFmtId="0" fontId="2" fillId="9" borderId="81" xfId="0" applyFont="1" applyFill="1" applyBorder="1" applyAlignment="1">
      <alignment horizontal="left" vertical="center" wrapText="1"/>
    </xf>
    <xf numFmtId="3" fontId="2" fillId="9" borderId="82" xfId="0" applyNumberFormat="1" applyFont="1" applyFill="1" applyBorder="1" applyAlignment="1">
      <alignment horizontal="center" vertical="center" wrapText="1"/>
    </xf>
    <xf numFmtId="3" fontId="2" fillId="2" borderId="83" xfId="0" applyNumberFormat="1" applyFont="1" applyFill="1" applyBorder="1" applyAlignment="1">
      <alignment horizontal="center" vertical="center" wrapText="1"/>
    </xf>
    <xf numFmtId="3" fontId="2" fillId="9" borderId="83" xfId="0" applyNumberFormat="1" applyFont="1" applyFill="1" applyBorder="1" applyAlignment="1">
      <alignment horizontal="center" vertical="center" wrapText="1"/>
    </xf>
    <xf numFmtId="3" fontId="2" fillId="2" borderId="84" xfId="0" applyNumberFormat="1" applyFont="1" applyFill="1" applyBorder="1" applyAlignment="1">
      <alignment horizontal="center" vertical="center" wrapText="1"/>
    </xf>
    <xf numFmtId="3" fontId="2" fillId="9" borderId="42" xfId="0" applyNumberFormat="1" applyFont="1" applyFill="1" applyBorder="1" applyAlignment="1">
      <alignment horizontal="center" vertical="center" wrapText="1"/>
    </xf>
    <xf numFmtId="0" fontId="2" fillId="9" borderId="81" xfId="0" applyFont="1" applyFill="1" applyBorder="1" applyAlignment="1">
      <alignment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3" fontId="2" fillId="9" borderId="79" xfId="0" applyNumberFormat="1" applyFont="1" applyFill="1" applyBorder="1" applyAlignment="1">
      <alignment horizontal="center" vertical="center" wrapText="1"/>
    </xf>
    <xf numFmtId="3" fontId="2" fillId="2" borderId="80" xfId="0" applyNumberFormat="1" applyFont="1" applyFill="1" applyBorder="1" applyAlignment="1">
      <alignment horizontal="center" vertical="center" wrapText="1"/>
    </xf>
    <xf numFmtId="3" fontId="2" fillId="9" borderId="80" xfId="0" applyNumberFormat="1" applyFont="1" applyFill="1" applyBorder="1" applyAlignment="1">
      <alignment horizontal="center" vertical="center" wrapText="1"/>
    </xf>
    <xf numFmtId="3" fontId="2" fillId="2" borderId="81" xfId="0" applyNumberFormat="1" applyFont="1" applyFill="1" applyBorder="1" applyAlignment="1">
      <alignment horizontal="center" vertical="center" wrapText="1"/>
    </xf>
    <xf numFmtId="0" fontId="2" fillId="9" borderId="73" xfId="0" applyFont="1" applyFill="1" applyBorder="1" applyAlignment="1">
      <alignment horizontal="justify" vertical="center" wrapText="1"/>
    </xf>
    <xf numFmtId="0" fontId="2" fillId="9" borderId="47" xfId="0" applyFont="1" applyFill="1" applyBorder="1" applyAlignment="1">
      <alignment horizontal="justify" vertical="center" wrapText="1"/>
    </xf>
    <xf numFmtId="0" fontId="2" fillId="9" borderId="40" xfId="0" applyFont="1" applyFill="1" applyBorder="1" applyAlignment="1">
      <alignment horizontal="justify" vertical="center" wrapText="1"/>
    </xf>
    <xf numFmtId="0" fontId="2" fillId="9" borderId="47" xfId="0" applyFont="1" applyFill="1" applyBorder="1" applyAlignment="1">
      <alignment horizontal="justify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4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27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42C2C"/>
      <color rgb="FFC84043"/>
      <color rgb="FFD56D6F"/>
      <color rgb="FF611D1D"/>
      <color rgb="FFD3676A"/>
      <color rgb="FF611C1D"/>
      <color rgb="FF8E000F"/>
      <color rgb="FF285AFC"/>
      <color rgb="FF005148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1797698</xdr:colOff>
      <xdr:row>6</xdr:row>
      <xdr:rowOff>142586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1690688</xdr:colOff>
      <xdr:row>6</xdr:row>
      <xdr:rowOff>118774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twoCellAnchor>
    <xdr:from>
      <xdr:col>23</xdr:col>
      <xdr:colOff>504702</xdr:colOff>
      <xdr:row>1</xdr:row>
      <xdr:rowOff>23751</xdr:rowOff>
    </xdr:from>
    <xdr:to>
      <xdr:col>24</xdr:col>
      <xdr:colOff>2942855</xdr:colOff>
      <xdr:row>6</xdr:row>
      <xdr:rowOff>81395</xdr:rowOff>
    </xdr:to>
    <xdr:pic>
      <xdr:nvPicPr>
        <xdr:cNvPr id="6" name="Imagen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3" r="3502"/>
        <a:stretch/>
      </xdr:blipFill>
      <xdr:spPr bwMode="auto">
        <a:xfrm>
          <a:off x="32134629" y="203860"/>
          <a:ext cx="5818662" cy="2011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138545</xdr:colOff>
      <xdr:row>36</xdr:row>
      <xdr:rowOff>173181</xdr:rowOff>
    </xdr:from>
    <xdr:ext cx="4953001" cy="201196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85409" y="40507226"/>
          <a:ext cx="4953001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Elaboró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C.p. Aurora Cocoletzi Solis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Contador</a:t>
          </a:r>
        </a:p>
      </xdr:txBody>
    </xdr:sp>
    <xdr:clientData/>
  </xdr:oneCellAnchor>
  <xdr:oneCellAnchor>
    <xdr:from>
      <xdr:col>11</xdr:col>
      <xdr:colOff>813957</xdr:colOff>
      <xdr:row>36</xdr:row>
      <xdr:rowOff>138548</xdr:rowOff>
    </xdr:from>
    <xdr:ext cx="4953600" cy="20124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283548" y="40472593"/>
          <a:ext cx="4953600" cy="201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/>
            <a:t>_________________________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Revisó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M.C. Enrique Eduardo Encalada Sánchez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Director de Planeación de la DGPM</a:t>
          </a:r>
        </a:p>
      </xdr:txBody>
    </xdr:sp>
    <xdr:clientData/>
  </xdr:oneCellAnchor>
  <xdr:oneCellAnchor>
    <xdr:from>
      <xdr:col>22</xdr:col>
      <xdr:colOff>987143</xdr:colOff>
      <xdr:row>39</xdr:row>
      <xdr:rowOff>17324</xdr:rowOff>
    </xdr:from>
    <xdr:ext cx="4953600" cy="1407437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0306825" y="40922869"/>
          <a:ext cx="4953600" cy="14074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800"/>
            <a:t>Autorizó</a:t>
          </a:r>
        </a:p>
        <a:p>
          <a:pPr algn="ctr"/>
          <a:r>
            <a:rPr lang="es-MX" sz="1800"/>
            <a:t>Lic.</a:t>
          </a:r>
          <a:r>
            <a:rPr lang="es-MX" sz="1800" baseline="0"/>
            <a:t> Fausto Adrián Palacios</a:t>
          </a:r>
        </a:p>
        <a:p>
          <a:pPr algn="ctr"/>
          <a:r>
            <a:rPr lang="es-MX" sz="1800" baseline="0"/>
            <a:t>Encargado del Despacho de la Dirección General de Radio Cultural Ayuntamiento</a:t>
          </a:r>
          <a:endParaRPr lang="es-MX" sz="18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topLeftCell="F25" zoomScale="55" zoomScaleNormal="55" workbookViewId="0">
      <selection activeCell="W39" sqref="W39"/>
    </sheetView>
  </sheetViews>
  <sheetFormatPr baseColWidth="10" defaultColWidth="11.42578125" defaultRowHeight="15" x14ac:dyDescent="0.25"/>
  <cols>
    <col min="2" max="2" width="18" customWidth="1"/>
    <col min="3" max="3" width="35.85546875" customWidth="1"/>
    <col min="4" max="6" width="31.42578125" customWidth="1"/>
    <col min="7" max="7" width="20" customWidth="1"/>
    <col min="8" max="19" width="16.85546875" customWidth="1"/>
    <col min="20" max="23" width="19.28515625" customWidth="1"/>
    <col min="24" max="24" width="49.28515625" customWidth="1"/>
    <col min="25" max="25" width="46.5703125" customWidth="1"/>
    <col min="26" max="27" width="19" customWidth="1"/>
  </cols>
  <sheetData>
    <row r="2" spans="2:27" ht="34.9" customHeight="1" x14ac:dyDescent="0.25">
      <c r="E2" s="215" t="s">
        <v>0</v>
      </c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7"/>
    </row>
    <row r="3" spans="2:27" ht="34.9" customHeight="1" x14ac:dyDescent="0.25">
      <c r="E3" s="215" t="s">
        <v>1</v>
      </c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7"/>
    </row>
    <row r="4" spans="2:27" ht="34.9" customHeight="1" x14ac:dyDescent="0.25">
      <c r="E4" s="215" t="s">
        <v>81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7"/>
    </row>
    <row r="5" spans="2:27" ht="34.9" customHeight="1" x14ac:dyDescent="0.25">
      <c r="E5" s="215" t="s">
        <v>102</v>
      </c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7"/>
    </row>
    <row r="9" spans="2:27" ht="15.75" thickBot="1" x14ac:dyDescent="0.3"/>
    <row r="10" spans="2:27" ht="18.75" thickBot="1" x14ac:dyDescent="0.3">
      <c r="G10" s="218" t="s">
        <v>2</v>
      </c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20"/>
      <c r="X10" s="221" t="s">
        <v>3</v>
      </c>
      <c r="Y10" s="222"/>
      <c r="Z10" s="222"/>
      <c r="AA10" s="223"/>
    </row>
    <row r="11" spans="2:27" ht="19.5" thickTop="1" thickBot="1" x14ac:dyDescent="0.3">
      <c r="B11" s="199" t="s">
        <v>4</v>
      </c>
      <c r="C11" s="201" t="s">
        <v>5</v>
      </c>
      <c r="D11" s="201" t="s">
        <v>6</v>
      </c>
      <c r="E11" s="201"/>
      <c r="F11" s="201"/>
      <c r="G11" s="227" t="s">
        <v>7</v>
      </c>
      <c r="H11" s="228"/>
      <c r="I11" s="228"/>
      <c r="J11" s="228"/>
      <c r="K11" s="229"/>
      <c r="L11" s="230" t="s">
        <v>8</v>
      </c>
      <c r="M11" s="219"/>
      <c r="N11" s="219"/>
      <c r="O11" s="220"/>
      <c r="P11" s="194" t="s">
        <v>9</v>
      </c>
      <c r="Q11" s="195"/>
      <c r="R11" s="195"/>
      <c r="S11" s="196"/>
      <c r="T11" s="194" t="s">
        <v>10</v>
      </c>
      <c r="U11" s="195"/>
      <c r="V11" s="195"/>
      <c r="W11" s="196"/>
      <c r="X11" s="224"/>
      <c r="Y11" s="225"/>
      <c r="Z11" s="225"/>
      <c r="AA11" s="226"/>
    </row>
    <row r="12" spans="2:27" ht="132" customHeight="1" x14ac:dyDescent="0.25">
      <c r="B12" s="200"/>
      <c r="C12" s="202"/>
      <c r="D12" s="114" t="s">
        <v>11</v>
      </c>
      <c r="E12" s="114" t="s">
        <v>12</v>
      </c>
      <c r="F12" s="115" t="s">
        <v>13</v>
      </c>
      <c r="G12" s="34" t="s">
        <v>14</v>
      </c>
      <c r="H12" s="56" t="s">
        <v>15</v>
      </c>
      <c r="I12" s="35" t="s">
        <v>16</v>
      </c>
      <c r="J12" s="57" t="s">
        <v>17</v>
      </c>
      <c r="K12" s="36" t="s">
        <v>18</v>
      </c>
      <c r="L12" s="56" t="s">
        <v>15</v>
      </c>
      <c r="M12" s="35" t="s">
        <v>16</v>
      </c>
      <c r="N12" s="57" t="s">
        <v>17</v>
      </c>
      <c r="O12" s="36" t="s">
        <v>18</v>
      </c>
      <c r="P12" s="37" t="s">
        <v>15</v>
      </c>
      <c r="Q12" s="9" t="s">
        <v>16</v>
      </c>
      <c r="R12" s="38" t="s">
        <v>17</v>
      </c>
      <c r="S12" s="13" t="s">
        <v>18</v>
      </c>
      <c r="T12" s="37" t="s">
        <v>15</v>
      </c>
      <c r="U12" s="9" t="s">
        <v>16</v>
      </c>
      <c r="V12" s="38" t="s">
        <v>17</v>
      </c>
      <c r="W12" s="13" t="s">
        <v>18</v>
      </c>
      <c r="X12" s="37" t="s">
        <v>19</v>
      </c>
      <c r="Y12" s="62" t="s">
        <v>20</v>
      </c>
      <c r="Z12" s="38" t="s">
        <v>21</v>
      </c>
      <c r="AA12" s="68" t="s">
        <v>22</v>
      </c>
    </row>
    <row r="13" spans="2:27" ht="153" customHeight="1" x14ac:dyDescent="0.25">
      <c r="B13" s="190" t="s">
        <v>23</v>
      </c>
      <c r="C13" s="188" t="s">
        <v>103</v>
      </c>
      <c r="D13" s="186" t="s">
        <v>104</v>
      </c>
      <c r="E13" s="73" t="s">
        <v>24</v>
      </c>
      <c r="F13" s="147" t="s">
        <v>42</v>
      </c>
      <c r="G13" s="92">
        <v>0.37009999999999998</v>
      </c>
      <c r="H13" s="89">
        <v>0.37009999999999998</v>
      </c>
      <c r="I13" s="93">
        <v>0.37009999999999998</v>
      </c>
      <c r="J13" s="90">
        <v>0.37009999999999998</v>
      </c>
      <c r="K13" s="94">
        <v>0.37009999999999998</v>
      </c>
      <c r="L13" s="89">
        <v>0.3503</v>
      </c>
      <c r="M13" s="93">
        <v>0.34699999999999998</v>
      </c>
      <c r="N13" s="148" t="s">
        <v>26</v>
      </c>
      <c r="O13" s="149" t="s">
        <v>26</v>
      </c>
      <c r="P13" s="150">
        <f>IFERROR(L13/H13,"NO APLICA")</f>
        <v>0.94650094569035403</v>
      </c>
      <c r="Q13" s="151">
        <f>IFERROR(M13/I13,"NO APLICA")</f>
        <v>0.93758443663874624</v>
      </c>
      <c r="R13" s="151" t="str">
        <f t="shared" ref="R13" si="0">IFERROR(N13/J13,"NO APLICA")</f>
        <v>NO APLICA</v>
      </c>
      <c r="S13" s="152" t="str">
        <f t="shared" ref="S13" si="1">IFERROR(O13/K13,"NO APLICA")</f>
        <v>NO APLICA</v>
      </c>
      <c r="T13" s="150">
        <f t="shared" ref="T13:T15" si="2">IFERROR(L13/G13,"NO APLICA")</f>
        <v>0.94650094569035403</v>
      </c>
      <c r="U13" s="151">
        <f>IFERROR(M13/H13,"NO APLICA")</f>
        <v>0.93758443663874624</v>
      </c>
      <c r="V13" s="151" t="str">
        <f t="shared" ref="V13:V15" si="3">IFERROR((L13+M13+N13)/G13,"NO APLICA")</f>
        <v>NO APLICA</v>
      </c>
      <c r="W13" s="152" t="str">
        <f t="shared" ref="W13:W15" si="4">IFERROR((L13+M13+N13+O13)/G13,"NO APLICA")</f>
        <v>NO APLICA</v>
      </c>
      <c r="X13" s="153" t="s">
        <v>45</v>
      </c>
      <c r="Y13" s="154" t="s">
        <v>105</v>
      </c>
      <c r="Z13" s="155"/>
      <c r="AA13" s="156"/>
    </row>
    <row r="14" spans="2:27" ht="100.5" customHeight="1" x14ac:dyDescent="0.25">
      <c r="B14" s="191"/>
      <c r="C14" s="189"/>
      <c r="D14" s="187" t="s">
        <v>27</v>
      </c>
      <c r="E14" s="74" t="s">
        <v>24</v>
      </c>
      <c r="F14" s="75" t="s">
        <v>28</v>
      </c>
      <c r="G14" s="76">
        <v>70.5</v>
      </c>
      <c r="H14" s="84">
        <v>70.5</v>
      </c>
      <c r="I14" s="85">
        <v>70.5</v>
      </c>
      <c r="J14" s="86">
        <v>70.5</v>
      </c>
      <c r="K14" s="87">
        <v>70.5</v>
      </c>
      <c r="L14" s="84">
        <v>66</v>
      </c>
      <c r="M14" s="85">
        <v>59</v>
      </c>
      <c r="N14" s="86" t="s">
        <v>26</v>
      </c>
      <c r="O14" s="87" t="s">
        <v>26</v>
      </c>
      <c r="P14" s="1">
        <f t="shared" ref="P14:P15" si="5">IFERROR(L14/H14,"NO APLICA")</f>
        <v>0.93617021276595747</v>
      </c>
      <c r="Q14" s="2">
        <f t="shared" ref="Q14:Q15" si="6">IFERROR(M14/I14,"NO APLICA")</f>
        <v>0.83687943262411346</v>
      </c>
      <c r="R14" s="2" t="str">
        <f t="shared" ref="R14:R15" si="7">IFERROR(N14/J14,"NO APLICA")</f>
        <v>NO APLICA</v>
      </c>
      <c r="S14" s="3" t="str">
        <f t="shared" ref="S14:S15" si="8">IFERROR(O14/K14,"NO APLICA")</f>
        <v>NO APLICA</v>
      </c>
      <c r="T14" s="1">
        <f t="shared" si="2"/>
        <v>0.93617021276595747</v>
      </c>
      <c r="U14" s="2">
        <f t="shared" ref="U14:U15" si="9">IFERROR(M14/H14,"NO APLICA")</f>
        <v>0.83687943262411346</v>
      </c>
      <c r="V14" s="2" t="str">
        <f t="shared" si="3"/>
        <v>NO APLICA</v>
      </c>
      <c r="W14" s="3" t="str">
        <f t="shared" si="4"/>
        <v>NO APLICA</v>
      </c>
      <c r="X14" s="95" t="s">
        <v>43</v>
      </c>
      <c r="Y14" s="63" t="s">
        <v>106</v>
      </c>
      <c r="Z14" s="39"/>
      <c r="AA14" s="69"/>
    </row>
    <row r="15" spans="2:27" ht="145.15" customHeight="1" x14ac:dyDescent="0.25">
      <c r="B15" s="191"/>
      <c r="C15" s="189"/>
      <c r="D15" s="187" t="s">
        <v>29</v>
      </c>
      <c r="E15" s="74" t="s">
        <v>24</v>
      </c>
      <c r="F15" s="75" t="s">
        <v>25</v>
      </c>
      <c r="G15" s="88">
        <v>5.8</v>
      </c>
      <c r="H15" s="77">
        <v>5.8</v>
      </c>
      <c r="I15" s="78">
        <v>5.8</v>
      </c>
      <c r="J15" s="91">
        <v>5.8</v>
      </c>
      <c r="K15" s="79">
        <v>5.8</v>
      </c>
      <c r="L15" s="80">
        <v>4.4000000000000004</v>
      </c>
      <c r="M15" s="81">
        <v>5</v>
      </c>
      <c r="N15" s="82" t="s">
        <v>26</v>
      </c>
      <c r="O15" s="83" t="s">
        <v>26</v>
      </c>
      <c r="P15" s="1">
        <f t="shared" si="5"/>
        <v>0.75862068965517249</v>
      </c>
      <c r="Q15" s="2">
        <f t="shared" si="6"/>
        <v>0.86206896551724144</v>
      </c>
      <c r="R15" s="2" t="str">
        <f t="shared" si="7"/>
        <v>NO APLICA</v>
      </c>
      <c r="S15" s="3" t="str">
        <f t="shared" si="8"/>
        <v>NO APLICA</v>
      </c>
      <c r="T15" s="1">
        <f t="shared" si="2"/>
        <v>0.75862068965517249</v>
      </c>
      <c r="U15" s="2">
        <f t="shared" si="9"/>
        <v>0.86206896551724144</v>
      </c>
      <c r="V15" s="2" t="str">
        <f t="shared" si="3"/>
        <v>NO APLICA</v>
      </c>
      <c r="W15" s="3" t="str">
        <f t="shared" si="4"/>
        <v>NO APLICA</v>
      </c>
      <c r="X15" s="95" t="s">
        <v>44</v>
      </c>
      <c r="Y15" s="63" t="s">
        <v>107</v>
      </c>
      <c r="Z15" s="39"/>
      <c r="AA15" s="69"/>
    </row>
    <row r="16" spans="2:27" ht="205.5" customHeight="1" x14ac:dyDescent="0.25">
      <c r="B16" s="157" t="s">
        <v>50</v>
      </c>
      <c r="C16" s="159" t="s">
        <v>46</v>
      </c>
      <c r="D16" s="159" t="s">
        <v>47</v>
      </c>
      <c r="E16" s="160" t="s">
        <v>48</v>
      </c>
      <c r="F16" s="158" t="s">
        <v>49</v>
      </c>
      <c r="G16" s="161">
        <v>8760</v>
      </c>
      <c r="H16" s="162">
        <v>2160</v>
      </c>
      <c r="I16" s="163">
        <v>2184</v>
      </c>
      <c r="J16" s="163">
        <v>2208</v>
      </c>
      <c r="K16" s="164">
        <v>2208</v>
      </c>
      <c r="L16" s="10">
        <v>2160</v>
      </c>
      <c r="M16" s="11">
        <v>2179</v>
      </c>
      <c r="N16" s="11" t="s">
        <v>26</v>
      </c>
      <c r="O16" s="12" t="s">
        <v>26</v>
      </c>
      <c r="P16" s="1">
        <f t="shared" ref="P16:S16" si="10">IFERROR(L16/H16,"NO APLICA")</f>
        <v>1</v>
      </c>
      <c r="Q16" s="2">
        <f>IFERROR(M16/I16,"NO APLICA")</f>
        <v>0.99771062271062272</v>
      </c>
      <c r="R16" s="2" t="str">
        <f t="shared" si="10"/>
        <v>NO APLICA</v>
      </c>
      <c r="S16" s="3" t="str">
        <f t="shared" si="10"/>
        <v>NO APLICA</v>
      </c>
      <c r="T16" s="1">
        <f t="shared" ref="T16:T25" si="11">IFERROR(L16/G16,"NO APLICA")</f>
        <v>0.24657534246575341</v>
      </c>
      <c r="U16" s="2">
        <f t="shared" ref="U16:U22" si="12">IFERROR((L16+M16)/G16,"NO APLICA")</f>
        <v>0.49531963470319634</v>
      </c>
      <c r="V16" s="2" t="str">
        <f t="shared" ref="V16:V25" si="13">IFERROR((L16+M16+N16)/G16,"NO APLICA")</f>
        <v>NO APLICA</v>
      </c>
      <c r="W16" s="3" t="str">
        <f t="shared" ref="W16:W25" si="14">IFERROR((L16+M16+N16+O16)/G16,"NO APLICA")</f>
        <v>NO APLICA</v>
      </c>
      <c r="X16" s="116" t="s">
        <v>82</v>
      </c>
      <c r="Y16" s="119" t="s">
        <v>96</v>
      </c>
      <c r="Z16" s="14"/>
      <c r="AA16" s="15"/>
    </row>
    <row r="17" spans="2:27" ht="205.5" customHeight="1" x14ac:dyDescent="0.25">
      <c r="B17" s="138" t="s">
        <v>51</v>
      </c>
      <c r="C17" s="102" t="s">
        <v>52</v>
      </c>
      <c r="D17" s="101" t="s">
        <v>53</v>
      </c>
      <c r="E17" s="106" t="s">
        <v>48</v>
      </c>
      <c r="F17" s="101" t="s">
        <v>54</v>
      </c>
      <c r="G17" s="139">
        <v>777</v>
      </c>
      <c r="H17" s="131">
        <v>192</v>
      </c>
      <c r="I17" s="128">
        <v>195</v>
      </c>
      <c r="J17" s="128">
        <v>195</v>
      </c>
      <c r="K17" s="133">
        <v>195</v>
      </c>
      <c r="L17" s="140">
        <v>192</v>
      </c>
      <c r="M17" s="141">
        <v>195</v>
      </c>
      <c r="N17" s="141" t="s">
        <v>26</v>
      </c>
      <c r="O17" s="142" t="s">
        <v>26</v>
      </c>
      <c r="P17" s="143">
        <f t="shared" ref="P17:P25" si="15">IFERROR(L17/H17,"NO APLICA")</f>
        <v>1</v>
      </c>
      <c r="Q17" s="144">
        <f t="shared" ref="Q17:Q25" si="16">IFERROR(M17/I17,"NO APLICA")</f>
        <v>1</v>
      </c>
      <c r="R17" s="144" t="str">
        <f t="shared" ref="R17:R25" si="17">IFERROR(N17/J17,"NO APLICA")</f>
        <v>NO APLICA</v>
      </c>
      <c r="S17" s="145" t="str">
        <f t="shared" ref="S17:S25" si="18">IFERROR(O17/K17,"NO APLICA")</f>
        <v>NO APLICA</v>
      </c>
      <c r="T17" s="143">
        <f t="shared" si="11"/>
        <v>0.24710424710424711</v>
      </c>
      <c r="U17" s="144">
        <f>IFERROR((L17+M17)/G17,"NO APLICA")</f>
        <v>0.49806949806949807</v>
      </c>
      <c r="V17" s="144" t="str">
        <f t="shared" si="13"/>
        <v>NO APLICA</v>
      </c>
      <c r="W17" s="145" t="str">
        <f t="shared" si="14"/>
        <v>NO APLICA</v>
      </c>
      <c r="X17" s="146" t="s">
        <v>83</v>
      </c>
      <c r="Y17" s="135" t="s">
        <v>91</v>
      </c>
      <c r="Z17" s="136"/>
      <c r="AA17" s="137"/>
    </row>
    <row r="18" spans="2:27" ht="213.75" customHeight="1" x14ac:dyDescent="0.25">
      <c r="B18" s="40" t="s">
        <v>30</v>
      </c>
      <c r="C18" s="41" t="s">
        <v>55</v>
      </c>
      <c r="D18" s="42" t="s">
        <v>56</v>
      </c>
      <c r="E18" s="43" t="s">
        <v>48</v>
      </c>
      <c r="F18" s="103" t="s">
        <v>59</v>
      </c>
      <c r="G18" s="126">
        <v>5120</v>
      </c>
      <c r="H18" s="132">
        <v>1265</v>
      </c>
      <c r="I18" s="130">
        <v>1285</v>
      </c>
      <c r="J18" s="129">
        <v>1285</v>
      </c>
      <c r="K18" s="134">
        <v>1285</v>
      </c>
      <c r="L18" s="46">
        <v>1284</v>
      </c>
      <c r="M18" s="32">
        <v>1293</v>
      </c>
      <c r="N18" s="47" t="s">
        <v>26</v>
      </c>
      <c r="O18" s="33" t="s">
        <v>26</v>
      </c>
      <c r="P18" s="1">
        <f t="shared" si="15"/>
        <v>1.0150197628458497</v>
      </c>
      <c r="Q18" s="2">
        <f t="shared" si="16"/>
        <v>1.0062256809338521</v>
      </c>
      <c r="R18" s="2" t="str">
        <f t="shared" si="17"/>
        <v>NO APLICA</v>
      </c>
      <c r="S18" s="3" t="str">
        <f t="shared" si="18"/>
        <v>NO APLICA</v>
      </c>
      <c r="T18" s="1">
        <f t="shared" si="11"/>
        <v>0.25078125000000001</v>
      </c>
      <c r="U18" s="2">
        <f t="shared" si="12"/>
        <v>0.50332031249999998</v>
      </c>
      <c r="V18" s="2" t="str">
        <f t="shared" si="13"/>
        <v>NO APLICA</v>
      </c>
      <c r="W18" s="3" t="str">
        <f t="shared" si="14"/>
        <v>NO APLICA</v>
      </c>
      <c r="X18" s="107" t="s">
        <v>84</v>
      </c>
      <c r="Y18" s="120" t="s">
        <v>101</v>
      </c>
      <c r="Z18" s="96"/>
      <c r="AA18" s="65"/>
    </row>
    <row r="19" spans="2:27" ht="205.5" customHeight="1" x14ac:dyDescent="0.25">
      <c r="B19" s="170" t="s">
        <v>30</v>
      </c>
      <c r="C19" s="171" t="s">
        <v>57</v>
      </c>
      <c r="D19" s="172" t="s">
        <v>58</v>
      </c>
      <c r="E19" s="173" t="s">
        <v>48</v>
      </c>
      <c r="F19" s="174" t="s">
        <v>60</v>
      </c>
      <c r="G19" s="29">
        <v>3094</v>
      </c>
      <c r="H19" s="175">
        <v>768</v>
      </c>
      <c r="I19" s="176">
        <v>754</v>
      </c>
      <c r="J19" s="177">
        <v>792</v>
      </c>
      <c r="K19" s="178">
        <v>780</v>
      </c>
      <c r="L19" s="179">
        <v>768</v>
      </c>
      <c r="M19" s="32">
        <v>754</v>
      </c>
      <c r="N19" s="47" t="s">
        <v>26</v>
      </c>
      <c r="O19" s="33" t="s">
        <v>26</v>
      </c>
      <c r="P19" s="1">
        <f t="shared" si="15"/>
        <v>1</v>
      </c>
      <c r="Q19" s="2">
        <f t="shared" si="16"/>
        <v>1</v>
      </c>
      <c r="R19" s="2" t="str">
        <f t="shared" si="17"/>
        <v>NO APLICA</v>
      </c>
      <c r="S19" s="3" t="str">
        <f t="shared" si="18"/>
        <v>NO APLICA</v>
      </c>
      <c r="T19" s="1">
        <f t="shared" si="11"/>
        <v>0.2482223658694247</v>
      </c>
      <c r="U19" s="2">
        <f t="shared" si="12"/>
        <v>0.4919198448610213</v>
      </c>
      <c r="V19" s="2" t="str">
        <f t="shared" si="13"/>
        <v>NO APLICA</v>
      </c>
      <c r="W19" s="3" t="str">
        <f t="shared" si="14"/>
        <v>NO APLICA</v>
      </c>
      <c r="X19" s="107" t="s">
        <v>85</v>
      </c>
      <c r="Y19" s="120" t="s">
        <v>92</v>
      </c>
      <c r="Z19" s="118"/>
      <c r="AA19" s="65"/>
    </row>
    <row r="20" spans="2:27" ht="205.5" customHeight="1" x14ac:dyDescent="0.25">
      <c r="B20" s="138" t="s">
        <v>61</v>
      </c>
      <c r="C20" s="102" t="s">
        <v>64</v>
      </c>
      <c r="D20" s="102" t="s">
        <v>79</v>
      </c>
      <c r="E20" s="106" t="s">
        <v>48</v>
      </c>
      <c r="F20" s="101" t="s">
        <v>69</v>
      </c>
      <c r="G20" s="165">
        <v>1440</v>
      </c>
      <c r="H20" s="166">
        <v>360</v>
      </c>
      <c r="I20" s="167">
        <v>360</v>
      </c>
      <c r="J20" s="167">
        <v>360</v>
      </c>
      <c r="K20" s="168">
        <v>360</v>
      </c>
      <c r="L20" s="169">
        <v>360</v>
      </c>
      <c r="M20" s="141">
        <v>552</v>
      </c>
      <c r="N20" s="141" t="s">
        <v>26</v>
      </c>
      <c r="O20" s="142" t="s">
        <v>26</v>
      </c>
      <c r="P20" s="143">
        <f t="shared" si="15"/>
        <v>1</v>
      </c>
      <c r="Q20" s="144">
        <f t="shared" si="16"/>
        <v>1.5333333333333334</v>
      </c>
      <c r="R20" s="144" t="str">
        <f t="shared" si="17"/>
        <v>NO APLICA</v>
      </c>
      <c r="S20" s="145" t="str">
        <f t="shared" si="18"/>
        <v>NO APLICA</v>
      </c>
      <c r="T20" s="143">
        <f t="shared" si="11"/>
        <v>0.25</v>
      </c>
      <c r="U20" s="144">
        <f t="shared" si="12"/>
        <v>0.6333333333333333</v>
      </c>
      <c r="V20" s="144" t="str">
        <f t="shared" si="13"/>
        <v>NO APLICA</v>
      </c>
      <c r="W20" s="145" t="str">
        <f t="shared" si="14"/>
        <v>NO APLICA</v>
      </c>
      <c r="X20" s="117" t="s">
        <v>88</v>
      </c>
      <c r="Y20" s="135" t="s">
        <v>93</v>
      </c>
      <c r="Z20" s="136"/>
      <c r="AA20" s="137"/>
    </row>
    <row r="21" spans="2:27" ht="205.5" customHeight="1" x14ac:dyDescent="0.25">
      <c r="B21" s="40" t="s">
        <v>30</v>
      </c>
      <c r="C21" s="98" t="s">
        <v>65</v>
      </c>
      <c r="D21" s="99" t="s">
        <v>66</v>
      </c>
      <c r="E21" s="43" t="s">
        <v>48</v>
      </c>
      <c r="F21" s="100" t="s">
        <v>70</v>
      </c>
      <c r="G21" s="97">
        <v>240</v>
      </c>
      <c r="H21" s="44">
        <v>60</v>
      </c>
      <c r="I21" s="30">
        <v>60</v>
      </c>
      <c r="J21" s="45">
        <v>60</v>
      </c>
      <c r="K21" s="31">
        <v>60</v>
      </c>
      <c r="L21" s="127">
        <v>20</v>
      </c>
      <c r="M21" s="32">
        <v>0</v>
      </c>
      <c r="N21" s="47" t="s">
        <v>26</v>
      </c>
      <c r="O21" s="33" t="s">
        <v>26</v>
      </c>
      <c r="P21" s="1">
        <f>IFERROR(L21/H21,"NO APLICA")</f>
        <v>0.33333333333333331</v>
      </c>
      <c r="Q21" s="2">
        <f t="shared" si="16"/>
        <v>0</v>
      </c>
      <c r="R21" s="2" t="str">
        <f t="shared" si="17"/>
        <v>NO APLICA</v>
      </c>
      <c r="S21" s="3" t="str">
        <f t="shared" si="18"/>
        <v>NO APLICA</v>
      </c>
      <c r="T21" s="1">
        <f t="shared" si="11"/>
        <v>8.3333333333333329E-2</v>
      </c>
      <c r="U21" s="2">
        <f t="shared" si="12"/>
        <v>8.3333333333333329E-2</v>
      </c>
      <c r="V21" s="2" t="str">
        <f t="shared" si="13"/>
        <v>NO APLICA</v>
      </c>
      <c r="W21" s="3" t="str">
        <f t="shared" si="14"/>
        <v>NO APLICA</v>
      </c>
      <c r="X21" s="108" t="s">
        <v>86</v>
      </c>
      <c r="Y21" s="120" t="s">
        <v>94</v>
      </c>
      <c r="Z21" s="96"/>
      <c r="AA21" s="65"/>
    </row>
    <row r="22" spans="2:27" ht="205.5" customHeight="1" x14ac:dyDescent="0.25">
      <c r="B22" s="170" t="s">
        <v>30</v>
      </c>
      <c r="C22" s="171" t="s">
        <v>67</v>
      </c>
      <c r="D22" s="172" t="s">
        <v>68</v>
      </c>
      <c r="E22" s="173" t="s">
        <v>48</v>
      </c>
      <c r="F22" s="180" t="s">
        <v>71</v>
      </c>
      <c r="G22" s="181">
        <v>1253</v>
      </c>
      <c r="H22" s="182">
        <v>309</v>
      </c>
      <c r="I22" s="183">
        <v>313</v>
      </c>
      <c r="J22" s="184">
        <v>315</v>
      </c>
      <c r="K22" s="185">
        <v>316</v>
      </c>
      <c r="L22" s="127">
        <v>309</v>
      </c>
      <c r="M22" s="32">
        <v>313</v>
      </c>
      <c r="N22" s="47" t="s">
        <v>26</v>
      </c>
      <c r="O22" s="33" t="s">
        <v>26</v>
      </c>
      <c r="P22" s="1">
        <f t="shared" si="15"/>
        <v>1</v>
      </c>
      <c r="Q22" s="2">
        <f t="shared" si="16"/>
        <v>1</v>
      </c>
      <c r="R22" s="2" t="str">
        <f t="shared" si="17"/>
        <v>NO APLICA</v>
      </c>
      <c r="S22" s="3" t="str">
        <f t="shared" si="18"/>
        <v>NO APLICA</v>
      </c>
      <c r="T22" s="1">
        <f t="shared" si="11"/>
        <v>0.24660814046288906</v>
      </c>
      <c r="U22" s="2">
        <f t="shared" si="12"/>
        <v>0.49640861931364727</v>
      </c>
      <c r="V22" s="2" t="str">
        <f t="shared" si="13"/>
        <v>NO APLICA</v>
      </c>
      <c r="W22" s="3" t="str">
        <f t="shared" si="14"/>
        <v>NO APLICA</v>
      </c>
      <c r="X22" s="107" t="s">
        <v>89</v>
      </c>
      <c r="Y22" s="120" t="s">
        <v>95</v>
      </c>
      <c r="Z22" s="118"/>
      <c r="AA22" s="65"/>
    </row>
    <row r="23" spans="2:27" ht="205.5" customHeight="1" x14ac:dyDescent="0.25">
      <c r="B23" s="138" t="s">
        <v>62</v>
      </c>
      <c r="C23" s="102" t="s">
        <v>63</v>
      </c>
      <c r="D23" s="102" t="s">
        <v>80</v>
      </c>
      <c r="E23" s="106" t="s">
        <v>48</v>
      </c>
      <c r="F23" s="101" t="s">
        <v>72</v>
      </c>
      <c r="G23" s="104">
        <v>12</v>
      </c>
      <c r="H23" s="166">
        <v>3</v>
      </c>
      <c r="I23" s="167">
        <v>3</v>
      </c>
      <c r="J23" s="167">
        <v>3</v>
      </c>
      <c r="K23" s="168">
        <v>3</v>
      </c>
      <c r="L23" s="140">
        <v>3</v>
      </c>
      <c r="M23" s="141">
        <v>3</v>
      </c>
      <c r="N23" s="141" t="s">
        <v>26</v>
      </c>
      <c r="O23" s="142" t="s">
        <v>26</v>
      </c>
      <c r="P23" s="143">
        <f t="shared" si="15"/>
        <v>1</v>
      </c>
      <c r="Q23" s="144">
        <f t="shared" si="16"/>
        <v>1</v>
      </c>
      <c r="R23" s="144" t="str">
        <f t="shared" si="17"/>
        <v>NO APLICA</v>
      </c>
      <c r="S23" s="145" t="str">
        <f t="shared" si="18"/>
        <v>NO APLICA</v>
      </c>
      <c r="T23" s="143">
        <f t="shared" si="11"/>
        <v>0.25</v>
      </c>
      <c r="U23" s="144">
        <f>IFERROR((L23+M23)/G23,"NO APLICA")</f>
        <v>0.5</v>
      </c>
      <c r="V23" s="144" t="str">
        <f t="shared" si="13"/>
        <v>NO APLICA</v>
      </c>
      <c r="W23" s="145" t="str">
        <f t="shared" si="14"/>
        <v>NO APLICA</v>
      </c>
      <c r="X23" s="117" t="s">
        <v>90</v>
      </c>
      <c r="Y23" s="136" t="s">
        <v>97</v>
      </c>
      <c r="Z23" s="136"/>
      <c r="AA23" s="137"/>
    </row>
    <row r="24" spans="2:27" ht="205.5" customHeight="1" x14ac:dyDescent="0.25">
      <c r="B24" s="40" t="s">
        <v>30</v>
      </c>
      <c r="C24" s="98" t="s">
        <v>75</v>
      </c>
      <c r="D24" s="99" t="s">
        <v>76</v>
      </c>
      <c r="E24" s="43" t="s">
        <v>48</v>
      </c>
      <c r="F24" s="42" t="s">
        <v>73</v>
      </c>
      <c r="G24" s="29">
        <v>393</v>
      </c>
      <c r="H24" s="44">
        <v>80</v>
      </c>
      <c r="I24" s="30">
        <v>105</v>
      </c>
      <c r="J24" s="45">
        <v>103</v>
      </c>
      <c r="K24" s="31">
        <v>105</v>
      </c>
      <c r="L24" s="46">
        <v>45</v>
      </c>
      <c r="M24" s="32">
        <v>85</v>
      </c>
      <c r="N24" s="47" t="s">
        <v>26</v>
      </c>
      <c r="O24" s="33" t="s">
        <v>26</v>
      </c>
      <c r="P24" s="1">
        <f t="shared" si="15"/>
        <v>0.5625</v>
      </c>
      <c r="Q24" s="2">
        <f t="shared" si="16"/>
        <v>0.80952380952380953</v>
      </c>
      <c r="R24" s="2" t="str">
        <f t="shared" si="17"/>
        <v>NO APLICA</v>
      </c>
      <c r="S24" s="3" t="str">
        <f t="shared" si="18"/>
        <v>NO APLICA</v>
      </c>
      <c r="T24" s="1">
        <f t="shared" si="11"/>
        <v>0.11450381679389313</v>
      </c>
      <c r="U24" s="2">
        <f t="shared" ref="U24:U25" si="19">IFERROR((L24+M24)/G24,"NO APLICA")</f>
        <v>0.33078880407124683</v>
      </c>
      <c r="V24" s="2" t="str">
        <f t="shared" si="13"/>
        <v>NO APLICA</v>
      </c>
      <c r="W24" s="3" t="str">
        <f t="shared" si="14"/>
        <v>NO APLICA</v>
      </c>
      <c r="X24" s="107" t="s">
        <v>99</v>
      </c>
      <c r="Y24" s="64" t="s">
        <v>100</v>
      </c>
      <c r="Z24" s="64"/>
      <c r="AA24" s="65"/>
    </row>
    <row r="25" spans="2:27" ht="205.5" customHeight="1" thickBot="1" x14ac:dyDescent="0.3">
      <c r="B25" s="48" t="s">
        <v>30</v>
      </c>
      <c r="C25" s="49" t="s">
        <v>77</v>
      </c>
      <c r="D25" s="50" t="s">
        <v>78</v>
      </c>
      <c r="E25" s="51" t="s">
        <v>48</v>
      </c>
      <c r="F25" s="105" t="s">
        <v>74</v>
      </c>
      <c r="G25" s="121">
        <v>1500</v>
      </c>
      <c r="H25" s="52">
        <v>350</v>
      </c>
      <c r="I25" s="122">
        <v>400</v>
      </c>
      <c r="J25" s="53">
        <v>380</v>
      </c>
      <c r="K25" s="123">
        <v>370</v>
      </c>
      <c r="L25" s="54">
        <v>388</v>
      </c>
      <c r="M25" s="124">
        <v>226</v>
      </c>
      <c r="N25" s="55" t="s">
        <v>26</v>
      </c>
      <c r="O25" s="125" t="s">
        <v>26</v>
      </c>
      <c r="P25" s="4">
        <f t="shared" si="15"/>
        <v>1.1085714285714285</v>
      </c>
      <c r="Q25" s="5">
        <f t="shared" si="16"/>
        <v>0.56499999999999995</v>
      </c>
      <c r="R25" s="5" t="str">
        <f t="shared" si="17"/>
        <v>NO APLICA</v>
      </c>
      <c r="S25" s="6" t="str">
        <f t="shared" si="18"/>
        <v>NO APLICA</v>
      </c>
      <c r="T25" s="4">
        <f t="shared" si="11"/>
        <v>0.25866666666666666</v>
      </c>
      <c r="U25" s="5">
        <f t="shared" si="19"/>
        <v>0.40933333333333333</v>
      </c>
      <c r="V25" s="5" t="str">
        <f t="shared" si="13"/>
        <v>NO APLICA</v>
      </c>
      <c r="W25" s="6" t="str">
        <f t="shared" si="14"/>
        <v>NO APLICA</v>
      </c>
      <c r="X25" s="109" t="s">
        <v>87</v>
      </c>
      <c r="Y25" s="66" t="s">
        <v>108</v>
      </c>
      <c r="Z25" s="66"/>
      <c r="AA25" s="67"/>
    </row>
    <row r="26" spans="2:27" hidden="1" x14ac:dyDescent="0.25"/>
    <row r="28" spans="2:27" ht="15.75" thickBot="1" x14ac:dyDescent="0.3"/>
    <row r="29" spans="2:27" ht="27" customHeight="1" thickBot="1" x14ac:dyDescent="0.3">
      <c r="G29" s="197" t="s">
        <v>31</v>
      </c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203" t="s">
        <v>32</v>
      </c>
      <c r="Y29" s="204"/>
      <c r="Z29" s="204"/>
      <c r="AA29" s="205"/>
    </row>
    <row r="30" spans="2:27" ht="33.6" customHeight="1" thickBot="1" x14ac:dyDescent="0.3">
      <c r="G30" s="209" t="s">
        <v>33</v>
      </c>
      <c r="H30" s="211" t="s">
        <v>34</v>
      </c>
      <c r="I30" s="212"/>
      <c r="J30" s="212"/>
      <c r="K30" s="213"/>
      <c r="L30" s="211" t="s">
        <v>35</v>
      </c>
      <c r="M30" s="212"/>
      <c r="N30" s="212"/>
      <c r="O30" s="213"/>
      <c r="P30" s="192" t="s">
        <v>36</v>
      </c>
      <c r="Q30" s="193"/>
      <c r="R30" s="193"/>
      <c r="S30" s="214"/>
      <c r="T30" s="192" t="s">
        <v>37</v>
      </c>
      <c r="U30" s="193"/>
      <c r="V30" s="193"/>
      <c r="W30" s="193"/>
      <c r="X30" s="206"/>
      <c r="Y30" s="207"/>
      <c r="Z30" s="207"/>
      <c r="AA30" s="208"/>
    </row>
    <row r="31" spans="2:27" ht="37.5" customHeight="1" thickBot="1" x14ac:dyDescent="0.3">
      <c r="G31" s="210"/>
      <c r="H31" s="70" t="s">
        <v>38</v>
      </c>
      <c r="I31" s="113" t="s">
        <v>39</v>
      </c>
      <c r="J31" s="71" t="s">
        <v>40</v>
      </c>
      <c r="K31" s="113" t="s">
        <v>41</v>
      </c>
      <c r="L31" s="70" t="s">
        <v>38</v>
      </c>
      <c r="M31" s="113" t="s">
        <v>39</v>
      </c>
      <c r="N31" s="71" t="s">
        <v>40</v>
      </c>
      <c r="O31" s="113" t="s">
        <v>41</v>
      </c>
      <c r="P31" s="60" t="s">
        <v>15</v>
      </c>
      <c r="Q31" s="17" t="s">
        <v>16</v>
      </c>
      <c r="R31" s="27" t="s">
        <v>17</v>
      </c>
      <c r="S31" s="18" t="s">
        <v>18</v>
      </c>
      <c r="T31" s="26" t="s">
        <v>15</v>
      </c>
      <c r="U31" s="19" t="s">
        <v>16</v>
      </c>
      <c r="V31" s="27" t="s">
        <v>17</v>
      </c>
      <c r="W31" s="21" t="s">
        <v>18</v>
      </c>
      <c r="X31" s="70" t="s">
        <v>15</v>
      </c>
      <c r="Y31" s="22" t="s">
        <v>16</v>
      </c>
      <c r="Z31" s="71" t="s">
        <v>17</v>
      </c>
      <c r="AA31" s="23" t="s">
        <v>18</v>
      </c>
    </row>
    <row r="32" spans="2:27" ht="138" customHeight="1" thickBot="1" x14ac:dyDescent="0.3">
      <c r="G32" s="28">
        <v>2937706.4099999997</v>
      </c>
      <c r="H32" s="58">
        <v>1486746.97</v>
      </c>
      <c r="I32" s="16">
        <v>621314.48</v>
      </c>
      <c r="J32" s="59">
        <v>401198.48</v>
      </c>
      <c r="K32" s="16">
        <v>428446.48</v>
      </c>
      <c r="L32" s="58">
        <v>217021.33</v>
      </c>
      <c r="M32" s="16">
        <v>349165.17</v>
      </c>
      <c r="N32" s="59" t="s">
        <v>26</v>
      </c>
      <c r="O32" s="16" t="s">
        <v>26</v>
      </c>
      <c r="P32" s="61">
        <f>IFERROR(L32/H32,"NO APLICA")</f>
        <v>0.14597058839137905</v>
      </c>
      <c r="Q32" s="20">
        <f>IFERROR(M32/I32,"NO APLICA")</f>
        <v>0.56197816281378155</v>
      </c>
      <c r="R32" s="7" t="str">
        <f>IFERROR(N32/J32,"NO APLICA")</f>
        <v>NO APLICA</v>
      </c>
      <c r="S32" s="112" t="str">
        <f>IFERROR(O32/K32,"NO APLICA")</f>
        <v>NO APLICA</v>
      </c>
      <c r="T32" s="111">
        <f>IFERROR(L32/G32,"NO APLICA")</f>
        <v>7.3874410751617617E-2</v>
      </c>
      <c r="U32" s="20">
        <f>IFERROR((L32+M32)/G32,"NO APLICA")</f>
        <v>0.19273079776545815</v>
      </c>
      <c r="V32" s="7" t="str">
        <f>IFERROR((L32+M32+N32)/G32,"NO APLICA")</f>
        <v>NO APLICA</v>
      </c>
      <c r="W32" s="8" t="str">
        <f>IFERROR((L32+M32+N32+O32)/G32,"NO APLICA")</f>
        <v>NO APLICA</v>
      </c>
      <c r="X32" s="110" t="s">
        <v>98</v>
      </c>
      <c r="Y32" s="25" t="s">
        <v>109</v>
      </c>
      <c r="Z32" s="72"/>
      <c r="AA32" s="24"/>
    </row>
  </sheetData>
  <mergeCells count="22">
    <mergeCell ref="E2:T2"/>
    <mergeCell ref="E3:T3"/>
    <mergeCell ref="E4:T4"/>
    <mergeCell ref="G10:W10"/>
    <mergeCell ref="X10:AA11"/>
    <mergeCell ref="D11:F11"/>
    <mergeCell ref="G11:K11"/>
    <mergeCell ref="L11:O11"/>
    <mergeCell ref="E5:T5"/>
    <mergeCell ref="X29:AA30"/>
    <mergeCell ref="G30:G31"/>
    <mergeCell ref="H30:K30"/>
    <mergeCell ref="L30:O30"/>
    <mergeCell ref="P30:S30"/>
    <mergeCell ref="C13:C15"/>
    <mergeCell ref="B13:B15"/>
    <mergeCell ref="T30:W30"/>
    <mergeCell ref="P11:S11"/>
    <mergeCell ref="T11:W11"/>
    <mergeCell ref="G29:W29"/>
    <mergeCell ref="B11:B12"/>
    <mergeCell ref="C11:C12"/>
  </mergeCells>
  <conditionalFormatting sqref="P23:W25 P13 R13:W13 P14:W16">
    <cfRule type="cellIs" dxfId="26" priority="23" operator="equal">
      <formula>"NO APLICA"</formula>
    </cfRule>
    <cfRule type="cellIs" dxfId="25" priority="24" operator="greaterThanOrEqual">
      <formula>1.2</formula>
    </cfRule>
    <cfRule type="cellIs" dxfId="24" priority="25" operator="lessThan">
      <formula>0.5</formula>
    </cfRule>
    <cfRule type="cellIs" dxfId="23" priority="26" operator="between">
      <formula>0.5</formula>
      <formula>0.7</formula>
    </cfRule>
    <cfRule type="cellIs" dxfId="22" priority="27" operator="between">
      <formula>0.7</formula>
      <formula>1.2</formula>
    </cfRule>
  </conditionalFormatting>
  <conditionalFormatting sqref="P32:W32">
    <cfRule type="cellIs" dxfId="21" priority="16" operator="equal">
      <formula>"NO APLICA"</formula>
    </cfRule>
    <cfRule type="cellIs" dxfId="20" priority="18" operator="lessThanOrEqual">
      <formula>0.5</formula>
    </cfRule>
    <cfRule type="cellIs" dxfId="19" priority="19" operator="between">
      <formula>0.5</formula>
      <formula>0.7</formula>
    </cfRule>
    <cfRule type="cellIs" dxfId="18" priority="20" operator="between">
      <formula>0.7</formula>
      <formula>1.2</formula>
    </cfRule>
    <cfRule type="cellIs" dxfId="17" priority="21" operator="equal">
      <formula>0.7</formula>
    </cfRule>
    <cfRule type="cellIs" dxfId="16" priority="22" operator="greaterThan">
      <formula>0.7</formula>
    </cfRule>
  </conditionalFormatting>
  <conditionalFormatting sqref="P32:W32">
    <cfRule type="cellIs" dxfId="15" priority="17" operator="greaterThanOrEqual">
      <formula>1.2</formula>
    </cfRule>
  </conditionalFormatting>
  <conditionalFormatting sqref="P17:W19">
    <cfRule type="cellIs" dxfId="14" priority="11" operator="equal">
      <formula>"NO APLICA"</formula>
    </cfRule>
    <cfRule type="cellIs" dxfId="13" priority="12" operator="greaterThanOrEqual">
      <formula>1.2</formula>
    </cfRule>
    <cfRule type="cellIs" dxfId="12" priority="13" operator="lessThanOrEqual">
      <formula>0.5</formula>
    </cfRule>
    <cfRule type="cellIs" dxfId="11" priority="14" operator="between">
      <formula>0.5</formula>
      <formula>0.7</formula>
    </cfRule>
    <cfRule type="cellIs" dxfId="10" priority="15" operator="between">
      <formula>0.7</formula>
      <formula>1.2</formula>
    </cfRule>
  </conditionalFormatting>
  <conditionalFormatting sqref="P20:W22">
    <cfRule type="cellIs" dxfId="9" priority="6" operator="equal">
      <formula>"NO APLICA"</formula>
    </cfRule>
    <cfRule type="cellIs" dxfId="8" priority="7" operator="greaterThanOrEqual">
      <formula>1.2</formula>
    </cfRule>
    <cfRule type="cellIs" dxfId="7" priority="8" operator="lessThan">
      <formula>0.5</formula>
    </cfRule>
    <cfRule type="cellIs" dxfId="6" priority="9" operator="between">
      <formula>0.5</formula>
      <formula>0.7</formula>
    </cfRule>
    <cfRule type="cellIs" dxfId="5" priority="10" operator="between">
      <formula>0.7</formula>
      <formula>1.2</formula>
    </cfRule>
  </conditionalFormatting>
  <conditionalFormatting sqref="Q13">
    <cfRule type="cellIs" dxfId="4" priority="1" operator="equal">
      <formula>"NO APLICA"</formula>
    </cfRule>
    <cfRule type="cellIs" dxfId="3" priority="2" operator="greaterThanOrEqual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between">
      <formula>0.7</formula>
      <formula>1.2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EJE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dcterms:created xsi:type="dcterms:W3CDTF">2020-03-29T15:30:51Z</dcterms:created>
  <dcterms:modified xsi:type="dcterms:W3CDTF">2022-07-12T20:35:01Z</dcterms:modified>
  <cp:category/>
  <cp:contentStatus/>
</cp:coreProperties>
</file>