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Dir. Planeacion\Desktop\AVANCES Trimestrales\2022\3er Trim\eje 1\1.01 PRESIDENCIA\"/>
    </mc:Choice>
  </mc:AlternateContent>
  <xr:revisionPtr revIDLastSave="0" documentId="13_ncr:1_{AAA4A868-867F-4437-872F-FABAB63F319E}" xr6:coauthVersionLast="47" xr6:coauthVersionMax="47" xr10:uidLastSave="{00000000-0000-0000-0000-000000000000}"/>
  <bookViews>
    <workbookView xWindow="-120" yWindow="-120" windowWidth="29040" windowHeight="15840" xr2:uid="{00000000-000D-0000-FFFF-FFFF00000000}"/>
  </bookViews>
  <sheets>
    <sheet name="SEGUIMIENTO EJE 1" sheetId="3" r:id="rId1"/>
    <sheet name="Hoja1"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95" i="3" l="1"/>
  <c r="M95" i="3"/>
  <c r="L95" i="3"/>
  <c r="K95" i="3"/>
  <c r="H95" i="3"/>
  <c r="G95" i="3"/>
  <c r="H122" i="3"/>
  <c r="I122" i="3"/>
  <c r="I95" i="3" s="1"/>
  <c r="J122" i="3"/>
  <c r="J95" i="3" s="1"/>
  <c r="K122" i="3"/>
  <c r="L122" i="3"/>
  <c r="M122" i="3"/>
  <c r="N122" i="3"/>
  <c r="G122" i="3"/>
  <c r="M112" i="3"/>
  <c r="N30" i="3" l="1"/>
  <c r="U38" i="3" l="1"/>
  <c r="V38" i="3"/>
  <c r="V13" i="3" l="1"/>
  <c r="V14" i="3"/>
  <c r="V15" i="3"/>
  <c r="R95" i="3"/>
  <c r="S95" i="3"/>
  <c r="P95" i="3"/>
  <c r="U85" i="3" l="1"/>
  <c r="W16" i="3" l="1"/>
  <c r="V16" i="3"/>
  <c r="U16" i="3"/>
  <c r="T16" i="3"/>
  <c r="S16" i="3"/>
  <c r="R16" i="3"/>
  <c r="Q16" i="3"/>
  <c r="P16" i="3"/>
  <c r="U13" i="3" l="1"/>
  <c r="U14" i="3"/>
  <c r="U15" i="3"/>
  <c r="U87" i="3" l="1"/>
  <c r="T87" i="3"/>
  <c r="U17" i="3" l="1"/>
  <c r="U18" i="3"/>
  <c r="U19" i="3"/>
  <c r="U20" i="3"/>
  <c r="U21" i="3"/>
  <c r="U22" i="3"/>
  <c r="U23" i="3"/>
  <c r="U24" i="3"/>
  <c r="U25" i="3"/>
  <c r="U26" i="3"/>
  <c r="U27" i="3"/>
  <c r="U28" i="3"/>
  <c r="U29" i="3"/>
  <c r="U30" i="3"/>
  <c r="U31" i="3"/>
  <c r="U32" i="3"/>
  <c r="U33" i="3"/>
  <c r="U34" i="3"/>
  <c r="U35" i="3"/>
  <c r="U36" i="3"/>
  <c r="U37"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6" i="3"/>
  <c r="U88" i="3"/>
  <c r="U89" i="3"/>
  <c r="U90" i="3"/>
  <c r="S48" i="3" l="1"/>
  <c r="P87" i="3" l="1"/>
  <c r="P88" i="3"/>
  <c r="H14" i="4" l="1"/>
  <c r="F14" i="4"/>
  <c r="F19" i="4" s="1"/>
  <c r="E14" i="4"/>
  <c r="E19" i="4" s="1"/>
  <c r="D14" i="4"/>
  <c r="D19" i="4" s="1"/>
  <c r="C14" i="4"/>
  <c r="C19" i="4" s="1"/>
  <c r="W47" i="3" l="1"/>
  <c r="V47" i="3"/>
  <c r="T47" i="3"/>
  <c r="S47" i="3"/>
  <c r="R47" i="3"/>
  <c r="Q47" i="3"/>
  <c r="P47" i="3"/>
  <c r="W46" i="3"/>
  <c r="V46" i="3"/>
  <c r="T46" i="3"/>
  <c r="S46" i="3"/>
  <c r="R46" i="3"/>
  <c r="Q46" i="3"/>
  <c r="P46" i="3"/>
  <c r="W45" i="3"/>
  <c r="V45" i="3"/>
  <c r="T45" i="3"/>
  <c r="S45" i="3"/>
  <c r="R45" i="3"/>
  <c r="Q45" i="3"/>
  <c r="P45" i="3"/>
  <c r="W44" i="3"/>
  <c r="V44" i="3"/>
  <c r="T44" i="3"/>
  <c r="S44" i="3"/>
  <c r="R44" i="3"/>
  <c r="Q44" i="3"/>
  <c r="P44" i="3"/>
  <c r="W43" i="3"/>
  <c r="V43" i="3"/>
  <c r="T43" i="3"/>
  <c r="S43" i="3"/>
  <c r="R43" i="3"/>
  <c r="Q43" i="3"/>
  <c r="P43" i="3"/>
  <c r="W42" i="3"/>
  <c r="V42" i="3"/>
  <c r="T42" i="3"/>
  <c r="S42" i="3"/>
  <c r="R42" i="3"/>
  <c r="Q42" i="3"/>
  <c r="P42" i="3"/>
  <c r="W41" i="3"/>
  <c r="V41" i="3"/>
  <c r="T41" i="3"/>
  <c r="S41" i="3"/>
  <c r="R41" i="3"/>
  <c r="Q41" i="3"/>
  <c r="P41" i="3"/>
  <c r="W40" i="3"/>
  <c r="V40" i="3"/>
  <c r="T40" i="3"/>
  <c r="S40" i="3"/>
  <c r="R40" i="3"/>
  <c r="Q40" i="3"/>
  <c r="P40" i="3"/>
  <c r="W39" i="3"/>
  <c r="V39" i="3"/>
  <c r="T39" i="3"/>
  <c r="S39" i="3"/>
  <c r="R39" i="3"/>
  <c r="Q39" i="3"/>
  <c r="P39" i="3"/>
  <c r="W38" i="3"/>
  <c r="T38" i="3"/>
  <c r="S38" i="3"/>
  <c r="R38" i="3"/>
  <c r="Q38" i="3"/>
  <c r="P38" i="3"/>
  <c r="W37" i="3"/>
  <c r="V37" i="3"/>
  <c r="T37" i="3"/>
  <c r="S37" i="3"/>
  <c r="R37" i="3"/>
  <c r="Q37" i="3"/>
  <c r="P37" i="3"/>
  <c r="W19" i="3" l="1"/>
  <c r="W20" i="3"/>
  <c r="W21" i="3"/>
  <c r="W22" i="3"/>
  <c r="W23" i="3"/>
  <c r="W24" i="3"/>
  <c r="W25" i="3"/>
  <c r="W26" i="3"/>
  <c r="W27" i="3"/>
  <c r="W28" i="3"/>
  <c r="W29" i="3"/>
  <c r="W30" i="3"/>
  <c r="W31" i="3"/>
  <c r="W32" i="3"/>
  <c r="W33" i="3"/>
  <c r="W34" i="3"/>
  <c r="W35" i="3"/>
  <c r="W36"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V20" i="3"/>
  <c r="V21" i="3"/>
  <c r="V22" i="3"/>
  <c r="V23" i="3"/>
  <c r="V24" i="3"/>
  <c r="V25" i="3"/>
  <c r="V26" i="3"/>
  <c r="V27" i="3"/>
  <c r="V28" i="3"/>
  <c r="V29" i="3"/>
  <c r="V30" i="3"/>
  <c r="V31" i="3"/>
  <c r="V32" i="3"/>
  <c r="V33" i="3"/>
  <c r="V34" i="3"/>
  <c r="V35" i="3"/>
  <c r="V36"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T19" i="3"/>
  <c r="T20" i="3"/>
  <c r="T21" i="3"/>
  <c r="T22" i="3"/>
  <c r="T23" i="3"/>
  <c r="T24" i="3"/>
  <c r="T25" i="3"/>
  <c r="T26" i="3"/>
  <c r="T27" i="3"/>
  <c r="T28" i="3"/>
  <c r="T29" i="3"/>
  <c r="T30" i="3"/>
  <c r="T31" i="3"/>
  <c r="T32" i="3"/>
  <c r="T33" i="3"/>
  <c r="T34" i="3"/>
  <c r="T35" i="3"/>
  <c r="T36"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8" i="3"/>
  <c r="T89" i="3"/>
  <c r="T90" i="3"/>
  <c r="S19" i="3"/>
  <c r="S20" i="3"/>
  <c r="S21" i="3"/>
  <c r="S22" i="3"/>
  <c r="S23" i="3"/>
  <c r="S24" i="3"/>
  <c r="S25" i="3"/>
  <c r="S26" i="3"/>
  <c r="S27" i="3"/>
  <c r="S28" i="3"/>
  <c r="S29" i="3"/>
  <c r="S30" i="3"/>
  <c r="S31" i="3"/>
  <c r="S32" i="3"/>
  <c r="S33" i="3"/>
  <c r="S34" i="3"/>
  <c r="S35" i="3"/>
  <c r="S36"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R19" i="3"/>
  <c r="R20" i="3"/>
  <c r="R21" i="3"/>
  <c r="R22" i="3"/>
  <c r="R23" i="3"/>
  <c r="R24" i="3"/>
  <c r="R25" i="3"/>
  <c r="R26" i="3"/>
  <c r="R27" i="3"/>
  <c r="R28" i="3"/>
  <c r="R29" i="3"/>
  <c r="R30" i="3"/>
  <c r="R31" i="3"/>
  <c r="R32" i="3"/>
  <c r="R33" i="3"/>
  <c r="R34" i="3"/>
  <c r="R35" i="3"/>
  <c r="R36"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Q90" i="3"/>
  <c r="Q19" i="3"/>
  <c r="Q20" i="3"/>
  <c r="Q21" i="3"/>
  <c r="Q22" i="3"/>
  <c r="Q23" i="3"/>
  <c r="Q24" i="3"/>
  <c r="Q25" i="3"/>
  <c r="Q26" i="3"/>
  <c r="Q27" i="3"/>
  <c r="Q28" i="3"/>
  <c r="Q29" i="3"/>
  <c r="Q30" i="3"/>
  <c r="Q31" i="3"/>
  <c r="Q32" i="3"/>
  <c r="Q33" i="3"/>
  <c r="Q34" i="3"/>
  <c r="Q35" i="3"/>
  <c r="Q36"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P20" i="3"/>
  <c r="P21" i="3"/>
  <c r="P22" i="3"/>
  <c r="P23" i="3"/>
  <c r="P24" i="3"/>
  <c r="P25" i="3"/>
  <c r="P26" i="3"/>
  <c r="P27" i="3"/>
  <c r="P28" i="3"/>
  <c r="P29" i="3"/>
  <c r="P30" i="3"/>
  <c r="P31" i="3"/>
  <c r="P32" i="3"/>
  <c r="P33" i="3"/>
  <c r="P34" i="3"/>
  <c r="P35" i="3"/>
  <c r="P36"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9" i="3"/>
  <c r="P90" i="3"/>
  <c r="V19" i="3"/>
  <c r="P19" i="3" l="1"/>
  <c r="P18" i="3"/>
  <c r="P13" i="3" l="1"/>
  <c r="Q13" i="3"/>
  <c r="R13" i="3"/>
  <c r="S13" i="3"/>
  <c r="T13" i="3" l="1"/>
  <c r="W13" i="3"/>
  <c r="T14" i="3"/>
  <c r="W14" i="3"/>
  <c r="T15" i="3"/>
  <c r="W15" i="3"/>
  <c r="P14" i="3"/>
  <c r="Q14" i="3"/>
  <c r="R14" i="3"/>
  <c r="S14" i="3"/>
  <c r="P15" i="3"/>
  <c r="Q15" i="3"/>
  <c r="R15" i="3"/>
  <c r="S15" i="3"/>
  <c r="W95" i="3"/>
  <c r="V95" i="3"/>
  <c r="T95" i="3"/>
  <c r="W18" i="3"/>
  <c r="V18" i="3"/>
  <c r="T18" i="3"/>
  <c r="S18" i="3"/>
  <c r="R18" i="3"/>
  <c r="Q18" i="3"/>
  <c r="W17" i="3"/>
  <c r="V17" i="3"/>
  <c r="T17" i="3"/>
  <c r="S17" i="3"/>
  <c r="R17" i="3"/>
  <c r="Q17" i="3"/>
  <c r="P17" i="3"/>
</calcChain>
</file>

<file path=xl/sharedStrings.xml><?xml version="1.0" encoding="utf-8"?>
<sst xmlns="http://schemas.openxmlformats.org/spreadsheetml/2006/main" count="646" uniqueCount="387">
  <si>
    <t>SEGUIMIENTO DE AVANCE EN CUMPLIMIENTO DE METAS Y OBJETIVOS 2022</t>
  </si>
  <si>
    <t>EJE 1: BUEN GOBIERNO</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</si>
  <si>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</si>
  <si>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</si>
  <si>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</si>
  <si>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</si>
  <si>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</si>
  <si>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</si>
  <si>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</si>
  <si>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</si>
  <si>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</si>
  <si>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</si>
  <si>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</si>
  <si>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</si>
  <si>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</si>
  <si>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</si>
  <si>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</si>
  <si>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</si>
  <si>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</si>
  <si>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</si>
  <si>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</si>
  <si>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</si>
  <si>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</si>
  <si>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Fin
(DGPM / DP)</t>
  </si>
  <si>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</si>
  <si>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</si>
  <si>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t>NA</t>
  </si>
  <si>
    <r>
      <rPr>
        <b/>
        <sz val="11"/>
        <color theme="1"/>
        <rFont val="Arial"/>
        <family val="2"/>
      </rPr>
      <t>IBG:</t>
    </r>
    <r>
      <rPr>
        <sz val="11"/>
        <color theme="1"/>
        <rFont val="Arial"/>
        <family val="2"/>
      </rPr>
      <t xml:space="preserve"> Índice de Buen Gobierno.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</si>
  <si>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</si>
  <si>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</si>
  <si>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Actividad</t>
  </si>
  <si>
    <t>SEGUIMIENTO A LA EJECUCIÓN DEL PRESUPUESTO AUTORIZADO</t>
  </si>
  <si>
    <t>JUSTIFICACIÓN DE AVANCE DE EJECUCIÓN DEL PRESUPUESTO</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</si>
  <si>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</si>
  <si>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</si>
  <si>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</si>
  <si>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</si>
  <si>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</si>
  <si>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</si>
  <si>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</si>
  <si>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</si>
  <si>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</si>
  <si>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</si>
  <si>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t>Componente
(Secretaría Particular)</t>
  </si>
  <si>
    <r>
      <rPr>
        <b/>
        <sz val="11"/>
        <color theme="1"/>
        <rFont val="Arial"/>
        <family val="2"/>
      </rPr>
      <t xml:space="preserve">PAPR: </t>
    </r>
    <r>
      <rPr>
        <sz val="11"/>
        <color theme="1"/>
        <rFont val="Arial"/>
        <family val="2"/>
      </rPr>
      <t>Porcentaje de la Agenda Pública Realizada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</si>
  <si>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</si>
  <si>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</si>
  <si>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rPr>
        <b/>
        <sz val="11"/>
        <color theme="1"/>
        <rFont val="Arial"/>
        <family val="2"/>
      </rPr>
      <t>PPA:</t>
    </r>
    <r>
      <rPr>
        <sz val="11"/>
        <color theme="1"/>
        <rFont val="Arial"/>
        <family val="2"/>
      </rPr>
      <t xml:space="preserve"> Porcentaje de Peticiones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</si>
  <si>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</si>
  <si>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1.01.1.1.1.1 </t>
    </r>
    <r>
      <rPr>
        <sz val="11"/>
        <color theme="1"/>
        <rFont val="Arial"/>
        <family val="2"/>
      </rPr>
      <t>Atención y seguimiento a las peticiones ciudadanas e interinstitucionales realizadas al Presidente Municipal.</t>
    </r>
  </si>
  <si>
    <r>
      <t xml:space="preserve">1.01.1.1.1.2 </t>
    </r>
    <r>
      <rPr>
        <sz val="11"/>
        <color theme="1"/>
        <rFont val="Arial"/>
        <family val="2"/>
      </rPr>
      <t>Coordinación de las audiencias otorgadas a la ciudadanía.</t>
    </r>
  </si>
  <si>
    <r>
      <rPr>
        <b/>
        <sz val="11"/>
        <color theme="1"/>
        <rFont val="Arial"/>
        <family val="2"/>
      </rPr>
      <t xml:space="preserve">PAA: </t>
    </r>
    <r>
      <rPr>
        <sz val="11"/>
        <color theme="1"/>
        <rFont val="Arial"/>
        <family val="2"/>
      </rPr>
      <t>Porcentaje de Audiencias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</si>
  <si>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</si>
  <si>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t>Componente (Secretaría Tecnica)</t>
  </si>
  <si>
    <r>
      <t xml:space="preserve">PPEI: </t>
    </r>
    <r>
      <rPr>
        <sz val="11"/>
        <color theme="1"/>
        <rFont val="Arial"/>
        <family val="2"/>
      </rPr>
      <t>Porcentaje  de Proyectos Estratégicos Implementados.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</si>
  <si>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</si>
  <si>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rPr>
        <b/>
        <sz val="11"/>
        <color theme="1"/>
        <rFont val="Arial"/>
        <family val="2"/>
      </rPr>
      <t xml:space="preserve">1.01.1.1.2 </t>
    </r>
    <r>
      <rPr>
        <sz val="11"/>
        <color theme="1"/>
        <rFont val="Arial"/>
        <family val="2"/>
      </rPr>
      <t>Proyectos estratégicos de la Secretaría Técnica satisfactoriamente concluidos.</t>
    </r>
  </si>
  <si>
    <r>
      <t xml:space="preserve">1.01.1.1.2.1 </t>
    </r>
    <r>
      <rPr>
        <sz val="11"/>
        <color theme="1"/>
        <rFont val="Arial"/>
        <family val="2"/>
      </rPr>
      <t xml:space="preserve">Implementación de proyectos de gestión pública y proyectos especiales de la Presidencia Municipal. </t>
    </r>
  </si>
  <si>
    <r>
      <rPr>
        <b/>
        <sz val="11"/>
        <color theme="1"/>
        <rFont val="Arial"/>
        <family val="2"/>
      </rPr>
      <t>PEP:</t>
    </r>
    <r>
      <rPr>
        <sz val="11"/>
        <color theme="1"/>
        <rFont val="Arial"/>
        <family val="2"/>
      </rPr>
      <t xml:space="preserve"> Porcentaje de efectividad de los proyectos de gestión pública y proyectos especiales.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</si>
  <si>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t>
    </r>
  </si>
  <si>
    <r>
      <t xml:space="preserve">1.01.1.1.2.2 </t>
    </r>
    <r>
      <rPr>
        <sz val="11"/>
        <color theme="1"/>
        <rFont val="Arial"/>
        <family val="2"/>
      </rPr>
      <t xml:space="preserve">Vinculación del Gobierno Municipal con la ciudadania, para el diseño, implementación, seguimiento y evaluación de politicas públicas municipales. </t>
    </r>
  </si>
  <si>
    <r>
      <rPr>
        <b/>
        <sz val="11"/>
        <color theme="1"/>
        <rFont val="Arial"/>
        <family val="2"/>
      </rPr>
      <t>PAPC:</t>
    </r>
    <r>
      <rPr>
        <sz val="11"/>
        <color theme="1"/>
        <rFont val="Arial"/>
        <family val="2"/>
      </rPr>
      <t xml:space="preserve"> Porcentaje de actividades con participación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</si>
  <si>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</si>
  <si>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t xml:space="preserve">1.01.1.1.2.3 </t>
    </r>
    <r>
      <rPr>
        <sz val="11"/>
        <color theme="1"/>
        <rFont val="Arial"/>
        <family val="2"/>
      </rPr>
      <t>Elaboración de informes de gobierno municipal y reportes para la Presidencia Municipal.</t>
    </r>
  </si>
  <si>
    <r>
      <rPr>
        <b/>
        <sz val="11"/>
        <color theme="1"/>
        <rFont val="Arial"/>
        <family val="2"/>
      </rPr>
      <t>PCIGR:</t>
    </r>
    <r>
      <rPr>
        <sz val="11"/>
        <color theme="1"/>
        <rFont val="Arial"/>
        <family val="2"/>
      </rPr>
      <t xml:space="preserve"> Porcentaje de cumplimiento de informes de gobierno y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</si>
  <si>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Documentos</t>
    </r>
  </si>
  <si>
    <r>
      <t xml:space="preserve">1.01.1.1.2.4 </t>
    </r>
    <r>
      <rPr>
        <sz val="11"/>
        <color theme="1"/>
        <rFont val="Arial"/>
        <family val="2"/>
      </rPr>
      <t xml:space="preserve">Consolidación del Gobierno Digital (plataforma central de trámites y servicios, tableros de control y aplicaciones informáticas) como instrumento que  fortalece la transparencia y la rendición de cuentas. </t>
    </r>
  </si>
  <si>
    <r>
      <rPr>
        <b/>
        <sz val="11"/>
        <color theme="1"/>
        <rFont val="Arial"/>
        <family val="2"/>
      </rPr>
      <t>PAIGD:</t>
    </r>
    <r>
      <rPr>
        <sz val="11"/>
        <color theme="1"/>
        <rFont val="Arial"/>
        <family val="2"/>
      </rPr>
      <t xml:space="preserve"> Porcentaje de avance en consolidación del Gobierno Digital.</t>
    </r>
  </si>
  <si>
    <t>Anual</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</si>
  <si>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Etapas</t>
    </r>
  </si>
  <si>
    <t>Componente
(Dirección General de Turismo Municipal)</t>
  </si>
  <si>
    <r>
      <t xml:space="preserve">1.01.1.1.3  </t>
    </r>
    <r>
      <rPr>
        <sz val="11"/>
        <color theme="1"/>
        <rFont val="Arial"/>
        <family val="2"/>
      </rPr>
      <t>Eventos y actividades turísticas realizados</t>
    </r>
  </si>
  <si>
    <r>
      <t xml:space="preserve">PEAT: </t>
    </r>
    <r>
      <rPr>
        <sz val="11"/>
        <color theme="1"/>
        <rFont val="Arial"/>
        <family val="2"/>
      </rPr>
      <t>Porcentaje de eventos y actividades turísticas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</si>
  <si>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y actividades</t>
    </r>
  </si>
  <si>
    <r>
      <rPr>
        <b/>
        <sz val="11"/>
        <color theme="1"/>
        <rFont val="Arial"/>
        <family val="2"/>
      </rPr>
      <t>PEPD:</t>
    </r>
    <r>
      <rPr>
        <sz val="11"/>
        <color theme="1"/>
        <rFont val="Arial"/>
        <family val="2"/>
      </rPr>
      <t xml:space="preserve"> Porcentaje de eventos promocionados y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</si>
  <si>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</si>
  <si>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rPr>
        <b/>
        <sz val="11"/>
        <color theme="1"/>
        <rFont val="Arial"/>
        <family val="2"/>
      </rPr>
      <t>PUHT:</t>
    </r>
    <r>
      <rPr>
        <sz val="11"/>
        <color theme="1"/>
        <rFont val="Arial"/>
        <family val="2"/>
      </rPr>
      <t xml:space="preserve"> Porcentaje de usuarios en herramientas TIC</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</si>
  <si>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Usuarios</t>
    </r>
  </si>
  <si>
    <r>
      <t xml:space="preserve">1.01.1.1.3.3 </t>
    </r>
    <r>
      <rPr>
        <sz val="11"/>
        <color theme="1"/>
        <rFont val="Arial"/>
        <family val="2"/>
      </rPr>
      <t>Participación en las principales ferias y caravanas de promoción turística del destino a nivel nacional e internacional.</t>
    </r>
  </si>
  <si>
    <r>
      <rPr>
        <b/>
        <sz val="11"/>
        <color theme="1"/>
        <rFont val="Arial"/>
        <family val="2"/>
      </rPr>
      <t>PPFCT</t>
    </r>
    <r>
      <rPr>
        <sz val="11"/>
        <color theme="1"/>
        <rFont val="Arial"/>
        <family val="2"/>
      </rPr>
      <t>: Porcentaje de participación en ferias y caravanas turísticas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</si>
  <si>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</si>
  <si>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t xml:space="preserve">1.01.1.1.3.4 </t>
    </r>
    <r>
      <rPr>
        <sz val="11"/>
        <color theme="1"/>
        <rFont val="Arial"/>
        <family val="2"/>
      </rPr>
      <t>Fomentar una cultura turística incluyente en la población Benito-Juarense y en el sector empresarial turístico.</t>
    </r>
  </si>
  <si>
    <r>
      <rPr>
        <b/>
        <sz val="11"/>
        <color theme="1"/>
        <rFont val="Arial"/>
        <family val="2"/>
      </rPr>
      <t>PPI:</t>
    </r>
    <r>
      <rPr>
        <sz val="11"/>
        <color theme="1"/>
        <rFont val="Arial"/>
        <family val="2"/>
      </rPr>
      <t xml:space="preserve"> Porcentaje de pláticas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</si>
  <si>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</si>
  <si>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r>
      <t xml:space="preserve">1.01.1.1.3.5 </t>
    </r>
    <r>
      <rPr>
        <sz val="11"/>
        <color theme="1"/>
        <rFont val="Arial"/>
        <family val="2"/>
      </rPr>
      <t>Brindar información vigente, veraz y orientación adecuada al turista.</t>
    </r>
  </si>
  <si>
    <r>
      <rPr>
        <b/>
        <sz val="11"/>
        <color theme="1"/>
        <rFont val="Arial"/>
        <family val="2"/>
      </rPr>
      <t xml:space="preserve">PTTG: </t>
    </r>
    <r>
      <rPr>
        <sz val="11"/>
        <color theme="1"/>
        <rFont val="Arial"/>
        <family val="2"/>
      </rPr>
      <t>Porcentaje de turistas atendidos para tramites generales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</si>
  <si>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Turistas </t>
    </r>
  </si>
  <si>
    <r>
      <t xml:space="preserve">1.01.1.1.3.6 </t>
    </r>
    <r>
      <rPr>
        <sz val="11"/>
        <color theme="1"/>
        <rFont val="Arial"/>
        <family val="2"/>
      </rPr>
      <t>Promoción de la importancia de la sostenibilidad ambiental en la actividad turística</t>
    </r>
  </si>
  <si>
    <r>
      <rPr>
        <b/>
        <sz val="11"/>
        <color theme="1"/>
        <rFont val="Arial"/>
        <family val="2"/>
      </rPr>
      <t>PPSAT</t>
    </r>
    <r>
      <rPr>
        <sz val="11"/>
        <color theme="1"/>
        <rFont val="Arial"/>
        <family val="2"/>
      </rPr>
      <t>: Porcentaje de pláticas sobre sostenibilidad ambiental en la actividad turística</t>
    </r>
  </si>
  <si>
    <t>Semestral</t>
  </si>
  <si>
    <r>
      <t xml:space="preserve">1.01.1.1.3.1 </t>
    </r>
    <r>
      <rPr>
        <sz val="11"/>
        <color theme="1"/>
        <rFont val="Arial"/>
        <family val="2"/>
      </rPr>
      <t>Difusión de eventos, productos y servicios con potencial turístico.</t>
    </r>
  </si>
  <si>
    <r>
      <t xml:space="preserve">1.01.1.1.3.2 </t>
    </r>
    <r>
      <rPr>
        <sz val="11"/>
        <color theme="1"/>
        <rFont val="Arial"/>
        <family val="2"/>
      </rPr>
      <t xml:space="preserve">Promoción de las herramientas tecnológicas y digitales de la Dirección General de Turismo </t>
    </r>
  </si>
  <si>
    <t>Componente
(Dirección de Comunicación Social)</t>
  </si>
  <si>
    <r>
      <t xml:space="preserve">1.01.1.1.4 </t>
    </r>
    <r>
      <rPr>
        <sz val="11"/>
        <color theme="1"/>
        <rFont val="Arial"/>
        <family val="2"/>
      </rPr>
      <t>Agendas de trabajo en  los diferentes medios de comunicación elaboradas.</t>
    </r>
  </si>
  <si>
    <r>
      <t xml:space="preserve">PATMCD: </t>
    </r>
    <r>
      <rPr>
        <sz val="11"/>
        <color theme="1"/>
        <rFont val="Arial"/>
        <family val="2"/>
      </rPr>
      <t xml:space="preserve">Porcentaje de la Agenda de Trabajos con medios de  comunicación difundidas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</si>
  <si>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Agendas de Trabajo.</t>
    </r>
  </si>
  <si>
    <r>
      <t>1.01.1.1.4.1</t>
    </r>
    <r>
      <rPr>
        <sz val="11"/>
        <color theme="1"/>
        <rFont val="Arial"/>
        <family val="2"/>
      </rPr>
      <t xml:space="preserve"> Elaboración de boletines informativos de acciones de gobierno</t>
    </r>
  </si>
  <si>
    <r>
      <rPr>
        <b/>
        <sz val="11"/>
        <color theme="1"/>
        <rFont val="Arial"/>
        <family val="2"/>
      </rPr>
      <t xml:space="preserve">PBIE: </t>
    </r>
    <r>
      <rPr>
        <sz val="11"/>
        <color theme="1"/>
        <rFont val="Arial"/>
        <family val="2"/>
      </rPr>
      <t xml:space="preserve">Porcentaje de boletines informativos elaborados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</si>
  <si>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Boletines informativos.</t>
    </r>
  </si>
  <si>
    <r>
      <t xml:space="preserve">1.01.1.1.4.2 </t>
    </r>
    <r>
      <rPr>
        <sz val="11"/>
        <color theme="1"/>
        <rFont val="Arial"/>
        <family val="2"/>
      </rPr>
      <t>Grabación de vídeos de eventos y acciones de gobierno</t>
    </r>
  </si>
  <si>
    <r>
      <rPr>
        <b/>
        <sz val="11"/>
        <color theme="1"/>
        <rFont val="Arial"/>
        <family val="2"/>
      </rPr>
      <t xml:space="preserve">PHVG: </t>
    </r>
    <r>
      <rPr>
        <sz val="11"/>
        <color theme="1"/>
        <rFont val="Arial"/>
        <family val="2"/>
      </rPr>
      <t>Porcentaje de horas de videos grabados</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</si>
  <si>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UNIDAD DE MEDIDA DE LAS VARIABLES: </t>
    </r>
    <r>
      <rPr>
        <sz val="11"/>
        <color rgb="FF000000"/>
        <rFont val="Arial"/>
        <family val="2"/>
      </rPr>
      <t xml:space="preserve">
Videos.</t>
    </r>
  </si>
  <si>
    <r>
      <t xml:space="preserve">1.01.1.1.4.3 </t>
    </r>
    <r>
      <rPr>
        <sz val="11"/>
        <color theme="1"/>
        <rFont val="Arial"/>
        <family val="2"/>
      </rPr>
      <t>Publicación de fotográfias de la Presidencia Municipal.</t>
    </r>
  </si>
  <si>
    <r>
      <rPr>
        <b/>
        <sz val="11"/>
        <color theme="1"/>
        <rFont val="Arial"/>
        <family val="2"/>
      </rPr>
      <t xml:space="preserve">PFP: </t>
    </r>
    <r>
      <rPr>
        <sz val="11"/>
        <color theme="1"/>
        <rFont val="Arial"/>
        <family val="2"/>
      </rPr>
      <t xml:space="preserve">Porcentaje de fotografias publicadas
</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</si>
  <si>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Fotografías.</t>
    </r>
  </si>
  <si>
    <r>
      <rPr>
        <b/>
        <sz val="11"/>
        <color theme="1"/>
        <rFont val="Arial"/>
        <family val="2"/>
      </rPr>
      <t xml:space="preserve">1.01.1.1.4.4 </t>
    </r>
    <r>
      <rPr>
        <sz val="11"/>
        <color theme="1"/>
        <rFont val="Arial"/>
        <family val="2"/>
      </rPr>
      <t>Elaboración de órdenes de inserción de campañas públicitarias.</t>
    </r>
  </si>
  <si>
    <r>
      <rPr>
        <b/>
        <sz val="11"/>
        <color theme="1"/>
        <rFont val="Arial"/>
        <family val="2"/>
      </rPr>
      <t xml:space="preserve">POICPE: </t>
    </r>
    <r>
      <rPr>
        <sz val="11"/>
        <color theme="1"/>
        <rFont val="Arial"/>
        <family val="2"/>
      </rPr>
      <t>Porcentaje de ordenes de inserción de campañas publicitarias elaborados.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</si>
  <si>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Recursos</t>
    </r>
  </si>
  <si>
    <t>Componente
(Unidad de Vinculación de Organismos Descentralizados)</t>
  </si>
  <si>
    <r>
      <t xml:space="preserve">1.01.1.1.6 </t>
    </r>
    <r>
      <rPr>
        <sz val="11"/>
        <color theme="1"/>
        <rFont val="Arial"/>
        <family val="2"/>
      </rPr>
      <t>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</si>
  <si>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</si>
  <si>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y seguimientos a Organismos Descentralizados.</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</si>
  <si>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</si>
  <si>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 xml:space="preserve">PSOC: </t>
    </r>
    <r>
      <rPr>
        <sz val="11"/>
        <color theme="1"/>
        <rFont val="Arial"/>
        <family val="2"/>
      </rPr>
      <t>Porcentaje de participación en sesiones de Órganos Colegiados.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</si>
  <si>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Sesiones de Órganos.</t>
    </r>
  </si>
  <si>
    <r>
      <rPr>
        <b/>
        <sz val="11"/>
        <color theme="1"/>
        <rFont val="Arial"/>
        <family val="2"/>
      </rPr>
      <t xml:space="preserve">1.01.1.1.6.2 </t>
    </r>
    <r>
      <rPr>
        <sz val="11"/>
        <color theme="1"/>
        <rFont val="Arial"/>
        <family val="2"/>
      </rPr>
      <t>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</si>
  <si>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</si>
  <si>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Reportes de actividades.</t>
    </r>
  </si>
  <si>
    <t>Componente
(Dirección de Relaciones Públicas)</t>
  </si>
  <si>
    <r>
      <rPr>
        <b/>
        <sz val="11"/>
        <color theme="1"/>
        <rFont val="Arial"/>
        <family val="2"/>
      </rPr>
      <t xml:space="preserve">1.01.1.1.7 </t>
    </r>
    <r>
      <rPr>
        <sz val="11"/>
        <color theme="1"/>
        <rFont val="Arial"/>
        <family val="2"/>
      </rPr>
      <t>Vinculación entre el gobierno municipal y todos los sectores de la sociedad y gobiernos nacionales e internacionales mejoradas.</t>
    </r>
  </si>
  <si>
    <r>
      <rPr>
        <b/>
        <sz val="11"/>
        <color theme="1"/>
        <rFont val="Arial"/>
        <family val="2"/>
      </rPr>
      <t xml:space="preserve">PCAG: </t>
    </r>
    <r>
      <rPr>
        <sz val="11"/>
        <color theme="1"/>
        <rFont val="Arial"/>
        <family val="2"/>
      </rPr>
      <t>Porcentaje de cumplimiento de los acercamientos con los gobiernos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</si>
  <si>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Acercamientos</t>
    </r>
  </si>
  <si>
    <r>
      <rPr>
        <b/>
        <sz val="11"/>
        <color theme="1"/>
        <rFont val="Arial"/>
        <family val="2"/>
      </rPr>
      <t xml:space="preserve">1.01.1.1.7.1 </t>
    </r>
    <r>
      <rPr>
        <sz val="11"/>
        <color theme="1"/>
        <rFont val="Arial"/>
        <family val="2"/>
      </rPr>
      <t>Atención y apoyo a los requirimientos de la presidencia municipal en diversos eventos.</t>
    </r>
  </si>
  <si>
    <r>
      <rPr>
        <b/>
        <sz val="11"/>
        <color theme="1"/>
        <rFont val="Arial"/>
        <family val="2"/>
      </rPr>
      <t>PEC:</t>
    </r>
    <r>
      <rPr>
        <sz val="11"/>
        <color theme="1"/>
        <rFont val="Arial"/>
        <family val="2"/>
      </rPr>
      <t xml:space="preserve"> Porcentaje de eventos cubiertos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</si>
  <si>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Eventos</t>
    </r>
  </si>
  <si>
    <r>
      <rPr>
        <b/>
        <sz val="11"/>
        <color theme="1"/>
        <rFont val="Arial"/>
        <family val="2"/>
      </rPr>
      <t>1.01.1.1.7.2</t>
    </r>
    <r>
      <rPr>
        <sz val="11"/>
        <color theme="1"/>
        <rFont val="Arial"/>
        <family val="2"/>
      </rPr>
      <t xml:space="preserve"> Difusion de los eventos de vinculacion solicitados por las dependencias y entidades del mbj.</t>
    </r>
  </si>
  <si>
    <r>
      <rPr>
        <b/>
        <sz val="11"/>
        <color theme="1"/>
        <rFont val="Arial"/>
        <family val="2"/>
      </rPr>
      <t>PDC:</t>
    </r>
    <r>
      <rPr>
        <sz val="11"/>
        <color theme="1"/>
        <rFont val="Arial"/>
        <family val="2"/>
      </rPr>
      <t xml:space="preserve"> Porcentaje de difusiones cubiertas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</si>
  <si>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Difusiones</t>
    </r>
  </si>
  <si>
    <t>Componente
(Dirección de Gestión Social)</t>
  </si>
  <si>
    <r>
      <rPr>
        <b/>
        <sz val="11"/>
        <color theme="1"/>
        <rFont val="Arial"/>
        <family val="2"/>
      </rPr>
      <t>1.01.1.1.8</t>
    </r>
    <r>
      <rPr>
        <sz val="11"/>
        <color theme="1"/>
        <rFont val="Arial"/>
        <family val="2"/>
      </rPr>
      <t xml:space="preserve"> Entrega de ayudas sociales</t>
    </r>
  </si>
  <si>
    <r>
      <rPr>
        <b/>
        <sz val="11"/>
        <color theme="1"/>
        <rFont val="Arial"/>
        <family val="2"/>
      </rPr>
      <t xml:space="preserve">PB: </t>
    </r>
    <r>
      <rPr>
        <sz val="11"/>
        <color theme="1"/>
        <rFont val="Arial"/>
        <family val="2"/>
      </rPr>
      <t>Porcentaje de beneficiados con ayuda social.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</si>
  <si>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Beneficiados</t>
    </r>
  </si>
  <si>
    <r>
      <rPr>
        <b/>
        <sz val="11"/>
        <color theme="1"/>
        <rFont val="Arial"/>
        <family val="2"/>
      </rPr>
      <t xml:space="preserve">1.01.1.1.8.1 </t>
    </r>
    <r>
      <rPr>
        <sz val="11"/>
        <color theme="1"/>
        <rFont val="Arial"/>
        <family val="2"/>
      </rPr>
      <t xml:space="preserve"> Gestión y/o canalización adecuadamente a las demandas ciudadanas para con ello mitigar el impacto económico y social de los grupos más vulnerables. </t>
    </r>
  </si>
  <si>
    <r>
      <rPr>
        <b/>
        <sz val="11"/>
        <color theme="1"/>
        <rFont val="Arial"/>
        <family val="2"/>
      </rPr>
      <t>PGC</t>
    </r>
    <r>
      <rPr>
        <sz val="11"/>
        <color theme="1"/>
        <rFont val="Arial"/>
        <family val="2"/>
      </rPr>
      <t xml:space="preserve">: Porcentaje de beneficiarios con gestiones y/o canalizaciones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</si>
  <si>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Gestiones y/o canalizaciones.</t>
    </r>
  </si>
  <si>
    <r>
      <rPr>
        <b/>
        <sz val="11"/>
        <color theme="1"/>
        <rFont val="Arial"/>
        <family val="2"/>
      </rPr>
      <t>1.01.1.1.8.2</t>
    </r>
    <r>
      <rPr>
        <sz val="11"/>
        <color theme="1"/>
        <rFont val="Arial"/>
        <family val="2"/>
      </rPr>
      <t xml:space="preserve"> Cumplimiento a los eventos que realiza la Dirección de Gestión Social..</t>
    </r>
  </si>
  <si>
    <r>
      <rPr>
        <b/>
        <sz val="11"/>
        <color theme="1"/>
        <rFont val="Arial"/>
        <family val="2"/>
      </rPr>
      <t>PER:</t>
    </r>
    <r>
      <rPr>
        <sz val="11"/>
        <color theme="1"/>
        <rFont val="Arial"/>
        <family val="2"/>
      </rPr>
      <t xml:space="preserve"> Porcentaje de los eventos realizados por la Dirección de Gestión Social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</si>
  <si>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realizados</t>
    </r>
  </si>
  <si>
    <t>Componente
(Asesores)</t>
  </si>
  <si>
    <r>
      <t xml:space="preserve">1.01.1.1.9 </t>
    </r>
    <r>
      <rPr>
        <sz val="11"/>
        <color theme="1"/>
        <rFont val="Arial"/>
        <family val="2"/>
      </rPr>
      <t>Asesorias respecto a las demandas y necesidades de la población al Ayuntamiento de Benito Juárez otorgadas.</t>
    </r>
  </si>
  <si>
    <r>
      <rPr>
        <b/>
        <sz val="11"/>
        <color theme="1"/>
        <rFont val="Arial"/>
        <family val="2"/>
      </rPr>
      <t>PASO:</t>
    </r>
    <r>
      <rPr>
        <sz val="11"/>
        <color theme="1"/>
        <rFont val="Arial"/>
        <family val="2"/>
      </rPr>
      <t xml:space="preserve"> Porcentaje de Asesorías otorgadas.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</si>
  <si>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Asesorías.</t>
    </r>
  </si>
  <si>
    <r>
      <rPr>
        <b/>
        <sz val="11"/>
        <color theme="1"/>
        <rFont val="Arial"/>
        <family val="2"/>
      </rP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</si>
  <si>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</si>
  <si>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Reuniones con la Administración Pública Municipal.</t>
    </r>
  </si>
  <si>
    <r>
      <rPr>
        <b/>
        <sz val="11"/>
        <color theme="1"/>
        <rFont val="Arial"/>
        <family val="2"/>
      </rP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</si>
  <si>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 xml:space="preserve">PEPR: </t>
    </r>
    <r>
      <rPr>
        <sz val="11"/>
        <color theme="1"/>
        <rFont val="Arial"/>
        <family val="2"/>
      </rPr>
      <t>Porcentaje de eventos con actividades de prevención.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</si>
  <si>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de prevención realizados</t>
    </r>
  </si>
  <si>
    <r>
      <rPr>
        <b/>
        <sz val="11"/>
        <color theme="1"/>
        <rFont val="Arial"/>
        <family val="2"/>
      </rPr>
      <t>1.01.1.1.9.3</t>
    </r>
    <r>
      <rPr>
        <sz val="11"/>
        <color theme="1"/>
        <rFont val="Arial"/>
        <family val="2"/>
      </rPr>
      <t xml:space="preserve"> Celebración de Mesas de Trabajo con las Cámaras empresariales y hoteleras.</t>
    </r>
  </si>
  <si>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</si>
  <si>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Mesas de trabajo con Cámaras.</t>
    </r>
  </si>
  <si>
    <r>
      <rPr>
        <b/>
        <sz val="11"/>
        <color theme="1"/>
        <rFont val="Arial"/>
        <family val="2"/>
      </rPr>
      <t>1.01.1.1.9.4</t>
    </r>
    <r>
      <rPr>
        <sz val="11"/>
        <color theme="1"/>
        <rFont val="Arial"/>
        <family val="2"/>
      </rPr>
      <t xml:space="preserve"> Realización de reuniones con depedencias estatales y federales.</t>
    </r>
  </si>
  <si>
    <r>
      <rPr>
        <b/>
        <sz val="11"/>
        <color theme="1"/>
        <rFont val="Arial"/>
        <family val="2"/>
      </rPr>
      <t>POEF:</t>
    </r>
    <r>
      <rPr>
        <sz val="11"/>
        <color theme="1"/>
        <rFont val="Arial"/>
        <family val="2"/>
      </rPr>
      <t xml:space="preserve"> Porcentaje de reuniones con dependencias estatales y federales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</si>
  <si>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dependencias estatales y federales.</t>
    </r>
  </si>
  <si>
    <r>
      <rPr>
        <b/>
        <sz val="11"/>
        <color theme="1"/>
        <rFont val="Arial"/>
        <family val="2"/>
      </rPr>
      <t>1.01.1.1.9.5</t>
    </r>
    <r>
      <rPr>
        <sz val="11"/>
        <color theme="1"/>
        <rFont val="Arial"/>
        <family val="2"/>
      </rPr>
      <t xml:space="preserve"> 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</si>
  <si>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</si>
  <si>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Sociedad Civil y Ciudadana.</t>
    </r>
  </si>
  <si>
    <r>
      <rPr>
        <b/>
        <sz val="11"/>
        <color theme="1"/>
        <rFont val="Arial"/>
        <family val="2"/>
      </rPr>
      <t>1.01.1.1.9.6</t>
    </r>
    <r>
      <rPr>
        <sz val="11"/>
        <color theme="1"/>
        <rFont val="Arial"/>
        <family val="2"/>
      </rPr>
      <t xml:space="preserve"> Ejecución de proyectos estratégicos a favor de las demandas y necesidades ciudadanas.</t>
    </r>
  </si>
  <si>
    <r>
      <rPr>
        <b/>
        <sz val="11"/>
        <color theme="1"/>
        <rFont val="Arial"/>
        <family val="2"/>
      </rPr>
      <t>PPEC</t>
    </r>
    <r>
      <rPr>
        <sz val="11"/>
        <color theme="1"/>
        <rFont val="Arial"/>
        <family val="2"/>
      </rPr>
      <t>: Porcentaje de proyectos estratégicos ejecutados.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</si>
  <si>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Proyectos Estratégicos.</t>
    </r>
  </si>
  <si>
    <t>Componente
(Unidad de Transparencia)</t>
  </si>
  <si>
    <r>
      <t xml:space="preserve">PSAIPR: </t>
    </r>
    <r>
      <rPr>
        <sz val="11"/>
        <color theme="1"/>
        <rFont val="Arial"/>
        <family val="2"/>
      </rPr>
      <t>Porcentaje de Solicitudes de Acceso a la Información Pública Recibidas</t>
    </r>
  </si>
  <si>
    <r>
      <t xml:space="preserve">PCOTP: </t>
    </r>
    <r>
      <rPr>
        <sz val="11"/>
        <color theme="1"/>
        <rFont val="Arial"/>
        <family val="2"/>
      </rPr>
      <t xml:space="preserve">Porcentaje de Cumplimiento de Obligaciones de Transparencia en la PNT </t>
    </r>
  </si>
  <si>
    <r>
      <rPr>
        <b/>
        <sz val="11"/>
        <color theme="1"/>
        <rFont val="Arial"/>
        <family val="2"/>
      </rPr>
      <t xml:space="preserve">1.01.1.1.10 </t>
    </r>
    <r>
      <rPr>
        <sz val="11"/>
        <color theme="1"/>
        <rFont val="Arial"/>
        <family val="2"/>
      </rPr>
      <t>Derecho de Acceso a la Información Pública y Protección de Datos Personales garantizados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</si>
  <si>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Solictudes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</si>
  <si>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Cumplimiento de Obligaciones</t>
    </r>
  </si>
  <si>
    <r>
      <rPr>
        <b/>
        <sz val="11"/>
        <color theme="1"/>
        <rFont val="Arial"/>
        <family val="2"/>
      </rPr>
      <t xml:space="preserve">1.01.1.1.10.1 </t>
    </r>
    <r>
      <rPr>
        <sz val="11"/>
        <color theme="1"/>
        <rFont val="Arial"/>
        <family val="2"/>
      </rPr>
      <t>Recepción de las evidencias de la información de parte de las Unidades Admnistrativas</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</si>
  <si>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</si>
  <si>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Recepción de evidencias</t>
    </r>
  </si>
  <si>
    <r>
      <rPr>
        <b/>
        <sz val="11"/>
        <color theme="1"/>
        <rFont val="Arial"/>
        <family val="2"/>
      </rPr>
      <t>1.01.1.1.10.2</t>
    </r>
    <r>
      <rPr>
        <sz val="11"/>
        <color theme="1"/>
        <rFont val="Arial"/>
        <family val="2"/>
      </rPr>
      <t xml:space="preserve"> Organización de actividades de difusión</t>
    </r>
  </si>
  <si>
    <r>
      <rPr>
        <b/>
        <sz val="11"/>
        <color theme="1"/>
        <rFont val="Arial"/>
        <family val="2"/>
      </rPr>
      <t xml:space="preserve">PAD: </t>
    </r>
    <r>
      <rPr>
        <sz val="11"/>
        <color theme="1"/>
        <rFont val="Arial"/>
        <family val="2"/>
      </rPr>
      <t>Porcentaje de 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</si>
  <si>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</si>
  <si>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1.01.1.1.10.3</t>
    </r>
    <r>
      <rPr>
        <sz val="11"/>
        <color theme="1"/>
        <rFont val="Arial"/>
        <family val="2"/>
      </rPr>
      <t xml:space="preserve"> Capacitación de las y los servidores públicos</t>
    </r>
  </si>
  <si>
    <r>
      <rPr>
        <b/>
        <sz val="11"/>
        <color theme="1"/>
        <rFont val="Arial"/>
        <family val="2"/>
      </rPr>
      <t xml:space="preserve">PAC: </t>
    </r>
    <r>
      <rPr>
        <sz val="11"/>
        <color theme="1"/>
        <rFont val="Arial"/>
        <family val="2"/>
      </rPr>
      <t>Porcentaje de Actividades de Capacitación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</si>
  <si>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</si>
  <si>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r>
      <rPr>
        <b/>
        <sz val="11"/>
        <color theme="1"/>
        <rFont val="Arial"/>
        <family val="2"/>
      </rPr>
      <t xml:space="preserve">1.01.1.1.10.4 </t>
    </r>
    <r>
      <rPr>
        <sz val="11"/>
        <color theme="1"/>
        <rFont val="Arial"/>
        <family val="2"/>
      </rPr>
      <t>Elaboración del Marco Normativo Municipal homologado.</t>
    </r>
  </si>
  <si>
    <r>
      <t xml:space="preserve">                                                                                                                                          </t>
    </r>
    <r>
      <rPr>
        <b/>
        <sz val="11"/>
        <color theme="1"/>
        <rFont val="Arial"/>
        <family val="2"/>
      </rPr>
      <t xml:space="preserve">PCMN: </t>
    </r>
    <r>
      <rPr>
        <sz val="11"/>
        <color theme="1"/>
        <rFont val="Arial"/>
        <family val="2"/>
      </rPr>
      <t xml:space="preserve">Porcentaje de Cumplimiento del Marco Normativo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</si>
  <si>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Reglamentos Publicados</t>
    </r>
  </si>
  <si>
    <r>
      <rPr>
        <b/>
        <sz val="11"/>
        <color theme="1"/>
        <rFont val="Arial"/>
        <family val="2"/>
      </rPr>
      <t xml:space="preserve">1.01.1.1.10.5 </t>
    </r>
    <r>
      <rPr>
        <sz val="11"/>
        <color theme="1"/>
        <rFont val="Arial"/>
        <family val="2"/>
      </rPr>
      <t>Disminución de casos de inconformidad por respuestas de las Solicitudes de Acceso a la Información.</t>
    </r>
  </si>
  <si>
    <r>
      <rPr>
        <b/>
        <sz val="11"/>
        <color theme="1"/>
        <rFont val="Arial"/>
        <family val="2"/>
      </rPr>
      <t>PI:</t>
    </r>
    <r>
      <rPr>
        <sz val="11"/>
        <color theme="1"/>
        <rFont val="Arial"/>
        <family val="2"/>
      </rPr>
      <t xml:space="preserve"> Porcentaje de Inconformidades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</si>
  <si>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Inconformidades</t>
    </r>
  </si>
  <si>
    <r>
      <rPr>
        <b/>
        <sz val="11"/>
        <color theme="1"/>
        <rFont val="Arial"/>
        <family val="2"/>
      </rPr>
      <t>1.01.1.1.10.6</t>
    </r>
    <r>
      <rPr>
        <sz val="11"/>
        <color theme="1"/>
        <rFont val="Arial"/>
        <family val="2"/>
      </rPr>
      <t xml:space="preserve"> Solventación de Denuncias en el Sistema de Portales de Transparencia</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</si>
  <si>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</si>
  <si>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Denuncias Solventadas </t>
    </r>
  </si>
  <si>
    <r>
      <rPr>
        <b/>
        <sz val="11"/>
        <color theme="1"/>
        <rFont val="Arial"/>
        <family val="2"/>
      </rPr>
      <t>1.01.1.1.10.7</t>
    </r>
    <r>
      <rPr>
        <sz val="11"/>
        <color theme="1"/>
        <rFont val="Arial"/>
        <family val="2"/>
      </rPr>
      <t xml:space="preserve"> Solventación de las denuncias por el tratamiento indebido de Datos Personales</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</si>
  <si>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</si>
  <si>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Denuncias Solventadas </t>
    </r>
  </si>
  <si>
    <r>
      <rPr>
        <b/>
        <sz val="11"/>
        <color theme="1"/>
        <rFont val="Arial"/>
        <family val="2"/>
      </rPr>
      <t xml:space="preserve">1.01.1.1.10.8 </t>
    </r>
    <r>
      <rPr>
        <sz val="11"/>
        <color theme="1"/>
        <rFont val="Arial"/>
        <family val="2"/>
      </rPr>
      <t>Actualización de los Avisos de Privacidad por Unidad Administrativa</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</si>
  <si>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</si>
  <si>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</si>
  <si>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 xml:space="preserve">1.01.1.1.10.9 </t>
    </r>
    <r>
      <rPr>
        <sz val="11"/>
        <color theme="1"/>
        <rFont val="Arial"/>
        <family val="2"/>
      </rPr>
      <t>Atención a las solicitudes de Derecho A.R.C.O.P.</t>
    </r>
  </si>
  <si>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</si>
  <si>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</si>
  <si>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t>Componente
(Delegación Municipal Alfredo  V. Bonfil)</t>
  </si>
  <si>
    <r>
      <rPr>
        <b/>
        <sz val="11"/>
        <color theme="1"/>
        <rFont val="Arial"/>
        <family val="2"/>
      </rPr>
      <t xml:space="preserve">1.01.1.1.11 </t>
    </r>
    <r>
      <rPr>
        <sz val="11"/>
        <color theme="1"/>
        <rFont val="Arial"/>
        <family val="2"/>
      </rPr>
      <t>Servicios Públicos de la Delegación Municipal Alfredo V. Bonfil otorgados.</t>
    </r>
  </si>
  <si>
    <r>
      <rPr>
        <b/>
        <sz val="11"/>
        <color theme="1"/>
        <rFont val="Arial"/>
        <family val="2"/>
      </rPr>
      <t>PSO:</t>
    </r>
    <r>
      <rPr>
        <sz val="11"/>
        <color theme="1"/>
        <rFont val="Arial"/>
        <family val="2"/>
      </rPr>
      <t xml:space="preserve"> Porcentaje de servicios otorgados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</si>
  <si>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Servicios</t>
    </r>
  </si>
  <si>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</si>
  <si>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xml:space="preserve"> Porcentaje de Requerimientos Administrativos Realizados</t>
    </r>
  </si>
  <si>
    <r>
      <rPr>
        <b/>
        <sz val="11"/>
        <color theme="1"/>
        <rFont val="Arial"/>
        <family val="2"/>
      </rPr>
      <t>PRHR:</t>
    </r>
    <r>
      <rPr>
        <sz val="11"/>
        <color theme="1"/>
        <rFont val="Arial"/>
        <family val="2"/>
      </rPr>
      <t xml:space="preserve"> Porcentaje de Requerimientos Humanos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</si>
  <si>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</si>
  <si>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rPr>
        <b/>
        <sz val="11"/>
        <color theme="1"/>
        <rFont val="Arial"/>
        <family val="2"/>
      </rPr>
      <t>PRFR:</t>
    </r>
    <r>
      <rPr>
        <sz val="11"/>
        <color theme="1"/>
        <rFont val="Arial"/>
        <family val="2"/>
      </rPr>
      <t xml:space="preserve"> Porcentaje de Requerimientos Financieros Realizados</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</si>
  <si>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</si>
  <si>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</si>
  <si>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 beneficiados)</t>
    </r>
  </si>
  <si>
    <r>
      <t xml:space="preserve">1.01.1.1.11.3 </t>
    </r>
    <r>
      <rPr>
        <sz val="11"/>
        <color theme="1"/>
        <rFont val="Arial"/>
        <family val="2"/>
      </rPr>
      <t>Verificación del cumplimiento de los requerimientos jurídicos realizados a la Delegación Municipal.</t>
    </r>
  </si>
  <si>
    <r>
      <rPr>
        <b/>
        <sz val="11"/>
        <color theme="1"/>
        <rFont val="Arial"/>
        <family val="2"/>
      </rPr>
      <t>PRJR</t>
    </r>
    <r>
      <rPr>
        <sz val="11"/>
        <color theme="1"/>
        <rFont val="Arial"/>
        <family val="2"/>
      </rPr>
      <t>: Porcentaje de Requerimientos Jurídicos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</si>
  <si>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</si>
  <si>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</si>
  <si>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</si>
  <si>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Ciudadanos Atendidos</t>
    </r>
  </si>
  <si>
    <r>
      <t xml:space="preserve">1.01.1.1.11.5 </t>
    </r>
    <r>
      <rPr>
        <sz val="11"/>
        <color theme="1"/>
        <rFont val="Arial"/>
        <family val="2"/>
      </rPr>
      <t>Ejecución de limpieza de calles y areas verdes de la Delegacion.</t>
    </r>
  </si>
  <si>
    <r>
      <rPr>
        <b/>
        <sz val="11"/>
        <color theme="1"/>
        <rFont val="Arial"/>
        <family val="2"/>
      </rPr>
      <t>PCAVL</t>
    </r>
    <r>
      <rPr>
        <sz val="11"/>
        <color theme="1"/>
        <rFont val="Arial"/>
        <family val="2"/>
      </rPr>
      <t>: Porcentaje de calles y areas verdes limpias.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</si>
  <si>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Calles</t>
    </r>
  </si>
  <si>
    <r>
      <t xml:space="preserve">1.01.1.1.11.6 </t>
    </r>
    <r>
      <rPr>
        <sz val="11"/>
        <color theme="1"/>
        <rFont val="Arial"/>
        <family val="2"/>
      </rPr>
      <t>Atención a usuarios de la biblioteca publica.</t>
    </r>
  </si>
  <si>
    <r>
      <rPr>
        <b/>
        <sz val="11"/>
        <color theme="1"/>
        <rFont val="Arial"/>
        <family val="2"/>
      </rPr>
      <t>PUBPA:</t>
    </r>
    <r>
      <rPr>
        <sz val="11"/>
        <color theme="1"/>
        <rFont val="Arial"/>
        <family val="2"/>
      </rPr>
      <t xml:space="preserve"> Porcentaje de usuarios de la biblioteca publica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</si>
  <si>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t>
    </r>
  </si>
  <si>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</si>
  <si>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Porcentaje de reportes ciudadanos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</si>
  <si>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(Reportes ciudadanos)</t>
    </r>
  </si>
  <si>
    <r>
      <t xml:space="preserve">1.01.1.1.11.8  </t>
    </r>
    <r>
      <rPr>
        <sz val="11"/>
        <color theme="1"/>
        <rFont val="Arial"/>
        <family val="2"/>
      </rPr>
      <t>Realización de Eventos Cívicos, Culturales y Deportivos.</t>
    </r>
  </si>
  <si>
    <r>
      <rPr>
        <b/>
        <sz val="11"/>
        <color theme="1"/>
        <rFont val="Arial"/>
        <family val="2"/>
      </rPr>
      <t>PECCDR:</t>
    </r>
    <r>
      <rPr>
        <sz val="11"/>
        <color theme="1"/>
        <rFont val="Arial"/>
        <family val="2"/>
      </rPr>
      <t xml:space="preserve"> Porcentaje de eventos CÍVICOS, CULTURALES y DEPORTIVOS realizados.</t>
    </r>
  </si>
  <si>
    <r>
      <rPr>
        <b/>
        <sz val="11"/>
        <color theme="1"/>
        <rFont val="Arial"/>
        <family val="2"/>
      </rPr>
      <t>UNIDAD DE MEDIDA DEL INDICADO</t>
    </r>
    <r>
      <rPr>
        <sz val="11"/>
        <color theme="1"/>
        <rFont val="Arial"/>
        <family val="2"/>
      </rPr>
      <t xml:space="preserve">R:
Porcentaje
</t>
    </r>
    <r>
      <rPr>
        <b/>
        <sz val="11"/>
        <color theme="1"/>
        <rFont val="Arial"/>
        <family val="2"/>
      </rPr>
      <t>UNIDAD DE MEDIDA DE LA VARIABLE:</t>
    </r>
    <r>
      <rPr>
        <sz val="11"/>
        <color theme="1"/>
        <rFont val="Arial"/>
        <family val="2"/>
      </rPr>
      <t xml:space="preserve">
(Eventos)</t>
    </r>
  </si>
  <si>
    <t>Componente
(Subdelegación Puerto Juárez)</t>
  </si>
  <si>
    <r>
      <rPr>
        <b/>
        <sz val="11"/>
        <color theme="1"/>
        <rFont val="Arial"/>
        <family val="2"/>
      </rPr>
      <t xml:space="preserve">1.01.1.1.12 </t>
    </r>
    <r>
      <rPr>
        <sz val="11"/>
        <color theme="1"/>
        <rFont val="Arial"/>
        <family val="2"/>
      </rPr>
      <t>Gestiones ciudadanas brindadas en la Subdelegacion Puerto Juarez.</t>
    </r>
  </si>
  <si>
    <r>
      <rPr>
        <b/>
        <sz val="11"/>
        <color theme="1"/>
        <rFont val="Arial"/>
        <family val="2"/>
      </rPr>
      <t xml:space="preserve">PGCB: </t>
    </r>
    <r>
      <rPr>
        <sz val="11"/>
        <color theme="1"/>
        <rFont val="Arial"/>
        <family val="2"/>
      </rPr>
      <t>Porcentaje de gestiones ciudadanas brindadas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</si>
  <si>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Gestiones ciudadanas</t>
    </r>
  </si>
  <si>
    <r>
      <rPr>
        <b/>
        <sz val="11"/>
        <color theme="1"/>
        <rFont val="Arial"/>
        <family val="2"/>
      </rPr>
      <t>1.01.1.1.12.1</t>
    </r>
    <r>
      <rPr>
        <sz val="11"/>
        <color theme="1"/>
        <rFont val="Arial"/>
        <family val="2"/>
      </rPr>
      <t xml:space="preserve"> Difusión de programas sociales de los tres niveles de gobierno.</t>
    </r>
  </si>
  <si>
    <r>
      <rPr>
        <b/>
        <sz val="11"/>
        <color theme="1"/>
        <rFont val="Arial"/>
        <family val="2"/>
      </rPr>
      <t>PDPS:</t>
    </r>
    <r>
      <rPr>
        <sz val="11"/>
        <color theme="1"/>
        <rFont val="Arial"/>
        <family val="2"/>
      </rPr>
      <t xml:space="preserve"> Porcentaje de programas sociales difundidos.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</si>
  <si>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Sociales</t>
    </r>
  </si>
  <si>
    <r>
      <rPr>
        <b/>
        <sz val="11"/>
        <color theme="1"/>
        <rFont val="Arial"/>
        <family val="2"/>
      </rPr>
      <t xml:space="preserve">1.01.1.1.12.2 </t>
    </r>
    <r>
      <rPr>
        <sz val="11"/>
        <color theme="1"/>
        <rFont val="Arial"/>
        <family val="2"/>
      </rPr>
      <t>Promoción de Capacitación Comunitaria.</t>
    </r>
  </si>
  <si>
    <r>
      <rPr>
        <b/>
        <sz val="11"/>
        <color theme="1"/>
        <rFont val="Arial"/>
        <family val="2"/>
      </rPr>
      <t xml:space="preserve">PCAP: </t>
    </r>
    <r>
      <rPr>
        <sz val="11"/>
        <color theme="1"/>
        <rFont val="Arial"/>
        <family val="2"/>
      </rPr>
      <t xml:space="preserve">Porcentaje de capacitaciones comunitaria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</si>
  <si>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 comunitarias</t>
    </r>
  </si>
  <si>
    <r>
      <rPr>
        <b/>
        <sz val="11"/>
        <color theme="1"/>
        <rFont val="Arial"/>
        <family val="2"/>
      </rPr>
      <t>1.01.1.1.12.3</t>
    </r>
    <r>
      <rPr>
        <sz val="11"/>
        <color theme="1"/>
        <rFont val="Arial"/>
        <family val="2"/>
      </rPr>
      <t xml:space="preserve"> 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</si>
  <si>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</si>
  <si>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de limpieza </t>
    </r>
  </si>
  <si>
    <r>
      <rPr>
        <b/>
        <sz val="11"/>
        <color theme="1"/>
        <rFont val="Arial"/>
        <family val="2"/>
      </rP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</si>
  <si>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</si>
  <si>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cívicos, culturales y deportivos.</t>
    </r>
  </si>
  <si>
    <r>
      <t xml:space="preserve">1.01.1.1.1 </t>
    </r>
    <r>
      <rPr>
        <sz val="11"/>
        <color theme="1"/>
        <rFont val="Arial"/>
        <family val="2"/>
      </rPr>
      <t>Agenda pública del Presidente Municipal con la ciudadanía realizadas.</t>
    </r>
  </si>
  <si>
    <r>
      <rPr>
        <b/>
        <sz val="11"/>
        <color theme="1"/>
        <rFont val="Arial"/>
        <family val="2"/>
      </rPr>
      <t>1.01.1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</si>
  <si>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t>Propósito
(Dirección General de Planeación Municipal)</t>
  </si>
  <si>
    <r>
      <rPr>
        <b/>
        <sz val="11"/>
        <color theme="0"/>
        <rFont val="Arial"/>
        <family val="2"/>
      </rPr>
      <t>1.01.1.1.</t>
    </r>
    <r>
      <rPr>
        <sz val="11"/>
        <color theme="0"/>
        <rFont val="Arial"/>
        <family val="2"/>
      </rPr>
      <t xml:space="preserve"> 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</si>
  <si>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PbR-SED</t>
    </r>
    <r>
      <rPr>
        <sz val="11"/>
        <color theme="0"/>
        <rFont val="Arial"/>
        <family val="2"/>
      </rPr>
      <t xml:space="preserve">: Presupuesto basado en Resultados, PbR, y Sistema de Evaluación del Desempeño, SED. </t>
    </r>
  </si>
  <si>
    <r>
      <rPr>
        <b/>
        <sz val="11"/>
        <color theme="0"/>
        <rFont val="Arial"/>
        <family val="2"/>
      </rPr>
      <t xml:space="preserve">UNIDAD DE MEDIDA DEL INDICADOR: </t>
    </r>
    <r>
      <rPr>
        <sz val="11"/>
        <color theme="0"/>
        <rFont val="Arial"/>
        <family val="2"/>
      </rPr>
      <t xml:space="preserve">
Índice
</t>
    </r>
    <r>
      <rPr>
        <b/>
        <sz val="11"/>
        <color theme="0"/>
        <rFont val="Arial"/>
        <family val="2"/>
      </rPr>
      <t>UNIDAD DE MEDIDA DE LAS VARIABLES:</t>
    </r>
    <r>
      <rPr>
        <sz val="11"/>
        <color theme="0"/>
        <rFont val="Arial"/>
        <family val="2"/>
      </rPr>
      <t xml:space="preserve">
Puntuación</t>
    </r>
  </si>
  <si>
    <t>Componente
(Dirección General de Planeación Municipal)</t>
  </si>
  <si>
    <r>
      <rPr>
        <b/>
        <sz val="11"/>
        <color theme="1"/>
        <rFont val="Arial"/>
        <family val="2"/>
      </rPr>
      <t xml:space="preserve">1.01.1.1.5 </t>
    </r>
    <r>
      <rPr>
        <sz val="11"/>
        <color theme="1"/>
        <rFont val="Arial"/>
        <family val="2"/>
      </rPr>
      <t>Informes, Reportes y Normatividades de Planeación, Programación, Seguimiento, Evaluacion y Rendición de Cuentas de los Programas Presupuestarios y Proyectos de Inversión generados.</t>
    </r>
  </si>
  <si>
    <r>
      <rPr>
        <b/>
        <sz val="11"/>
        <color theme="1"/>
        <rFont val="Arial"/>
        <family val="2"/>
      </rPr>
      <t>PAFPI:</t>
    </r>
    <r>
      <rPr>
        <sz val="11"/>
        <color theme="1"/>
        <rFont val="Arial"/>
        <family val="2"/>
      </rPr>
      <t xml:space="preserve"> Porcentaje de avance financiero de los proyectos de inversión </t>
    </r>
  </si>
  <si>
    <r>
      <rPr>
        <b/>
        <sz val="11"/>
        <color theme="1"/>
        <rFont val="Arial"/>
        <family val="2"/>
      </rPr>
      <t xml:space="preserve">IC: </t>
    </r>
    <r>
      <rPr>
        <sz val="11"/>
        <color theme="1"/>
        <rFont val="Arial"/>
        <family val="2"/>
      </rPr>
      <t>Índice de Consolidación del modelo PbR-SED.</t>
    </r>
  </si>
  <si>
    <r>
      <rPr>
        <b/>
        <sz val="11"/>
        <color theme="1"/>
        <rFont val="Arial"/>
        <family val="2"/>
      </rPr>
      <t>UNIDAD DE MEDIDA DEL INDICADOR:</t>
    </r>
    <r>
      <rPr>
        <sz val="11"/>
        <color theme="1"/>
        <rFont val="Arial"/>
        <family val="2"/>
      </rPr>
      <t xml:space="preserve">
Índice
</t>
    </r>
    <r>
      <rPr>
        <b/>
        <sz val="11"/>
        <color theme="1"/>
        <rFont val="Arial"/>
        <family val="2"/>
      </rPr>
      <t>UNIDAD DE MEDIDA DE LA VARIABLE:</t>
    </r>
    <r>
      <rPr>
        <sz val="11"/>
        <color theme="1"/>
        <rFont val="Arial"/>
        <family val="2"/>
      </rPr>
      <t xml:space="preserve">
puntuación</t>
    </r>
  </si>
  <si>
    <r>
      <rPr>
        <b/>
        <sz val="11"/>
        <color theme="1"/>
        <rFont val="Arial"/>
        <family val="2"/>
      </rPr>
      <t>1.01.1.1.5.1</t>
    </r>
    <r>
      <rPr>
        <sz val="11"/>
        <color theme="1"/>
        <rFont val="Arial"/>
        <family val="2"/>
      </rPr>
      <t xml:space="preserve"> Seguimiento de los Programas Presupuestarios de las dependencias y entidades  </t>
    </r>
  </si>
  <si>
    <r>
      <rPr>
        <b/>
        <sz val="11"/>
        <color theme="1"/>
        <rFont val="Arial"/>
        <family val="2"/>
      </rPr>
      <t>PRSR:</t>
    </r>
    <r>
      <rPr>
        <sz val="11"/>
        <color theme="1"/>
        <rFont val="Arial"/>
        <family val="2"/>
      </rPr>
      <t xml:space="preserve"> Porcentaje de reportes de seguimiento recibidos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</si>
  <si>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VARIABLES:</t>
    </r>
    <r>
      <rPr>
        <sz val="11"/>
        <color theme="1"/>
        <rFont val="Arial"/>
        <family val="2"/>
      </rPr>
      <t xml:space="preserve">
Reportes</t>
    </r>
  </si>
  <si>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</si>
  <si>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</si>
  <si>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Aspectos Susceptibles de Mejora</t>
    </r>
  </si>
  <si>
    <r>
      <rPr>
        <b/>
        <sz val="11"/>
        <color theme="1"/>
        <rFont val="Arial"/>
        <family val="2"/>
      </rPr>
      <t>1.01.1.1.5.3</t>
    </r>
    <r>
      <rPr>
        <sz val="11"/>
        <color theme="1"/>
        <rFont val="Arial"/>
        <family val="2"/>
      </rPr>
      <t xml:space="preserve"> Realización de reuniones de trabajo PbR-SED </t>
    </r>
  </si>
  <si>
    <r>
      <rPr>
        <b/>
        <sz val="11"/>
        <color theme="1"/>
        <rFont val="Arial"/>
        <family val="2"/>
      </rPr>
      <t xml:space="preserve">PPSR: </t>
    </r>
    <r>
      <rPr>
        <sz val="11"/>
        <color theme="1"/>
        <rFont val="Arial"/>
        <family val="2"/>
      </rPr>
      <t>Porcentaje de reuniones de trabajo PbR-SED realizadas.</t>
    </r>
  </si>
  <si>
    <r>
      <rPr>
        <b/>
        <sz val="11"/>
        <color theme="1"/>
        <rFont val="Arial"/>
        <family val="2"/>
      </rPr>
      <t xml:space="preserve">UNIDAD DE MEDIDAD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de trabajo</t>
    </r>
  </si>
  <si>
    <r>
      <rPr>
        <b/>
        <sz val="11"/>
        <color theme="1"/>
        <rFont val="Arial"/>
        <family val="2"/>
      </rPr>
      <t xml:space="preserve">1.01.1.1.5.4 </t>
    </r>
    <r>
      <rPr>
        <sz val="11"/>
        <color theme="1"/>
        <rFont val="Arial"/>
        <family val="2"/>
      </rPr>
      <t>Coordinación de las sesiones del COPLADEMUN</t>
    </r>
  </si>
  <si>
    <r>
      <rPr>
        <b/>
        <sz val="11"/>
        <color theme="1"/>
        <rFont val="Arial"/>
        <family val="2"/>
      </rPr>
      <t xml:space="preserve">PSCR: </t>
    </r>
    <r>
      <rPr>
        <sz val="11"/>
        <color theme="1"/>
        <rFont val="Arial"/>
        <family val="2"/>
      </rPr>
      <t xml:space="preserve">Porcentraje de sesiones del COPLADEMUN realizadas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</si>
  <si>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t>
    </r>
  </si>
  <si>
    <r>
      <rPr>
        <b/>
        <sz val="11"/>
        <color theme="1"/>
        <rFont val="Arial"/>
        <family val="2"/>
      </rPr>
      <t xml:space="preserve">1.01.1.1.5.5 </t>
    </r>
    <r>
      <rPr>
        <sz val="11"/>
        <color theme="1"/>
        <rFont val="Arial"/>
        <family val="2"/>
      </rPr>
      <t>Solventaciòn de auditoria de los diferentes organos de fiscalizaciòn</t>
    </r>
  </si>
  <si>
    <r>
      <rPr>
        <b/>
        <sz val="11"/>
        <color theme="1"/>
        <rFont val="Arial"/>
        <family val="2"/>
      </rPr>
      <t>PAS:</t>
    </r>
    <r>
      <rPr>
        <sz val="11"/>
        <color theme="1"/>
        <rFont val="Arial"/>
        <family val="2"/>
      </rPr>
      <t xml:space="preserve"> Porcentaje de auditorias solventadas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</si>
  <si>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Auditorias</t>
    </r>
  </si>
  <si>
    <r>
      <rPr>
        <b/>
        <sz val="11"/>
        <color theme="1"/>
        <rFont val="Arial"/>
        <family val="2"/>
      </rPr>
      <t xml:space="preserve">1.01.1.1.5.6 </t>
    </r>
    <r>
      <rPr>
        <sz val="11"/>
        <color theme="1"/>
        <rFont val="Arial"/>
        <family val="2"/>
      </rPr>
      <t>Elaboración de tramites administrativos (financieros, humanos y materiales)</t>
    </r>
  </si>
  <si>
    <r>
      <rPr>
        <b/>
        <sz val="11"/>
        <color theme="1"/>
        <rFont val="Arial"/>
        <family val="2"/>
      </rPr>
      <t xml:space="preserve">PTAE: </t>
    </r>
    <r>
      <rPr>
        <sz val="11"/>
        <color theme="1"/>
        <rFont val="Arial"/>
        <family val="2"/>
      </rPr>
      <t>Porcentaje de Tramites Administrativos Elaborados.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</si>
  <si>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Trámites administrativos</t>
    </r>
  </si>
  <si>
    <r>
      <rPr>
        <b/>
        <sz val="11"/>
        <color theme="1"/>
        <rFont val="Arial"/>
        <family val="2"/>
      </rPr>
      <t xml:space="preserve">1.01.1.1.5.7 </t>
    </r>
    <r>
      <rPr>
        <sz val="11"/>
        <color theme="1"/>
        <rFont val="Arial"/>
        <family val="2"/>
      </rPr>
      <t xml:space="preserve">Elaboración de actas de los comité de la DGPM y seguimiento de acuerdos </t>
    </r>
  </si>
  <si>
    <r>
      <rPr>
        <b/>
        <sz val="11"/>
        <color theme="1"/>
        <rFont val="Arial"/>
        <family val="2"/>
      </rPr>
      <t xml:space="preserve">PACTCE: </t>
    </r>
    <r>
      <rPr>
        <sz val="11"/>
        <color theme="1"/>
        <rFont val="Arial"/>
        <family val="2"/>
      </rPr>
      <t>Porcentaje de actas del comité técnico y coplademun elaboradas.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</si>
  <si>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Actas</t>
    </r>
  </si>
  <si>
    <r>
      <rPr>
        <b/>
        <sz val="11"/>
        <color theme="1"/>
        <rFont val="Arial"/>
        <family val="2"/>
      </rPr>
      <t xml:space="preserve">1.01.1.1.5.8 </t>
    </r>
    <r>
      <rPr>
        <sz val="11"/>
        <color theme="1"/>
        <rFont val="Arial"/>
        <family val="2"/>
      </rPr>
      <t xml:space="preserve">Promoción de la Cultura de la Discapacidad enfocada al respeto de los Derechos Humanos y la No Discriminación. </t>
    </r>
  </si>
  <si>
    <r>
      <rPr>
        <b/>
        <sz val="11"/>
        <color theme="1"/>
        <rFont val="Arial"/>
        <family val="2"/>
      </rPr>
      <t>PDCNR:</t>
    </r>
    <r>
      <rPr>
        <sz val="11"/>
        <color theme="1"/>
        <rFont val="Arial"/>
        <family val="2"/>
      </rPr>
      <t xml:space="preserve"> Porcentaje de dependencias municipales que cumplen con las normas y reglamentos oficiales en materia de inclusión y accesibilidad universal.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</si>
  <si>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Dependencias Municipales</t>
    </r>
  </si>
  <si>
    <r>
      <rPr>
        <b/>
        <sz val="11"/>
        <color theme="1"/>
        <rFont val="Arial"/>
        <family val="2"/>
      </rPr>
      <t xml:space="preserve">PCSP: </t>
    </r>
    <r>
      <rPr>
        <sz val="11"/>
        <color theme="1"/>
        <rFont val="Arial"/>
        <family val="2"/>
      </rPr>
      <t xml:space="preserve">Porcentaje de capacitaciones a servidores(as) públicos(as)  en Cultura de Discapacidad y Lengua de Señas Mexicana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</si>
  <si>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Capacitaciones</t>
    </r>
  </si>
  <si>
    <t>EJERCIDO</t>
  </si>
  <si>
    <t>PRESIDENCIA</t>
  </si>
  <si>
    <t>TECNICA</t>
  </si>
  <si>
    <t>COMUNICACIÓN</t>
  </si>
  <si>
    <t>TURISMO</t>
  </si>
  <si>
    <t>ASESORES</t>
  </si>
  <si>
    <t>RPUBLICAS</t>
  </si>
  <si>
    <t>GESTION SOCIAL</t>
  </si>
  <si>
    <t>UVTAIP</t>
  </si>
  <si>
    <t>DECENTRALIZADOS</t>
  </si>
  <si>
    <t>BONFIL</t>
  </si>
  <si>
    <t>PUERTO JUARREZ</t>
  </si>
  <si>
    <t>CLAVE Y NOMBRE DEL PPA: P-PPA 1.01 PROGRAMA DE CONSOLIDACIÓN DE LA GESTIÓN MUNICIPAL</t>
  </si>
  <si>
    <t>_________________________</t>
  </si>
  <si>
    <t>Elaboró</t>
  </si>
  <si>
    <t>LIC. MARTHA GRACIELA BERDON MADRIGAL</t>
  </si>
  <si>
    <t>COORDINADORA ADMINISTRATIVA</t>
  </si>
  <si>
    <t>Revisó</t>
  </si>
  <si>
    <t>M.C. ENRIQUE EDUARDO ENCALADA SÁNCHEZ</t>
  </si>
  <si>
    <t>DIRECTOR DE PLANEACIÓN DE LA DGPM.</t>
  </si>
  <si>
    <t>Autorizó</t>
  </si>
  <si>
    <t>MTRA. MARIANN GONZÁLEZ PLIEGO CASTILLO</t>
  </si>
  <si>
    <t xml:space="preserve">SECRETARIA PARTICULAR </t>
  </si>
  <si>
    <t>PRESIDENCIA MUNICIPAL</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</si>
  <si>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</si>
  <si>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r>
      <t xml:space="preserve">El Instituto Nacional de Estadística y Geografía INEGI publica la Encuesta Nacional de Calidad e Impacto Gubernamental de manera bienal con la información relativa a los grados de satisfacción de la población de 18 años y más.  El úlimo periodo del levantamiento de la información fue  del 01 de noviembre al 16 de diciembre de 2021 con el </t>
    </r>
    <r>
      <rPr>
        <b/>
        <sz val="10"/>
        <rFont val="Arial"/>
        <family val="2"/>
      </rPr>
      <t xml:space="preserve">34.7% de población encuestada que se siente muy satisfecha y safisfecha. </t>
    </r>
  </si>
  <si>
    <r>
      <t xml:space="preserve">El Instituto Mexicano para la Competitividad A. C. IMCO actualiza y publica los índices y subíndices cada dos años. El índice se actualizó en 2022 obteniendo una calificación de </t>
    </r>
    <r>
      <rPr>
        <b/>
        <sz val="10"/>
        <color theme="1"/>
        <rFont val="Arial"/>
        <family val="2"/>
      </rPr>
      <t>59 puntos</t>
    </r>
    <r>
      <rPr>
        <sz val="10"/>
        <color theme="1"/>
        <rFont val="Arial"/>
        <family val="2"/>
      </rPr>
      <t xml:space="preserve">, </t>
    </r>
  </si>
  <si>
    <r>
      <t xml:space="preserve">El Instituto Nacional de Estadística y Geografía INEGI publica la Encuesta Nacional de Calidad e Impacto Gubernamental de manera bienal con la información relativa a la Confianza de la población de 18 años y más en el Gobierno Municipal.
En diciembre 2021 se obtuvo la Calificación de Confianza al Gobierno Municipal de </t>
    </r>
    <r>
      <rPr>
        <b/>
        <sz val="10"/>
        <color theme="1"/>
        <rFont val="Arial"/>
        <family val="2"/>
      </rPr>
      <t>5.0.</t>
    </r>
  </si>
  <si>
    <t>Se tiene un avance trimestral del 70.58% de acuerdo al presupuesto ejercido por las Unidades Administrativas, Delegaciones y Subdelegaciones y un avance acumulado anual del 43.28%</t>
  </si>
  <si>
    <r>
      <rPr>
        <b/>
        <sz val="11"/>
        <color theme="0"/>
        <rFont val="Arial"/>
        <family val="2"/>
      </rPr>
      <t>Meta Trimestral:</t>
    </r>
    <r>
      <rPr>
        <sz val="11"/>
        <color theme="0"/>
        <rFont val="Arial"/>
        <family val="2"/>
      </rPr>
      <t xml:space="preserve"> El resultado obtenido en el Diagnóstico PBR-SED 2022  representó un avance del 87.3% en el Índice de Avance General conforme al modelo definido por la SHCP, posicionando en 1er lugar a nivel nacional al Municipio de Benito Juárez, reportado desde el 2do trimestre. 
</t>
    </r>
    <r>
      <rPr>
        <b/>
        <sz val="11"/>
        <color theme="0"/>
        <rFont val="Arial"/>
        <family val="2"/>
      </rPr>
      <t>Meta Anual</t>
    </r>
    <r>
      <rPr>
        <sz val="11"/>
        <color theme="0"/>
        <rFont val="Arial"/>
        <family val="2"/>
      </rPr>
      <t>: El avance en cumplimiento de metas anual refleja el avance anual  reportado respecto a lo programado anual, es decir 108.31%</t>
    </r>
  </si>
  <si>
    <r>
      <rPr>
        <b/>
        <sz val="11"/>
        <color theme="1"/>
        <rFont val="Arial"/>
        <family val="2"/>
      </rPr>
      <t xml:space="preserve">Meta Trimestral: </t>
    </r>
    <r>
      <rPr>
        <sz val="11"/>
        <color theme="1"/>
        <rFont val="Arial"/>
        <family val="2"/>
      </rPr>
      <t xml:space="preserve">El resultado obtenido en el Diagnóstico PBR-SED 2022 se mantuvo en un 75% en el Índice de Consolidación.
</t>
    </r>
    <r>
      <rPr>
        <b/>
        <sz val="11"/>
        <color theme="1"/>
        <rFont val="Arial"/>
        <family val="2"/>
      </rPr>
      <t>Meta Anual:</t>
    </r>
    <r>
      <rPr>
        <sz val="11"/>
        <color theme="1"/>
        <rFont val="Arial"/>
        <family val="2"/>
      </rPr>
      <t xml:space="preserve"> El avance en cumplimiento de metas anual refleja el avance anual  reportado respecto a lo programado anual es del 95.75%</t>
    </r>
  </si>
  <si>
    <r>
      <rPr>
        <b/>
        <sz val="11"/>
        <color theme="1"/>
        <rFont val="Arial"/>
        <family val="2"/>
      </rPr>
      <t>Meta Trimestral:</t>
    </r>
    <r>
      <rPr>
        <sz val="11"/>
        <color theme="1"/>
        <rFont val="Arial"/>
        <family val="2"/>
      </rPr>
      <t xml:space="preserve"> Solo se realizó una capacitación 
</t>
    </r>
    <r>
      <rPr>
        <b/>
        <sz val="11"/>
        <color theme="1"/>
        <rFont val="Arial"/>
        <family val="2"/>
      </rPr>
      <t xml:space="preserve">
Metra Anual:</t>
    </r>
    <r>
      <rPr>
        <sz val="11"/>
        <color theme="1"/>
        <rFont val="Arial"/>
        <family val="2"/>
      </rPr>
      <t xml:space="preserve"> Se tiene un avance anual del 87.5% superior a lo planeado. </t>
    </r>
  </si>
  <si>
    <r>
      <rPr>
        <b/>
        <sz val="11"/>
        <color theme="1"/>
        <rFont val="Arial"/>
        <family val="2"/>
      </rPr>
      <t>Meta Trimestral:</t>
    </r>
    <r>
      <rPr>
        <sz val="11"/>
        <color theme="1"/>
        <rFont val="Arial"/>
        <family val="2"/>
      </rPr>
      <t xml:space="preserve"> Se tuvo un avance del 33.33% debido a que no han habido modificaciones al programa de inversión anual.
</t>
    </r>
    <r>
      <rPr>
        <b/>
        <sz val="11"/>
        <color theme="1"/>
        <rFont val="Arial"/>
        <family val="2"/>
      </rPr>
      <t xml:space="preserve">Meta Anual: </t>
    </r>
    <r>
      <rPr>
        <sz val="11"/>
        <color theme="1"/>
        <rFont val="Arial"/>
        <family val="2"/>
      </rPr>
      <t>Se tiene un avance del 30% por debajo de lo planeado.</t>
    </r>
  </si>
  <si>
    <r>
      <rPr>
        <b/>
        <sz val="11"/>
        <color theme="1"/>
        <rFont val="Arial"/>
        <family val="2"/>
      </rPr>
      <t xml:space="preserve">Meta Trimestral: </t>
    </r>
    <r>
      <rPr>
        <sz val="11"/>
        <color theme="1"/>
        <rFont val="Arial"/>
        <family val="2"/>
      </rPr>
      <t xml:space="preserve">Se logró un avance del 140% debido a que las dependencias ejecutoras realizaron más auditorias a sus programas.
</t>
    </r>
    <r>
      <rPr>
        <b/>
        <sz val="11"/>
        <color theme="1"/>
        <rFont val="Arial"/>
        <family val="2"/>
      </rPr>
      <t xml:space="preserve">Meta Anual: </t>
    </r>
    <r>
      <rPr>
        <sz val="11"/>
        <color theme="1"/>
        <rFont val="Arial"/>
        <family val="2"/>
      </rPr>
      <t>Se tiene un avance anual del  72.22%, por  encima de lo planeado, a la espera de conclusión de las auditorias.</t>
    </r>
  </si>
  <si>
    <r>
      <rPr>
        <b/>
        <sz val="11"/>
        <color theme="1"/>
        <rFont val="Arial"/>
        <family val="2"/>
      </rPr>
      <t>Meta Trimestral:</t>
    </r>
    <r>
      <rPr>
        <sz val="11"/>
        <color theme="1"/>
        <rFont val="Arial"/>
        <family val="2"/>
      </rPr>
      <t xml:space="preserve"> Se tuvo un avance del 100% cumpliendo con la ejecución de los trámites financieros, de recursos humanos y materiales planeados.
</t>
    </r>
    <r>
      <rPr>
        <b/>
        <sz val="11"/>
        <color theme="1"/>
        <rFont val="Arial"/>
        <family val="2"/>
      </rPr>
      <t xml:space="preserve">Meta  Anual: </t>
    </r>
    <r>
      <rPr>
        <sz val="11"/>
        <color theme="1"/>
        <rFont val="Arial"/>
        <family val="2"/>
      </rPr>
      <t>Se tiene un avance del 76.19% de acuerdo a lo planeado.</t>
    </r>
  </si>
  <si>
    <r>
      <rPr>
        <b/>
        <sz val="11"/>
        <color theme="1"/>
        <rFont val="Arial"/>
        <family val="2"/>
      </rPr>
      <t>Meta Trimestral:</t>
    </r>
    <r>
      <rPr>
        <sz val="11"/>
        <color theme="1"/>
        <rFont val="Arial"/>
        <family val="2"/>
      </rPr>
      <t xml:space="preserve"> Se tuvo un avance del  50% debido a que no han habido modificaciones al programa de inversión anual.
</t>
    </r>
    <r>
      <rPr>
        <b/>
        <sz val="11"/>
        <color theme="1"/>
        <rFont val="Arial"/>
        <family val="2"/>
      </rPr>
      <t xml:space="preserve">Meta Anual: </t>
    </r>
    <r>
      <rPr>
        <sz val="11"/>
        <color theme="1"/>
        <rFont val="Arial"/>
        <family val="2"/>
      </rPr>
      <t>Se tiene un avance del 40% por debajo de lo planeado.</t>
    </r>
  </si>
  <si>
    <r>
      <rPr>
        <b/>
        <sz val="11"/>
        <color theme="1"/>
        <rFont val="Arial"/>
        <family val="2"/>
      </rPr>
      <t xml:space="preserve">Meta Trimestral: </t>
    </r>
    <r>
      <rPr>
        <sz val="11"/>
        <color theme="1"/>
        <rFont val="Arial"/>
        <family val="2"/>
      </rPr>
      <t xml:space="preserve">Se logró el 100% programado con 2 Dependencias que cumplen con la Normativa.
</t>
    </r>
    <r>
      <rPr>
        <b/>
        <sz val="11"/>
        <color theme="1"/>
        <rFont val="Arial"/>
        <family val="2"/>
      </rPr>
      <t xml:space="preserve">Meta Anual: </t>
    </r>
    <r>
      <rPr>
        <sz val="11"/>
        <color theme="1"/>
        <rFont val="Arial"/>
        <family val="2"/>
      </rPr>
      <t>El avance anual del 83.33% de apor encima de lo planeado.</t>
    </r>
  </si>
  <si>
    <r>
      <rPr>
        <b/>
        <sz val="11"/>
        <color theme="1"/>
        <rFont val="Arial"/>
        <family val="2"/>
      </rPr>
      <t xml:space="preserve">Meta Trimestral: </t>
    </r>
    <r>
      <rPr>
        <sz val="11"/>
        <color theme="1"/>
        <rFont val="Arial"/>
        <family val="2"/>
      </rPr>
      <t xml:space="preserve">De4 acuerdo a lo planeado se tuvo un avance del 92.59%
</t>
    </r>
    <r>
      <rPr>
        <b/>
        <sz val="11"/>
        <color theme="1"/>
        <rFont val="Arial"/>
        <family val="2"/>
      </rPr>
      <t>Meta Anual</t>
    </r>
    <r>
      <rPr>
        <sz val="11"/>
        <color theme="1"/>
        <rFont val="Arial"/>
        <family val="2"/>
      </rPr>
      <t>:El avance en cumplimiento de metas anual refleja el avance anual  reportado respecto a lo programado anual es del 68.46%</t>
    </r>
  </si>
  <si>
    <r>
      <rPr>
        <b/>
        <sz val="11"/>
        <color theme="1"/>
        <rFont val="Arial"/>
        <family val="2"/>
      </rPr>
      <t xml:space="preserve">Meta Trimestral: </t>
    </r>
    <r>
      <rPr>
        <sz val="11"/>
        <color theme="1"/>
        <rFont val="Arial"/>
        <family val="2"/>
      </rPr>
      <t xml:space="preserve"> Se logró la meta trimestral de acuerdo a lo planeado.</t>
    </r>
    <r>
      <rPr>
        <b/>
        <sz val="11"/>
        <color theme="1"/>
        <rFont val="Arial"/>
        <family val="2"/>
      </rPr>
      <t xml:space="preserve">
Meta Anual: </t>
    </r>
    <r>
      <rPr>
        <sz val="11"/>
        <color theme="1"/>
        <rFont val="Arial"/>
        <family val="2"/>
      </rPr>
      <t>Se logró un avance del 100% superior a lo programado.</t>
    </r>
  </si>
  <si>
    <r>
      <rPr>
        <b/>
        <sz val="11"/>
        <color theme="1"/>
        <rFont val="Arial"/>
        <family val="2"/>
      </rPr>
      <t xml:space="preserve">Meta Trimestral: </t>
    </r>
    <r>
      <rPr>
        <sz val="11"/>
        <color theme="1"/>
        <rFont val="Arial"/>
        <family val="2"/>
      </rPr>
      <t xml:space="preserve"> Se logró la entrega en tiempo y forma de los reportes de seguimiento de los programas presupustarios</t>
    </r>
    <r>
      <rPr>
        <b/>
        <sz val="11"/>
        <color theme="1"/>
        <rFont val="Arial"/>
        <family val="2"/>
      </rPr>
      <t xml:space="preserve">
Meta Trimestral: </t>
    </r>
    <r>
      <rPr>
        <sz val="11"/>
        <color theme="1"/>
        <rFont val="Arial"/>
        <family val="2"/>
      </rPr>
      <t>El avance en cumplimiento de metas anual es del 73.17% según lo programado</t>
    </r>
  </si>
  <si>
    <r>
      <rPr>
        <b/>
        <sz val="11"/>
        <color theme="1"/>
        <rFont val="Arial"/>
        <family val="2"/>
      </rPr>
      <t>Meta Trimestral:</t>
    </r>
    <r>
      <rPr>
        <sz val="11"/>
        <color theme="1"/>
        <rFont val="Arial"/>
        <family val="2"/>
      </rPr>
      <t xml:space="preserve"> Se lograron atender los ascpectos suceptibles de mejora derivados de las auditorias internas a los programas presupuestarios</t>
    </r>
    <r>
      <rPr>
        <b/>
        <sz val="11"/>
        <color theme="1"/>
        <rFont val="Arial"/>
        <family val="2"/>
      </rPr>
      <t xml:space="preserve">
Meta Anual: </t>
    </r>
    <r>
      <rPr>
        <sz val="11"/>
        <color theme="1"/>
        <rFont val="Arial"/>
        <family val="2"/>
      </rPr>
      <t>Se tiene un avance anual del 75% según lo programado</t>
    </r>
  </si>
  <si>
    <t>Secretaria Tecnica</t>
  </si>
  <si>
    <r>
      <rPr>
        <b/>
        <sz val="11"/>
        <color theme="1"/>
        <rFont val="Arial"/>
        <family val="2"/>
      </rPr>
      <t xml:space="preserve">Meta Trimestral: </t>
    </r>
    <r>
      <rPr>
        <sz val="11"/>
        <color theme="1"/>
        <rFont val="Arial"/>
        <family val="2"/>
      </rPr>
      <t xml:space="preserve">En el periodo reportado se cumplio con la meta del 100%, realizando los tre proyectos programados, los cuales son: Monografía Municipal, 1er Informe de Gobierno Municipal de la Administración 2021-2024, y la tercera etapa del Gobierno Digital. 
</t>
    </r>
    <r>
      <rPr>
        <b/>
        <sz val="11"/>
        <color theme="1"/>
        <rFont val="Arial"/>
        <family val="2"/>
      </rPr>
      <t xml:space="preserve">Meta Anual: </t>
    </r>
    <r>
      <rPr>
        <sz val="11"/>
        <color theme="1"/>
        <rFont val="Arial"/>
        <family val="2"/>
      </rPr>
      <t xml:space="preserve">En lo que va del año se ha realizado el 85.71% de avance anual, llevando a cabo en lo que va del año seis proyectos </t>
    </r>
  </si>
  <si>
    <r>
      <rPr>
        <b/>
        <sz val="11"/>
        <color theme="1"/>
        <rFont val="Arial"/>
        <family val="2"/>
      </rPr>
      <t xml:space="preserve">Meta Trimestral: </t>
    </r>
    <r>
      <rPr>
        <sz val="11"/>
        <color theme="1"/>
        <rFont val="Arial"/>
        <family val="2"/>
      </rPr>
      <t xml:space="preserve">Se logro el 100% de avance, realizando un proyecto denominado Monografía Municipal, cuampliendo asi con la meta programada
</t>
    </r>
    <r>
      <rPr>
        <b/>
        <sz val="11"/>
        <color theme="1"/>
        <rFont val="Arial"/>
        <family val="2"/>
      </rPr>
      <t>Meta Anual:</t>
    </r>
    <r>
      <rPr>
        <sz val="11"/>
        <color theme="1"/>
        <rFont val="Arial"/>
        <family val="2"/>
      </rPr>
      <t xml:space="preserve"> Se logró un acumulado del 66.67% de la meta anual llevando a cabo dos de los tres proyectos programados.</t>
    </r>
  </si>
  <si>
    <r>
      <rPr>
        <b/>
        <sz val="11"/>
        <color theme="1"/>
        <rFont val="Arial"/>
        <family val="2"/>
      </rPr>
      <t>Mrta Trimestral:</t>
    </r>
    <r>
      <rPr>
        <sz val="11"/>
        <color theme="1"/>
        <rFont val="Arial"/>
        <family val="2"/>
      </rPr>
      <t xml:space="preserve"> Durante este periodo no se programo ninguna actividad. 
</t>
    </r>
    <r>
      <rPr>
        <b/>
        <sz val="11"/>
        <color theme="1"/>
        <rFont val="Arial"/>
        <family val="2"/>
      </rPr>
      <t xml:space="preserve">Meta Anual: </t>
    </r>
    <r>
      <rPr>
        <sz val="11"/>
        <color theme="1"/>
        <rFont val="Arial"/>
        <family val="2"/>
      </rPr>
      <t>Se tiene un acumulado anual a la fecha de 33.33%, considerando que durante este trimestre no se programo ninguna actividad.</t>
    </r>
  </si>
  <si>
    <r>
      <rPr>
        <b/>
        <sz val="11"/>
        <color theme="1"/>
        <rFont val="Arial"/>
        <family val="2"/>
      </rPr>
      <t>Meta Trimestral:</t>
    </r>
    <r>
      <rPr>
        <sz val="11"/>
        <color theme="1"/>
        <rFont val="Arial"/>
        <family val="2"/>
      </rPr>
      <t xml:space="preserve"> Durante este trimestre se cumplio con el 100% de la meta programada, realizando los 11 reportes para la presidencia, y el Informe de Gobierno Municipal.
</t>
    </r>
    <r>
      <rPr>
        <b/>
        <sz val="11"/>
        <color theme="1"/>
        <rFont val="Arial"/>
        <family val="2"/>
      </rPr>
      <t xml:space="preserve">Meta Anual: </t>
    </r>
    <r>
      <rPr>
        <sz val="11"/>
        <color theme="1"/>
        <rFont val="Arial"/>
        <family val="2"/>
      </rPr>
      <t xml:space="preserve">Se alcanzo una meta acumulada anual del 75.56%, considerando los 11 reportes y el Informe de Gobierno Municipal. </t>
    </r>
  </si>
  <si>
    <r>
      <t xml:space="preserve">Meta Trimestral: </t>
    </r>
    <r>
      <rPr>
        <b/>
        <sz val="11"/>
        <color theme="1"/>
        <rFont val="Arial"/>
        <family val="2"/>
      </rPr>
      <t xml:space="preserve">En este 3er trimestre se </t>
    </r>
    <r>
      <rPr>
        <sz val="11"/>
        <color theme="1"/>
        <rFont val="Arial"/>
        <family val="2"/>
      </rPr>
      <t xml:space="preserve">cumplio la meta del 100%  realizando la 3era etapa y pago del Gobierno Digital 
</t>
    </r>
    <r>
      <rPr>
        <b/>
        <sz val="11"/>
        <color theme="1"/>
        <rFont val="Arial"/>
        <family val="2"/>
      </rPr>
      <t>Meta Anual:</t>
    </r>
    <r>
      <rPr>
        <sz val="11"/>
        <color theme="1"/>
        <rFont val="Arial"/>
        <family val="2"/>
      </rPr>
      <t xml:space="preserve"> Con el cumplimiento de la etapa programada del Gobierno Digital, se concluye al 100% el avance anual en la actividad de Gobierno Digital. </t>
    </r>
  </si>
  <si>
    <r>
      <rPr>
        <b/>
        <sz val="11"/>
        <color theme="1"/>
        <rFont val="Arial"/>
        <family val="2"/>
      </rPr>
      <t>Meta Trimestral</t>
    </r>
    <r>
      <rPr>
        <sz val="11"/>
        <color theme="1"/>
        <rFont val="Arial"/>
        <family val="2"/>
      </rPr>
      <t xml:space="preserve">: La Dirección de Relaciones Públicas y Asuntos Internacionales actualiza la informarción de manera trimestral, para este tercer trimestre no se realizaron. Para este trimestre se tenia planeado la realización de 2 eventos y se lograron 0.
</t>
    </r>
    <r>
      <rPr>
        <b/>
        <sz val="11"/>
        <color theme="1"/>
        <rFont val="Arial"/>
        <family val="2"/>
      </rPr>
      <t>Meta Anual:</t>
    </r>
    <r>
      <rPr>
        <sz val="11"/>
        <color theme="1"/>
        <rFont val="Arial"/>
        <family val="2"/>
      </rPr>
      <t xml:space="preserve"> De acuerdo a lo alcanzado en este tercer timestre, se alcanzo el 50% de avanze acumulable de manera anual.</t>
    </r>
  </si>
  <si>
    <r>
      <rPr>
        <b/>
        <sz val="11"/>
        <color theme="1"/>
        <rFont val="Arial"/>
        <family val="2"/>
      </rPr>
      <t>Meta Trimestral:</t>
    </r>
    <r>
      <rPr>
        <sz val="11"/>
        <color theme="1"/>
        <rFont val="Arial"/>
        <family val="2"/>
      </rPr>
      <t xml:space="preserve"> La Dirección de Relaciones Públicas y Asuntos Internacionales actualiza la informarción de manera trimestral, para este tercer trimestre se requirio el apoyo para la realización de 3 eventos lo que nos permitio alcanzar el 150% en este indicador. De igual manera para este tercer trimestre se tenia progamado el apoyó en la realiazación de 2 eventos y se cerro el trimestre con 3.
</t>
    </r>
    <r>
      <rPr>
        <b/>
        <sz val="11"/>
        <color theme="1"/>
        <rFont val="Arial"/>
        <family val="2"/>
      </rPr>
      <t xml:space="preserve">Meta Anual: </t>
    </r>
    <r>
      <rPr>
        <sz val="11"/>
        <color theme="1"/>
        <rFont val="Arial"/>
        <family val="2"/>
      </rPr>
      <t>De acuerdo a lo alcanzado en este tercer timestre, se alcanzó el 125% de avanze acumulable de manera anual.</t>
    </r>
  </si>
  <si>
    <r>
      <rPr>
        <b/>
        <sz val="11"/>
        <color theme="1"/>
        <rFont val="Arial"/>
        <family val="2"/>
      </rPr>
      <t>Meta Trimestral:</t>
    </r>
    <r>
      <rPr>
        <sz val="11"/>
        <color theme="1"/>
        <rFont val="Arial"/>
        <family val="2"/>
      </rPr>
      <t xml:space="preserve"> La Dirección de Relaciones Públicas y Asuntos Internacionales actuliza la información de manera trimestral, para este tercer trimestre se logro el 820% del indicador, sobre pasando por mucho lo que se tenia planeado, esto gracias a las direcciónes que solicitaron el apoyo para las distintas difusiones.
</t>
    </r>
    <r>
      <rPr>
        <b/>
        <sz val="11"/>
        <color theme="1"/>
        <rFont val="Arial"/>
        <family val="2"/>
      </rPr>
      <t>Meta Anual:</t>
    </r>
    <r>
      <rPr>
        <sz val="11"/>
        <color theme="1"/>
        <rFont val="Arial"/>
        <family val="2"/>
      </rPr>
      <t xml:space="preserve"> De acuerdo a lo alcanzado en este tercer trimestre , se alcanzo el 1400.42% de avanze anual en el indicador.</t>
    </r>
  </si>
  <si>
    <t>Secretaria Particular</t>
  </si>
  <si>
    <t>Dir Gral de Turismo Municipal</t>
  </si>
  <si>
    <t>Dir Gral de Planeacion</t>
  </si>
  <si>
    <t>Relaciones Públicas</t>
  </si>
  <si>
    <r>
      <rPr>
        <b/>
        <sz val="10"/>
        <color theme="1"/>
        <rFont val="Arial"/>
        <family val="2"/>
      </rPr>
      <t>Meta Trimestral</t>
    </r>
    <r>
      <rPr>
        <sz val="10"/>
        <color theme="1"/>
        <rFont val="Arial"/>
        <family val="2"/>
      </rPr>
      <t xml:space="preserve">. Se alcanzó el 90.91% al realizarse 20 de las 22 participaciones en sesiones programadas en el primer trimestre tanto ordinarias como extraordinarias.                      </t>
    </r>
    <r>
      <rPr>
        <b/>
        <sz val="10"/>
        <color theme="1"/>
        <rFont val="Arial"/>
        <family val="2"/>
      </rPr>
      <t>Meta Anual.</t>
    </r>
    <r>
      <rPr>
        <sz val="10"/>
        <color theme="1"/>
        <rFont val="Arial"/>
        <family val="2"/>
      </rPr>
      <t>Obtuvimos el  55.68% de avance por que se participó  al tercer trimestre  en 49 sesiones de las 88 sesiones programadas de la meta anual</t>
    </r>
  </si>
  <si>
    <r>
      <rPr>
        <b/>
        <sz val="10"/>
        <color theme="1"/>
        <rFont val="Arial"/>
        <family val="2"/>
      </rPr>
      <t>Meta Trimestral.</t>
    </r>
    <r>
      <rPr>
        <sz val="10"/>
        <color theme="1"/>
        <rFont val="Arial"/>
        <family val="2"/>
      </rPr>
      <t xml:space="preserve"> Se cumplió al 100% la meta en la elaboración de reportes de actividades de los Organismos Descentralizados. (13/13)                                                      </t>
    </r>
    <r>
      <rPr>
        <b/>
        <sz val="10"/>
        <color theme="1"/>
        <rFont val="Arial"/>
        <family val="2"/>
      </rPr>
      <t xml:space="preserve">Meta Anual. </t>
    </r>
    <r>
      <rPr>
        <sz val="10"/>
        <color theme="1"/>
        <rFont val="Arial"/>
        <family val="2"/>
      </rPr>
      <t>Obtuvimos el 75% de avance porque se realizaron al tercer trimestre 39 reportes de actividades de las 52 programadas de la meta anual.</t>
    </r>
  </si>
  <si>
    <r>
      <rPr>
        <b/>
        <sz val="10"/>
        <color theme="1"/>
        <rFont val="Arial"/>
        <family val="2"/>
      </rPr>
      <t>Meta Trimestral.</t>
    </r>
    <r>
      <rPr>
        <sz val="10"/>
        <color theme="1"/>
        <rFont val="Arial"/>
        <family val="2"/>
      </rPr>
      <t xml:space="preserve"> Se cumplió al 100% la meta en atenciones y seguimientos brindados a los Organismos Descentralizados. (14/14)                                               
</t>
    </r>
    <r>
      <rPr>
        <b/>
        <sz val="10"/>
        <color theme="1"/>
        <rFont val="Arial"/>
        <family val="2"/>
      </rPr>
      <t xml:space="preserve">Meta Anual. </t>
    </r>
    <r>
      <rPr>
        <sz val="10"/>
        <color theme="1"/>
        <rFont val="Arial"/>
        <family val="2"/>
      </rPr>
      <t>Obtuvimos el 50% de avance porque se brindaron al tercer trimestre  42 seguimientos y atenciones a Organismos Descentralizados de los 56 programados de la meta anual</t>
    </r>
  </si>
  <si>
    <t>UVOD</t>
  </si>
  <si>
    <r>
      <rPr>
        <b/>
        <sz val="11"/>
        <color theme="1"/>
        <rFont val="Arial"/>
        <family val="2"/>
      </rPr>
      <t xml:space="preserve">META ANUAL </t>
    </r>
    <r>
      <rPr>
        <sz val="11"/>
        <color rgb="FF000000"/>
        <rFont val="Arial"/>
        <family val="2"/>
      </rPr>
      <t xml:space="preserve">  Se alcanza una meta del 63.35% del acumulado de la meta anual.                                                            </t>
    </r>
    <r>
      <rPr>
        <b/>
        <sz val="11"/>
        <color rgb="FF000000"/>
        <rFont val="Arial"/>
        <family val="2"/>
      </rPr>
      <t xml:space="preserve">  
META TRIMESTRAL  </t>
    </r>
    <r>
      <rPr>
        <sz val="11"/>
        <color rgb="FF000000"/>
        <rFont val="Arial"/>
        <family val="2"/>
      </rPr>
      <t xml:space="preserve"> Se logra el 73.86 manteniendo una regularidad en la meta proyectada, siempre dando atención a cada reporte recibido.</t>
    </r>
  </si>
  <si>
    <r>
      <rPr>
        <b/>
        <sz val="11"/>
        <color theme="1"/>
        <rFont val="Arial"/>
        <family val="2"/>
      </rPr>
      <t xml:space="preserve">META ANUAL </t>
    </r>
    <r>
      <rPr>
        <sz val="11"/>
        <color theme="1"/>
        <rFont val="Arial"/>
        <family val="2"/>
      </rPr>
      <t xml:space="preserve"> </t>
    </r>
    <r>
      <rPr>
        <sz val="11"/>
        <color rgb="FF000000"/>
        <rFont val="Arial"/>
        <family val="2"/>
      </rPr>
      <t xml:space="preserve">Se alcanza una meta del 550% del acumulado de la meta anual.                                                              
</t>
    </r>
    <r>
      <rPr>
        <b/>
        <sz val="11"/>
        <color rgb="FF000000"/>
        <rFont val="Arial"/>
        <family val="2"/>
      </rPr>
      <t xml:space="preserve">
META TRIMESTRAL </t>
    </r>
    <r>
      <rPr>
        <sz val="11"/>
        <color rgb="FF000000"/>
        <rFont val="Arial"/>
        <family val="2"/>
      </rPr>
      <t xml:space="preserve"> Se rebasa la meta proyectada toda vez que se han realizado más eventos culturales así como programas deportivos en la delegación.</t>
    </r>
  </si>
  <si>
    <r>
      <rPr>
        <b/>
        <sz val="11"/>
        <color theme="1"/>
        <rFont val="Arial"/>
        <family val="2"/>
      </rPr>
      <t xml:space="preserve">META ANUAL </t>
    </r>
    <r>
      <rPr>
        <b/>
        <sz val="11"/>
        <color rgb="FF000000"/>
        <rFont val="Arial"/>
        <family val="2"/>
      </rPr>
      <t xml:space="preserve">   </t>
    </r>
    <r>
      <rPr>
        <sz val="11"/>
        <color rgb="FF000000"/>
        <rFont val="Arial"/>
        <family val="2"/>
      </rPr>
      <t xml:space="preserve">Se alcanza una meta del 114.20% del acumulado de la meta anual.  
</t>
    </r>
    <r>
      <rPr>
        <b/>
        <sz val="11"/>
        <color rgb="FF000000"/>
        <rFont val="Arial"/>
        <family val="2"/>
      </rPr>
      <t xml:space="preserve">META TRIMESTRAL  </t>
    </r>
    <r>
      <rPr>
        <sz val="11"/>
        <color rgb="FF000000"/>
        <rFont val="Arial"/>
        <family val="2"/>
      </rPr>
      <t xml:space="preserve">  Se rebasa la meta proyectada en un 326.00% debido a los programas realizados y la participación de la ciudadanía.</t>
    </r>
  </si>
  <si>
    <r>
      <rPr>
        <b/>
        <sz val="11"/>
        <color theme="1"/>
        <rFont val="Arial"/>
        <family val="2"/>
      </rPr>
      <t xml:space="preserve">META ANUAL </t>
    </r>
    <r>
      <rPr>
        <sz val="11"/>
        <color theme="1"/>
        <rFont val="Arial"/>
        <family val="2"/>
      </rPr>
      <t xml:space="preserve"> </t>
    </r>
    <r>
      <rPr>
        <sz val="11"/>
        <color rgb="FF000000"/>
        <rFont val="Arial"/>
        <family val="2"/>
      </rPr>
      <t xml:space="preserve">  Se alcanza una meta del 75% del acumulado de la meta anual.                                                              
 </t>
    </r>
    <r>
      <rPr>
        <b/>
        <sz val="11"/>
        <color rgb="FF000000"/>
        <rFont val="Arial"/>
        <family val="2"/>
      </rPr>
      <t xml:space="preserve">META TRIMESTRAL   </t>
    </r>
    <r>
      <rPr>
        <sz val="11"/>
        <color rgb="FF000000"/>
        <rFont val="Arial"/>
        <family val="2"/>
      </rPr>
      <t xml:space="preserve"> Se cumplió con la meta programada para este trimestral alcanzando el avance en el cumplimiento en un 100%., se ha dado atención a los requerimientos jurídicos.</t>
    </r>
  </si>
  <si>
    <r>
      <rPr>
        <b/>
        <sz val="11"/>
        <color theme="1"/>
        <rFont val="Arial"/>
        <family val="2"/>
      </rPr>
      <t xml:space="preserve">META ANUAL </t>
    </r>
    <r>
      <rPr>
        <b/>
        <sz val="11"/>
        <color rgb="FF000000"/>
        <rFont val="Arial"/>
        <family val="2"/>
      </rPr>
      <t xml:space="preserve"> </t>
    </r>
    <r>
      <rPr>
        <sz val="11"/>
        <color rgb="FF000000"/>
        <rFont val="Arial"/>
        <family val="2"/>
      </rPr>
      <t xml:space="preserve">  Se alcanza una meta del 105.92% del acumulado de la meta anual.                                                              
</t>
    </r>
    <r>
      <rPr>
        <b/>
        <sz val="11"/>
        <color rgb="FF000000"/>
        <rFont val="Arial"/>
        <family val="2"/>
      </rPr>
      <t xml:space="preserve">
META TRIMESTRAL </t>
    </r>
    <r>
      <rPr>
        <sz val="11"/>
        <color rgb="FF000000"/>
        <rFont val="Arial"/>
        <family val="2"/>
      </rPr>
      <t xml:space="preserve">    Se rebasa en un 143.52% la meta proyectada pues los programas que se han realizado han logrado que la población sea más participativa dentro de los programas y beneficios sociales que se ofrece en dicha coordinación.</t>
    </r>
  </si>
  <si>
    <r>
      <rPr>
        <b/>
        <sz val="11"/>
        <color theme="1"/>
        <rFont val="Arial"/>
        <family val="2"/>
      </rPr>
      <t xml:space="preserve">META ANUAL  </t>
    </r>
    <r>
      <rPr>
        <sz val="11"/>
        <color theme="1"/>
        <rFont val="Arial"/>
        <family val="2"/>
      </rPr>
      <t xml:space="preserve">    </t>
    </r>
    <r>
      <rPr>
        <sz val="11"/>
        <color rgb="FF000000"/>
        <rFont val="Arial"/>
        <family val="2"/>
      </rPr>
      <t xml:space="preserve">Se alcanza una meta del 147.44% del acumulado de la meta anual.      </t>
    </r>
    <r>
      <rPr>
        <b/>
        <sz val="11"/>
        <color rgb="FF000000"/>
        <rFont val="Arial"/>
        <family val="2"/>
      </rPr>
      <t xml:space="preserve">                                                        
META TRIMESTRAL     </t>
    </r>
    <r>
      <rPr>
        <sz val="11"/>
        <color rgb="FF000000"/>
        <rFont val="Arial"/>
        <family val="2"/>
      </rPr>
      <t>Se rebasa la meta proyectada en un 262.04% debido a que, los servicios públicos de la delegación de Bonfil son más eficientes y funcionales, pues han realizado labores constantes y de manera rutinaria la ejecución de limpieza de calles así como de áreas verdes.</t>
    </r>
  </si>
  <si>
    <r>
      <rPr>
        <b/>
        <sz val="11"/>
        <color theme="1"/>
        <rFont val="Arial"/>
        <family val="2"/>
      </rPr>
      <t xml:space="preserve">META ANUAL </t>
    </r>
    <r>
      <rPr>
        <sz val="11"/>
        <color rgb="FF000000"/>
        <rFont val="Arial"/>
        <family val="2"/>
      </rPr>
      <t xml:space="preserve">  Se alcanza una meta del 75% del acumulado de la meta anual.                                                              
</t>
    </r>
    <r>
      <rPr>
        <b/>
        <sz val="11"/>
        <color rgb="FF000000"/>
        <rFont val="Arial"/>
        <family val="2"/>
      </rPr>
      <t xml:space="preserve">
META TRIMESTRAL      </t>
    </r>
    <r>
      <rPr>
        <sz val="11"/>
        <color rgb="FF000000"/>
        <rFont val="Arial"/>
        <family val="2"/>
      </rPr>
      <t xml:space="preserve">                                                                                                                                                                     Se cumplió con la meta programada para este trimestral alcanzando el avance en el cumplimiento en un 100%., pues se ha mantenido constantemente la ayuda a los usuarios beneficiados en ayudas y subsidios que otorga la Delegación.</t>
    </r>
  </si>
  <si>
    <r>
      <rPr>
        <b/>
        <sz val="11"/>
        <color theme="1"/>
        <rFont val="Arial"/>
        <family val="2"/>
      </rPr>
      <t xml:space="preserve">META ANUAL  </t>
    </r>
    <r>
      <rPr>
        <sz val="11"/>
        <color theme="1"/>
        <rFont val="Arial"/>
        <family val="2"/>
      </rPr>
      <t xml:space="preserve"> </t>
    </r>
    <r>
      <rPr>
        <sz val="11"/>
        <color rgb="FF000000"/>
        <rFont val="Arial"/>
        <family val="2"/>
      </rPr>
      <t xml:space="preserve">    Se alcanza una meta del 125.00% del acumulado de la meta anual.                                                                            
</t>
    </r>
    <r>
      <rPr>
        <b/>
        <sz val="11"/>
        <color rgb="FF000000"/>
        <rFont val="Arial"/>
        <family val="2"/>
      </rPr>
      <t>META TRIMESTRAL</t>
    </r>
    <r>
      <rPr>
        <sz val="11"/>
        <color rgb="FF000000"/>
        <rFont val="Arial"/>
        <family val="2"/>
      </rPr>
      <t xml:space="preserve">      Se rebasa en 375 % la meta proyectada pues han sido constantes los requerimientos por parte de la delegación en este rubro.</t>
    </r>
  </si>
  <si>
    <r>
      <rPr>
        <b/>
        <sz val="11"/>
        <color theme="1"/>
        <rFont val="Arial"/>
        <family val="2"/>
      </rPr>
      <t xml:space="preserve">META ANUAL </t>
    </r>
    <r>
      <rPr>
        <b/>
        <sz val="11"/>
        <color rgb="FF000000"/>
        <rFont val="Arial"/>
        <family val="2"/>
      </rPr>
      <t xml:space="preserve"> </t>
    </r>
    <r>
      <rPr>
        <sz val="11"/>
        <color rgb="FF000000"/>
        <rFont val="Arial"/>
        <family val="2"/>
      </rPr>
      <t xml:space="preserve">    Obtuvimos el 62.86% del acumulado de la meta anual.                                                                                                                                                                                                 
</t>
    </r>
    <r>
      <rPr>
        <b/>
        <sz val="11"/>
        <color rgb="FF000000"/>
        <rFont val="Arial"/>
        <family val="2"/>
      </rPr>
      <t xml:space="preserve">META TRIMESTRAL </t>
    </r>
    <r>
      <rPr>
        <sz val="11"/>
        <color rgb="FF000000"/>
        <rFont val="Arial"/>
        <family val="2"/>
      </rPr>
      <t xml:space="preserve">      Se alcanzó un 64.15 de la meta proyectada para este trimestre, pues no han sido muy constantes los requerimientos humanos.</t>
    </r>
  </si>
  <si>
    <r>
      <rPr>
        <b/>
        <sz val="11"/>
        <color theme="1"/>
        <rFont val="Arial"/>
        <family val="2"/>
      </rPr>
      <t xml:space="preserve">META ANUAL </t>
    </r>
    <r>
      <rPr>
        <sz val="11"/>
        <color rgb="FF000000"/>
        <rFont val="Arial"/>
        <family val="2"/>
      </rPr>
      <t xml:space="preserve"> Obtuvimos el 574.07% del acumulado de la meta anual.   
</t>
    </r>
    <r>
      <rPr>
        <b/>
        <sz val="11"/>
        <color rgb="FF000000"/>
        <rFont val="Arial"/>
        <family val="2"/>
      </rPr>
      <t xml:space="preserve">META TRIMESTRAL   </t>
    </r>
    <r>
      <rPr>
        <sz val="11"/>
        <color rgb="FF000000"/>
        <rFont val="Arial"/>
        <family val="2"/>
      </rPr>
      <t xml:space="preserve">   Se rebasa la meta proyectada en un 628.57%. Pues ha habido constantes requerimientos administrativos ante las áreas municipales.     </t>
    </r>
  </si>
  <si>
    <r>
      <rPr>
        <b/>
        <sz val="11"/>
        <color theme="1"/>
        <rFont val="Arial"/>
        <family val="2"/>
      </rPr>
      <t xml:space="preserve">META ANUAL </t>
    </r>
    <r>
      <rPr>
        <sz val="11"/>
        <color theme="1"/>
        <rFont val="Arial"/>
        <family val="2"/>
      </rPr>
      <t xml:space="preserve">  </t>
    </r>
    <r>
      <rPr>
        <sz val="11"/>
        <color rgb="FF000000"/>
        <rFont val="Arial"/>
        <family val="2"/>
      </rPr>
      <t xml:space="preserve">   Se alcanza una meta del 112.18% del acumulado de la meta anual.                                                                              
</t>
    </r>
    <r>
      <rPr>
        <b/>
        <sz val="11"/>
        <color rgb="FF000000"/>
        <rFont val="Arial"/>
        <family val="2"/>
      </rPr>
      <t xml:space="preserve">META TRIMESTRAL </t>
    </r>
    <r>
      <rPr>
        <sz val="11"/>
        <color rgb="FF000000"/>
        <rFont val="Arial"/>
        <family val="2"/>
      </rPr>
      <t xml:space="preserve">       Se rebasa la meta programada en un 192.20, debido al buen gobierno y el buen funcionamiento en las áreas.</t>
    </r>
  </si>
  <si>
    <r>
      <rPr>
        <b/>
        <sz val="11"/>
        <color theme="1"/>
        <rFont val="Arial"/>
        <family val="2"/>
      </rPr>
      <t xml:space="preserve">Meta Trimestral y Anual: </t>
    </r>
    <r>
      <rPr>
        <sz val="11"/>
        <color theme="1"/>
        <rFont val="Arial"/>
        <family val="2"/>
      </rPr>
      <t>Se lograron las metas programadas alcanzando un 100% y un 66.67% de manera anual</t>
    </r>
  </si>
  <si>
    <t>Gestion Social</t>
  </si>
  <si>
    <t>UTAIP</t>
  </si>
  <si>
    <t>Alfredo V Bonfil</t>
  </si>
  <si>
    <t>Delegacion Puerto Juarez</t>
  </si>
  <si>
    <t>Asesores</t>
  </si>
  <si>
    <t>Comunicación Social</t>
  </si>
  <si>
    <r>
      <rPr>
        <b/>
        <sz val="11"/>
        <color theme="1"/>
        <rFont val="Arial"/>
        <family val="2"/>
      </rPr>
      <t>Meta Trimestral y Anual:</t>
    </r>
    <r>
      <rPr>
        <sz val="11"/>
        <color theme="1"/>
        <rFont val="Arial"/>
        <family val="2"/>
      </rPr>
      <t xml:space="preserve"> Al fijar la meta trimestral de dichos eventos, se consideró correctamente empezar con un evento afirmando la reactivación del turismo, con quien poco a poco nos ha tocado cumplir.</t>
    </r>
  </si>
  <si>
    <r>
      <rPr>
        <b/>
        <sz val="11"/>
        <color theme="1"/>
        <rFont val="Arial"/>
        <family val="2"/>
      </rPr>
      <t>Meta Trimestral y Anual:</t>
    </r>
    <r>
      <rPr>
        <sz val="11"/>
        <color theme="1"/>
        <rFont val="Arial"/>
        <family val="2"/>
      </rPr>
      <t xml:space="preserve"> Al fijar la meta trimestral de dichos eventos, se consideró correctamente empezar con un evento afirmando la reactivación del turismo de manera paulatina y constante.</t>
    </r>
  </si>
  <si>
    <r>
      <rPr>
        <b/>
        <sz val="11"/>
        <color theme="1"/>
        <rFont val="Arial"/>
        <family val="2"/>
      </rPr>
      <t>Meta Trimestral y Anual:</t>
    </r>
    <r>
      <rPr>
        <sz val="11"/>
        <color theme="1"/>
        <rFont val="Arial"/>
        <family val="2"/>
      </rPr>
      <t xml:space="preserve"> Al realizar la fijación de metas se consideró un aumento lineal de la meta trasada, sin embargo tuvo un aumento exponencial de la meta derivado a la promoción que se obtuvo trimestre, ya que se contó con la participación de ferias para la promoción de las herramientas técnologicas de la dirección.</t>
    </r>
  </si>
  <si>
    <r>
      <rPr>
        <b/>
        <sz val="11"/>
        <color theme="1"/>
        <rFont val="Arial"/>
        <family val="2"/>
      </rPr>
      <t>Meta Trimestral y Anual:</t>
    </r>
    <r>
      <rPr>
        <sz val="11"/>
        <color theme="1"/>
        <rFont val="Arial"/>
        <family val="2"/>
      </rPr>
      <t xml:space="preserve"> Al fijar la meta trimestral de dichos eventos, se consideró correctamente realizar la participación a un evento afirmando la reactivación del turismo de manera paulatina y constante.</t>
    </r>
  </si>
  <si>
    <r>
      <rPr>
        <b/>
        <sz val="11"/>
        <color theme="1"/>
        <rFont val="Arial"/>
        <family val="2"/>
      </rPr>
      <t>Meta Trimestral y Anual:</t>
    </r>
    <r>
      <rPr>
        <sz val="11"/>
        <color theme="1"/>
        <rFont val="Arial"/>
        <family val="2"/>
      </rPr>
      <t xml:space="preserve"> Al fijar la meta trimestral de dichos eventos, se consideró correctamente realizar la participación de los seminarios en el segundo trimestre del 2022, debido a la asistencia considerada de los participantes.</t>
    </r>
  </si>
  <si>
    <r>
      <rPr>
        <b/>
        <sz val="11"/>
        <color theme="1"/>
        <rFont val="Arial"/>
        <family val="2"/>
      </rPr>
      <t>Meta Trimestral y Anual:</t>
    </r>
    <r>
      <rPr>
        <sz val="11"/>
        <color theme="1"/>
        <rFont val="Arial"/>
        <family val="2"/>
      </rPr>
      <t xml:space="preserve"> Al fijar las metas se consideró correctamente la recuperación de nuestro destino, asi mismo la confianza en el sector turistico para visitar con mayor auge nuestra entidad, teniendo una temporada relativamente tranquila con una afluencia de visitantes moderado.</t>
    </r>
  </si>
  <si>
    <r>
      <rPr>
        <b/>
        <sz val="11"/>
        <color theme="1"/>
        <rFont val="Arial"/>
        <family val="2"/>
      </rPr>
      <t xml:space="preserve">Meta Trimestral y Anual: </t>
    </r>
    <r>
      <rPr>
        <sz val="11"/>
        <color theme="1"/>
        <rFont val="Arial"/>
        <family val="2"/>
      </rPr>
      <t>Al fijar la meta trimestral de dichos eventos, se consideró correctamente realizar la participación de los seminarios en el segundo trimestre del 2022, debido a la asistencia considerada de los participantes.</t>
    </r>
  </si>
  <si>
    <r>
      <rPr>
        <b/>
        <sz val="11"/>
        <color theme="1"/>
        <rFont val="Arial"/>
        <family val="2"/>
      </rPr>
      <t xml:space="preserve">Meta Trimestral y Anual: </t>
    </r>
    <r>
      <rPr>
        <sz val="11"/>
        <color theme="1"/>
        <rFont val="Arial"/>
        <family val="2"/>
      </rPr>
      <t xml:space="preserve">Semaforización roja, no se llego a lo programado en el 3er. trimestre de 2022, toda vez que dependemos de la participación ciudadana, de las instituciones Gubernamentales y las OSC´S., para la entrega de apoyos a los grupos vulnerables del Municipio de Benito Juárez. </t>
    </r>
  </si>
  <si>
    <r>
      <rPr>
        <b/>
        <sz val="11"/>
        <color theme="1"/>
        <rFont val="Arial"/>
        <family val="2"/>
      </rPr>
      <t xml:space="preserve">Meta Trimestral y Anual: </t>
    </r>
    <r>
      <rPr>
        <sz val="11"/>
        <color theme="1"/>
        <rFont val="Arial"/>
        <family val="2"/>
      </rPr>
      <t xml:space="preserve">no se cumplio con lo programado en el 3er. trimestre de 2022, toda vez que dependemos de la participación ciudadana, de las instituciones Gubernamentales y las OSC´S., </t>
    </r>
  </si>
  <si>
    <r>
      <rPr>
        <b/>
        <sz val="11"/>
        <color theme="1"/>
        <rFont val="Arial"/>
        <family val="2"/>
      </rPr>
      <t>Meta Trimestral y Anual:</t>
    </r>
    <r>
      <rPr>
        <sz val="11"/>
        <color theme="1"/>
        <rFont val="Arial"/>
        <family val="2"/>
      </rPr>
      <t xml:space="preserve"> no se cumplio con lo programado en el 3er.  trimestre de 2022, siguiendo todos los protocolos sanitarios derivado de la nueva normalidad que enfrentamos por la situación epidemiológica y sus variantes del  COVID-19, así como la participación de las y los benitojuarenses. </t>
    </r>
  </si>
  <si>
    <r>
      <rPr>
        <b/>
        <sz val="11"/>
        <color theme="1"/>
        <rFont val="Arial"/>
        <family val="2"/>
      </rPr>
      <t>Meta Trimestral y Anual:</t>
    </r>
    <r>
      <rPr>
        <sz val="11"/>
        <color theme="1"/>
        <rFont val="Arial"/>
        <family val="2"/>
      </rPr>
      <t xml:space="preserve"> La información en los portales (Municipal y Nacional) avanzan en su actualización, lo que ha permitido que se generen menos solicitudes de información</t>
    </r>
  </si>
  <si>
    <r>
      <rPr>
        <b/>
        <sz val="11"/>
        <color theme="1"/>
        <rFont val="Arial"/>
        <family val="2"/>
      </rPr>
      <t>Meta Trimestral y Anual:</t>
    </r>
    <r>
      <rPr>
        <sz val="11"/>
        <color theme="1"/>
        <rFont val="Arial"/>
        <family val="2"/>
      </rPr>
      <t xml:space="preserve"> Se lograron las metas programadas</t>
    </r>
    <r>
      <rPr>
        <b/>
        <sz val="11"/>
        <color theme="1"/>
        <rFont val="Arial"/>
        <family val="2"/>
      </rPr>
      <t xml:space="preserve"> </t>
    </r>
    <r>
      <rPr>
        <sz val="11"/>
        <color theme="1"/>
        <rFont val="Arial"/>
        <family val="2"/>
      </rPr>
      <t>y se sobrepasaron logrando un 85.55% a nivel anual.</t>
    </r>
  </si>
  <si>
    <r>
      <rPr>
        <b/>
        <sz val="11"/>
        <color theme="1"/>
        <rFont val="Arial"/>
        <family val="2"/>
      </rPr>
      <t xml:space="preserve">Meta Trimestral y Anual: </t>
    </r>
    <r>
      <rPr>
        <sz val="11"/>
        <color theme="1"/>
        <rFont val="Arial"/>
        <family val="2"/>
      </rPr>
      <t>Se lograron las metas programadas</t>
    </r>
    <r>
      <rPr>
        <b/>
        <sz val="11"/>
        <color theme="1"/>
        <rFont val="Arial"/>
        <family val="2"/>
      </rPr>
      <t xml:space="preserve"> </t>
    </r>
    <r>
      <rPr>
        <sz val="11"/>
        <color theme="1"/>
        <rFont val="Arial"/>
        <family val="2"/>
      </rPr>
      <t>y se sobrepasaron logrando un 85.55% a nivel anual.</t>
    </r>
  </si>
  <si>
    <r>
      <rPr>
        <b/>
        <sz val="11"/>
        <color theme="1"/>
        <rFont val="Arial"/>
        <family val="2"/>
      </rPr>
      <t>Meta Trimestral y Anual:</t>
    </r>
    <r>
      <rPr>
        <sz val="11"/>
        <color theme="1"/>
        <rFont val="Arial"/>
        <family val="2"/>
      </rPr>
      <t xml:space="preserve"> En el cuarto trimestre se hace la entrega </t>
    </r>
  </si>
  <si>
    <r>
      <rPr>
        <b/>
        <sz val="11"/>
        <color theme="1"/>
        <rFont val="Arial"/>
        <family val="2"/>
      </rPr>
      <t xml:space="preserve">Meta Trimestral y Anual: </t>
    </r>
    <r>
      <rPr>
        <sz val="11"/>
        <color theme="1"/>
        <rFont val="Arial"/>
        <family val="2"/>
      </rPr>
      <t xml:space="preserve">Las personas solicitantes han participado en detectar errores en la carga de información pública y han utilizando el recurso de la denuncia. </t>
    </r>
  </si>
  <si>
    <r>
      <rPr>
        <b/>
        <sz val="11"/>
        <color theme="1"/>
        <rFont val="Arial"/>
        <family val="2"/>
      </rPr>
      <t xml:space="preserve">Meta Trimestral y Anual: </t>
    </r>
    <r>
      <rPr>
        <sz val="11"/>
        <color theme="1"/>
        <rFont val="Arial"/>
        <family val="2"/>
      </rPr>
      <t xml:space="preserve">Se ha trabajando para atender de manera más rápida las denuncias, razón que ha provocado incrementar este indicador. </t>
    </r>
  </si>
  <si>
    <r>
      <rPr>
        <b/>
        <sz val="11"/>
        <color theme="1"/>
        <rFont val="Arial"/>
        <family val="2"/>
      </rPr>
      <t xml:space="preserve">Meta Trimestral y Anual: </t>
    </r>
    <r>
      <rPr>
        <sz val="11"/>
        <color theme="1"/>
        <rFont val="Arial"/>
        <family val="2"/>
      </rPr>
      <t xml:space="preserve">La Protección de Datos Personales se ha convertido en tema que sigue tomando relevancia entre la ciudadanía; existen personas y agrupaciones, activistas que se encargan de hacer la promoción de las denuncias </t>
    </r>
  </si>
  <si>
    <r>
      <rPr>
        <b/>
        <sz val="11"/>
        <color theme="1"/>
        <rFont val="Arial"/>
        <family val="2"/>
      </rPr>
      <t xml:space="preserve">Meta Trimestral y Anual: </t>
    </r>
    <r>
      <rPr>
        <sz val="11"/>
        <color theme="1"/>
        <rFont val="Arial"/>
        <family val="2"/>
      </rPr>
      <t>El municipio recibió denuncias sobre datos personales lo que ha llevado a que las Unidades administrativas agilicen la actualización o creación de sus Avisos de Privacidad</t>
    </r>
  </si>
  <si>
    <r>
      <rPr>
        <b/>
        <sz val="11"/>
        <color theme="1"/>
        <rFont val="Arial"/>
        <family val="2"/>
      </rPr>
      <t>Meta Trimestral y Anual</t>
    </r>
    <r>
      <rPr>
        <sz val="11"/>
        <color theme="1"/>
        <rFont val="Arial"/>
        <family val="2"/>
      </rPr>
      <t xml:space="preserve">: La Unidad de Transparencia a raíz del alza en las Solicitudes de Derechos ARCO, implemento capacitación a servidores públicos a fin de disminuir esta situación, lo que se ha visto reflejada. </t>
    </r>
  </si>
  <si>
    <r>
      <rPr>
        <b/>
        <sz val="11"/>
        <color theme="1"/>
        <rFont val="Arial"/>
        <family val="2"/>
      </rPr>
      <t>Meta Trimestral y Anual:</t>
    </r>
    <r>
      <rPr>
        <sz val="11"/>
        <color theme="1"/>
        <rFont val="Arial"/>
        <family val="2"/>
      </rPr>
      <t xml:space="preserve"> Se cumplio al 100% con la meta programada para este trimestre alcanzando el avance de cumplimiento acumulado al 75% anual
</t>
    </r>
  </si>
  <si>
    <r>
      <rPr>
        <b/>
        <sz val="11"/>
        <color theme="1"/>
        <rFont val="Arial"/>
        <family val="2"/>
      </rPr>
      <t>Meta Trimestral y Anual:</t>
    </r>
    <r>
      <rPr>
        <sz val="11"/>
        <color theme="1"/>
        <rFont val="Arial"/>
        <family val="2"/>
      </rPr>
      <t xml:space="preserve"> Se cumplio al 83.13% con la meta programada para este trimestre alcanzando el avance de cumplimiento acumulado al 60.29% anual.
</t>
    </r>
  </si>
  <si>
    <r>
      <rPr>
        <b/>
        <sz val="11"/>
        <color theme="1"/>
        <rFont val="Arial"/>
        <family val="2"/>
      </rPr>
      <t>Meta Trimestral y Anual:</t>
    </r>
    <r>
      <rPr>
        <sz val="11"/>
        <color theme="1"/>
        <rFont val="Arial"/>
        <family val="2"/>
      </rPr>
      <t xml:space="preserve"> Se cumplio  con la meta programada para este trimestre y superando en 2.90% alcanzando el avance de cumplimiento acumulado al 68.12% anual.
</t>
    </r>
  </si>
  <si>
    <r>
      <rPr>
        <b/>
        <sz val="11"/>
        <color theme="1"/>
        <rFont val="Arial"/>
        <family val="2"/>
      </rPr>
      <t>Meta Trimestral y Anual:</t>
    </r>
    <r>
      <rPr>
        <sz val="11"/>
        <color theme="1"/>
        <rFont val="Arial"/>
        <family val="2"/>
      </rPr>
      <t xml:space="preserve"> Se cumplio con la meta programada para este trimestre con 91.89%alcanzando el avance de cumplimiento acumulado al 61.55% anual.
</t>
    </r>
  </si>
  <si>
    <r>
      <rPr>
        <b/>
        <sz val="11"/>
        <color theme="1"/>
        <rFont val="Arial"/>
        <family val="2"/>
      </rPr>
      <t>Meta Trimestral y Anual:</t>
    </r>
    <r>
      <rPr>
        <sz val="11"/>
        <color theme="1"/>
        <rFont val="Arial"/>
        <family val="2"/>
      </rPr>
      <t xml:space="preserve"> Se logró un 61.11% con la meta programada para este trimestre alcanzando el avance de cumplimiento acumulado al 63.47% anual.
</t>
    </r>
  </si>
  <si>
    <r>
      <rPr>
        <b/>
        <sz val="11"/>
        <color rgb="FF000000"/>
        <rFont val="Arial"/>
        <family val="2"/>
      </rPr>
      <t xml:space="preserve">Meta Trimestral y Anual </t>
    </r>
    <r>
      <rPr>
        <sz val="11"/>
        <color rgb="FF000000"/>
        <rFont val="Arial"/>
        <family val="2"/>
      </rPr>
      <t xml:space="preserve">: La difusión se vio incrementada debido a las diferentes actividades realizadas en  cuanto  al programa de brigada social de Deserrallo Social y Econòmico Municipal así como los programas realizados por SIRESOL en cuanto al reciclaje, información que fue de interes para la ciudadania, lo que provocó que se difundiera un programa extra a lo considerado.  En este periodo se  vio incrementada  la meta trazada al llegar al 200.00% de los programas sociales difundidos. </t>
    </r>
  </si>
  <si>
    <r>
      <rPr>
        <b/>
        <sz val="11"/>
        <color rgb="FF000000"/>
        <rFont val="Arial"/>
        <family val="2"/>
      </rPr>
      <t xml:space="preserve">Meta Trimestral y Anual: </t>
    </r>
    <r>
      <rPr>
        <sz val="11"/>
        <color rgb="FF000000"/>
        <rFont val="Arial"/>
        <family val="2"/>
      </rPr>
      <t xml:space="preserve">La capacitaciòn comunitaria  se vio incrementada debido a las diferentes actividades realizadas en  cuanto  a la conformaciòn de comitès de vecinos y Comitès de obras asi como la conformaciòn de la comisiòn de pescadores del Foro pesca y acuacultura, lo que provocó que se realizaran capacitaciones  extras a lo considerado.  En este periodo se  vio incrementada  la meta trazada al llegar al 400.00% de la promociòn de capacitaciòn comunitaria. </t>
    </r>
  </si>
  <si>
    <r>
      <rPr>
        <b/>
        <sz val="11"/>
        <color rgb="FF000000"/>
        <rFont val="Arial"/>
        <family val="2"/>
      </rPr>
      <t xml:space="preserve">Meta Trimestral y Anual: </t>
    </r>
    <r>
      <rPr>
        <sz val="11"/>
        <color rgb="FF000000"/>
        <rFont val="Arial"/>
        <family val="2"/>
      </rPr>
      <t xml:space="preserve"> Las Gestiones ciudadanas brindades en la Subdelegaciòn de Puerto Juàrez  no logro alcanzar la meta ,  lo que provocó que se lograra un 84.40% </t>
    </r>
  </si>
  <si>
    <r>
      <rPr>
        <b/>
        <sz val="11"/>
        <color rgb="FF000000"/>
        <rFont val="Arial"/>
        <family val="2"/>
      </rPr>
      <t xml:space="preserve">Meta Trimestral y Anual: </t>
    </r>
    <r>
      <rPr>
        <sz val="11"/>
        <color rgb="FF000000"/>
        <rFont val="Arial"/>
        <family val="2"/>
      </rPr>
      <t xml:space="preserve"> Las brigadas de limpieza se cumplio la meta trimestral y se alanzó ya la meta del año.</t>
    </r>
  </si>
  <si>
    <r>
      <rPr>
        <b/>
        <sz val="11"/>
        <color rgb="FF000000"/>
        <rFont val="Arial"/>
        <family val="2"/>
      </rPr>
      <t>Meta Trimestral y Anual:</t>
    </r>
    <r>
      <rPr>
        <sz val="11"/>
        <color rgb="FF000000"/>
        <rFont val="Arial"/>
        <family val="2"/>
      </rPr>
      <t xml:space="preserve"> Los eventos cìvicos, culturales y deportivos cumplio la meta y se vio incrementada debido a los torneros deportivos interdelegacionales que se realizaròn asi como el festejo del adulto mayor en coordinaciòn del DIF Municipal, lo que provocó que se realizaran eventos deportivos y culturales  extras a lo considerado.  En este periodo se  vio incrementada  la meta trazada al llegar al 200.00% de la realizaciòn de eventos cìvicos, culturales y deportivos. </t>
    </r>
  </si>
  <si>
    <t>SUMA</t>
  </si>
  <si>
    <r>
      <t xml:space="preserve">Meta Trimestral y Anual: </t>
    </r>
    <r>
      <rPr>
        <sz val="11"/>
        <color theme="1"/>
        <rFont val="Arial"/>
        <family val="2"/>
      </rPr>
      <t>No hubo asesorias en este trimestre, por lo que no hay avance trimestral, ni anual.</t>
    </r>
  </si>
  <si>
    <r>
      <t xml:space="preserve">Meta Trimestral y Anual: </t>
    </r>
    <r>
      <rPr>
        <sz val="11"/>
        <color theme="1"/>
        <rFont val="Arial"/>
        <family val="2"/>
      </rPr>
      <t>No hubo mesas de trabajo en cámaras en este trimestre, por lo que no hay avance trimestral, ni anual.</t>
    </r>
  </si>
  <si>
    <r>
      <t xml:space="preserve">Meta Trimestral y Anual: </t>
    </r>
    <r>
      <rPr>
        <sz val="11"/>
        <color theme="1"/>
        <rFont val="Arial"/>
        <family val="2"/>
      </rPr>
      <t>No hubieron mesas de en este trimestre, por lo que no hay avance trimestral, ni anual.</t>
    </r>
  </si>
  <si>
    <r>
      <t xml:space="preserve">Meta Trimestral y Anual: </t>
    </r>
    <r>
      <rPr>
        <sz val="11"/>
        <color theme="1"/>
        <rFont val="Arial"/>
        <family val="2"/>
      </rPr>
      <t xml:space="preserve">Se logró el avance trimestral y anual
</t>
    </r>
  </si>
  <si>
    <t>Meta Trimestral:
Meta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</si>
</sst>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0.0%"/>
  </numFmts>
  <fonts count="26"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1"/>
      <color theme="1"/>
      <name val="Calibri"/>
      <family val="2"/>
      <scheme val="minor"/>
    </font>
    <font>
      <b/>
      <sz val="14"/>
      <name val="Arial"/>
      <family val="2"/>
    </font>
    <font>
      <sz val="14"/>
      <color rgb="FFFFFFFF"/>
      <name val="Arial"/>
      <family val="2"/>
    </font>
    <font>
      <b/>
      <sz val="11"/>
      <name val="Arial"/>
      <family val="2"/>
    </font>
    <font>
      <b/>
      <sz val="14"/>
      <color rgb="FFFFFFFF"/>
      <name val="Arial"/>
      <family val="2"/>
    </font>
    <font>
      <b/>
      <sz val="14"/>
      <color theme="0"/>
      <name val="Arial"/>
      <family val="2"/>
    </font>
    <font>
      <b/>
      <sz val="14"/>
      <color theme="1"/>
      <name val="Arial"/>
      <family val="2"/>
    </font>
    <font>
      <b/>
      <sz val="22"/>
      <color theme="0"/>
      <name val="Arial"/>
      <family val="2"/>
    </font>
    <font>
      <sz val="10"/>
      <name val="Arial"/>
      <family val="2"/>
    </font>
    <font>
      <b/>
      <sz val="10"/>
      <name val="Arial"/>
      <family val="2"/>
    </font>
    <font>
      <sz val="11"/>
      <color rgb="FF000000"/>
      <name val="Calibri"/>
      <family val="2"/>
      <charset val="1"/>
    </font>
    <font>
      <sz val="11"/>
      <color rgb="FF000000"/>
      <name val="Arial"/>
      <family val="2"/>
    </font>
    <font>
      <i/>
      <sz val="11"/>
      <color theme="1"/>
      <name val="Arial"/>
      <family val="2"/>
    </font>
    <font>
      <i/>
      <sz val="11"/>
      <color theme="1"/>
      <name val="Calibri"/>
      <family val="2"/>
      <scheme val="minor"/>
    </font>
    <font>
      <sz val="12"/>
      <color theme="1"/>
      <name val="Calibri"/>
      <family val="2"/>
      <scheme val="minor"/>
    </font>
    <font>
      <sz val="12"/>
      <color rgb="FF000000"/>
      <name val="Calibri"/>
      <family val="2"/>
      <scheme val="minor"/>
    </font>
    <font>
      <sz val="10"/>
      <color theme="1"/>
      <name val="Arial"/>
      <family val="2"/>
    </font>
    <font>
      <b/>
      <sz val="10"/>
      <color theme="1"/>
      <name val="Arial"/>
      <family val="2"/>
    </font>
    <font>
      <b/>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tint="-0.499984740745262"/>
        <bgColor rgb="FF000000"/>
      </patternFill>
    </fill>
    <fill>
      <patternFill patternType="solid">
        <fgColor theme="0" tint="-4.9989318521683403E-2"/>
        <bgColor indexed="64"/>
      </patternFill>
    </fill>
    <fill>
      <patternFill patternType="solid">
        <fgColor theme="0" tint="-4.9989318521683403E-2"/>
        <bgColor rgb="FFFBE4D5"/>
      </patternFill>
    </fill>
    <fill>
      <patternFill patternType="solid">
        <fgColor theme="0" tint="-0.34998626667073579"/>
        <bgColor indexed="64"/>
      </patternFill>
    </fill>
    <fill>
      <patternFill patternType="solid">
        <fgColor rgb="FFD9D9D9"/>
        <bgColor rgb="FF000000"/>
      </patternFill>
    </fill>
    <fill>
      <patternFill patternType="solid">
        <fgColor theme="0"/>
        <bgColor rgb="FF000000"/>
      </patternFill>
    </fill>
  </fills>
  <borders count="87">
    <border>
      <left/>
      <right/>
      <top/>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medium">
        <color indexed="64"/>
      </right>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theme="1"/>
      </left>
      <right/>
      <top style="dashed">
        <color theme="1"/>
      </top>
      <bottom style="dashed">
        <color theme="1"/>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ashed">
        <color theme="1"/>
      </left>
      <right style="dashed">
        <color theme="1"/>
      </right>
      <top style="dashed">
        <color theme="1"/>
      </top>
      <bottom/>
      <diagonal/>
    </border>
    <border>
      <left style="medium">
        <color indexed="64"/>
      </left>
      <right style="dashed">
        <color theme="1"/>
      </right>
      <top style="dashed">
        <color theme="1"/>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bottom/>
      <diagonal/>
    </border>
    <border>
      <left style="medium">
        <color indexed="64"/>
      </left>
      <right style="dashed">
        <color theme="1"/>
      </right>
      <top/>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dashed">
        <color theme="1"/>
      </left>
      <right style="medium">
        <color indexed="64"/>
      </right>
      <top/>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style="dashed">
        <color theme="1"/>
      </right>
      <top style="dashed">
        <color theme="1"/>
      </top>
      <bottom style="dott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top style="dotted">
        <color indexed="64"/>
      </top>
      <bottom style="dotted">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style="thin">
        <color indexed="64"/>
      </right>
      <top/>
      <bottom/>
      <diagonal/>
    </border>
  </borders>
  <cellStyleXfs count="11">
    <xf numFmtId="0" fontId="0" fillId="0" borderId="0"/>
    <xf numFmtId="44" fontId="7" fillId="0" borderId="0" applyFont="0" applyFill="0" applyBorder="0" applyAlignment="0" applyProtection="0"/>
    <xf numFmtId="9" fontId="7" fillId="0" borderId="0" applyFont="0" applyFill="0" applyBorder="0" applyAlignment="0" applyProtection="0"/>
    <xf numFmtId="0" fontId="17" fillId="0" borderId="0"/>
    <xf numFmtId="44" fontId="7" fillId="0" borderId="0" applyFont="0" applyFill="0" applyBorder="0" applyAlignment="0" applyProtection="0"/>
    <xf numFmtId="0" fontId="21" fillId="0" borderId="0"/>
    <xf numFmtId="9" fontId="21" fillId="0" borderId="0" applyFont="0" applyFill="0" applyBorder="0" applyAlignment="0" applyProtection="0"/>
    <xf numFmtId="44" fontId="21"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cellStyleXfs>
  <cellXfs count="289">
    <xf numFmtId="0" fontId="0" fillId="0" borderId="0" xfId="0"/>
    <xf numFmtId="0" fontId="5" fillId="5" borderId="12" xfId="0" applyFont="1" applyFill="1" applyBorder="1" applyAlignment="1">
      <alignment horizontal="center" vertical="center" wrapText="1"/>
    </xf>
    <xf numFmtId="10" fontId="0" fillId="6" borderId="46" xfId="0" applyNumberFormat="1" applyFill="1" applyBorder="1" applyAlignment="1">
      <alignment horizontal="center" vertical="center" wrapText="1"/>
    </xf>
    <xf numFmtId="10" fontId="0" fillId="6" borderId="47" xfId="0" applyNumberFormat="1" applyFill="1" applyBorder="1" applyAlignment="1">
      <alignment horizontal="center" vertical="center" wrapText="1"/>
    </xf>
    <xf numFmtId="10" fontId="0" fillId="6" borderId="48" xfId="0" applyNumberFormat="1" applyFill="1" applyBorder="1" applyAlignment="1">
      <alignment horizontal="center" vertical="center" wrapText="1"/>
    </xf>
    <xf numFmtId="10" fontId="0" fillId="6" borderId="50" xfId="0" applyNumberFormat="1" applyFill="1" applyBorder="1" applyAlignment="1">
      <alignment horizontal="center" vertical="center" wrapText="1"/>
    </xf>
    <xf numFmtId="10" fontId="4" fillId="7" borderId="19" xfId="0" applyNumberFormat="1" applyFont="1" applyFill="1" applyBorder="1" applyAlignment="1">
      <alignment horizontal="center" vertical="center" wrapText="1"/>
    </xf>
    <xf numFmtId="10" fontId="4" fillId="7" borderId="60" xfId="0" applyNumberFormat="1" applyFont="1" applyFill="1" applyBorder="1" applyAlignment="1">
      <alignment horizontal="center" vertical="center" wrapText="1"/>
    </xf>
    <xf numFmtId="0" fontId="9" fillId="8" borderId="35" xfId="0" applyFont="1" applyFill="1" applyBorder="1" applyAlignment="1">
      <alignment horizontal="center" vertical="top" wrapText="1"/>
    </xf>
    <xf numFmtId="0" fontId="9" fillId="8" borderId="36" xfId="0" applyFont="1" applyFill="1" applyBorder="1" applyAlignment="1">
      <alignment horizontal="center" vertical="top" wrapText="1"/>
    </xf>
    <xf numFmtId="0" fontId="6" fillId="5" borderId="2" xfId="0" applyFont="1" applyFill="1" applyBorder="1" applyAlignment="1">
      <alignment horizontal="justify" vertical="center" wrapText="1"/>
    </xf>
    <xf numFmtId="0" fontId="6" fillId="5" borderId="2" xfId="0" applyFont="1" applyFill="1" applyBorder="1" applyAlignment="1">
      <alignment horizontal="center" vertical="center" wrapText="1"/>
    </xf>
    <xf numFmtId="0" fontId="6" fillId="5" borderId="25" xfId="0" applyFont="1" applyFill="1" applyBorder="1" applyAlignment="1">
      <alignment horizontal="left" vertical="center" wrapText="1"/>
    </xf>
    <xf numFmtId="3" fontId="6" fillId="5" borderId="48" xfId="0" applyNumberFormat="1" applyFont="1" applyFill="1" applyBorder="1" applyAlignment="1">
      <alignment horizontal="center" vertical="center" wrapText="1"/>
    </xf>
    <xf numFmtId="0" fontId="6" fillId="5" borderId="47" xfId="0" applyFont="1" applyFill="1" applyBorder="1" applyAlignment="1">
      <alignment horizontal="left" vertical="center" wrapText="1"/>
    </xf>
    <xf numFmtId="0" fontId="6" fillId="5" borderId="48"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3" borderId="22" xfId="0" applyFont="1" applyFill="1" applyBorder="1" applyAlignment="1">
      <alignment horizontal="center" vertical="center" wrapText="1"/>
    </xf>
    <xf numFmtId="164" fontId="2" fillId="3" borderId="19" xfId="1" applyNumberFormat="1" applyFont="1" applyFill="1" applyBorder="1" applyAlignment="1">
      <alignment horizontal="center" vertical="center" wrapText="1"/>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55" xfId="0" applyFont="1" applyFill="1" applyBorder="1" applyAlignment="1">
      <alignment horizontal="center" vertical="center" wrapText="1"/>
    </xf>
    <xf numFmtId="10" fontId="4" fillId="3" borderId="19" xfId="0" applyNumberFormat="1" applyFont="1" applyFill="1" applyBorder="1" applyAlignment="1">
      <alignment horizontal="center" vertical="center" wrapText="1"/>
    </xf>
    <xf numFmtId="0" fontId="2" fillId="3" borderId="57" xfId="0" applyFont="1" applyFill="1" applyBorder="1" applyAlignment="1">
      <alignment horizontal="left"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0" xfId="0" applyFont="1" applyFill="1" applyBorder="1" applyAlignment="1">
      <alignment horizontal="justify"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164" fontId="4" fillId="2" borderId="54"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2" fillId="9" borderId="2" xfId="0" applyFont="1" applyFill="1" applyBorder="1" applyAlignment="1">
      <alignment horizontal="justify" vertical="center" wrapText="1"/>
    </xf>
    <xf numFmtId="0" fontId="2" fillId="9" borderId="2" xfId="0" applyFont="1" applyFill="1" applyBorder="1" applyAlignment="1">
      <alignment horizontal="center" vertical="center" wrapText="1"/>
    </xf>
    <xf numFmtId="3" fontId="2" fillId="9" borderId="47" xfId="0" applyNumberFormat="1" applyFont="1" applyFill="1" applyBorder="1" applyAlignment="1">
      <alignment horizontal="center" vertical="center" wrapText="1"/>
    </xf>
    <xf numFmtId="3" fontId="2" fillId="9" borderId="48" xfId="0" applyNumberFormat="1" applyFont="1" applyFill="1" applyBorder="1" applyAlignment="1">
      <alignment horizontal="center" vertical="center" wrapText="1"/>
    </xf>
    <xf numFmtId="3" fontId="2" fillId="9" borderId="51" xfId="0" applyNumberFormat="1" applyFont="1" applyFill="1" applyBorder="1" applyAlignment="1">
      <alignment horizontal="center" vertical="center" wrapText="1"/>
    </xf>
    <xf numFmtId="3" fontId="2" fillId="9" borderId="52" xfId="0" applyNumberFormat="1" applyFont="1" applyFill="1" applyBorder="1" applyAlignment="1">
      <alignment horizontal="center" vertical="center" wrapText="1"/>
    </xf>
    <xf numFmtId="0" fontId="4" fillId="9" borderId="17" xfId="0" applyFont="1" applyFill="1" applyBorder="1" applyAlignment="1">
      <alignment horizontal="center" vertical="center" wrapText="1"/>
    </xf>
    <xf numFmtId="164" fontId="4" fillId="9" borderId="58" xfId="1"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9" borderId="59" xfId="1" applyNumberFormat="1" applyFont="1" applyFill="1" applyBorder="1" applyAlignment="1">
      <alignment horizontal="center" vertical="center" wrapText="1"/>
    </xf>
    <xf numFmtId="0" fontId="4" fillId="9" borderId="37" xfId="0" applyFont="1" applyFill="1" applyBorder="1" applyAlignment="1">
      <alignment horizontal="center" vertical="center" wrapText="1"/>
    </xf>
    <xf numFmtId="10" fontId="4" fillId="9" borderId="18" xfId="0" applyNumberFormat="1" applyFont="1" applyFill="1" applyBorder="1" applyAlignment="1">
      <alignment horizontal="center" vertical="center" wrapText="1"/>
    </xf>
    <xf numFmtId="0" fontId="2" fillId="9" borderId="48" xfId="0" applyFont="1" applyFill="1" applyBorder="1" applyAlignment="1">
      <alignment horizontal="left" vertical="center" wrapText="1"/>
    </xf>
    <xf numFmtId="0" fontId="2" fillId="9" borderId="41" xfId="0" applyFont="1" applyFill="1" applyBorder="1" applyAlignment="1">
      <alignment horizontal="center" vertical="center" wrapText="1"/>
    </xf>
    <xf numFmtId="0" fontId="2" fillId="9" borderId="47" xfId="0" applyFont="1" applyFill="1" applyBorder="1" applyAlignment="1">
      <alignment vertical="center" wrapText="1"/>
    </xf>
    <xf numFmtId="0" fontId="2" fillId="9" borderId="47" xfId="0" applyFont="1" applyFill="1" applyBorder="1" applyAlignment="1">
      <alignment horizontal="center" vertical="center" wrapText="1"/>
    </xf>
    <xf numFmtId="0" fontId="2" fillId="9" borderId="48" xfId="0" applyFont="1" applyFill="1" applyBorder="1" applyAlignment="1">
      <alignment vertical="center" wrapText="1"/>
    </xf>
    <xf numFmtId="0" fontId="1" fillId="2" borderId="45" xfId="0" applyFont="1" applyFill="1" applyBorder="1" applyAlignment="1">
      <alignment horizontal="center" vertical="center" wrapText="1"/>
    </xf>
    <xf numFmtId="2" fontId="4" fillId="9" borderId="46" xfId="2" applyNumberFormat="1" applyFont="1" applyFill="1" applyBorder="1" applyAlignment="1">
      <alignment horizontal="center" vertical="center" wrapText="1"/>
    </xf>
    <xf numFmtId="2" fontId="2" fillId="2" borderId="47" xfId="2" applyNumberFormat="1" applyFont="1" applyFill="1" applyBorder="1" applyAlignment="1">
      <alignment horizontal="center" vertical="center" wrapText="1"/>
    </xf>
    <xf numFmtId="2" fontId="2" fillId="2" borderId="48" xfId="2" applyNumberFormat="1" applyFont="1" applyFill="1" applyBorder="1" applyAlignment="1">
      <alignment horizontal="center" vertical="center" wrapText="1"/>
    </xf>
    <xf numFmtId="2" fontId="4" fillId="9" borderId="46" xfId="0" applyNumberFormat="1" applyFont="1" applyFill="1" applyBorder="1" applyAlignment="1">
      <alignment horizontal="center" vertical="center" wrapText="1"/>
    </xf>
    <xf numFmtId="2" fontId="2" fillId="2" borderId="47" xfId="0" applyNumberFormat="1" applyFont="1" applyFill="1" applyBorder="1" applyAlignment="1">
      <alignment horizontal="center" vertical="center" wrapText="1"/>
    </xf>
    <xf numFmtId="2" fontId="4" fillId="9" borderId="47" xfId="0" applyNumberFormat="1" applyFont="1" applyFill="1" applyBorder="1" applyAlignment="1">
      <alignment horizontal="center" vertical="center" wrapText="1"/>
    </xf>
    <xf numFmtId="2" fontId="2" fillId="2" borderId="48" xfId="0" applyNumberFormat="1" applyFont="1" applyFill="1" applyBorder="1" applyAlignment="1">
      <alignment horizontal="center" vertical="center" wrapText="1"/>
    </xf>
    <xf numFmtId="0" fontId="4" fillId="9"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2" fontId="1" fillId="2" borderId="45" xfId="2" applyNumberFormat="1" applyFont="1" applyFill="1" applyBorder="1" applyAlignment="1">
      <alignment horizontal="center" vertical="center" wrapText="1"/>
    </xf>
    <xf numFmtId="10" fontId="4" fillId="9" borderId="46" xfId="0" applyNumberFormat="1" applyFont="1" applyFill="1" applyBorder="1" applyAlignment="1">
      <alignment horizontal="center" vertical="center" wrapText="1"/>
    </xf>
    <xf numFmtId="10" fontId="2" fillId="2" borderId="47" xfId="0" applyNumberFormat="1" applyFont="1" applyFill="1" applyBorder="1" applyAlignment="1">
      <alignment horizontal="center" vertical="center" wrapText="1"/>
    </xf>
    <xf numFmtId="10" fontId="2" fillId="2" borderId="48" xfId="0" applyNumberFormat="1" applyFont="1" applyFill="1" applyBorder="1" applyAlignment="1">
      <alignment horizontal="center" vertical="center" wrapText="1"/>
    </xf>
    <xf numFmtId="10" fontId="4" fillId="9" borderId="47" xfId="0" applyNumberFormat="1" applyFont="1" applyFill="1" applyBorder="1" applyAlignment="1">
      <alignment horizontal="center" vertical="center" wrapText="1"/>
    </xf>
    <xf numFmtId="2" fontId="4" fillId="9" borderId="47" xfId="2" applyNumberFormat="1" applyFont="1" applyFill="1" applyBorder="1" applyAlignment="1">
      <alignment horizontal="center" vertical="center" wrapText="1"/>
    </xf>
    <xf numFmtId="10" fontId="1" fillId="2" borderId="45"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47" xfId="0" applyFont="1" applyFill="1" applyBorder="1" applyAlignment="1">
      <alignment horizontal="left" vertical="center" wrapText="1"/>
    </xf>
    <xf numFmtId="0" fontId="2" fillId="3" borderId="47"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2" fillId="3" borderId="47" xfId="0" applyFont="1" applyFill="1" applyBorder="1" applyAlignment="1">
      <alignment horizontal="justify" vertical="center" wrapText="1"/>
    </xf>
    <xf numFmtId="0" fontId="1" fillId="9" borderId="46" xfId="0" applyFont="1" applyFill="1" applyBorder="1" applyAlignment="1">
      <alignment horizontal="center" vertical="center" wrapText="1"/>
    </xf>
    <xf numFmtId="0" fontId="2" fillId="9" borderId="47" xfId="0" applyFont="1" applyFill="1" applyBorder="1" applyAlignment="1">
      <alignment horizontal="justify" vertical="center" wrapText="1"/>
    </xf>
    <xf numFmtId="0" fontId="2" fillId="9" borderId="64" xfId="0" applyFont="1" applyFill="1" applyBorder="1" applyAlignment="1">
      <alignment horizontal="justify" vertical="center" wrapText="1"/>
    </xf>
    <xf numFmtId="0" fontId="2" fillId="9" borderId="64" xfId="0" applyFont="1" applyFill="1" applyBorder="1" applyAlignment="1">
      <alignment horizontal="center" vertical="center" wrapText="1"/>
    </xf>
    <xf numFmtId="0" fontId="2" fillId="9" borderId="2" xfId="0" applyFont="1" applyFill="1" applyBorder="1" applyAlignment="1">
      <alignment horizontal="left" vertical="center" wrapText="1"/>
    </xf>
    <xf numFmtId="0" fontId="1" fillId="9" borderId="47" xfId="0" applyFont="1" applyFill="1" applyBorder="1" applyAlignment="1">
      <alignment horizontal="justify" vertical="center" wrapText="1"/>
    </xf>
    <xf numFmtId="0" fontId="20" fillId="0" borderId="0" xfId="0" applyFont="1"/>
    <xf numFmtId="0" fontId="1" fillId="9" borderId="50" xfId="0" applyFont="1" applyFill="1" applyBorder="1" applyAlignment="1">
      <alignment horizontal="center" vertical="center" wrapText="1"/>
    </xf>
    <xf numFmtId="0" fontId="2" fillId="9" borderId="51" xfId="0" applyFont="1" applyFill="1" applyBorder="1" applyAlignment="1">
      <alignment horizontal="justify" vertical="center" wrapText="1"/>
    </xf>
    <xf numFmtId="0" fontId="2" fillId="9" borderId="51"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3" fontId="2" fillId="9" borderId="45"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9" borderId="46" xfId="0" applyNumberFormat="1" applyFont="1" applyFill="1" applyBorder="1" applyAlignment="1">
      <alignment horizontal="center" vertical="center" wrapText="1"/>
    </xf>
    <xf numFmtId="3" fontId="2" fillId="9" borderId="49" xfId="0" applyNumberFormat="1" applyFont="1" applyFill="1" applyBorder="1" applyAlignment="1">
      <alignment horizontal="center" vertical="center" wrapText="1"/>
    </xf>
    <xf numFmtId="3" fontId="2" fillId="9" borderId="50" xfId="0" applyNumberFormat="1" applyFont="1" applyFill="1" applyBorder="1" applyAlignment="1">
      <alignment horizontal="center" vertical="center" wrapText="1"/>
    </xf>
    <xf numFmtId="0" fontId="2" fillId="9" borderId="47" xfId="0" applyFont="1" applyFill="1" applyBorder="1" applyAlignment="1">
      <alignment horizontal="left" vertical="center" wrapText="1"/>
    </xf>
    <xf numFmtId="0" fontId="10" fillId="2" borderId="67"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5" fillId="2" borderId="46" xfId="0" applyFont="1" applyFill="1" applyBorder="1" applyAlignment="1">
      <alignment horizontal="justify" vertical="center" wrapText="1"/>
    </xf>
    <xf numFmtId="0" fontId="2" fillId="9" borderId="48" xfId="0" applyFont="1" applyFill="1" applyBorder="1" applyAlignment="1">
      <alignment horizontal="justify" vertical="center" wrapText="1"/>
    </xf>
    <xf numFmtId="0" fontId="19" fillId="9" borderId="48" xfId="0" applyFont="1" applyFill="1" applyBorder="1" applyAlignment="1">
      <alignment horizontal="left" vertical="center" wrapText="1"/>
    </xf>
    <xf numFmtId="0" fontId="2" fillId="9" borderId="52" xfId="0" applyFont="1" applyFill="1" applyBorder="1" applyAlignment="1">
      <alignment horizontal="left"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10" fontId="0" fillId="6" borderId="51" xfId="0" applyNumberFormat="1" applyFill="1" applyBorder="1" applyAlignment="1">
      <alignment horizontal="center" vertical="center" wrapText="1"/>
    </xf>
    <xf numFmtId="10" fontId="0" fillId="6" borderId="52" xfId="0" applyNumberFormat="1" applyFill="1" applyBorder="1" applyAlignment="1">
      <alignment horizontal="center" vertical="center" wrapText="1"/>
    </xf>
    <xf numFmtId="0" fontId="10" fillId="9" borderId="6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11" borderId="46" xfId="0" applyFont="1" applyFill="1" applyBorder="1" applyAlignment="1">
      <alignment horizontal="center" vertical="center" wrapText="1"/>
    </xf>
    <xf numFmtId="0" fontId="2" fillId="11" borderId="48" xfId="0" applyFont="1" applyFill="1" applyBorder="1" applyAlignment="1">
      <alignment vertical="center" wrapText="1"/>
    </xf>
    <xf numFmtId="0" fontId="2" fillId="3" borderId="48" xfId="0" applyFont="1" applyFill="1" applyBorder="1" applyAlignment="1">
      <alignment vertical="center" wrapText="1"/>
    </xf>
    <xf numFmtId="0" fontId="2" fillId="11" borderId="47"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11" borderId="45" xfId="0" applyFont="1" applyFill="1" applyBorder="1" applyAlignment="1">
      <alignment horizontal="center" vertical="center" wrapText="1"/>
    </xf>
    <xf numFmtId="0" fontId="2" fillId="2" borderId="46" xfId="0" applyFont="1" applyFill="1" applyBorder="1" applyAlignment="1">
      <alignment vertical="center" wrapText="1"/>
    </xf>
    <xf numFmtId="0" fontId="2" fillId="2" borderId="47"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justify" vertical="center" wrapText="1"/>
    </xf>
    <xf numFmtId="0" fontId="2" fillId="2" borderId="47" xfId="0" applyFont="1" applyFill="1" applyBorder="1" applyAlignment="1">
      <alignment horizontal="justify" vertical="center" wrapText="1"/>
    </xf>
    <xf numFmtId="0" fontId="1" fillId="2" borderId="48" xfId="0" applyFont="1" applyFill="1" applyBorder="1" applyAlignment="1">
      <alignment horizontal="left" vertical="center" wrapText="1"/>
    </xf>
    <xf numFmtId="0" fontId="1" fillId="9" borderId="48" xfId="0" applyFont="1" applyFill="1" applyBorder="1" applyAlignment="1">
      <alignment horizontal="left" vertical="center" wrapText="1"/>
    </xf>
    <xf numFmtId="0" fontId="1" fillId="3" borderId="47" xfId="0" applyFont="1" applyFill="1" applyBorder="1" applyAlignment="1">
      <alignment horizontal="justify" vertical="center" wrapText="1"/>
    </xf>
    <xf numFmtId="0" fontId="1" fillId="3" borderId="48" xfId="0" applyFont="1" applyFill="1" applyBorder="1" applyAlignment="1">
      <alignment vertical="center" wrapText="1"/>
    </xf>
    <xf numFmtId="0" fontId="1" fillId="3" borderId="48" xfId="0" applyFont="1" applyFill="1" applyBorder="1" applyAlignment="1">
      <alignment horizontal="left" vertical="center" wrapText="1"/>
    </xf>
    <xf numFmtId="0" fontId="2" fillId="10" borderId="47" xfId="0" applyFont="1" applyFill="1" applyBorder="1" applyAlignment="1">
      <alignment vertical="center" wrapText="1"/>
    </xf>
    <xf numFmtId="0" fontId="2" fillId="10" borderId="47" xfId="0" applyFont="1" applyFill="1" applyBorder="1" applyAlignment="1">
      <alignment horizontal="left" vertical="center" wrapText="1"/>
    </xf>
    <xf numFmtId="0" fontId="1" fillId="11" borderId="46" xfId="0" applyFont="1" applyFill="1" applyBorder="1" applyAlignment="1">
      <alignment horizontal="center" vertical="center" wrapText="1"/>
    </xf>
    <xf numFmtId="0" fontId="2" fillId="11" borderId="47" xfId="0" applyFont="1" applyFill="1" applyBorder="1" applyAlignment="1">
      <alignment horizontal="justify" vertical="center" wrapText="1"/>
    </xf>
    <xf numFmtId="0" fontId="2" fillId="9" borderId="52" xfId="0" applyFont="1" applyFill="1" applyBorder="1" applyAlignment="1">
      <alignment vertical="center" wrapText="1"/>
    </xf>
    <xf numFmtId="0" fontId="1" fillId="2" borderId="48" xfId="0" applyFont="1" applyFill="1" applyBorder="1" applyAlignment="1">
      <alignment vertical="center" wrapText="1"/>
    </xf>
    <xf numFmtId="0" fontId="1" fillId="2" borderId="4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1" fillId="9" borderId="47" xfId="0" applyFont="1" applyFill="1" applyBorder="1" applyAlignment="1">
      <alignment horizontal="left" vertical="center" wrapText="1"/>
    </xf>
    <xf numFmtId="0" fontId="18" fillId="9" borderId="47" xfId="3" applyFont="1" applyFill="1" applyBorder="1" applyAlignment="1">
      <alignment horizontal="center" vertical="center" wrapText="1"/>
    </xf>
    <xf numFmtId="0" fontId="18" fillId="9" borderId="48" xfId="3" applyFont="1" applyFill="1" applyBorder="1" applyAlignment="1">
      <alignment vertical="center" wrapText="1"/>
    </xf>
    <xf numFmtId="0" fontId="4" fillId="9" borderId="45" xfId="0" applyFont="1" applyFill="1" applyBorder="1" applyAlignment="1">
      <alignment horizontal="center" vertical="center" wrapText="1"/>
    </xf>
    <xf numFmtId="165" fontId="6" fillId="5" borderId="39" xfId="2" applyNumberFormat="1" applyFont="1" applyFill="1" applyBorder="1" applyAlignment="1">
      <alignment horizontal="center" vertical="center" wrapText="1"/>
    </xf>
    <xf numFmtId="165" fontId="6" fillId="5" borderId="66" xfId="2" applyNumberFormat="1" applyFont="1" applyFill="1" applyBorder="1" applyAlignment="1">
      <alignment horizontal="center" vertical="center" wrapText="1"/>
    </xf>
    <xf numFmtId="165" fontId="6" fillId="5" borderId="65" xfId="2" applyNumberFormat="1" applyFont="1" applyFill="1" applyBorder="1" applyAlignment="1">
      <alignment horizontal="center" vertical="center" wrapText="1"/>
    </xf>
    <xf numFmtId="165" fontId="6" fillId="5" borderId="69" xfId="2" applyNumberFormat="1" applyFont="1" applyFill="1" applyBorder="1" applyAlignment="1">
      <alignment horizontal="center" vertical="center" wrapText="1"/>
    </xf>
    <xf numFmtId="165" fontId="6" fillId="5" borderId="46" xfId="2" applyNumberFormat="1" applyFont="1" applyFill="1" applyBorder="1" applyAlignment="1">
      <alignment horizontal="center" vertical="center" wrapText="1"/>
    </xf>
    <xf numFmtId="44" fontId="2" fillId="2" borderId="45" xfId="1" applyFont="1" applyFill="1" applyBorder="1" applyAlignment="1">
      <alignment horizontal="center" vertical="center" wrapText="1"/>
    </xf>
    <xf numFmtId="8" fontId="18" fillId="12" borderId="46" xfId="0" applyNumberFormat="1" applyFont="1" applyFill="1" applyBorder="1" applyAlignment="1">
      <alignment horizontal="center" vertical="center" wrapText="1"/>
    </xf>
    <xf numFmtId="8" fontId="18" fillId="12" borderId="47" xfId="0" applyNumberFormat="1" applyFont="1" applyFill="1" applyBorder="1" applyAlignment="1">
      <alignment horizontal="center" vertical="center" wrapText="1"/>
    </xf>
    <xf numFmtId="8" fontId="18" fillId="12" borderId="48" xfId="0" applyNumberFormat="1" applyFont="1" applyFill="1" applyBorder="1" applyAlignment="1">
      <alignment horizontal="center" vertical="center" wrapText="1"/>
    </xf>
    <xf numFmtId="10" fontId="2" fillId="2" borderId="45" xfId="2" applyNumberFormat="1" applyFont="1" applyFill="1" applyBorder="1" applyAlignment="1">
      <alignment horizontal="center" vertical="center" wrapText="1"/>
    </xf>
    <xf numFmtId="10" fontId="18" fillId="12" borderId="46" xfId="0" applyNumberFormat="1" applyFont="1" applyFill="1" applyBorder="1" applyAlignment="1">
      <alignment horizontal="center" vertical="center" wrapText="1"/>
    </xf>
    <xf numFmtId="10" fontId="18" fillId="12" borderId="47" xfId="0" applyNumberFormat="1" applyFont="1" applyFill="1" applyBorder="1" applyAlignment="1">
      <alignment horizontal="center" vertical="center" wrapText="1"/>
    </xf>
    <xf numFmtId="10" fontId="18" fillId="12" borderId="48" xfId="0" applyNumberFormat="1" applyFont="1" applyFill="1" applyBorder="1" applyAlignment="1">
      <alignment horizontal="center" vertical="center" wrapText="1"/>
    </xf>
    <xf numFmtId="9" fontId="2" fillId="2" borderId="46" xfId="2"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justify" vertical="center" wrapText="1"/>
    </xf>
    <xf numFmtId="0" fontId="2" fillId="3" borderId="43" xfId="0" applyFont="1" applyFill="1" applyBorder="1" applyAlignment="1">
      <alignment horizontal="justify"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vertical="center" wrapText="1"/>
    </xf>
    <xf numFmtId="0" fontId="2" fillId="9" borderId="71" xfId="0" applyFont="1" applyFill="1" applyBorder="1" applyAlignment="1">
      <alignment horizontal="justify" vertical="center" wrapText="1"/>
    </xf>
    <xf numFmtId="0" fontId="2" fillId="9" borderId="71" xfId="0" applyFont="1" applyFill="1" applyBorder="1" applyAlignment="1">
      <alignment horizontal="center" vertical="center" wrapText="1"/>
    </xf>
    <xf numFmtId="0" fontId="2" fillId="9" borderId="72" xfId="0" applyFont="1" applyFill="1" applyBorder="1" applyAlignment="1">
      <alignment horizontal="left" vertical="center" wrapText="1"/>
    </xf>
    <xf numFmtId="0" fontId="2" fillId="9" borderId="73" xfId="0" applyFont="1" applyFill="1" applyBorder="1" applyAlignment="1">
      <alignment horizontal="left" vertical="center" wrapText="1"/>
    </xf>
    <xf numFmtId="0" fontId="2" fillId="3" borderId="39"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4" xfId="0" applyFont="1" applyFill="1" applyBorder="1" applyAlignment="1">
      <alignment horizontal="center" vertical="center" wrapText="1"/>
    </xf>
    <xf numFmtId="3" fontId="2" fillId="9" borderId="70" xfId="0" applyNumberFormat="1" applyFont="1" applyFill="1" applyBorder="1" applyAlignment="1">
      <alignment horizontal="center" vertical="center" wrapText="1"/>
    </xf>
    <xf numFmtId="3" fontId="2" fillId="9" borderId="71" xfId="0" applyNumberFormat="1" applyFont="1" applyFill="1" applyBorder="1" applyAlignment="1">
      <alignment horizontal="center" vertical="center" wrapText="1"/>
    </xf>
    <xf numFmtId="3" fontId="2" fillId="9" borderId="72" xfId="0" applyNumberFormat="1" applyFont="1" applyFill="1" applyBorder="1" applyAlignment="1">
      <alignment horizontal="center" vertical="center" wrapText="1"/>
    </xf>
    <xf numFmtId="10" fontId="0" fillId="6" borderId="42" xfId="0" applyNumberFormat="1" applyFill="1" applyBorder="1" applyAlignment="1">
      <alignment horizontal="center" vertical="center" wrapText="1"/>
    </xf>
    <xf numFmtId="10" fontId="0" fillId="6" borderId="43" xfId="0" applyNumberFormat="1" applyFill="1" applyBorder="1" applyAlignment="1">
      <alignment horizontal="center" vertical="center" wrapText="1"/>
    </xf>
    <xf numFmtId="10" fontId="0" fillId="6" borderId="44" xfId="0" applyNumberFormat="1" applyFill="1" applyBorder="1" applyAlignment="1">
      <alignment horizontal="center" vertical="center" wrapText="1"/>
    </xf>
    <xf numFmtId="3" fontId="2" fillId="9" borderId="12"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13" xfId="0" applyNumberFormat="1" applyFont="1" applyFill="1" applyBorder="1" applyAlignment="1">
      <alignment horizontal="center" vertical="center" wrapText="1"/>
    </xf>
    <xf numFmtId="3" fontId="2" fillId="9" borderId="11"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0" xfId="0" applyNumberFormat="1" applyFont="1" applyFill="1" applyBorder="1" applyAlignment="1">
      <alignment horizontal="center" vertical="center" wrapText="1"/>
    </xf>
    <xf numFmtId="0" fontId="22" fillId="0" borderId="0" xfId="0" applyFont="1" applyAlignment="1">
      <alignment horizontal="center" vertical="center"/>
    </xf>
    <xf numFmtId="0" fontId="2" fillId="9" borderId="61" xfId="0" applyFont="1" applyFill="1" applyBorder="1" applyAlignment="1">
      <alignment vertical="center" wrapText="1"/>
    </xf>
    <xf numFmtId="0" fontId="2" fillId="9" borderId="74" xfId="0" applyFont="1" applyFill="1" applyBorder="1" applyAlignment="1">
      <alignment vertical="center" wrapText="1"/>
    </xf>
    <xf numFmtId="0" fontId="2" fillId="9" borderId="75" xfId="0" applyFont="1" applyFill="1" applyBorder="1" applyAlignment="1">
      <alignment vertical="center" wrapText="1"/>
    </xf>
    <xf numFmtId="0" fontId="2" fillId="9" borderId="75" xfId="0" applyFont="1" applyFill="1" applyBorder="1" applyAlignment="1">
      <alignment horizontal="center" vertical="center" wrapText="1"/>
    </xf>
    <xf numFmtId="0" fontId="2" fillId="9" borderId="76" xfId="0" applyFont="1" applyFill="1" applyBorder="1" applyAlignment="1">
      <alignment vertical="center" wrapText="1"/>
    </xf>
    <xf numFmtId="10" fontId="2" fillId="2" borderId="47" xfId="2" applyNumberFormat="1" applyFont="1" applyFill="1" applyBorder="1" applyAlignment="1">
      <alignment horizontal="center" vertical="center" wrapText="1"/>
    </xf>
    <xf numFmtId="10" fontId="0" fillId="6" borderId="77" xfId="0" applyNumberFormat="1" applyFill="1" applyBorder="1" applyAlignment="1">
      <alignment horizontal="center" vertical="center" wrapText="1"/>
    </xf>
    <xf numFmtId="165" fontId="6" fillId="5" borderId="47" xfId="2" applyNumberFormat="1" applyFont="1" applyFill="1" applyBorder="1" applyAlignment="1">
      <alignment horizontal="center" vertical="center" wrapText="1"/>
    </xf>
    <xf numFmtId="9" fontId="2" fillId="2" borderId="47" xfId="2" applyFont="1" applyFill="1" applyBorder="1" applyAlignment="1">
      <alignment horizontal="center" vertical="center" wrapText="1"/>
    </xf>
    <xf numFmtId="0" fontId="6" fillId="5" borderId="46" xfId="0" applyFont="1" applyFill="1" applyBorder="1" applyAlignment="1">
      <alignment vertical="center" wrapText="1"/>
    </xf>
    <xf numFmtId="0" fontId="15" fillId="2" borderId="46" xfId="0" applyFont="1" applyFill="1" applyBorder="1" applyAlignment="1">
      <alignment vertical="center" wrapText="1"/>
    </xf>
    <xf numFmtId="0" fontId="2" fillId="2" borderId="50" xfId="0" applyFont="1" applyFill="1" applyBorder="1" applyAlignment="1">
      <alignment vertical="center" wrapText="1"/>
    </xf>
    <xf numFmtId="0" fontId="4" fillId="3" borderId="18"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10" fillId="3" borderId="19" xfId="0" applyFont="1" applyFill="1" applyBorder="1" applyAlignment="1">
      <alignment horizontal="center" vertical="center" wrapText="1"/>
    </xf>
    <xf numFmtId="10" fontId="4" fillId="7" borderId="78" xfId="0" applyNumberFormat="1" applyFont="1" applyFill="1" applyBorder="1" applyAlignment="1">
      <alignment horizontal="center" vertical="center" wrapText="1"/>
    </xf>
    <xf numFmtId="10" fontId="4" fillId="9" borderId="19" xfId="0" applyNumberFormat="1" applyFont="1" applyFill="1" applyBorder="1" applyAlignment="1">
      <alignment horizontal="center" vertical="center" wrapText="1"/>
    </xf>
    <xf numFmtId="10" fontId="4" fillId="3" borderId="20"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9" xfId="0" applyFont="1" applyFill="1" applyBorder="1" applyAlignment="1">
      <alignment horizontal="center" vertical="center" wrapText="1"/>
    </xf>
    <xf numFmtId="164" fontId="4" fillId="9" borderId="18" xfId="1" applyNumberFormat="1" applyFont="1" applyFill="1" applyBorder="1" applyAlignment="1">
      <alignment horizontal="center" vertical="center" wrapText="1"/>
    </xf>
    <xf numFmtId="164" fontId="4" fillId="3" borderId="19" xfId="1" applyNumberFormat="1" applyFont="1" applyFill="1" applyBorder="1" applyAlignment="1">
      <alignment horizontal="center" vertical="center" wrapText="1"/>
    </xf>
    <xf numFmtId="164" fontId="4" fillId="9" borderId="19" xfId="1" applyNumberFormat="1" applyFont="1" applyFill="1" applyBorder="1" applyAlignment="1">
      <alignment horizontal="center" vertical="center" wrapText="1"/>
    </xf>
    <xf numFmtId="164" fontId="2" fillId="3" borderId="20" xfId="1" applyNumberFormat="1" applyFont="1" applyFill="1" applyBorder="1" applyAlignment="1">
      <alignment horizontal="center" vertical="center" wrapText="1"/>
    </xf>
    <xf numFmtId="0" fontId="4" fillId="3" borderId="78" xfId="0" applyFont="1" applyFill="1" applyBorder="1" applyAlignment="1">
      <alignment horizontal="left" vertical="center" wrapText="1"/>
    </xf>
    <xf numFmtId="4" fontId="2" fillId="2" borderId="47" xfId="0" applyNumberFormat="1" applyFont="1" applyFill="1" applyBorder="1" applyAlignment="1">
      <alignment horizontal="center" vertical="center" wrapText="1"/>
    </xf>
    <xf numFmtId="4" fontId="2" fillId="2" borderId="46" xfId="0" applyNumberFormat="1"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0" fillId="6" borderId="80" xfId="0" applyNumberFormat="1" applyFill="1" applyBorder="1" applyAlignment="1">
      <alignment horizontal="center" vertical="center" wrapText="1"/>
    </xf>
    <xf numFmtId="0" fontId="10" fillId="2" borderId="81" xfId="0" applyFont="1" applyFill="1" applyBorder="1" applyAlignment="1">
      <alignment horizontal="center" vertical="center" wrapText="1"/>
    </xf>
    <xf numFmtId="0" fontId="23" fillId="2" borderId="80" xfId="0" applyFont="1" applyFill="1" applyBorder="1" applyAlignment="1">
      <alignment horizontal="justify" vertical="center" wrapText="1"/>
    </xf>
    <xf numFmtId="0" fontId="6" fillId="5" borderId="80" xfId="0" applyFont="1" applyFill="1" applyBorder="1" applyAlignment="1">
      <alignment horizontal="left" vertical="center" wrapText="1"/>
    </xf>
    <xf numFmtId="0" fontId="1" fillId="9" borderId="55" xfId="0" applyFont="1" applyFill="1" applyBorder="1" applyAlignment="1">
      <alignment horizontal="center" vertical="center" wrapText="1"/>
    </xf>
    <xf numFmtId="0" fontId="2" fillId="2" borderId="80" xfId="0" applyFont="1" applyFill="1" applyBorder="1" applyAlignment="1">
      <alignment horizontal="justify" vertical="center" wrapText="1"/>
    </xf>
    <xf numFmtId="10" fontId="4" fillId="4" borderId="0" xfId="0" applyNumberFormat="1" applyFont="1" applyFill="1" applyAlignment="1">
      <alignment horizontal="center" vertical="center" wrapText="1"/>
    </xf>
    <xf numFmtId="0" fontId="4" fillId="4" borderId="0" xfId="0" applyFont="1" applyFill="1" applyAlignment="1">
      <alignment horizontal="center" vertical="center" wrapText="1"/>
    </xf>
    <xf numFmtId="0" fontId="2" fillId="4" borderId="0" xfId="0" applyFont="1" applyFill="1" applyAlignment="1">
      <alignment horizontal="justify" vertical="center" wrapText="1"/>
    </xf>
    <xf numFmtId="0" fontId="2" fillId="9" borderId="83" xfId="0" applyFont="1" applyFill="1" applyBorder="1" applyAlignment="1">
      <alignment horizontal="left" vertical="center" wrapText="1"/>
    </xf>
    <xf numFmtId="0" fontId="2" fillId="9" borderId="84" xfId="0" applyFont="1" applyFill="1" applyBorder="1" applyAlignment="1">
      <alignment horizontal="left" vertical="center" wrapText="1"/>
    </xf>
    <xf numFmtId="0" fontId="19" fillId="9" borderId="84" xfId="0" applyFont="1" applyFill="1" applyBorder="1" applyAlignment="1">
      <alignment horizontal="left" vertical="center" wrapText="1"/>
    </xf>
    <xf numFmtId="44" fontId="4" fillId="4" borderId="1" xfId="1" applyFont="1" applyFill="1" applyBorder="1" applyAlignment="1">
      <alignment horizontal="center" vertical="center" wrapText="1"/>
    </xf>
    <xf numFmtId="44" fontId="2" fillId="4" borderId="1" xfId="1" applyFont="1" applyFill="1" applyBorder="1" applyAlignment="1">
      <alignment horizontal="center" vertical="center" wrapText="1"/>
    </xf>
    <xf numFmtId="44" fontId="7" fillId="4" borderId="1" xfId="1" applyFont="1" applyFill="1" applyBorder="1" applyAlignment="1">
      <alignment horizontal="center" vertical="center"/>
    </xf>
    <xf numFmtId="44" fontId="7" fillId="4" borderId="1" xfId="1" applyFont="1" applyFill="1" applyBorder="1" applyAlignment="1">
      <alignment vertical="center"/>
    </xf>
    <xf numFmtId="0" fontId="2" fillId="2" borderId="82" xfId="0" applyFont="1" applyFill="1" applyBorder="1" applyAlignment="1">
      <alignment horizontal="justify" vertical="center" wrapText="1"/>
    </xf>
    <xf numFmtId="0" fontId="2" fillId="9" borderId="85" xfId="0" applyFont="1" applyFill="1" applyBorder="1" applyAlignment="1">
      <alignment horizontal="left" vertical="center" wrapText="1"/>
    </xf>
    <xf numFmtId="8" fontId="4" fillId="13" borderId="1" xfId="0" applyNumberFormat="1" applyFont="1" applyFill="1" applyBorder="1" applyAlignment="1">
      <alignment horizontal="center" vertical="center" wrapText="1"/>
    </xf>
    <xf numFmtId="8" fontId="18" fillId="13" borderId="1" xfId="0" applyNumberFormat="1" applyFont="1" applyFill="1" applyBorder="1" applyAlignment="1">
      <alignment horizontal="center" vertical="center" wrapText="1"/>
    </xf>
    <xf numFmtId="0" fontId="18" fillId="13" borderId="1" xfId="0" applyFont="1" applyFill="1" applyBorder="1" applyAlignment="1">
      <alignment horizontal="center" vertical="center" wrapText="1"/>
    </xf>
    <xf numFmtId="0" fontId="25" fillId="0" borderId="1" xfId="0" applyFont="1" applyBorder="1"/>
    <xf numFmtId="44" fontId="0" fillId="0" borderId="1" xfId="0" applyNumberFormat="1" applyBorder="1"/>
    <xf numFmtId="0" fontId="0" fillId="0" borderId="1" xfId="0" applyBorder="1"/>
    <xf numFmtId="0" fontId="25" fillId="0" borderId="86" xfId="0" applyFont="1" applyBorder="1"/>
    <xf numFmtId="0" fontId="1" fillId="2" borderId="80" xfId="0" applyFont="1" applyFill="1" applyBorder="1" applyAlignment="1">
      <alignment horizontal="justify" vertical="center" wrapText="1"/>
    </xf>
    <xf numFmtId="0" fontId="2" fillId="9" borderId="41" xfId="0" applyFont="1" applyFill="1" applyBorder="1" applyAlignment="1">
      <alignment horizontal="justify" vertical="center" wrapText="1"/>
    </xf>
    <xf numFmtId="0" fontId="2" fillId="9" borderId="47" xfId="0" applyFont="1" applyFill="1" applyBorder="1" applyAlignment="1">
      <alignment horizontal="justify" vertical="center" wrapText="1"/>
    </xf>
    <xf numFmtId="0" fontId="3" fillId="9" borderId="40"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8" borderId="26" xfId="0" applyFont="1" applyFill="1" applyBorder="1" applyAlignment="1">
      <alignment horizontal="center" vertical="top" wrapText="1"/>
    </xf>
    <xf numFmtId="0" fontId="9" fillId="8" borderId="34" xfId="0" applyFont="1" applyFill="1" applyBorder="1" applyAlignment="1">
      <alignment horizontal="center" vertical="top" wrapText="1"/>
    </xf>
    <xf numFmtId="0" fontId="9" fillId="8" borderId="27" xfId="0" applyFont="1" applyFill="1" applyBorder="1" applyAlignment="1">
      <alignment horizontal="center" vertical="top" wrapText="1"/>
    </xf>
    <xf numFmtId="0" fontId="9" fillId="8" borderId="35" xfId="0" applyFont="1" applyFill="1" applyBorder="1" applyAlignment="1">
      <alignment horizontal="center" vertical="top" wrapText="1"/>
    </xf>
    <xf numFmtId="0" fontId="1" fillId="3" borderId="46" xfId="0" applyFont="1" applyFill="1" applyBorder="1" applyAlignment="1">
      <alignment horizontal="center" vertical="center" wrapText="1"/>
    </xf>
    <xf numFmtId="0" fontId="2" fillId="3"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9" borderId="46"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6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9" borderId="70" xfId="0" applyFont="1" applyFill="1" applyBorder="1" applyAlignment="1">
      <alignment horizontal="center" vertical="center" wrapText="1"/>
    </xf>
    <xf numFmtId="0" fontId="1" fillId="9" borderId="63" xfId="0" applyFont="1" applyFill="1" applyBorder="1" applyAlignment="1">
      <alignment horizontal="center" vertical="center" wrapText="1"/>
    </xf>
    <xf numFmtId="0" fontId="2" fillId="9" borderId="71" xfId="0" applyFont="1" applyFill="1" applyBorder="1" applyAlignment="1">
      <alignment horizontal="left" vertical="center" wrapText="1"/>
    </xf>
    <xf numFmtId="0" fontId="2" fillId="9" borderId="64" xfId="0" applyFont="1" applyFill="1" applyBorder="1" applyAlignment="1">
      <alignment horizontal="left"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4" fillId="5" borderId="0" xfId="0" applyFont="1" applyFill="1" applyAlignment="1">
      <alignment horizontal="center" vertical="center" wrapText="1"/>
    </xf>
    <xf numFmtId="0" fontId="11" fillId="8" borderId="33"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11" fillId="8" borderId="28"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29" xfId="0" applyFont="1" applyFill="1" applyBorder="1" applyAlignment="1">
      <alignment horizontal="center" vertical="center"/>
    </xf>
    <xf numFmtId="0" fontId="11" fillId="8" borderId="30" xfId="0" applyFont="1" applyFill="1" applyBorder="1" applyAlignment="1">
      <alignment horizontal="center" vertical="center" wrapText="1"/>
    </xf>
  </cellXfs>
  <cellStyles count="11">
    <cellStyle name="Moneda" xfId="1" builtinId="4"/>
    <cellStyle name="Moneda 2" xfId="4" xr:uid="{4FC7388F-0453-41A4-9EC2-05EAFB8D7D50}"/>
    <cellStyle name="Moneda 3" xfId="9" xr:uid="{25846AB4-C6F9-432D-9220-922072E86BF8}"/>
    <cellStyle name="Moneda 4" xfId="7" xr:uid="{D007FF31-A053-4E8F-93BE-CF8D1CA871D5}"/>
    <cellStyle name="Normal" xfId="0" builtinId="0"/>
    <cellStyle name="Normal 2" xfId="3" xr:uid="{A7CF24D2-8901-4E0E-B353-FCB1EA05E5FE}"/>
    <cellStyle name="Normal 3" xfId="8" xr:uid="{08E3A4BD-111A-437E-9190-D9D700436739}"/>
    <cellStyle name="Normal 4" xfId="5" xr:uid="{594C9885-D688-44D2-8A63-FCAF9617E3C3}"/>
    <cellStyle name="Porcentaje" xfId="2" builtinId="5"/>
    <cellStyle name="Porcentaje 2" xfId="10" xr:uid="{1E4521C6-E572-4503-BE2C-D324C0FCAA7F}"/>
    <cellStyle name="Porcentaje 3" xfId="6" xr:uid="{D3019B4C-1048-4EFE-944A-4E317FEA7417}"/>
  </cellStyles>
  <dxfs count="22">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1381320</xdr:colOff>
      <xdr:row>8</xdr:row>
      <xdr:rowOff>31750</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7938</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31</xdr:row>
      <xdr:rowOff>0</xdr:rowOff>
    </xdr:from>
    <xdr:ext cx="65" cy="172227"/>
    <xdr:sp macro="" textlink="">
      <xdr:nvSpPr>
        <xdr:cNvPr id="6" name="CuadroTexto 5">
          <a:extLst>
            <a:ext uri="{FF2B5EF4-FFF2-40B4-BE49-F238E27FC236}">
              <a16:creationId xmlns:a16="http://schemas.microsoft.com/office/drawing/2014/main" id="{1570EBB6-4F8D-4BF4-AEDE-D36072214ADF}"/>
            </a:ext>
          </a:extLst>
        </xdr:cNvPr>
        <xdr:cNvSpPr txBox="1"/>
      </xdr:nvSpPr>
      <xdr:spPr>
        <a:xfrm>
          <a:off x="19666927" y="8067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31</xdr:row>
      <xdr:rowOff>0</xdr:rowOff>
    </xdr:from>
    <xdr:ext cx="65" cy="172227"/>
    <xdr:sp macro="" textlink="">
      <xdr:nvSpPr>
        <xdr:cNvPr id="7" name="CuadroTexto 6">
          <a:extLst>
            <a:ext uri="{FF2B5EF4-FFF2-40B4-BE49-F238E27FC236}">
              <a16:creationId xmlns:a16="http://schemas.microsoft.com/office/drawing/2014/main" id="{45E65B41-28E1-431D-BD59-1D8736EF5E09}"/>
            </a:ext>
          </a:extLst>
        </xdr:cNvPr>
        <xdr:cNvSpPr txBox="1"/>
      </xdr:nvSpPr>
      <xdr:spPr>
        <a:xfrm>
          <a:off x="19666927" y="8067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31</xdr:row>
      <xdr:rowOff>0</xdr:rowOff>
    </xdr:from>
    <xdr:ext cx="65" cy="172227"/>
    <xdr:sp macro="" textlink="">
      <xdr:nvSpPr>
        <xdr:cNvPr id="8" name="CuadroTexto 7">
          <a:extLst>
            <a:ext uri="{FF2B5EF4-FFF2-40B4-BE49-F238E27FC236}">
              <a16:creationId xmlns:a16="http://schemas.microsoft.com/office/drawing/2014/main" id="{26D2A8DB-B380-4D49-A0C3-3C263DADDD3F}"/>
            </a:ext>
          </a:extLst>
        </xdr:cNvPr>
        <xdr:cNvSpPr txBox="1"/>
      </xdr:nvSpPr>
      <xdr:spPr>
        <a:xfrm>
          <a:off x="19666927" y="8067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31</xdr:row>
      <xdr:rowOff>0</xdr:rowOff>
    </xdr:from>
    <xdr:ext cx="65" cy="172227"/>
    <xdr:sp macro="" textlink="">
      <xdr:nvSpPr>
        <xdr:cNvPr id="9" name="CuadroTexto 8">
          <a:extLst>
            <a:ext uri="{FF2B5EF4-FFF2-40B4-BE49-F238E27FC236}">
              <a16:creationId xmlns:a16="http://schemas.microsoft.com/office/drawing/2014/main" id="{7D732104-6AB7-4FD5-9C2D-ED7BBE73C9D9}"/>
            </a:ext>
          </a:extLst>
        </xdr:cNvPr>
        <xdr:cNvSpPr txBox="1"/>
      </xdr:nvSpPr>
      <xdr:spPr>
        <a:xfrm>
          <a:off x="19666927" y="80676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23</xdr:col>
      <xdr:colOff>0</xdr:colOff>
      <xdr:row>1</xdr:row>
      <xdr:rowOff>0</xdr:rowOff>
    </xdr:from>
    <xdr:to>
      <xdr:col>27</xdr:col>
      <xdr:colOff>206927</xdr:colOff>
      <xdr:row>7</xdr:row>
      <xdr:rowOff>23812</xdr:rowOff>
    </xdr:to>
    <xdr:pic>
      <xdr:nvPicPr>
        <xdr:cNvPr id="2" name="Imagen 1">
          <a:extLst>
            <a:ext uri="{FF2B5EF4-FFF2-40B4-BE49-F238E27FC236}">
              <a16:creationId xmlns:a16="http://schemas.microsoft.com/office/drawing/2014/main" id="{4257296F-DE1A-47B8-973F-8C391FC4E3FB}"/>
            </a:ext>
          </a:extLst>
        </xdr:cNvPr>
        <xdr:cNvPicPr>
          <a:picLocks noChangeAspect="1"/>
        </xdr:cNvPicPr>
      </xdr:nvPicPr>
      <xdr:blipFill>
        <a:blip xmlns:r="http://schemas.openxmlformats.org/officeDocument/2006/relationships" r:embed="rId3"/>
        <a:stretch>
          <a:fillRect/>
        </a:stretch>
      </xdr:blipFill>
      <xdr:spPr>
        <a:xfrm>
          <a:off x="30956250" y="190500"/>
          <a:ext cx="7179028" cy="1905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9D50-86FF-4D24-80F4-5655F3184CB4}">
  <dimension ref="B2:AA122"/>
  <sheetViews>
    <sheetView tabSelected="1" topLeftCell="A70" zoomScale="50" zoomScaleNormal="50" workbookViewId="0">
      <pane xSplit="4" topLeftCell="E1" activePane="topRight" state="frozen"/>
      <selection activeCell="A64" sqref="A64"/>
      <selection pane="topRight" activeCell="AG74" sqref="AG74"/>
    </sheetView>
  </sheetViews>
  <sheetFormatPr baseColWidth="10" defaultColWidth="11.42578125" defaultRowHeight="15" x14ac:dyDescent="0.25"/>
  <cols>
    <col min="2" max="2" width="24.28515625" customWidth="1"/>
    <col min="3" max="3" width="35.85546875" customWidth="1"/>
    <col min="4" max="6" width="31.42578125" customWidth="1"/>
    <col min="7" max="7" width="20" customWidth="1"/>
    <col min="8" max="8" width="20.42578125" customWidth="1"/>
    <col min="9" max="9" width="20.5703125" customWidth="1"/>
    <col min="10" max="10" width="20.140625" customWidth="1"/>
    <col min="11" max="11" width="25.7109375" customWidth="1"/>
    <col min="12" max="15" width="19.42578125" customWidth="1"/>
    <col min="16" max="19" width="16.85546875" customWidth="1"/>
    <col min="20" max="23" width="19.28515625" customWidth="1"/>
    <col min="24" max="25" width="17.85546875" customWidth="1"/>
    <col min="26" max="26" width="51.5703125" customWidth="1"/>
    <col min="27" max="27" width="17.42578125" customWidth="1"/>
  </cols>
  <sheetData>
    <row r="2" spans="2:27" ht="30" customHeight="1" x14ac:dyDescent="0.25">
      <c r="E2" s="274" t="s">
        <v>0</v>
      </c>
      <c r="F2" s="274"/>
      <c r="G2" s="274"/>
      <c r="H2" s="274"/>
      <c r="I2" s="274"/>
      <c r="J2" s="274"/>
      <c r="K2" s="274"/>
      <c r="L2" s="274"/>
      <c r="M2" s="274"/>
      <c r="N2" s="274"/>
      <c r="O2" s="274"/>
      <c r="P2" s="274"/>
      <c r="Q2" s="274"/>
      <c r="R2" s="274"/>
      <c r="S2" s="274"/>
      <c r="T2" s="274"/>
    </row>
    <row r="3" spans="2:27" ht="30" customHeight="1" x14ac:dyDescent="0.25">
      <c r="E3" s="274" t="s">
        <v>1</v>
      </c>
      <c r="F3" s="274"/>
      <c r="G3" s="274"/>
      <c r="H3" s="274"/>
      <c r="I3" s="274"/>
      <c r="J3" s="274"/>
      <c r="K3" s="274"/>
      <c r="L3" s="274"/>
      <c r="M3" s="274"/>
      <c r="N3" s="274"/>
      <c r="O3" s="274"/>
      <c r="P3" s="274"/>
      <c r="Q3" s="274"/>
      <c r="R3" s="274"/>
      <c r="S3" s="274"/>
      <c r="T3" s="274"/>
    </row>
    <row r="4" spans="2:27" ht="30" customHeight="1" x14ac:dyDescent="0.25">
      <c r="E4" s="274" t="s">
        <v>288</v>
      </c>
      <c r="F4" s="274"/>
      <c r="G4" s="274"/>
      <c r="H4" s="274"/>
      <c r="I4" s="274"/>
      <c r="J4" s="274"/>
      <c r="K4" s="274"/>
      <c r="L4" s="274"/>
      <c r="M4" s="274"/>
      <c r="N4" s="274"/>
      <c r="O4" s="274"/>
      <c r="P4" s="274"/>
      <c r="Q4" s="274"/>
      <c r="R4" s="274"/>
      <c r="S4" s="274"/>
      <c r="T4" s="274"/>
    </row>
    <row r="5" spans="2:27" ht="27.75" x14ac:dyDescent="0.25">
      <c r="E5" s="274" t="s">
        <v>299</v>
      </c>
      <c r="F5" s="274"/>
      <c r="G5" s="274"/>
      <c r="H5" s="274"/>
      <c r="I5" s="274"/>
      <c r="J5" s="274"/>
      <c r="K5" s="274"/>
      <c r="L5" s="274"/>
      <c r="M5" s="274"/>
      <c r="N5" s="274"/>
      <c r="O5" s="274"/>
      <c r="P5" s="274"/>
      <c r="Q5" s="274"/>
      <c r="R5" s="274"/>
      <c r="S5" s="274"/>
      <c r="T5" s="274"/>
    </row>
    <row r="9" spans="2:27" ht="15.75" thickBot="1" x14ac:dyDescent="0.3"/>
    <row r="10" spans="2:27" ht="18.75" thickBot="1" x14ac:dyDescent="0.3">
      <c r="G10" s="275" t="s">
        <v>2</v>
      </c>
      <c r="H10" s="276"/>
      <c r="I10" s="276"/>
      <c r="J10" s="276"/>
      <c r="K10" s="276"/>
      <c r="L10" s="276"/>
      <c r="M10" s="276"/>
      <c r="N10" s="276"/>
      <c r="O10" s="276"/>
      <c r="P10" s="276"/>
      <c r="Q10" s="276"/>
      <c r="R10" s="276"/>
      <c r="S10" s="276"/>
      <c r="T10" s="276"/>
      <c r="U10" s="276"/>
      <c r="V10" s="276"/>
      <c r="W10" s="277"/>
      <c r="X10" s="278" t="s">
        <v>3</v>
      </c>
      <c r="Y10" s="279"/>
      <c r="Z10" s="279"/>
      <c r="AA10" s="280"/>
    </row>
    <row r="11" spans="2:27" ht="19.5" thickTop="1" thickBot="1" x14ac:dyDescent="0.3">
      <c r="B11" s="246" t="s">
        <v>4</v>
      </c>
      <c r="C11" s="248" t="s">
        <v>5</v>
      </c>
      <c r="D11" s="284" t="s">
        <v>6</v>
      </c>
      <c r="E11" s="284"/>
      <c r="F11" s="284"/>
      <c r="G11" s="285" t="s">
        <v>7</v>
      </c>
      <c r="H11" s="286"/>
      <c r="I11" s="286"/>
      <c r="J11" s="286"/>
      <c r="K11" s="287"/>
      <c r="L11" s="288" t="s">
        <v>8</v>
      </c>
      <c r="M11" s="276"/>
      <c r="N11" s="276"/>
      <c r="O11" s="277"/>
      <c r="P11" s="241" t="s">
        <v>9</v>
      </c>
      <c r="Q11" s="242"/>
      <c r="R11" s="242"/>
      <c r="S11" s="243"/>
      <c r="T11" s="241" t="s">
        <v>10</v>
      </c>
      <c r="U11" s="242"/>
      <c r="V11" s="242"/>
      <c r="W11" s="243"/>
      <c r="X11" s="281"/>
      <c r="Y11" s="282"/>
      <c r="Z11" s="282"/>
      <c r="AA11" s="283"/>
    </row>
    <row r="12" spans="2:27" ht="108" x14ac:dyDescent="0.25">
      <c r="B12" s="247"/>
      <c r="C12" s="249"/>
      <c r="D12" s="8" t="s">
        <v>11</v>
      </c>
      <c r="E12" s="8" t="s">
        <v>12</v>
      </c>
      <c r="F12" s="9" t="s">
        <v>13</v>
      </c>
      <c r="G12" s="115" t="s">
        <v>14</v>
      </c>
      <c r="H12" s="104" t="s">
        <v>15</v>
      </c>
      <c r="I12" s="105" t="s">
        <v>16</v>
      </c>
      <c r="J12" s="106" t="s">
        <v>17</v>
      </c>
      <c r="K12" s="107" t="s">
        <v>18</v>
      </c>
      <c r="L12" s="104" t="s">
        <v>15</v>
      </c>
      <c r="M12" s="105" t="s">
        <v>16</v>
      </c>
      <c r="N12" s="106" t="s">
        <v>17</v>
      </c>
      <c r="O12" s="107" t="s">
        <v>18</v>
      </c>
      <c r="P12" s="93" t="s">
        <v>15</v>
      </c>
      <c r="Q12" s="100" t="s">
        <v>16</v>
      </c>
      <c r="R12" s="94" t="s">
        <v>17</v>
      </c>
      <c r="S12" s="101" t="s">
        <v>18</v>
      </c>
      <c r="T12" s="93" t="s">
        <v>15</v>
      </c>
      <c r="U12" s="100" t="s">
        <v>16</v>
      </c>
      <c r="V12" s="94" t="s">
        <v>17</v>
      </c>
      <c r="W12" s="101" t="s">
        <v>18</v>
      </c>
      <c r="X12" s="93" t="s">
        <v>19</v>
      </c>
      <c r="Y12" s="213" t="s">
        <v>20</v>
      </c>
      <c r="Z12" s="210" t="s">
        <v>21</v>
      </c>
      <c r="AA12" s="95" t="s">
        <v>22</v>
      </c>
    </row>
    <row r="13" spans="2:27" ht="153" customHeight="1" x14ac:dyDescent="0.25">
      <c r="B13" s="237" t="s">
        <v>23</v>
      </c>
      <c r="C13" s="235" t="s">
        <v>240</v>
      </c>
      <c r="D13" s="180" t="s">
        <v>300</v>
      </c>
      <c r="E13" s="47" t="s">
        <v>24</v>
      </c>
      <c r="F13" s="181" t="s">
        <v>42</v>
      </c>
      <c r="G13" s="69">
        <v>0.37009999999999998</v>
      </c>
      <c r="H13" s="64">
        <v>0.37009999999999998</v>
      </c>
      <c r="I13" s="65">
        <v>0.37009999999999998</v>
      </c>
      <c r="J13" s="67">
        <v>0.37009999999999998</v>
      </c>
      <c r="K13" s="66">
        <v>0.37009999999999998</v>
      </c>
      <c r="L13" s="64">
        <v>0.3503</v>
      </c>
      <c r="M13" s="185">
        <v>0.34699999999999998</v>
      </c>
      <c r="N13" s="208">
        <v>0.34699999999999998</v>
      </c>
      <c r="O13" s="62" t="s">
        <v>26</v>
      </c>
      <c r="P13" s="2">
        <f t="shared" ref="P13:S16" si="0">IFERROR(L13/H13,"NO APLICA")</f>
        <v>0.94650094569035403</v>
      </c>
      <c r="Q13" s="3">
        <f t="shared" ref="Q13" si="1">IFERROR(M13/I13,"NO APLICA")</f>
        <v>0.93758443663874624</v>
      </c>
      <c r="R13" s="3">
        <f t="shared" ref="R13" si="2">IFERROR(N13/J13,"NO APLICA")</f>
        <v>0.93758443663874624</v>
      </c>
      <c r="S13" s="4" t="str">
        <f t="shared" ref="S13" si="3">IFERROR(O13/K13,"NO APLICA")</f>
        <v>NO APLICA</v>
      </c>
      <c r="T13" s="186">
        <f t="shared" ref="T13:W16" si="4">IFERROR(L13/G13,"NO APLICA")</f>
        <v>0.94650094569035403</v>
      </c>
      <c r="U13" s="3">
        <f t="shared" si="4"/>
        <v>0.93758443663874624</v>
      </c>
      <c r="V13" s="3">
        <f t="shared" si="4"/>
        <v>0.93758443663874624</v>
      </c>
      <c r="W13" s="4" t="str">
        <f t="shared" ref="W13:W15" si="5">IFERROR((L13+M13+N13+O13)/G13,"NO APLICA")</f>
        <v>NO APLICA</v>
      </c>
      <c r="X13" s="96"/>
      <c r="Y13" s="77"/>
      <c r="Z13" s="211" t="s">
        <v>301</v>
      </c>
      <c r="AA13" s="97"/>
    </row>
    <row r="14" spans="2:27" ht="100.5" customHeight="1" x14ac:dyDescent="0.25">
      <c r="B14" s="238"/>
      <c r="C14" s="236"/>
      <c r="D14" s="48" t="s">
        <v>27</v>
      </c>
      <c r="E14" s="49" t="s">
        <v>24</v>
      </c>
      <c r="F14" s="50" t="s">
        <v>28</v>
      </c>
      <c r="G14" s="51">
        <v>70.5</v>
      </c>
      <c r="H14" s="59">
        <v>70.5</v>
      </c>
      <c r="I14" s="60">
        <v>70.5</v>
      </c>
      <c r="J14" s="61">
        <v>70.5</v>
      </c>
      <c r="K14" s="62">
        <v>70.5</v>
      </c>
      <c r="L14" s="59">
        <v>66</v>
      </c>
      <c r="M14" s="60">
        <v>59</v>
      </c>
      <c r="N14" s="61">
        <v>59</v>
      </c>
      <c r="O14" s="62" t="s">
        <v>26</v>
      </c>
      <c r="P14" s="2">
        <f t="shared" si="0"/>
        <v>0.93617021276595747</v>
      </c>
      <c r="Q14" s="3">
        <f t="shared" ref="Q14:Q15" si="6">IFERROR(M14/I14,"NO APLICA")</f>
        <v>0.83687943262411346</v>
      </c>
      <c r="R14" s="3">
        <f t="shared" ref="R14:R15" si="7">IFERROR(N14/J14,"NO APLICA")</f>
        <v>0.83687943262411346</v>
      </c>
      <c r="S14" s="4" t="str">
        <f t="shared" ref="S14:S15" si="8">IFERROR(O14/K14,"NO APLICA")</f>
        <v>NO APLICA</v>
      </c>
      <c r="T14" s="186">
        <f t="shared" si="4"/>
        <v>0.93617021276595747</v>
      </c>
      <c r="U14" s="3">
        <f t="shared" si="4"/>
        <v>0.83687943262411346</v>
      </c>
      <c r="V14" s="3">
        <f t="shared" si="4"/>
        <v>0.83687943262411346</v>
      </c>
      <c r="W14" s="4" t="str">
        <f t="shared" si="5"/>
        <v>NO APLICA</v>
      </c>
      <c r="X14" s="96"/>
      <c r="Y14" s="77"/>
      <c r="Z14" s="211" t="s">
        <v>302</v>
      </c>
      <c r="AA14" s="97"/>
    </row>
    <row r="15" spans="2:27" ht="109.5" customHeight="1" x14ac:dyDescent="0.25">
      <c r="B15" s="238"/>
      <c r="C15" s="236"/>
      <c r="D15" s="182" t="s">
        <v>29</v>
      </c>
      <c r="E15" s="183" t="s">
        <v>24</v>
      </c>
      <c r="F15" s="184" t="s">
        <v>25</v>
      </c>
      <c r="G15" s="63">
        <v>5.8</v>
      </c>
      <c r="H15" s="52">
        <v>5.8</v>
      </c>
      <c r="I15" s="53">
        <v>5.8</v>
      </c>
      <c r="J15" s="68">
        <v>5.8</v>
      </c>
      <c r="K15" s="54">
        <v>5.8</v>
      </c>
      <c r="L15" s="55">
        <v>4.4000000000000004</v>
      </c>
      <c r="M15" s="56">
        <v>5</v>
      </c>
      <c r="N15" s="57">
        <v>5</v>
      </c>
      <c r="O15" s="58" t="s">
        <v>26</v>
      </c>
      <c r="P15" s="2">
        <f t="shared" si="0"/>
        <v>0.75862068965517249</v>
      </c>
      <c r="Q15" s="3">
        <f t="shared" si="6"/>
        <v>0.86206896551724144</v>
      </c>
      <c r="R15" s="3">
        <f t="shared" si="7"/>
        <v>0.86206896551724144</v>
      </c>
      <c r="S15" s="4" t="str">
        <f t="shared" si="8"/>
        <v>NO APLICA</v>
      </c>
      <c r="T15" s="186">
        <f t="shared" si="4"/>
        <v>0.75862068965517249</v>
      </c>
      <c r="U15" s="3">
        <f t="shared" si="4"/>
        <v>0.86206896551724144</v>
      </c>
      <c r="V15" s="3">
        <f t="shared" si="4"/>
        <v>0.86206896551724144</v>
      </c>
      <c r="W15" s="4" t="str">
        <f t="shared" si="5"/>
        <v>NO APLICA</v>
      </c>
      <c r="X15" s="96"/>
      <c r="Y15" s="77"/>
      <c r="Z15" s="211" t="s">
        <v>303</v>
      </c>
      <c r="AA15" s="97"/>
    </row>
    <row r="16" spans="2:27" ht="185.25" customHeight="1" x14ac:dyDescent="0.25">
      <c r="B16" s="1" t="s">
        <v>241</v>
      </c>
      <c r="C16" s="10" t="s">
        <v>242</v>
      </c>
      <c r="D16" s="10" t="s">
        <v>243</v>
      </c>
      <c r="E16" s="11" t="s">
        <v>68</v>
      </c>
      <c r="F16" s="12" t="s">
        <v>244</v>
      </c>
      <c r="G16" s="141">
        <v>0.80600000000000005</v>
      </c>
      <c r="H16" s="142">
        <v>0.80600000000000005</v>
      </c>
      <c r="I16" s="143">
        <v>0.80600000000000005</v>
      </c>
      <c r="J16" s="143">
        <v>0.80600000000000005</v>
      </c>
      <c r="K16" s="144">
        <v>0.80600000000000005</v>
      </c>
      <c r="L16" s="145">
        <v>0.78400000000000003</v>
      </c>
      <c r="M16" s="187">
        <v>0.873</v>
      </c>
      <c r="N16" s="187">
        <v>0.873</v>
      </c>
      <c r="O16" s="13" t="s">
        <v>26</v>
      </c>
      <c r="P16" s="2">
        <f t="shared" si="0"/>
        <v>0.97270471464019848</v>
      </c>
      <c r="Q16" s="3">
        <f t="shared" si="0"/>
        <v>1.0831265508684862</v>
      </c>
      <c r="R16" s="3">
        <f t="shared" si="0"/>
        <v>1.0831265508684862</v>
      </c>
      <c r="S16" s="4" t="str">
        <f t="shared" si="0"/>
        <v>NO APLICA</v>
      </c>
      <c r="T16" s="2">
        <f>IFERROR(L16/G16,"NO APLICA")</f>
        <v>0.97270471464019848</v>
      </c>
      <c r="U16" s="3">
        <f t="shared" si="4"/>
        <v>1.0831265508684862</v>
      </c>
      <c r="V16" s="3">
        <f t="shared" si="4"/>
        <v>1.0831265508684862</v>
      </c>
      <c r="W16" s="4" t="str">
        <f t="shared" si="4"/>
        <v>NO APLICA</v>
      </c>
      <c r="X16" s="189"/>
      <c r="Y16" s="14"/>
      <c r="Z16" s="212" t="s">
        <v>305</v>
      </c>
      <c r="AA16" s="15"/>
    </row>
    <row r="17" spans="2:27" ht="125.25" customHeight="1" x14ac:dyDescent="0.25">
      <c r="B17" s="120" t="s">
        <v>43</v>
      </c>
      <c r="C17" s="121" t="s">
        <v>239</v>
      </c>
      <c r="D17" s="122" t="s">
        <v>44</v>
      </c>
      <c r="E17" s="60" t="s">
        <v>45</v>
      </c>
      <c r="F17" s="123" t="s">
        <v>46</v>
      </c>
      <c r="G17" s="86">
        <v>500</v>
      </c>
      <c r="H17" s="88">
        <v>125</v>
      </c>
      <c r="I17" s="31">
        <v>125</v>
      </c>
      <c r="J17" s="31">
        <v>125</v>
      </c>
      <c r="K17" s="32">
        <v>125</v>
      </c>
      <c r="L17" s="88">
        <v>166</v>
      </c>
      <c r="M17" s="31">
        <v>72</v>
      </c>
      <c r="N17" s="31">
        <v>179</v>
      </c>
      <c r="O17" s="32" t="s">
        <v>26</v>
      </c>
      <c r="P17" s="2">
        <f t="shared" ref="P17:S31" si="9">IFERROR(L17/H17,"NO APLICA")</f>
        <v>1.3280000000000001</v>
      </c>
      <c r="Q17" s="3">
        <f t="shared" si="9"/>
        <v>0.57599999999999996</v>
      </c>
      <c r="R17" s="3">
        <f t="shared" si="9"/>
        <v>1.4319999999999999</v>
      </c>
      <c r="S17" s="4" t="str">
        <f t="shared" si="9"/>
        <v>NO APLICA</v>
      </c>
      <c r="T17" s="2">
        <f>IFERROR(L17/G17,"NO APLICA")</f>
        <v>0.33200000000000002</v>
      </c>
      <c r="U17" s="3">
        <f t="shared" ref="U17:U75" si="10">IFERROR((L17+M17)/G17,"NO APLICA")</f>
        <v>0.47599999999999998</v>
      </c>
      <c r="V17" s="3">
        <f>IFERROR((L17+M17+N17)/G17,"NO APLICA")</f>
        <v>0.83399999999999996</v>
      </c>
      <c r="W17" s="4" t="str">
        <f>IFERROR((L17+M17+N17+O17)/G17,"NO APLICA")</f>
        <v>NO APLICA</v>
      </c>
      <c r="X17" s="118"/>
      <c r="Y17" s="92"/>
      <c r="Z17" s="234" t="s">
        <v>386</v>
      </c>
      <c r="AA17" s="46"/>
    </row>
    <row r="18" spans="2:27" ht="145.5" customHeight="1" x14ac:dyDescent="0.25">
      <c r="B18" s="76" t="s">
        <v>30</v>
      </c>
      <c r="C18" s="81" t="s">
        <v>49</v>
      </c>
      <c r="D18" s="77" t="s">
        <v>47</v>
      </c>
      <c r="E18" s="49" t="s">
        <v>45</v>
      </c>
      <c r="F18" s="124" t="s">
        <v>48</v>
      </c>
      <c r="G18" s="87">
        <v>2290</v>
      </c>
      <c r="H18" s="89">
        <v>572</v>
      </c>
      <c r="I18" s="36">
        <v>572</v>
      </c>
      <c r="J18" s="36">
        <v>572</v>
      </c>
      <c r="K18" s="37">
        <v>574</v>
      </c>
      <c r="L18" s="89">
        <v>677</v>
      </c>
      <c r="M18" s="36">
        <v>512</v>
      </c>
      <c r="N18" s="36">
        <v>693</v>
      </c>
      <c r="O18" s="37" t="s">
        <v>26</v>
      </c>
      <c r="P18" s="2">
        <f>IFERROR(L18/H18,"NO APLICA")</f>
        <v>1.1835664335664335</v>
      </c>
      <c r="Q18" s="3">
        <f t="shared" si="9"/>
        <v>0.8951048951048951</v>
      </c>
      <c r="R18" s="3">
        <f t="shared" si="9"/>
        <v>1.2115384615384615</v>
      </c>
      <c r="S18" s="4" t="str">
        <f t="shared" si="9"/>
        <v>NO APLICA</v>
      </c>
      <c r="T18" s="2">
        <f>IFERROR(L18/G18,"NO APLICA")</f>
        <v>0.29563318777292574</v>
      </c>
      <c r="U18" s="3">
        <f t="shared" si="10"/>
        <v>0.51921397379912659</v>
      </c>
      <c r="V18" s="3">
        <f>IFERROR((L18+M18+N18)/G18,"NO APLICA")</f>
        <v>0.82183406113537116</v>
      </c>
      <c r="W18" s="4" t="str">
        <f>IFERROR((L18+M18+N18+O18)/G18,"NO APLICA")</f>
        <v>NO APLICA</v>
      </c>
      <c r="X18" s="118"/>
      <c r="Y18" s="92"/>
      <c r="Z18" s="234" t="s">
        <v>386</v>
      </c>
      <c r="AA18" s="46"/>
    </row>
    <row r="19" spans="2:27" ht="134.25" customHeight="1" x14ac:dyDescent="0.25">
      <c r="B19" s="76" t="s">
        <v>30</v>
      </c>
      <c r="C19" s="81" t="s">
        <v>50</v>
      </c>
      <c r="D19" s="77" t="s">
        <v>51</v>
      </c>
      <c r="E19" s="49" t="s">
        <v>45</v>
      </c>
      <c r="F19" s="124" t="s">
        <v>52</v>
      </c>
      <c r="G19" s="87">
        <v>1386</v>
      </c>
      <c r="H19" s="89">
        <v>363</v>
      </c>
      <c r="I19" s="36">
        <v>363</v>
      </c>
      <c r="J19" s="36">
        <v>330</v>
      </c>
      <c r="K19" s="37">
        <v>330</v>
      </c>
      <c r="L19" s="89">
        <v>357</v>
      </c>
      <c r="M19" s="36">
        <v>113</v>
      </c>
      <c r="N19" s="36">
        <v>35</v>
      </c>
      <c r="O19" s="37" t="s">
        <v>26</v>
      </c>
      <c r="P19" s="2">
        <f>IFERROR(L19/H19,"NO APLICA")</f>
        <v>0.98347107438016534</v>
      </c>
      <c r="Q19" s="3">
        <f t="shared" si="9"/>
        <v>0.31129476584022037</v>
      </c>
      <c r="R19" s="3">
        <f t="shared" si="9"/>
        <v>0.10606060606060606</v>
      </c>
      <c r="S19" s="4" t="str">
        <f t="shared" si="9"/>
        <v>NO APLICA</v>
      </c>
      <c r="T19" s="2">
        <f t="shared" ref="T19:T90" si="11">IFERROR(L19/G19,"NO APLICA")</f>
        <v>0.25757575757575757</v>
      </c>
      <c r="U19" s="3">
        <f t="shared" si="10"/>
        <v>0.33910533910533913</v>
      </c>
      <c r="V19" s="3">
        <f>IFERROR((L19+M19+N19)/G19,"NO APLICA")</f>
        <v>0.36435786435786438</v>
      </c>
      <c r="W19" s="4" t="str">
        <f t="shared" ref="W19:W90" si="12">IFERROR((L19+M19+N19+O19)/G19,"NO APLICA")</f>
        <v>NO APLICA</v>
      </c>
      <c r="X19" s="118"/>
      <c r="Y19" s="92"/>
      <c r="Z19" s="234" t="s">
        <v>386</v>
      </c>
      <c r="AA19" s="46"/>
    </row>
    <row r="20" spans="2:27" ht="195" customHeight="1" x14ac:dyDescent="0.25">
      <c r="B20" s="120" t="s">
        <v>53</v>
      </c>
      <c r="C20" s="119" t="s">
        <v>56</v>
      </c>
      <c r="D20" s="121" t="s">
        <v>54</v>
      </c>
      <c r="E20" s="60" t="s">
        <v>45</v>
      </c>
      <c r="F20" s="133" t="s">
        <v>55</v>
      </c>
      <c r="G20" s="86">
        <v>7</v>
      </c>
      <c r="H20" s="88">
        <v>1</v>
      </c>
      <c r="I20" s="31">
        <v>2</v>
      </c>
      <c r="J20" s="31">
        <v>3</v>
      </c>
      <c r="K20" s="32">
        <v>1</v>
      </c>
      <c r="L20" s="88">
        <v>1</v>
      </c>
      <c r="M20" s="31">
        <v>2</v>
      </c>
      <c r="N20" s="31">
        <v>3</v>
      </c>
      <c r="O20" s="32" t="s">
        <v>26</v>
      </c>
      <c r="P20" s="2">
        <f t="shared" ref="P20:S90" si="13">IFERROR(L20/H20,"NO APLICA")</f>
        <v>1</v>
      </c>
      <c r="Q20" s="3">
        <f t="shared" si="9"/>
        <v>1</v>
      </c>
      <c r="R20" s="3">
        <f t="shared" si="9"/>
        <v>1</v>
      </c>
      <c r="S20" s="4" t="str">
        <f t="shared" si="9"/>
        <v>NO APLICA</v>
      </c>
      <c r="T20" s="2">
        <f t="shared" si="11"/>
        <v>0.14285714285714285</v>
      </c>
      <c r="U20" s="3">
        <f t="shared" si="10"/>
        <v>0.42857142857142855</v>
      </c>
      <c r="V20" s="3">
        <f t="shared" ref="V20:V90" si="14">IFERROR((L20+M20+N20)/G20,"NO APLICA")</f>
        <v>0.8571428571428571</v>
      </c>
      <c r="W20" s="4" t="str">
        <f t="shared" si="12"/>
        <v>NO APLICA</v>
      </c>
      <c r="X20" s="118"/>
      <c r="Y20" s="92"/>
      <c r="Z20" s="214" t="s">
        <v>318</v>
      </c>
      <c r="AA20" s="46"/>
    </row>
    <row r="21" spans="2:27" ht="125.25" customHeight="1" x14ac:dyDescent="0.25">
      <c r="B21" s="76" t="s">
        <v>30</v>
      </c>
      <c r="C21" s="81" t="s">
        <v>57</v>
      </c>
      <c r="D21" s="77" t="s">
        <v>58</v>
      </c>
      <c r="E21" s="49" t="s">
        <v>45</v>
      </c>
      <c r="F21" s="50" t="s">
        <v>59</v>
      </c>
      <c r="G21" s="87">
        <v>3</v>
      </c>
      <c r="H21" s="89">
        <v>1</v>
      </c>
      <c r="I21" s="36">
        <v>0</v>
      </c>
      <c r="J21" s="36">
        <v>1</v>
      </c>
      <c r="K21" s="37">
        <v>1</v>
      </c>
      <c r="L21" s="89">
        <v>1</v>
      </c>
      <c r="M21" s="36">
        <v>0</v>
      </c>
      <c r="N21" s="36">
        <v>1</v>
      </c>
      <c r="O21" s="37" t="s">
        <v>26</v>
      </c>
      <c r="P21" s="2">
        <f t="shared" si="13"/>
        <v>1</v>
      </c>
      <c r="Q21" s="3" t="str">
        <f t="shared" si="9"/>
        <v>NO APLICA</v>
      </c>
      <c r="R21" s="3">
        <f t="shared" si="9"/>
        <v>1</v>
      </c>
      <c r="S21" s="4" t="str">
        <f t="shared" si="9"/>
        <v>NO APLICA</v>
      </c>
      <c r="T21" s="2">
        <f t="shared" si="11"/>
        <v>0.33333333333333331</v>
      </c>
      <c r="U21" s="3">
        <f t="shared" si="10"/>
        <v>0.33333333333333331</v>
      </c>
      <c r="V21" s="3">
        <f t="shared" si="14"/>
        <v>0.66666666666666663</v>
      </c>
      <c r="W21" s="4" t="str">
        <f t="shared" si="12"/>
        <v>NO APLICA</v>
      </c>
      <c r="X21" s="118"/>
      <c r="Y21" s="92"/>
      <c r="Z21" s="214" t="s">
        <v>319</v>
      </c>
      <c r="AA21" s="46"/>
    </row>
    <row r="22" spans="2:27" ht="125.25" customHeight="1" x14ac:dyDescent="0.25">
      <c r="B22" s="76" t="s">
        <v>30</v>
      </c>
      <c r="C22" s="81" t="s">
        <v>60</v>
      </c>
      <c r="D22" s="77" t="s">
        <v>61</v>
      </c>
      <c r="E22" s="49" t="s">
        <v>45</v>
      </c>
      <c r="F22" s="50" t="s">
        <v>62</v>
      </c>
      <c r="G22" s="87">
        <v>3</v>
      </c>
      <c r="H22" s="89">
        <v>1</v>
      </c>
      <c r="I22" s="36">
        <v>0</v>
      </c>
      <c r="J22" s="36">
        <v>0</v>
      </c>
      <c r="K22" s="37">
        <v>2</v>
      </c>
      <c r="L22" s="89">
        <v>1</v>
      </c>
      <c r="M22" s="36">
        <v>0</v>
      </c>
      <c r="N22" s="36">
        <v>0</v>
      </c>
      <c r="O22" s="37" t="s">
        <v>26</v>
      </c>
      <c r="P22" s="2">
        <f t="shared" si="13"/>
        <v>1</v>
      </c>
      <c r="Q22" s="3" t="str">
        <f t="shared" si="9"/>
        <v>NO APLICA</v>
      </c>
      <c r="R22" s="3" t="str">
        <f t="shared" si="9"/>
        <v>NO APLICA</v>
      </c>
      <c r="S22" s="4" t="str">
        <f t="shared" si="9"/>
        <v>NO APLICA</v>
      </c>
      <c r="T22" s="2">
        <f t="shared" si="11"/>
        <v>0.33333333333333331</v>
      </c>
      <c r="U22" s="3">
        <f t="shared" si="10"/>
        <v>0.33333333333333331</v>
      </c>
      <c r="V22" s="3">
        <f t="shared" si="14"/>
        <v>0.33333333333333331</v>
      </c>
      <c r="W22" s="4" t="str">
        <f t="shared" si="12"/>
        <v>NO APLICA</v>
      </c>
      <c r="X22" s="190"/>
      <c r="Y22" s="92"/>
      <c r="Z22" s="214" t="s">
        <v>320</v>
      </c>
      <c r="AA22" s="46"/>
    </row>
    <row r="23" spans="2:27" ht="106.5" customHeight="1" x14ac:dyDescent="0.25">
      <c r="B23" s="76" t="s">
        <v>30</v>
      </c>
      <c r="C23" s="81" t="s">
        <v>63</v>
      </c>
      <c r="D23" s="77" t="s">
        <v>64</v>
      </c>
      <c r="E23" s="49" t="s">
        <v>45</v>
      </c>
      <c r="F23" s="50" t="s">
        <v>65</v>
      </c>
      <c r="G23" s="87">
        <v>45</v>
      </c>
      <c r="H23" s="89">
        <v>11</v>
      </c>
      <c r="I23" s="36">
        <v>11</v>
      </c>
      <c r="J23" s="36">
        <v>12</v>
      </c>
      <c r="K23" s="37">
        <v>11</v>
      </c>
      <c r="L23" s="89">
        <v>11</v>
      </c>
      <c r="M23" s="36">
        <v>11</v>
      </c>
      <c r="N23" s="36">
        <v>12</v>
      </c>
      <c r="O23" s="37" t="s">
        <v>26</v>
      </c>
      <c r="P23" s="2">
        <f t="shared" si="13"/>
        <v>1</v>
      </c>
      <c r="Q23" s="3">
        <f t="shared" si="9"/>
        <v>1</v>
      </c>
      <c r="R23" s="3">
        <f t="shared" si="9"/>
        <v>1</v>
      </c>
      <c r="S23" s="4" t="str">
        <f t="shared" si="9"/>
        <v>NO APLICA</v>
      </c>
      <c r="T23" s="2">
        <f t="shared" si="11"/>
        <v>0.24444444444444444</v>
      </c>
      <c r="U23" s="3">
        <f t="shared" si="10"/>
        <v>0.48888888888888887</v>
      </c>
      <c r="V23" s="3">
        <f t="shared" si="14"/>
        <v>0.75555555555555554</v>
      </c>
      <c r="W23" s="4" t="str">
        <f t="shared" si="12"/>
        <v>NO APLICA</v>
      </c>
      <c r="X23" s="118"/>
      <c r="Y23" s="92"/>
      <c r="Z23" s="214" t="s">
        <v>321</v>
      </c>
      <c r="AA23" s="46"/>
    </row>
    <row r="24" spans="2:27" ht="106.5" customHeight="1" x14ac:dyDescent="0.25">
      <c r="B24" s="76" t="s">
        <v>30</v>
      </c>
      <c r="C24" s="81" t="s">
        <v>66</v>
      </c>
      <c r="D24" s="77" t="s">
        <v>67</v>
      </c>
      <c r="E24" s="49" t="s">
        <v>68</v>
      </c>
      <c r="F24" s="50" t="s">
        <v>69</v>
      </c>
      <c r="G24" s="87">
        <v>1</v>
      </c>
      <c r="H24" s="89">
        <v>0</v>
      </c>
      <c r="I24" s="36">
        <v>0</v>
      </c>
      <c r="J24" s="36">
        <v>1</v>
      </c>
      <c r="K24" s="37">
        <v>0</v>
      </c>
      <c r="L24" s="89">
        <v>0</v>
      </c>
      <c r="M24" s="36">
        <v>0</v>
      </c>
      <c r="N24" s="36">
        <v>1</v>
      </c>
      <c r="O24" s="37" t="s">
        <v>26</v>
      </c>
      <c r="P24" s="2" t="str">
        <f t="shared" si="13"/>
        <v>NO APLICA</v>
      </c>
      <c r="Q24" s="3" t="str">
        <f t="shared" si="9"/>
        <v>NO APLICA</v>
      </c>
      <c r="R24" s="3">
        <f t="shared" si="9"/>
        <v>1</v>
      </c>
      <c r="S24" s="4" t="str">
        <f t="shared" si="9"/>
        <v>NO APLICA</v>
      </c>
      <c r="T24" s="2">
        <f t="shared" si="11"/>
        <v>0</v>
      </c>
      <c r="U24" s="3">
        <f t="shared" si="10"/>
        <v>0</v>
      </c>
      <c r="V24" s="3">
        <f t="shared" si="14"/>
        <v>1</v>
      </c>
      <c r="W24" s="4" t="str">
        <f t="shared" si="12"/>
        <v>NO APLICA</v>
      </c>
      <c r="X24" s="118"/>
      <c r="Y24" s="92"/>
      <c r="Z24" s="214" t="s">
        <v>322</v>
      </c>
      <c r="AA24" s="46"/>
    </row>
    <row r="25" spans="2:27" ht="132.75" customHeight="1" x14ac:dyDescent="0.25">
      <c r="B25" s="120" t="s">
        <v>70</v>
      </c>
      <c r="C25" s="121" t="s">
        <v>71</v>
      </c>
      <c r="D25" s="121" t="s">
        <v>72</v>
      </c>
      <c r="E25" s="134" t="s">
        <v>45</v>
      </c>
      <c r="F25" s="133" t="s">
        <v>73</v>
      </c>
      <c r="G25" s="135">
        <v>9</v>
      </c>
      <c r="H25" s="136">
        <v>2</v>
      </c>
      <c r="I25" s="60">
        <v>2</v>
      </c>
      <c r="J25" s="60">
        <v>3</v>
      </c>
      <c r="K25" s="62">
        <v>2</v>
      </c>
      <c r="L25" s="136">
        <v>2</v>
      </c>
      <c r="M25" s="60">
        <v>2</v>
      </c>
      <c r="N25" s="31">
        <v>3</v>
      </c>
      <c r="O25" s="62" t="s">
        <v>26</v>
      </c>
      <c r="P25" s="2">
        <f t="shared" si="13"/>
        <v>1</v>
      </c>
      <c r="Q25" s="3">
        <f t="shared" si="9"/>
        <v>1</v>
      </c>
      <c r="R25" s="3">
        <f t="shared" si="9"/>
        <v>1</v>
      </c>
      <c r="S25" s="4" t="str">
        <f t="shared" si="9"/>
        <v>NO APLICA</v>
      </c>
      <c r="T25" s="2">
        <f t="shared" si="11"/>
        <v>0.22222222222222221</v>
      </c>
      <c r="U25" s="3">
        <f t="shared" si="10"/>
        <v>0.44444444444444442</v>
      </c>
      <c r="V25" s="3">
        <f t="shared" si="14"/>
        <v>0.77777777777777779</v>
      </c>
      <c r="W25" s="4" t="str">
        <f t="shared" si="12"/>
        <v>NO APLICA</v>
      </c>
      <c r="X25" s="118"/>
      <c r="Y25" s="92"/>
      <c r="Z25" s="214" t="s">
        <v>352</v>
      </c>
      <c r="AA25" s="46"/>
    </row>
    <row r="26" spans="2:27" ht="141" customHeight="1" x14ac:dyDescent="0.25">
      <c r="B26" s="76" t="s">
        <v>30</v>
      </c>
      <c r="C26" s="81" t="s">
        <v>90</v>
      </c>
      <c r="D26" s="77" t="s">
        <v>74</v>
      </c>
      <c r="E26" s="49" t="s">
        <v>45</v>
      </c>
      <c r="F26" s="50" t="s">
        <v>75</v>
      </c>
      <c r="G26" s="87">
        <v>5</v>
      </c>
      <c r="H26" s="89">
        <v>1</v>
      </c>
      <c r="I26" s="36">
        <v>1</v>
      </c>
      <c r="J26" s="36">
        <v>2</v>
      </c>
      <c r="K26" s="37">
        <v>1</v>
      </c>
      <c r="L26" s="89">
        <v>1</v>
      </c>
      <c r="M26" s="36">
        <v>1</v>
      </c>
      <c r="N26" s="36">
        <v>2</v>
      </c>
      <c r="O26" s="37" t="s">
        <v>26</v>
      </c>
      <c r="P26" s="2">
        <f t="shared" si="13"/>
        <v>1</v>
      </c>
      <c r="Q26" s="3">
        <f t="shared" si="9"/>
        <v>1</v>
      </c>
      <c r="R26" s="3">
        <f t="shared" si="9"/>
        <v>1</v>
      </c>
      <c r="S26" s="4" t="str">
        <f t="shared" si="9"/>
        <v>NO APLICA</v>
      </c>
      <c r="T26" s="2">
        <f t="shared" si="11"/>
        <v>0.2</v>
      </c>
      <c r="U26" s="3">
        <f t="shared" si="10"/>
        <v>0.4</v>
      </c>
      <c r="V26" s="3">
        <f t="shared" si="14"/>
        <v>0.8</v>
      </c>
      <c r="W26" s="4" t="str">
        <f t="shared" si="12"/>
        <v>NO APLICA</v>
      </c>
      <c r="X26" s="118"/>
      <c r="Y26" s="92"/>
      <c r="Z26" s="214" t="s">
        <v>353</v>
      </c>
      <c r="AA26" s="46"/>
    </row>
    <row r="27" spans="2:27" ht="181.5" customHeight="1" x14ac:dyDescent="0.25">
      <c r="B27" s="76" t="s">
        <v>30</v>
      </c>
      <c r="C27" s="81" t="s">
        <v>91</v>
      </c>
      <c r="D27" s="77" t="s">
        <v>76</v>
      </c>
      <c r="E27" s="49" t="s">
        <v>45</v>
      </c>
      <c r="F27" s="50" t="s">
        <v>77</v>
      </c>
      <c r="G27" s="87">
        <v>5700</v>
      </c>
      <c r="H27" s="89">
        <v>1200</v>
      </c>
      <c r="I27" s="36">
        <v>1400</v>
      </c>
      <c r="J27" s="36">
        <v>1500</v>
      </c>
      <c r="K27" s="37">
        <v>1600</v>
      </c>
      <c r="L27" s="89">
        <v>1255</v>
      </c>
      <c r="M27" s="36">
        <v>2212</v>
      </c>
      <c r="N27" s="36">
        <v>3051</v>
      </c>
      <c r="O27" s="37" t="s">
        <v>26</v>
      </c>
      <c r="P27" s="2">
        <f t="shared" si="13"/>
        <v>1.0458333333333334</v>
      </c>
      <c r="Q27" s="3">
        <f t="shared" si="9"/>
        <v>1.58</v>
      </c>
      <c r="R27" s="3">
        <f t="shared" si="9"/>
        <v>2.0339999999999998</v>
      </c>
      <c r="S27" s="4" t="str">
        <f t="shared" si="9"/>
        <v>NO APLICA</v>
      </c>
      <c r="T27" s="2">
        <f t="shared" si="11"/>
        <v>0.22017543859649122</v>
      </c>
      <c r="U27" s="3">
        <f t="shared" si="10"/>
        <v>0.6082456140350877</v>
      </c>
      <c r="V27" s="3">
        <f t="shared" si="14"/>
        <v>1.1435087719298245</v>
      </c>
      <c r="W27" s="4" t="str">
        <f t="shared" si="12"/>
        <v>NO APLICA</v>
      </c>
      <c r="X27" s="118"/>
      <c r="Y27" s="92"/>
      <c r="Z27" s="214" t="s">
        <v>354</v>
      </c>
      <c r="AA27" s="46"/>
    </row>
    <row r="28" spans="2:27" ht="132.75" customHeight="1" x14ac:dyDescent="0.25">
      <c r="B28" s="76" t="s">
        <v>30</v>
      </c>
      <c r="C28" s="81" t="s">
        <v>78</v>
      </c>
      <c r="D28" s="77" t="s">
        <v>79</v>
      </c>
      <c r="E28" s="49" t="s">
        <v>45</v>
      </c>
      <c r="F28" s="50" t="s">
        <v>80</v>
      </c>
      <c r="G28" s="87">
        <v>4</v>
      </c>
      <c r="H28" s="89">
        <v>1</v>
      </c>
      <c r="I28" s="36">
        <v>1</v>
      </c>
      <c r="J28" s="36">
        <v>1</v>
      </c>
      <c r="K28" s="37">
        <v>1</v>
      </c>
      <c r="L28" s="89">
        <v>1</v>
      </c>
      <c r="M28" s="36">
        <v>1</v>
      </c>
      <c r="N28" s="36">
        <v>1</v>
      </c>
      <c r="O28" s="37" t="s">
        <v>26</v>
      </c>
      <c r="P28" s="2">
        <f t="shared" si="13"/>
        <v>1</v>
      </c>
      <c r="Q28" s="3">
        <f t="shared" si="9"/>
        <v>1</v>
      </c>
      <c r="R28" s="3">
        <f t="shared" si="9"/>
        <v>1</v>
      </c>
      <c r="S28" s="4" t="str">
        <f t="shared" si="9"/>
        <v>NO APLICA</v>
      </c>
      <c r="T28" s="2">
        <f t="shared" si="11"/>
        <v>0.25</v>
      </c>
      <c r="U28" s="3">
        <f t="shared" si="10"/>
        <v>0.5</v>
      </c>
      <c r="V28" s="3">
        <f t="shared" si="14"/>
        <v>0.75</v>
      </c>
      <c r="W28" s="4" t="str">
        <f t="shared" si="12"/>
        <v>NO APLICA</v>
      </c>
      <c r="X28" s="118"/>
      <c r="Y28" s="92"/>
      <c r="Z28" s="214" t="s">
        <v>355</v>
      </c>
      <c r="AA28" s="46"/>
    </row>
    <row r="29" spans="2:27" ht="158.25" customHeight="1" x14ac:dyDescent="0.25">
      <c r="B29" s="76" t="s">
        <v>30</v>
      </c>
      <c r="C29" s="81" t="s">
        <v>81</v>
      </c>
      <c r="D29" s="77" t="s">
        <v>82</v>
      </c>
      <c r="E29" s="49" t="s">
        <v>45</v>
      </c>
      <c r="F29" s="50" t="s">
        <v>83</v>
      </c>
      <c r="G29" s="87">
        <v>6</v>
      </c>
      <c r="H29" s="89">
        <v>0</v>
      </c>
      <c r="I29" s="36">
        <v>3</v>
      </c>
      <c r="J29" s="36">
        <v>1</v>
      </c>
      <c r="K29" s="37">
        <v>2</v>
      </c>
      <c r="L29" s="89">
        <v>0</v>
      </c>
      <c r="M29" s="36">
        <v>3</v>
      </c>
      <c r="N29" s="36">
        <v>4</v>
      </c>
      <c r="O29" s="37" t="s">
        <v>26</v>
      </c>
      <c r="P29" s="2" t="str">
        <f t="shared" si="13"/>
        <v>NO APLICA</v>
      </c>
      <c r="Q29" s="3">
        <f t="shared" si="9"/>
        <v>1</v>
      </c>
      <c r="R29" s="3">
        <f t="shared" si="9"/>
        <v>4</v>
      </c>
      <c r="S29" s="4" t="str">
        <f t="shared" si="9"/>
        <v>NO APLICA</v>
      </c>
      <c r="T29" s="2">
        <f t="shared" si="11"/>
        <v>0</v>
      </c>
      <c r="U29" s="3">
        <f t="shared" si="10"/>
        <v>0.5</v>
      </c>
      <c r="V29" s="3">
        <f t="shared" si="14"/>
        <v>1.1666666666666667</v>
      </c>
      <c r="W29" s="4" t="str">
        <f t="shared" si="12"/>
        <v>NO APLICA</v>
      </c>
      <c r="X29" s="118"/>
      <c r="Y29" s="92"/>
      <c r="Z29" s="214" t="s">
        <v>356</v>
      </c>
      <c r="AA29" s="46"/>
    </row>
    <row r="30" spans="2:27" ht="179.25" customHeight="1" x14ac:dyDescent="0.25">
      <c r="B30" s="76" t="s">
        <v>30</v>
      </c>
      <c r="C30" s="81" t="s">
        <v>84</v>
      </c>
      <c r="D30" s="77" t="s">
        <v>85</v>
      </c>
      <c r="E30" s="49" t="s">
        <v>45</v>
      </c>
      <c r="F30" s="50" t="s">
        <v>86</v>
      </c>
      <c r="G30" s="87">
        <v>415</v>
      </c>
      <c r="H30" s="89">
        <v>75</v>
      </c>
      <c r="I30" s="36">
        <v>90</v>
      </c>
      <c r="J30" s="36">
        <v>100</v>
      </c>
      <c r="K30" s="37">
        <v>150</v>
      </c>
      <c r="L30" s="89">
        <v>73</v>
      </c>
      <c r="M30" s="36">
        <v>89</v>
      </c>
      <c r="N30" s="36">
        <f>52+57</f>
        <v>109</v>
      </c>
      <c r="O30" s="37" t="s">
        <v>26</v>
      </c>
      <c r="P30" s="2">
        <f t="shared" si="13"/>
        <v>0.97333333333333338</v>
      </c>
      <c r="Q30" s="3">
        <f t="shared" si="9"/>
        <v>0.98888888888888893</v>
      </c>
      <c r="R30" s="3">
        <f t="shared" si="9"/>
        <v>1.0900000000000001</v>
      </c>
      <c r="S30" s="4" t="str">
        <f t="shared" si="9"/>
        <v>NO APLICA</v>
      </c>
      <c r="T30" s="2">
        <f t="shared" si="11"/>
        <v>0.17590361445783131</v>
      </c>
      <c r="U30" s="3">
        <f t="shared" si="10"/>
        <v>0.39036144578313253</v>
      </c>
      <c r="V30" s="3">
        <f t="shared" si="14"/>
        <v>0.65301204819277103</v>
      </c>
      <c r="W30" s="4" t="str">
        <f t="shared" si="12"/>
        <v>NO APLICA</v>
      </c>
      <c r="X30" s="118"/>
      <c r="Y30" s="92"/>
      <c r="Z30" s="214" t="s">
        <v>357</v>
      </c>
      <c r="AA30" s="46"/>
    </row>
    <row r="31" spans="2:27" ht="158.25" customHeight="1" x14ac:dyDescent="0.25">
      <c r="B31" s="76" t="s">
        <v>30</v>
      </c>
      <c r="C31" s="81" t="s">
        <v>87</v>
      </c>
      <c r="D31" s="77" t="s">
        <v>88</v>
      </c>
      <c r="E31" s="49" t="s">
        <v>89</v>
      </c>
      <c r="F31" s="46" t="s">
        <v>83</v>
      </c>
      <c r="G31" s="87">
        <v>6</v>
      </c>
      <c r="H31" s="89">
        <v>0</v>
      </c>
      <c r="I31" s="36">
        <v>3</v>
      </c>
      <c r="J31" s="36">
        <v>1</v>
      </c>
      <c r="K31" s="37">
        <v>2</v>
      </c>
      <c r="L31" s="89">
        <v>0</v>
      </c>
      <c r="M31" s="36">
        <v>3</v>
      </c>
      <c r="N31" s="36">
        <v>4</v>
      </c>
      <c r="O31" s="37" t="s">
        <v>26</v>
      </c>
      <c r="P31" s="2" t="str">
        <f t="shared" si="13"/>
        <v>NO APLICA</v>
      </c>
      <c r="Q31" s="3">
        <f t="shared" si="9"/>
        <v>1</v>
      </c>
      <c r="R31" s="3">
        <f t="shared" si="9"/>
        <v>4</v>
      </c>
      <c r="S31" s="4" t="str">
        <f t="shared" si="9"/>
        <v>NO APLICA</v>
      </c>
      <c r="T31" s="2">
        <f t="shared" si="11"/>
        <v>0</v>
      </c>
      <c r="U31" s="3">
        <f t="shared" si="10"/>
        <v>0.5</v>
      </c>
      <c r="V31" s="3">
        <f t="shared" si="14"/>
        <v>1.1666666666666667</v>
      </c>
      <c r="W31" s="4" t="str">
        <f t="shared" si="12"/>
        <v>NO APLICA</v>
      </c>
      <c r="X31" s="118"/>
      <c r="Y31" s="92"/>
      <c r="Z31" s="214" t="s">
        <v>358</v>
      </c>
      <c r="AA31" s="46"/>
    </row>
    <row r="32" spans="2:27" ht="106.5" customHeight="1" x14ac:dyDescent="0.25">
      <c r="B32" s="71" t="s">
        <v>92</v>
      </c>
      <c r="C32" s="72" t="s">
        <v>93</v>
      </c>
      <c r="D32" s="72" t="s">
        <v>94</v>
      </c>
      <c r="E32" s="73" t="s">
        <v>45</v>
      </c>
      <c r="F32" s="126" t="s">
        <v>95</v>
      </c>
      <c r="G32" s="116">
        <v>4440</v>
      </c>
      <c r="H32" s="108">
        <v>1110</v>
      </c>
      <c r="I32" s="73">
        <v>1110</v>
      </c>
      <c r="J32" s="73">
        <v>1110</v>
      </c>
      <c r="K32" s="109">
        <v>1110</v>
      </c>
      <c r="L32" s="108">
        <v>1110</v>
      </c>
      <c r="M32" s="73">
        <v>1110</v>
      </c>
      <c r="N32" s="158">
        <v>1110</v>
      </c>
      <c r="O32" s="109" t="s">
        <v>26</v>
      </c>
      <c r="P32" s="2">
        <f t="shared" si="13"/>
        <v>1</v>
      </c>
      <c r="Q32" s="3">
        <f t="shared" si="13"/>
        <v>1</v>
      </c>
      <c r="R32" s="3">
        <f t="shared" si="13"/>
        <v>1</v>
      </c>
      <c r="S32" s="4" t="str">
        <f t="shared" si="13"/>
        <v>NO APLICA</v>
      </c>
      <c r="T32" s="2">
        <f t="shared" si="11"/>
        <v>0.25</v>
      </c>
      <c r="U32" s="3">
        <f t="shared" si="10"/>
        <v>0.5</v>
      </c>
      <c r="V32" s="3">
        <f t="shared" si="14"/>
        <v>0.75</v>
      </c>
      <c r="W32" s="4" t="str">
        <f t="shared" si="12"/>
        <v>NO APLICA</v>
      </c>
      <c r="X32" s="118"/>
      <c r="Y32" s="92"/>
      <c r="Z32" s="214" t="s">
        <v>371</v>
      </c>
      <c r="AA32" s="46"/>
    </row>
    <row r="33" spans="2:27" ht="130.5" customHeight="1" x14ac:dyDescent="0.25">
      <c r="B33" s="76" t="s">
        <v>30</v>
      </c>
      <c r="C33" s="137" t="s">
        <v>96</v>
      </c>
      <c r="D33" s="77" t="s">
        <v>97</v>
      </c>
      <c r="E33" s="138" t="s">
        <v>45</v>
      </c>
      <c r="F33" s="139" t="s">
        <v>98</v>
      </c>
      <c r="G33" s="87">
        <v>1480</v>
      </c>
      <c r="H33" s="89">
        <v>370</v>
      </c>
      <c r="I33" s="36">
        <v>370</v>
      </c>
      <c r="J33" s="36">
        <v>370</v>
      </c>
      <c r="K33" s="37">
        <v>370</v>
      </c>
      <c r="L33" s="89">
        <v>370</v>
      </c>
      <c r="M33" s="36">
        <v>201</v>
      </c>
      <c r="N33" s="36">
        <v>340</v>
      </c>
      <c r="O33" s="37" t="s">
        <v>26</v>
      </c>
      <c r="P33" s="2">
        <f t="shared" si="13"/>
        <v>1</v>
      </c>
      <c r="Q33" s="3">
        <f t="shared" si="13"/>
        <v>0.54324324324324325</v>
      </c>
      <c r="R33" s="3">
        <f t="shared" si="13"/>
        <v>0.91891891891891897</v>
      </c>
      <c r="S33" s="4" t="str">
        <f t="shared" si="13"/>
        <v>NO APLICA</v>
      </c>
      <c r="T33" s="2">
        <f t="shared" si="11"/>
        <v>0.25</v>
      </c>
      <c r="U33" s="3">
        <f t="shared" si="10"/>
        <v>0.38581081081081081</v>
      </c>
      <c r="V33" s="3">
        <f t="shared" si="14"/>
        <v>0.61554054054054053</v>
      </c>
      <c r="W33" s="4" t="str">
        <f t="shared" si="12"/>
        <v>NO APLICA</v>
      </c>
      <c r="X33" s="118"/>
      <c r="Y33" s="92"/>
      <c r="Z33" s="214" t="s">
        <v>374</v>
      </c>
      <c r="AA33" s="46"/>
    </row>
    <row r="34" spans="2:27" ht="127.5" customHeight="1" x14ac:dyDescent="0.25">
      <c r="B34" s="76" t="s">
        <v>30</v>
      </c>
      <c r="C34" s="137" t="s">
        <v>99</v>
      </c>
      <c r="D34" s="77" t="s">
        <v>100</v>
      </c>
      <c r="E34" s="138" t="s">
        <v>45</v>
      </c>
      <c r="F34" s="139" t="s">
        <v>101</v>
      </c>
      <c r="G34" s="87">
        <v>276</v>
      </c>
      <c r="H34" s="89">
        <v>69</v>
      </c>
      <c r="I34" s="36">
        <v>69</v>
      </c>
      <c r="J34" s="36">
        <v>69</v>
      </c>
      <c r="K34" s="37">
        <v>69</v>
      </c>
      <c r="L34" s="89">
        <v>69</v>
      </c>
      <c r="M34" s="36">
        <v>48</v>
      </c>
      <c r="N34" s="36">
        <v>71</v>
      </c>
      <c r="O34" s="37" t="s">
        <v>26</v>
      </c>
      <c r="P34" s="2">
        <f t="shared" si="13"/>
        <v>1</v>
      </c>
      <c r="Q34" s="3">
        <f t="shared" si="13"/>
        <v>0.69565217391304346</v>
      </c>
      <c r="R34" s="3">
        <f t="shared" si="13"/>
        <v>1.0289855072463767</v>
      </c>
      <c r="S34" s="4" t="str">
        <f t="shared" si="13"/>
        <v>NO APLICA</v>
      </c>
      <c r="T34" s="2">
        <f t="shared" si="11"/>
        <v>0.25</v>
      </c>
      <c r="U34" s="3">
        <f t="shared" si="10"/>
        <v>0.42391304347826086</v>
      </c>
      <c r="V34" s="3">
        <f t="shared" si="14"/>
        <v>0.6811594202898551</v>
      </c>
      <c r="W34" s="4" t="str">
        <f t="shared" si="12"/>
        <v>NO APLICA</v>
      </c>
      <c r="X34" s="118"/>
      <c r="Y34" s="92"/>
      <c r="Z34" s="214" t="s">
        <v>373</v>
      </c>
      <c r="AA34" s="46"/>
    </row>
    <row r="35" spans="2:27" ht="106.5" customHeight="1" x14ac:dyDescent="0.25">
      <c r="B35" s="76" t="s">
        <v>30</v>
      </c>
      <c r="C35" s="137" t="s">
        <v>102</v>
      </c>
      <c r="D35" s="77" t="s">
        <v>103</v>
      </c>
      <c r="E35" s="138" t="s">
        <v>45</v>
      </c>
      <c r="F35" s="139" t="s">
        <v>104</v>
      </c>
      <c r="G35" s="87">
        <v>33200</v>
      </c>
      <c r="H35" s="89">
        <v>8300</v>
      </c>
      <c r="I35" s="36">
        <v>8300</v>
      </c>
      <c r="J35" s="36">
        <v>8300</v>
      </c>
      <c r="K35" s="37">
        <v>8300</v>
      </c>
      <c r="L35" s="89">
        <v>8300</v>
      </c>
      <c r="M35" s="36">
        <v>4815</v>
      </c>
      <c r="N35" s="36">
        <v>6900</v>
      </c>
      <c r="O35" s="37" t="s">
        <v>26</v>
      </c>
      <c r="P35" s="2">
        <f t="shared" si="13"/>
        <v>1</v>
      </c>
      <c r="Q35" s="3">
        <f t="shared" si="13"/>
        <v>0.58012048192771082</v>
      </c>
      <c r="R35" s="3">
        <f t="shared" si="13"/>
        <v>0.83132530120481929</v>
      </c>
      <c r="S35" s="4" t="str">
        <f t="shared" si="13"/>
        <v>NO APLICA</v>
      </c>
      <c r="T35" s="2">
        <f t="shared" si="11"/>
        <v>0.25</v>
      </c>
      <c r="U35" s="3">
        <f t="shared" si="10"/>
        <v>0.3950301204819277</v>
      </c>
      <c r="V35" s="3">
        <f t="shared" si="14"/>
        <v>0.6028614457831325</v>
      </c>
      <c r="W35" s="4" t="str">
        <f t="shared" si="12"/>
        <v>NO APLICA</v>
      </c>
      <c r="X35" s="118"/>
      <c r="Y35" s="92"/>
      <c r="Z35" s="214" t="s">
        <v>372</v>
      </c>
      <c r="AA35" s="46"/>
    </row>
    <row r="36" spans="2:27" ht="106.5" customHeight="1" x14ac:dyDescent="0.25">
      <c r="B36" s="76" t="s">
        <v>30</v>
      </c>
      <c r="C36" s="92" t="s">
        <v>105</v>
      </c>
      <c r="D36" s="77" t="s">
        <v>106</v>
      </c>
      <c r="E36" s="49" t="s">
        <v>45</v>
      </c>
      <c r="F36" s="46" t="s">
        <v>107</v>
      </c>
      <c r="G36" s="87">
        <v>1440</v>
      </c>
      <c r="H36" s="89">
        <v>360</v>
      </c>
      <c r="I36" s="36">
        <v>360</v>
      </c>
      <c r="J36" s="36">
        <v>360</v>
      </c>
      <c r="K36" s="37">
        <v>360</v>
      </c>
      <c r="L36" s="89">
        <v>360</v>
      </c>
      <c r="M36" s="36">
        <v>334</v>
      </c>
      <c r="N36" s="36">
        <v>220</v>
      </c>
      <c r="O36" s="37" t="s">
        <v>26</v>
      </c>
      <c r="P36" s="2">
        <f t="shared" si="13"/>
        <v>1</v>
      </c>
      <c r="Q36" s="3">
        <f t="shared" si="13"/>
        <v>0.92777777777777781</v>
      </c>
      <c r="R36" s="3">
        <f t="shared" si="13"/>
        <v>0.61111111111111116</v>
      </c>
      <c r="S36" s="4" t="str">
        <f t="shared" si="13"/>
        <v>NO APLICA</v>
      </c>
      <c r="T36" s="2">
        <f t="shared" si="11"/>
        <v>0.25</v>
      </c>
      <c r="U36" s="3">
        <f t="shared" si="10"/>
        <v>0.48194444444444445</v>
      </c>
      <c r="V36" s="3">
        <f t="shared" si="14"/>
        <v>0.63472222222222219</v>
      </c>
      <c r="W36" s="4" t="str">
        <f t="shared" si="12"/>
        <v>NO APLICA</v>
      </c>
      <c r="X36" s="118"/>
      <c r="Y36" s="92"/>
      <c r="Z36" s="214" t="s">
        <v>375</v>
      </c>
      <c r="AA36" s="46"/>
    </row>
    <row r="37" spans="2:27" ht="106.5" customHeight="1" x14ac:dyDescent="0.25">
      <c r="B37" s="254" t="s">
        <v>245</v>
      </c>
      <c r="C37" s="256" t="s">
        <v>246</v>
      </c>
      <c r="D37" s="74" t="s">
        <v>247</v>
      </c>
      <c r="E37" s="70" t="s">
        <v>45</v>
      </c>
      <c r="F37" s="74" t="s">
        <v>107</v>
      </c>
      <c r="G37" s="146">
        <v>900487419.33000004</v>
      </c>
      <c r="H37" s="147">
        <v>225121854.83000001</v>
      </c>
      <c r="I37" s="148">
        <v>225121854.83000001</v>
      </c>
      <c r="J37" s="148">
        <v>225121854.83000001</v>
      </c>
      <c r="K37" s="149">
        <v>225121854.83000001</v>
      </c>
      <c r="L37" s="207">
        <v>136456056.09</v>
      </c>
      <c r="M37" s="206">
        <v>271541270.39999998</v>
      </c>
      <c r="N37" s="31">
        <v>208433606</v>
      </c>
      <c r="O37" s="32" t="s">
        <v>26</v>
      </c>
      <c r="P37" s="2">
        <f t="shared" si="13"/>
        <v>0.60614308723177646</v>
      </c>
      <c r="Q37" s="3">
        <f t="shared" si="13"/>
        <v>1.2061968421726688</v>
      </c>
      <c r="R37" s="3">
        <f t="shared" si="13"/>
        <v>0.92587015222221725</v>
      </c>
      <c r="S37" s="4" t="str">
        <f t="shared" si="13"/>
        <v>NO APLICA</v>
      </c>
      <c r="T37" s="2">
        <f>IFERROR(L37/G37,"NO APLICA")</f>
        <v>0.15153577180626129</v>
      </c>
      <c r="U37" s="3">
        <f t="shared" si="10"/>
        <v>0.4530849823460798</v>
      </c>
      <c r="V37" s="3">
        <f>IFERROR((L37+M37+N37)/G37,"NO APLICA")</f>
        <v>0.68455252039906367</v>
      </c>
      <c r="W37" s="4" t="str">
        <f>IFERROR((L37+M37+N37+O37)/G37,"NO APLICA")</f>
        <v>NO APLICA</v>
      </c>
      <c r="X37" s="190"/>
      <c r="Y37" s="92"/>
      <c r="Z37" s="214" t="s">
        <v>313</v>
      </c>
      <c r="AA37" s="46"/>
    </row>
    <row r="38" spans="2:27" ht="151.5" customHeight="1" x14ac:dyDescent="0.25">
      <c r="B38" s="255"/>
      <c r="C38" s="257"/>
      <c r="D38" s="74" t="s">
        <v>248</v>
      </c>
      <c r="E38" s="70" t="s">
        <v>68</v>
      </c>
      <c r="F38" s="74" t="s">
        <v>249</v>
      </c>
      <c r="G38" s="150">
        <v>0.7833</v>
      </c>
      <c r="H38" s="151">
        <v>0.7833</v>
      </c>
      <c r="I38" s="152">
        <v>0.7833</v>
      </c>
      <c r="J38" s="152">
        <v>0.7833</v>
      </c>
      <c r="K38" s="153">
        <v>0.7833</v>
      </c>
      <c r="L38" s="154">
        <v>0.75</v>
      </c>
      <c r="M38" s="188">
        <v>0.75</v>
      </c>
      <c r="N38" s="188">
        <v>0.75</v>
      </c>
      <c r="O38" s="32" t="s">
        <v>26</v>
      </c>
      <c r="P38" s="2">
        <f t="shared" si="13"/>
        <v>0.9574875526618154</v>
      </c>
      <c r="Q38" s="3">
        <f t="shared" si="13"/>
        <v>0.9574875526618154</v>
      </c>
      <c r="R38" s="3">
        <f t="shared" si="13"/>
        <v>0.9574875526618154</v>
      </c>
      <c r="S38" s="4" t="str">
        <f t="shared" si="13"/>
        <v>NO APLICA</v>
      </c>
      <c r="T38" s="186">
        <f>IFERROR(L38/G38,"NO APLICA")</f>
        <v>0.9574875526618154</v>
      </c>
      <c r="U38" s="3">
        <f t="shared" ref="U38:V38" si="15">IFERROR(M38/H38,"NO APLICA")</f>
        <v>0.9574875526618154</v>
      </c>
      <c r="V38" s="209">
        <f t="shared" si="15"/>
        <v>0.9574875526618154</v>
      </c>
      <c r="W38" s="4" t="str">
        <f>IFERROR((L38+M38+N38+O38)/G38,"NO APLICA")</f>
        <v>NO APLICA</v>
      </c>
      <c r="X38" s="190"/>
      <c r="Y38" s="92"/>
      <c r="Z38" s="214" t="s">
        <v>306</v>
      </c>
      <c r="AA38" s="46"/>
    </row>
    <row r="39" spans="2:27" ht="147.75" customHeight="1" x14ac:dyDescent="0.25">
      <c r="B39" s="33" t="s">
        <v>30</v>
      </c>
      <c r="C39" s="34" t="s">
        <v>250</v>
      </c>
      <c r="D39" s="34" t="s">
        <v>251</v>
      </c>
      <c r="E39" s="35" t="s">
        <v>45</v>
      </c>
      <c r="F39" s="80" t="s">
        <v>252</v>
      </c>
      <c r="G39" s="87">
        <v>1077</v>
      </c>
      <c r="H39" s="176">
        <v>285</v>
      </c>
      <c r="I39" s="177">
        <v>264</v>
      </c>
      <c r="J39" s="177">
        <v>264</v>
      </c>
      <c r="K39" s="178">
        <v>264</v>
      </c>
      <c r="L39" s="89">
        <v>260</v>
      </c>
      <c r="M39" s="36">
        <v>264</v>
      </c>
      <c r="N39" s="36">
        <v>264</v>
      </c>
      <c r="O39" s="37" t="s">
        <v>26</v>
      </c>
      <c r="P39" s="2">
        <f t="shared" si="13"/>
        <v>0.91228070175438591</v>
      </c>
      <c r="Q39" s="3">
        <f t="shared" si="13"/>
        <v>1</v>
      </c>
      <c r="R39" s="3">
        <f t="shared" si="13"/>
        <v>1</v>
      </c>
      <c r="S39" s="4" t="str">
        <f t="shared" si="13"/>
        <v>NO APLICA</v>
      </c>
      <c r="T39" s="2">
        <f t="shared" ref="T39:T45" si="16">IFERROR(L39/G39,"NO APLICA")</f>
        <v>0.2414113277623027</v>
      </c>
      <c r="U39" s="3">
        <f t="shared" si="10"/>
        <v>0.48653667595171773</v>
      </c>
      <c r="V39" s="3">
        <f t="shared" ref="V39:V45" si="17">IFERROR((L39+M39+N39)/G39,"NO APLICA")</f>
        <v>0.73166202414113279</v>
      </c>
      <c r="W39" s="4" t="str">
        <f t="shared" ref="W39:W45" si="18">IFERROR((L39+M39+N39+O39)/G39,"NO APLICA")</f>
        <v>NO APLICA</v>
      </c>
      <c r="X39" s="190"/>
      <c r="Y39" s="92"/>
      <c r="Z39" s="214" t="s">
        <v>315</v>
      </c>
      <c r="AA39" s="46"/>
    </row>
    <row r="40" spans="2:27" ht="106.5" customHeight="1" x14ac:dyDescent="0.25">
      <c r="B40" s="33" t="s">
        <v>30</v>
      </c>
      <c r="C40" s="34" t="s">
        <v>253</v>
      </c>
      <c r="D40" s="34" t="s">
        <v>254</v>
      </c>
      <c r="E40" s="35" t="s">
        <v>45</v>
      </c>
      <c r="F40" s="80" t="s">
        <v>255</v>
      </c>
      <c r="G40" s="87">
        <v>160</v>
      </c>
      <c r="H40" s="173">
        <v>50</v>
      </c>
      <c r="I40" s="174">
        <v>50</v>
      </c>
      <c r="J40" s="174">
        <v>30</v>
      </c>
      <c r="K40" s="175">
        <v>30</v>
      </c>
      <c r="L40" s="89">
        <v>40</v>
      </c>
      <c r="M40" s="36">
        <v>50</v>
      </c>
      <c r="N40" s="36">
        <v>30</v>
      </c>
      <c r="O40" s="37" t="s">
        <v>26</v>
      </c>
      <c r="P40" s="2">
        <f t="shared" si="13"/>
        <v>0.8</v>
      </c>
      <c r="Q40" s="3">
        <f t="shared" si="13"/>
        <v>1</v>
      </c>
      <c r="R40" s="3">
        <f t="shared" si="13"/>
        <v>1</v>
      </c>
      <c r="S40" s="4" t="str">
        <f t="shared" si="13"/>
        <v>NO APLICA</v>
      </c>
      <c r="T40" s="2">
        <f t="shared" si="16"/>
        <v>0.25</v>
      </c>
      <c r="U40" s="3">
        <f t="shared" si="10"/>
        <v>0.5625</v>
      </c>
      <c r="V40" s="3">
        <f t="shared" si="17"/>
        <v>0.75</v>
      </c>
      <c r="W40" s="4" t="str">
        <f t="shared" si="18"/>
        <v>NO APLICA</v>
      </c>
      <c r="X40" s="190"/>
      <c r="Y40" s="92"/>
      <c r="Z40" s="214" t="s">
        <v>316</v>
      </c>
      <c r="AA40" s="46"/>
    </row>
    <row r="41" spans="2:27" ht="106.5" customHeight="1" x14ac:dyDescent="0.25">
      <c r="B41" s="33" t="s">
        <v>30</v>
      </c>
      <c r="C41" s="34" t="s">
        <v>256</v>
      </c>
      <c r="D41" s="34" t="s">
        <v>257</v>
      </c>
      <c r="E41" s="35" t="s">
        <v>45</v>
      </c>
      <c r="F41" s="80" t="s">
        <v>258</v>
      </c>
      <c r="G41" s="87">
        <v>8</v>
      </c>
      <c r="H41" s="173">
        <v>2</v>
      </c>
      <c r="I41" s="174">
        <v>2</v>
      </c>
      <c r="J41" s="174">
        <v>2</v>
      </c>
      <c r="K41" s="175">
        <v>2</v>
      </c>
      <c r="L41" s="89">
        <v>3</v>
      </c>
      <c r="M41" s="36">
        <v>3</v>
      </c>
      <c r="N41" s="36">
        <v>1</v>
      </c>
      <c r="O41" s="37" t="s">
        <v>26</v>
      </c>
      <c r="P41" s="2">
        <f t="shared" si="13"/>
        <v>1.5</v>
      </c>
      <c r="Q41" s="3">
        <f t="shared" si="13"/>
        <v>1.5</v>
      </c>
      <c r="R41" s="3">
        <f t="shared" si="13"/>
        <v>0.5</v>
      </c>
      <c r="S41" s="4" t="str">
        <f t="shared" si="13"/>
        <v>NO APLICA</v>
      </c>
      <c r="T41" s="2">
        <f t="shared" si="16"/>
        <v>0.375</v>
      </c>
      <c r="U41" s="3">
        <f t="shared" si="10"/>
        <v>0.75</v>
      </c>
      <c r="V41" s="3">
        <f t="shared" si="17"/>
        <v>0.875</v>
      </c>
      <c r="W41" s="4" t="str">
        <f t="shared" si="18"/>
        <v>NO APLICA</v>
      </c>
      <c r="X41" s="190"/>
      <c r="Y41" s="92"/>
      <c r="Z41" s="214" t="s">
        <v>307</v>
      </c>
      <c r="AA41" s="46"/>
    </row>
    <row r="42" spans="2:27" ht="106.5" customHeight="1" x14ac:dyDescent="0.25">
      <c r="B42" s="33" t="s">
        <v>30</v>
      </c>
      <c r="C42" s="34" t="s">
        <v>259</v>
      </c>
      <c r="D42" s="34" t="s">
        <v>260</v>
      </c>
      <c r="E42" s="35" t="s">
        <v>45</v>
      </c>
      <c r="F42" s="80" t="s">
        <v>261</v>
      </c>
      <c r="G42" s="87">
        <v>10</v>
      </c>
      <c r="H42" s="173">
        <v>2</v>
      </c>
      <c r="I42" s="174">
        <v>3</v>
      </c>
      <c r="J42" s="174">
        <v>2</v>
      </c>
      <c r="K42" s="175">
        <v>3</v>
      </c>
      <c r="L42" s="89">
        <v>1</v>
      </c>
      <c r="M42" s="36">
        <v>1</v>
      </c>
      <c r="N42" s="36">
        <v>1</v>
      </c>
      <c r="O42" s="37" t="s">
        <v>26</v>
      </c>
      <c r="P42" s="2">
        <f t="shared" si="13"/>
        <v>0.5</v>
      </c>
      <c r="Q42" s="3">
        <f t="shared" si="13"/>
        <v>0.33333333333333331</v>
      </c>
      <c r="R42" s="3">
        <f t="shared" si="13"/>
        <v>0.5</v>
      </c>
      <c r="S42" s="4" t="str">
        <f t="shared" si="13"/>
        <v>NO APLICA</v>
      </c>
      <c r="T42" s="2">
        <f t="shared" si="16"/>
        <v>0.1</v>
      </c>
      <c r="U42" s="3">
        <f t="shared" si="10"/>
        <v>0.2</v>
      </c>
      <c r="V42" s="3">
        <f t="shared" si="17"/>
        <v>0.3</v>
      </c>
      <c r="W42" s="4" t="str">
        <f t="shared" si="18"/>
        <v>NO APLICA</v>
      </c>
      <c r="X42" s="190"/>
      <c r="Y42" s="92"/>
      <c r="Z42" s="214" t="s">
        <v>308</v>
      </c>
      <c r="AA42" s="46"/>
    </row>
    <row r="43" spans="2:27" ht="175.5" customHeight="1" x14ac:dyDescent="0.25">
      <c r="B43" s="33" t="s">
        <v>30</v>
      </c>
      <c r="C43" s="34" t="s">
        <v>262</v>
      </c>
      <c r="D43" s="34" t="s">
        <v>263</v>
      </c>
      <c r="E43" s="35" t="s">
        <v>45</v>
      </c>
      <c r="F43" s="80" t="s">
        <v>264</v>
      </c>
      <c r="G43" s="87">
        <v>18</v>
      </c>
      <c r="H43" s="173">
        <v>5</v>
      </c>
      <c r="I43" s="174">
        <v>4</v>
      </c>
      <c r="J43" s="174">
        <v>5</v>
      </c>
      <c r="K43" s="175">
        <v>4</v>
      </c>
      <c r="L43" s="89">
        <v>1</v>
      </c>
      <c r="M43" s="36">
        <v>5</v>
      </c>
      <c r="N43" s="36">
        <v>7</v>
      </c>
      <c r="O43" s="37" t="s">
        <v>26</v>
      </c>
      <c r="P43" s="2">
        <f t="shared" si="13"/>
        <v>0.2</v>
      </c>
      <c r="Q43" s="3">
        <f t="shared" si="13"/>
        <v>1.25</v>
      </c>
      <c r="R43" s="3">
        <f t="shared" si="13"/>
        <v>1.4</v>
      </c>
      <c r="S43" s="4" t="str">
        <f t="shared" si="13"/>
        <v>NO APLICA</v>
      </c>
      <c r="T43" s="2">
        <f t="shared" si="16"/>
        <v>5.5555555555555552E-2</v>
      </c>
      <c r="U43" s="3">
        <f t="shared" si="10"/>
        <v>0.33333333333333331</v>
      </c>
      <c r="V43" s="3">
        <f t="shared" si="17"/>
        <v>0.72222222222222221</v>
      </c>
      <c r="W43" s="4" t="str">
        <f t="shared" si="18"/>
        <v>NO APLICA</v>
      </c>
      <c r="X43" s="190"/>
      <c r="Y43" s="92"/>
      <c r="Z43" s="214" t="s">
        <v>309</v>
      </c>
      <c r="AA43" s="46"/>
    </row>
    <row r="44" spans="2:27" ht="106.5" customHeight="1" x14ac:dyDescent="0.25">
      <c r="B44" s="33" t="s">
        <v>30</v>
      </c>
      <c r="C44" s="34" t="s">
        <v>265</v>
      </c>
      <c r="D44" s="80" t="s">
        <v>266</v>
      </c>
      <c r="E44" s="35" t="s">
        <v>45</v>
      </c>
      <c r="F44" s="80" t="s">
        <v>267</v>
      </c>
      <c r="G44" s="87">
        <v>210</v>
      </c>
      <c r="H44" s="173">
        <v>50</v>
      </c>
      <c r="I44" s="174">
        <v>50</v>
      </c>
      <c r="J44" s="174">
        <v>60</v>
      </c>
      <c r="K44" s="175">
        <v>50</v>
      </c>
      <c r="L44" s="89">
        <v>50</v>
      </c>
      <c r="M44" s="36">
        <v>50</v>
      </c>
      <c r="N44" s="36">
        <v>60</v>
      </c>
      <c r="O44" s="37" t="s">
        <v>26</v>
      </c>
      <c r="P44" s="2">
        <f t="shared" si="13"/>
        <v>1</v>
      </c>
      <c r="Q44" s="3">
        <f t="shared" si="13"/>
        <v>1</v>
      </c>
      <c r="R44" s="3">
        <f t="shared" si="13"/>
        <v>1</v>
      </c>
      <c r="S44" s="4" t="str">
        <f t="shared" si="13"/>
        <v>NO APLICA</v>
      </c>
      <c r="T44" s="2">
        <f t="shared" si="16"/>
        <v>0.23809523809523808</v>
      </c>
      <c r="U44" s="3">
        <f t="shared" si="10"/>
        <v>0.47619047619047616</v>
      </c>
      <c r="V44" s="3">
        <f t="shared" si="17"/>
        <v>0.76190476190476186</v>
      </c>
      <c r="W44" s="4" t="str">
        <f t="shared" si="18"/>
        <v>NO APLICA</v>
      </c>
      <c r="X44" s="190"/>
      <c r="Y44" s="92"/>
      <c r="Z44" s="214" t="s">
        <v>310</v>
      </c>
      <c r="AA44" s="46"/>
    </row>
    <row r="45" spans="2:27" ht="106.5" customHeight="1" x14ac:dyDescent="0.25">
      <c r="B45" s="33" t="s">
        <v>30</v>
      </c>
      <c r="C45" s="34" t="s">
        <v>268</v>
      </c>
      <c r="D45" s="34" t="s">
        <v>269</v>
      </c>
      <c r="E45" s="35" t="s">
        <v>45</v>
      </c>
      <c r="F45" s="80" t="s">
        <v>270</v>
      </c>
      <c r="G45" s="87">
        <v>10</v>
      </c>
      <c r="H45" s="173">
        <v>2</v>
      </c>
      <c r="I45" s="174">
        <v>3</v>
      </c>
      <c r="J45" s="174">
        <v>2</v>
      </c>
      <c r="K45" s="175">
        <v>3</v>
      </c>
      <c r="L45" s="89">
        <v>2</v>
      </c>
      <c r="M45" s="36">
        <v>1</v>
      </c>
      <c r="N45" s="36">
        <v>1</v>
      </c>
      <c r="O45" s="37" t="s">
        <v>26</v>
      </c>
      <c r="P45" s="2">
        <f t="shared" si="13"/>
        <v>1</v>
      </c>
      <c r="Q45" s="3">
        <f t="shared" si="13"/>
        <v>0.33333333333333331</v>
      </c>
      <c r="R45" s="3">
        <f t="shared" si="13"/>
        <v>0.5</v>
      </c>
      <c r="S45" s="4" t="str">
        <f t="shared" si="13"/>
        <v>NO APLICA</v>
      </c>
      <c r="T45" s="2">
        <f t="shared" si="16"/>
        <v>0.2</v>
      </c>
      <c r="U45" s="3">
        <f t="shared" si="10"/>
        <v>0.3</v>
      </c>
      <c r="V45" s="3">
        <f t="shared" si="17"/>
        <v>0.4</v>
      </c>
      <c r="W45" s="4" t="str">
        <f t="shared" si="18"/>
        <v>NO APLICA</v>
      </c>
      <c r="X45" s="190"/>
      <c r="Y45" s="92"/>
      <c r="Z45" s="214" t="s">
        <v>311</v>
      </c>
      <c r="AA45" s="46"/>
    </row>
    <row r="46" spans="2:27" ht="151.5" customHeight="1" x14ac:dyDescent="0.25">
      <c r="B46" s="258" t="s">
        <v>30</v>
      </c>
      <c r="C46" s="260" t="s">
        <v>271</v>
      </c>
      <c r="D46" s="160" t="s">
        <v>272</v>
      </c>
      <c r="E46" s="161" t="s">
        <v>45</v>
      </c>
      <c r="F46" s="162" t="s">
        <v>273</v>
      </c>
      <c r="G46" s="87">
        <v>6</v>
      </c>
      <c r="H46" s="173">
        <v>1</v>
      </c>
      <c r="I46" s="174">
        <v>2</v>
      </c>
      <c r="J46" s="174">
        <v>2</v>
      </c>
      <c r="K46" s="175">
        <v>1</v>
      </c>
      <c r="L46" s="89">
        <v>1</v>
      </c>
      <c r="M46" s="36">
        <v>2</v>
      </c>
      <c r="N46" s="36">
        <v>2</v>
      </c>
      <c r="O46" s="37" t="s">
        <v>26</v>
      </c>
      <c r="P46" s="2">
        <f t="shared" si="13"/>
        <v>1</v>
      </c>
      <c r="Q46" s="3">
        <f t="shared" si="13"/>
        <v>1</v>
      </c>
      <c r="R46" s="3">
        <f t="shared" si="13"/>
        <v>1</v>
      </c>
      <c r="S46" s="4" t="str">
        <f t="shared" si="13"/>
        <v>NO APLICA</v>
      </c>
      <c r="T46" s="2">
        <f>IFERROR(L46/G46,"NO APLICA")</f>
        <v>0.16666666666666666</v>
      </c>
      <c r="U46" s="3">
        <f t="shared" si="10"/>
        <v>0.5</v>
      </c>
      <c r="V46" s="3">
        <f>IFERROR((L46+M46+N46)/G46,"NO APLICA")</f>
        <v>0.83333333333333337</v>
      </c>
      <c r="W46" s="4" t="str">
        <f>IFERROR((L46+M46+N46+O46)/G46,"NO APLICA")</f>
        <v>NO APLICA</v>
      </c>
      <c r="X46" s="190"/>
      <c r="Y46" s="92"/>
      <c r="Z46" s="214" t="s">
        <v>312</v>
      </c>
      <c r="AA46" s="46"/>
    </row>
    <row r="47" spans="2:27" ht="106.5" customHeight="1" x14ac:dyDescent="0.25">
      <c r="B47" s="259"/>
      <c r="C47" s="261"/>
      <c r="D47" s="78" t="s">
        <v>274</v>
      </c>
      <c r="E47" s="79" t="s">
        <v>45</v>
      </c>
      <c r="F47" s="163" t="s">
        <v>275</v>
      </c>
      <c r="G47" s="87">
        <v>9</v>
      </c>
      <c r="H47" s="167">
        <v>2</v>
      </c>
      <c r="I47" s="168">
        <v>3</v>
      </c>
      <c r="J47" s="168">
        <v>3</v>
      </c>
      <c r="K47" s="169">
        <v>1</v>
      </c>
      <c r="L47" s="89">
        <v>2</v>
      </c>
      <c r="M47" s="36">
        <v>4</v>
      </c>
      <c r="N47" s="36">
        <v>3</v>
      </c>
      <c r="O47" s="37" t="s">
        <v>26</v>
      </c>
      <c r="P47" s="2">
        <f t="shared" si="13"/>
        <v>1</v>
      </c>
      <c r="Q47" s="3">
        <f t="shared" si="13"/>
        <v>1.3333333333333333</v>
      </c>
      <c r="R47" s="3">
        <f t="shared" si="13"/>
        <v>1</v>
      </c>
      <c r="S47" s="4" t="str">
        <f t="shared" si="13"/>
        <v>NO APLICA</v>
      </c>
      <c r="T47" s="2">
        <f>IFERROR(L47/G47,"NO APLICA")</f>
        <v>0.22222222222222221</v>
      </c>
      <c r="U47" s="3">
        <f t="shared" si="10"/>
        <v>0.66666666666666663</v>
      </c>
      <c r="V47" s="3">
        <f>IFERROR((L47+M47+N47)/G47,"NO APLICA")</f>
        <v>1</v>
      </c>
      <c r="W47" s="4" t="str">
        <f>IFERROR((L47+M47+N47+O47)/G47,"NO APLICA")</f>
        <v>NO APLICA</v>
      </c>
      <c r="X47" s="190"/>
      <c r="Y47" s="92"/>
      <c r="Z47" s="214" t="s">
        <v>314</v>
      </c>
      <c r="AA47" s="46"/>
    </row>
    <row r="48" spans="2:27" ht="162.75" customHeight="1" x14ac:dyDescent="0.25">
      <c r="B48" s="155" t="s">
        <v>108</v>
      </c>
      <c r="C48" s="156" t="s">
        <v>109</v>
      </c>
      <c r="D48" s="157" t="s">
        <v>110</v>
      </c>
      <c r="E48" s="158" t="s">
        <v>45</v>
      </c>
      <c r="F48" s="159" t="s">
        <v>111</v>
      </c>
      <c r="G48" s="164">
        <v>56</v>
      </c>
      <c r="H48" s="165">
        <v>14</v>
      </c>
      <c r="I48" s="158">
        <v>14</v>
      </c>
      <c r="J48" s="158">
        <v>14</v>
      </c>
      <c r="K48" s="166">
        <v>14</v>
      </c>
      <c r="L48" s="165">
        <v>14</v>
      </c>
      <c r="M48" s="158">
        <v>14</v>
      </c>
      <c r="N48" s="158">
        <v>14</v>
      </c>
      <c r="O48" s="166" t="s">
        <v>26</v>
      </c>
      <c r="P48" s="170">
        <f t="shared" si="13"/>
        <v>1</v>
      </c>
      <c r="Q48" s="171">
        <f t="shared" si="13"/>
        <v>1</v>
      </c>
      <c r="R48" s="171">
        <f t="shared" si="13"/>
        <v>1</v>
      </c>
      <c r="S48" s="172" t="str">
        <f t="shared" si="13"/>
        <v>NO APLICA</v>
      </c>
      <c r="T48" s="170">
        <f t="shared" si="11"/>
        <v>0.25</v>
      </c>
      <c r="U48" s="3">
        <f t="shared" si="10"/>
        <v>0.5</v>
      </c>
      <c r="V48" s="171">
        <f t="shared" si="14"/>
        <v>0.75</v>
      </c>
      <c r="W48" s="172" t="str">
        <f t="shared" si="12"/>
        <v>NO APLICA</v>
      </c>
      <c r="X48" s="118"/>
      <c r="Y48" s="219"/>
      <c r="Z48" s="214" t="s">
        <v>332</v>
      </c>
      <c r="AA48" s="218"/>
    </row>
    <row r="49" spans="2:27" ht="168.75" customHeight="1" x14ac:dyDescent="0.25">
      <c r="B49" s="76" t="s">
        <v>30</v>
      </c>
      <c r="C49" s="77" t="s">
        <v>112</v>
      </c>
      <c r="D49" s="77" t="s">
        <v>113</v>
      </c>
      <c r="E49" s="49" t="s">
        <v>45</v>
      </c>
      <c r="F49" s="50" t="s">
        <v>114</v>
      </c>
      <c r="G49" s="87">
        <v>88</v>
      </c>
      <c r="H49" s="89">
        <v>22</v>
      </c>
      <c r="I49" s="36">
        <v>22</v>
      </c>
      <c r="J49" s="36">
        <v>22</v>
      </c>
      <c r="K49" s="37">
        <v>22</v>
      </c>
      <c r="L49" s="89">
        <v>15</v>
      </c>
      <c r="M49" s="36">
        <v>14</v>
      </c>
      <c r="N49" s="36">
        <v>20</v>
      </c>
      <c r="O49" s="37" t="s">
        <v>26</v>
      </c>
      <c r="P49" s="2">
        <f t="shared" si="13"/>
        <v>0.68181818181818177</v>
      </c>
      <c r="Q49" s="3">
        <f t="shared" si="13"/>
        <v>0.63636363636363635</v>
      </c>
      <c r="R49" s="3">
        <f t="shared" si="13"/>
        <v>0.90909090909090906</v>
      </c>
      <c r="S49" s="4" t="str">
        <f t="shared" si="13"/>
        <v>NO APLICA</v>
      </c>
      <c r="T49" s="2">
        <f t="shared" si="11"/>
        <v>0.17045454545454544</v>
      </c>
      <c r="U49" s="3">
        <f t="shared" si="10"/>
        <v>0.32954545454545453</v>
      </c>
      <c r="V49" s="3">
        <f t="shared" si="14"/>
        <v>0.55681818181818177</v>
      </c>
      <c r="W49" s="4" t="str">
        <f t="shared" si="12"/>
        <v>NO APLICA</v>
      </c>
      <c r="X49" s="118"/>
      <c r="Y49" s="92"/>
      <c r="Z49" s="214" t="s">
        <v>330</v>
      </c>
      <c r="AA49" s="218"/>
    </row>
    <row r="50" spans="2:27" ht="137.25" customHeight="1" x14ac:dyDescent="0.25">
      <c r="B50" s="76" t="s">
        <v>30</v>
      </c>
      <c r="C50" s="77" t="s">
        <v>115</v>
      </c>
      <c r="D50" s="77" t="s">
        <v>116</v>
      </c>
      <c r="E50" s="49" t="s">
        <v>45</v>
      </c>
      <c r="F50" s="50" t="s">
        <v>117</v>
      </c>
      <c r="G50" s="87">
        <v>52</v>
      </c>
      <c r="H50" s="89">
        <v>13</v>
      </c>
      <c r="I50" s="36">
        <v>13</v>
      </c>
      <c r="J50" s="36">
        <v>13</v>
      </c>
      <c r="K50" s="37">
        <v>13</v>
      </c>
      <c r="L50" s="89">
        <v>13</v>
      </c>
      <c r="M50" s="36">
        <v>13</v>
      </c>
      <c r="N50" s="36">
        <v>13</v>
      </c>
      <c r="O50" s="37" t="s">
        <v>26</v>
      </c>
      <c r="P50" s="2">
        <f t="shared" si="13"/>
        <v>1</v>
      </c>
      <c r="Q50" s="3">
        <f t="shared" si="13"/>
        <v>1</v>
      </c>
      <c r="R50" s="3">
        <f t="shared" si="13"/>
        <v>1</v>
      </c>
      <c r="S50" s="4" t="str">
        <f t="shared" si="13"/>
        <v>NO APLICA</v>
      </c>
      <c r="T50" s="2">
        <f t="shared" si="11"/>
        <v>0.25</v>
      </c>
      <c r="U50" s="3">
        <f t="shared" si="10"/>
        <v>0.5</v>
      </c>
      <c r="V50" s="3">
        <f t="shared" si="14"/>
        <v>0.75</v>
      </c>
      <c r="W50" s="4" t="str">
        <f t="shared" si="12"/>
        <v>NO APLICA</v>
      </c>
      <c r="X50" s="118"/>
      <c r="Y50" s="92"/>
      <c r="Z50" s="214" t="s">
        <v>331</v>
      </c>
      <c r="AA50" s="218"/>
    </row>
    <row r="51" spans="2:27" ht="183" customHeight="1" x14ac:dyDescent="0.25">
      <c r="B51" s="71" t="s">
        <v>118</v>
      </c>
      <c r="C51" s="75" t="s">
        <v>119</v>
      </c>
      <c r="D51" s="75" t="s">
        <v>120</v>
      </c>
      <c r="E51" s="73" t="s">
        <v>45</v>
      </c>
      <c r="F51" s="112" t="s">
        <v>121</v>
      </c>
      <c r="G51" s="116">
        <v>4</v>
      </c>
      <c r="H51" s="108">
        <v>0</v>
      </c>
      <c r="I51" s="73">
        <v>1</v>
      </c>
      <c r="J51" s="73">
        <v>2</v>
      </c>
      <c r="K51" s="109">
        <v>1</v>
      </c>
      <c r="L51" s="108">
        <v>0</v>
      </c>
      <c r="M51" s="73">
        <v>2</v>
      </c>
      <c r="N51" s="73">
        <v>0</v>
      </c>
      <c r="O51" s="109" t="s">
        <v>26</v>
      </c>
      <c r="P51" s="2" t="str">
        <f t="shared" si="13"/>
        <v>NO APLICA</v>
      </c>
      <c r="Q51" s="3">
        <f t="shared" si="13"/>
        <v>2</v>
      </c>
      <c r="R51" s="3">
        <f t="shared" si="13"/>
        <v>0</v>
      </c>
      <c r="S51" s="4" t="str">
        <f t="shared" si="13"/>
        <v>NO APLICA</v>
      </c>
      <c r="T51" s="2">
        <f t="shared" si="11"/>
        <v>0</v>
      </c>
      <c r="U51" s="3">
        <f t="shared" si="10"/>
        <v>0.5</v>
      </c>
      <c r="V51" s="3">
        <f t="shared" si="14"/>
        <v>0.5</v>
      </c>
      <c r="W51" s="4" t="str">
        <f t="shared" si="12"/>
        <v>NO APLICA</v>
      </c>
      <c r="X51" s="118"/>
      <c r="Y51" s="92"/>
      <c r="Z51" s="214" t="s">
        <v>323</v>
      </c>
      <c r="AA51" s="46"/>
    </row>
    <row r="52" spans="2:27" ht="165" customHeight="1" x14ac:dyDescent="0.25">
      <c r="B52" s="76" t="s">
        <v>30</v>
      </c>
      <c r="C52" s="77" t="s">
        <v>122</v>
      </c>
      <c r="D52" s="77" t="s">
        <v>123</v>
      </c>
      <c r="E52" s="49" t="s">
        <v>45</v>
      </c>
      <c r="F52" s="50" t="s">
        <v>124</v>
      </c>
      <c r="G52" s="87">
        <v>4</v>
      </c>
      <c r="H52" s="89">
        <v>0</v>
      </c>
      <c r="I52" s="36">
        <v>1</v>
      </c>
      <c r="J52" s="36">
        <v>2</v>
      </c>
      <c r="K52" s="37">
        <v>1</v>
      </c>
      <c r="L52" s="89">
        <v>0</v>
      </c>
      <c r="M52" s="36">
        <v>2</v>
      </c>
      <c r="N52" s="36">
        <v>3</v>
      </c>
      <c r="O52" s="37" t="s">
        <v>26</v>
      </c>
      <c r="P52" s="2" t="str">
        <f t="shared" si="13"/>
        <v>NO APLICA</v>
      </c>
      <c r="Q52" s="3">
        <f t="shared" si="13"/>
        <v>2</v>
      </c>
      <c r="R52" s="3">
        <f t="shared" si="13"/>
        <v>1.5</v>
      </c>
      <c r="S52" s="4" t="str">
        <f t="shared" si="13"/>
        <v>NO APLICA</v>
      </c>
      <c r="T52" s="2">
        <f t="shared" si="11"/>
        <v>0</v>
      </c>
      <c r="U52" s="3">
        <f t="shared" si="10"/>
        <v>0.5</v>
      </c>
      <c r="V52" s="3">
        <f t="shared" si="14"/>
        <v>1.25</v>
      </c>
      <c r="W52" s="4" t="str">
        <f t="shared" si="12"/>
        <v>NO APLICA</v>
      </c>
      <c r="X52" s="118"/>
      <c r="Y52" s="92"/>
      <c r="Z52" s="214" t="s">
        <v>324</v>
      </c>
      <c r="AA52" s="46"/>
    </row>
    <row r="53" spans="2:27" ht="211.5" customHeight="1" x14ac:dyDescent="0.25">
      <c r="B53" s="76" t="s">
        <v>30</v>
      </c>
      <c r="C53" s="77" t="s">
        <v>125</v>
      </c>
      <c r="D53" s="77" t="s">
        <v>126</v>
      </c>
      <c r="E53" s="49" t="s">
        <v>45</v>
      </c>
      <c r="F53" s="50" t="s">
        <v>127</v>
      </c>
      <c r="G53" s="87">
        <v>240</v>
      </c>
      <c r="H53" s="89">
        <v>60</v>
      </c>
      <c r="I53" s="36">
        <v>60</v>
      </c>
      <c r="J53" s="36">
        <v>60</v>
      </c>
      <c r="K53" s="37">
        <v>60</v>
      </c>
      <c r="L53" s="89">
        <v>1880</v>
      </c>
      <c r="M53" s="36">
        <v>989</v>
      </c>
      <c r="N53" s="36">
        <v>492</v>
      </c>
      <c r="O53" s="37" t="s">
        <v>26</v>
      </c>
      <c r="P53" s="2">
        <f t="shared" si="13"/>
        <v>31.333333333333332</v>
      </c>
      <c r="Q53" s="3">
        <f t="shared" si="13"/>
        <v>16.483333333333334</v>
      </c>
      <c r="R53" s="3">
        <f t="shared" si="13"/>
        <v>8.1999999999999993</v>
      </c>
      <c r="S53" s="4" t="str">
        <f t="shared" si="13"/>
        <v>NO APLICA</v>
      </c>
      <c r="T53" s="2">
        <f t="shared" si="11"/>
        <v>7.833333333333333</v>
      </c>
      <c r="U53" s="3">
        <f t="shared" si="10"/>
        <v>11.954166666666667</v>
      </c>
      <c r="V53" s="3">
        <f t="shared" si="14"/>
        <v>14.004166666666666</v>
      </c>
      <c r="W53" s="4" t="str">
        <f t="shared" si="12"/>
        <v>NO APLICA</v>
      </c>
      <c r="X53" s="118"/>
      <c r="Y53" s="92"/>
      <c r="Z53" s="214" t="s">
        <v>325</v>
      </c>
      <c r="AA53" s="46"/>
    </row>
    <row r="54" spans="2:27" ht="190.5" customHeight="1" x14ac:dyDescent="0.25">
      <c r="B54" s="71" t="s">
        <v>128</v>
      </c>
      <c r="C54" s="75" t="s">
        <v>129</v>
      </c>
      <c r="D54" s="16" t="s">
        <v>130</v>
      </c>
      <c r="E54" s="73" t="s">
        <v>45</v>
      </c>
      <c r="F54" s="112" t="s">
        <v>131</v>
      </c>
      <c r="G54" s="116">
        <v>800</v>
      </c>
      <c r="H54" s="108">
        <v>150</v>
      </c>
      <c r="I54" s="73">
        <v>180</v>
      </c>
      <c r="J54" s="73">
        <v>200</v>
      </c>
      <c r="K54" s="109">
        <v>270</v>
      </c>
      <c r="L54" s="108">
        <v>75</v>
      </c>
      <c r="M54" s="73">
        <v>3</v>
      </c>
      <c r="N54" s="73">
        <v>7</v>
      </c>
      <c r="O54" s="109" t="s">
        <v>26</v>
      </c>
      <c r="P54" s="2">
        <f t="shared" si="13"/>
        <v>0.5</v>
      </c>
      <c r="Q54" s="3">
        <f t="shared" si="13"/>
        <v>1.6666666666666666E-2</v>
      </c>
      <c r="R54" s="3">
        <f t="shared" si="13"/>
        <v>3.5000000000000003E-2</v>
      </c>
      <c r="S54" s="4" t="str">
        <f t="shared" si="13"/>
        <v>NO APLICA</v>
      </c>
      <c r="T54" s="2">
        <f t="shared" si="11"/>
        <v>9.375E-2</v>
      </c>
      <c r="U54" s="3">
        <f t="shared" si="10"/>
        <v>9.7500000000000003E-2</v>
      </c>
      <c r="V54" s="3">
        <f t="shared" si="14"/>
        <v>0.10625</v>
      </c>
      <c r="W54" s="4" t="str">
        <f t="shared" si="12"/>
        <v>NO APLICA</v>
      </c>
      <c r="X54" s="118"/>
      <c r="Y54" s="92"/>
      <c r="Z54" s="214" t="s">
        <v>359</v>
      </c>
      <c r="AA54" s="46"/>
    </row>
    <row r="55" spans="2:27" ht="172.5" customHeight="1" x14ac:dyDescent="0.25">
      <c r="B55" s="76" t="s">
        <v>30</v>
      </c>
      <c r="C55" s="92" t="s">
        <v>132</v>
      </c>
      <c r="D55" s="77" t="s">
        <v>133</v>
      </c>
      <c r="E55" s="49" t="s">
        <v>45</v>
      </c>
      <c r="F55" s="50" t="s">
        <v>134</v>
      </c>
      <c r="G55" s="87">
        <v>1200</v>
      </c>
      <c r="H55" s="89">
        <v>200</v>
      </c>
      <c r="I55" s="36">
        <v>250</v>
      </c>
      <c r="J55" s="36">
        <v>350</v>
      </c>
      <c r="K55" s="37">
        <v>400</v>
      </c>
      <c r="L55" s="89">
        <v>196</v>
      </c>
      <c r="M55" s="36">
        <v>199</v>
      </c>
      <c r="N55" s="36">
        <v>217</v>
      </c>
      <c r="O55" s="37" t="s">
        <v>26</v>
      </c>
      <c r="P55" s="2">
        <f t="shared" si="13"/>
        <v>0.98</v>
      </c>
      <c r="Q55" s="3">
        <f t="shared" si="13"/>
        <v>0.79600000000000004</v>
      </c>
      <c r="R55" s="3">
        <f t="shared" si="13"/>
        <v>0.62</v>
      </c>
      <c r="S55" s="4" t="str">
        <f t="shared" si="13"/>
        <v>NO APLICA</v>
      </c>
      <c r="T55" s="2">
        <f t="shared" si="11"/>
        <v>0.16333333333333333</v>
      </c>
      <c r="U55" s="3">
        <f t="shared" si="10"/>
        <v>0.32916666666666666</v>
      </c>
      <c r="V55" s="3">
        <f t="shared" si="14"/>
        <v>0.51</v>
      </c>
      <c r="W55" s="4" t="str">
        <f t="shared" si="12"/>
        <v>NO APLICA</v>
      </c>
      <c r="X55" s="118"/>
      <c r="Y55" s="92"/>
      <c r="Z55" s="214" t="s">
        <v>360</v>
      </c>
      <c r="AA55" s="46"/>
    </row>
    <row r="56" spans="2:27" ht="182.25" customHeight="1" x14ac:dyDescent="0.25">
      <c r="B56" s="76" t="s">
        <v>30</v>
      </c>
      <c r="C56" s="92" t="s">
        <v>135</v>
      </c>
      <c r="D56" s="77" t="s">
        <v>136</v>
      </c>
      <c r="E56" s="49" t="s">
        <v>45</v>
      </c>
      <c r="F56" s="50" t="s">
        <v>137</v>
      </c>
      <c r="G56" s="87">
        <v>4</v>
      </c>
      <c r="H56" s="89">
        <v>1</v>
      </c>
      <c r="I56" s="36">
        <v>1</v>
      </c>
      <c r="J56" s="36">
        <v>1</v>
      </c>
      <c r="K56" s="37">
        <v>1</v>
      </c>
      <c r="L56" s="89">
        <v>1</v>
      </c>
      <c r="M56" s="36">
        <v>0</v>
      </c>
      <c r="N56" s="36">
        <v>0</v>
      </c>
      <c r="O56" s="37" t="s">
        <v>26</v>
      </c>
      <c r="P56" s="2">
        <f t="shared" si="13"/>
        <v>1</v>
      </c>
      <c r="Q56" s="3">
        <f t="shared" si="13"/>
        <v>0</v>
      </c>
      <c r="R56" s="3">
        <f t="shared" si="13"/>
        <v>0</v>
      </c>
      <c r="S56" s="4" t="str">
        <f t="shared" si="13"/>
        <v>NO APLICA</v>
      </c>
      <c r="T56" s="2">
        <f t="shared" si="11"/>
        <v>0.25</v>
      </c>
      <c r="U56" s="3">
        <f t="shared" si="10"/>
        <v>0.25</v>
      </c>
      <c r="V56" s="3">
        <f t="shared" si="14"/>
        <v>0.25</v>
      </c>
      <c r="W56" s="4" t="str">
        <f t="shared" si="12"/>
        <v>NO APLICA</v>
      </c>
      <c r="X56" s="118"/>
      <c r="Y56" s="92"/>
      <c r="Z56" s="214" t="s">
        <v>361</v>
      </c>
      <c r="AA56" s="46"/>
    </row>
    <row r="57" spans="2:27" ht="106.5" customHeight="1" x14ac:dyDescent="0.25">
      <c r="B57" s="71" t="s">
        <v>138</v>
      </c>
      <c r="C57" s="125" t="s">
        <v>139</v>
      </c>
      <c r="D57" s="16" t="s">
        <v>140</v>
      </c>
      <c r="E57" s="73" t="s">
        <v>45</v>
      </c>
      <c r="F57" s="17" t="s">
        <v>141</v>
      </c>
      <c r="G57" s="116">
        <v>20</v>
      </c>
      <c r="H57" s="108">
        <v>5</v>
      </c>
      <c r="I57" s="73">
        <v>5</v>
      </c>
      <c r="J57" s="73">
        <v>5</v>
      </c>
      <c r="K57" s="109">
        <v>5</v>
      </c>
      <c r="L57" s="108">
        <v>5</v>
      </c>
      <c r="M57" s="73">
        <v>5</v>
      </c>
      <c r="N57" s="73">
        <v>0</v>
      </c>
      <c r="O57" s="109" t="s">
        <v>26</v>
      </c>
      <c r="P57" s="2">
        <f t="shared" si="13"/>
        <v>1</v>
      </c>
      <c r="Q57" s="3">
        <f t="shared" si="13"/>
        <v>1</v>
      </c>
      <c r="R57" s="3">
        <f t="shared" si="13"/>
        <v>0</v>
      </c>
      <c r="S57" s="4" t="str">
        <f t="shared" si="13"/>
        <v>NO APLICA</v>
      </c>
      <c r="T57" s="2">
        <f t="shared" si="11"/>
        <v>0.25</v>
      </c>
      <c r="U57" s="3">
        <f t="shared" si="10"/>
        <v>0.5</v>
      </c>
      <c r="V57" s="3">
        <f t="shared" si="14"/>
        <v>0.5</v>
      </c>
      <c r="W57" s="4" t="str">
        <f t="shared" si="12"/>
        <v>NO APLICA</v>
      </c>
      <c r="X57" s="118"/>
      <c r="Y57" s="92"/>
      <c r="Z57" s="234" t="s">
        <v>382</v>
      </c>
      <c r="AA57" s="46"/>
    </row>
    <row r="58" spans="2:27" ht="120.75" customHeight="1" x14ac:dyDescent="0.25">
      <c r="B58" s="76" t="s">
        <v>30</v>
      </c>
      <c r="C58" s="77" t="s">
        <v>142</v>
      </c>
      <c r="D58" s="77" t="s">
        <v>143</v>
      </c>
      <c r="E58" s="49" t="s">
        <v>45</v>
      </c>
      <c r="F58" s="46" t="s">
        <v>144</v>
      </c>
      <c r="G58" s="87">
        <v>30</v>
      </c>
      <c r="H58" s="89">
        <v>8</v>
      </c>
      <c r="I58" s="36">
        <v>6</v>
      </c>
      <c r="J58" s="36">
        <v>8</v>
      </c>
      <c r="K58" s="37">
        <v>8</v>
      </c>
      <c r="L58" s="89">
        <v>8</v>
      </c>
      <c r="M58" s="36">
        <v>6</v>
      </c>
      <c r="N58" s="36">
        <v>8</v>
      </c>
      <c r="O58" s="37" t="s">
        <v>26</v>
      </c>
      <c r="P58" s="2">
        <f t="shared" si="13"/>
        <v>1</v>
      </c>
      <c r="Q58" s="3">
        <f t="shared" si="13"/>
        <v>1</v>
      </c>
      <c r="R58" s="3">
        <f t="shared" si="13"/>
        <v>1</v>
      </c>
      <c r="S58" s="4" t="str">
        <f t="shared" si="13"/>
        <v>NO APLICA</v>
      </c>
      <c r="T58" s="2">
        <f t="shared" si="11"/>
        <v>0.26666666666666666</v>
      </c>
      <c r="U58" s="3">
        <f t="shared" si="10"/>
        <v>0.46666666666666667</v>
      </c>
      <c r="V58" s="3">
        <f t="shared" si="14"/>
        <v>0.73333333333333328</v>
      </c>
      <c r="W58" s="4" t="str">
        <f t="shared" si="12"/>
        <v>NO APLICA</v>
      </c>
      <c r="X58" s="118"/>
      <c r="Y58" s="92"/>
      <c r="Z58" s="234" t="s">
        <v>385</v>
      </c>
      <c r="AA58" s="46"/>
    </row>
    <row r="59" spans="2:27" ht="106.5" customHeight="1" x14ac:dyDescent="0.25">
      <c r="B59" s="76" t="s">
        <v>30</v>
      </c>
      <c r="C59" s="77" t="s">
        <v>145</v>
      </c>
      <c r="D59" s="77" t="s">
        <v>146</v>
      </c>
      <c r="E59" s="49" t="s">
        <v>45</v>
      </c>
      <c r="F59" s="46" t="s">
        <v>147</v>
      </c>
      <c r="G59" s="87">
        <v>25</v>
      </c>
      <c r="H59" s="89">
        <v>10</v>
      </c>
      <c r="I59" s="36">
        <v>0</v>
      </c>
      <c r="J59" s="36">
        <v>5</v>
      </c>
      <c r="K59" s="37">
        <v>10</v>
      </c>
      <c r="L59" s="89">
        <v>10</v>
      </c>
      <c r="M59" s="36">
        <v>0</v>
      </c>
      <c r="N59" s="36">
        <v>5</v>
      </c>
      <c r="O59" s="37" t="s">
        <v>26</v>
      </c>
      <c r="P59" s="2">
        <f t="shared" si="13"/>
        <v>1</v>
      </c>
      <c r="Q59" s="3" t="str">
        <f t="shared" si="13"/>
        <v>NO APLICA</v>
      </c>
      <c r="R59" s="3">
        <f t="shared" si="13"/>
        <v>1</v>
      </c>
      <c r="S59" s="4" t="str">
        <f t="shared" si="13"/>
        <v>NO APLICA</v>
      </c>
      <c r="T59" s="2">
        <f t="shared" si="11"/>
        <v>0.4</v>
      </c>
      <c r="U59" s="3">
        <f t="shared" si="10"/>
        <v>0.4</v>
      </c>
      <c r="V59" s="3">
        <f t="shared" si="14"/>
        <v>0.6</v>
      </c>
      <c r="W59" s="4" t="str">
        <f t="shared" si="12"/>
        <v>NO APLICA</v>
      </c>
      <c r="X59" s="118"/>
      <c r="Y59" s="92"/>
      <c r="Z59" s="234" t="s">
        <v>385</v>
      </c>
      <c r="AA59" s="46"/>
    </row>
    <row r="60" spans="2:27" ht="135" customHeight="1" x14ac:dyDescent="0.25">
      <c r="B60" s="76" t="s">
        <v>30</v>
      </c>
      <c r="C60" s="77" t="s">
        <v>148</v>
      </c>
      <c r="D60" s="77" t="s">
        <v>149</v>
      </c>
      <c r="E60" s="49" t="s">
        <v>45</v>
      </c>
      <c r="F60" s="46" t="s">
        <v>150</v>
      </c>
      <c r="G60" s="87">
        <v>6</v>
      </c>
      <c r="H60" s="89">
        <v>2</v>
      </c>
      <c r="I60" s="36">
        <v>0</v>
      </c>
      <c r="J60" s="36">
        <v>2</v>
      </c>
      <c r="K60" s="37">
        <v>2</v>
      </c>
      <c r="L60" s="89">
        <v>2</v>
      </c>
      <c r="M60" s="36">
        <v>0</v>
      </c>
      <c r="N60" s="36">
        <v>0</v>
      </c>
      <c r="O60" s="37" t="s">
        <v>26</v>
      </c>
      <c r="P60" s="2">
        <f t="shared" si="13"/>
        <v>1</v>
      </c>
      <c r="Q60" s="3" t="str">
        <f t="shared" si="13"/>
        <v>NO APLICA</v>
      </c>
      <c r="R60" s="3">
        <f t="shared" si="13"/>
        <v>0</v>
      </c>
      <c r="S60" s="4" t="str">
        <f t="shared" si="13"/>
        <v>NO APLICA</v>
      </c>
      <c r="T60" s="2">
        <f t="shared" si="11"/>
        <v>0.33333333333333331</v>
      </c>
      <c r="U60" s="3">
        <f t="shared" si="10"/>
        <v>0.33333333333333331</v>
      </c>
      <c r="V60" s="3">
        <f t="shared" si="14"/>
        <v>0.33333333333333331</v>
      </c>
      <c r="W60" s="4" t="str">
        <f t="shared" si="12"/>
        <v>NO APLICA</v>
      </c>
      <c r="X60" s="118"/>
      <c r="Y60" s="92"/>
      <c r="Z60" s="234" t="s">
        <v>383</v>
      </c>
      <c r="AA60" s="46"/>
    </row>
    <row r="61" spans="2:27" ht="116.25" customHeight="1" x14ac:dyDescent="0.25">
      <c r="B61" s="76" t="s">
        <v>30</v>
      </c>
      <c r="C61" s="77" t="s">
        <v>151</v>
      </c>
      <c r="D61" s="77" t="s">
        <v>152</v>
      </c>
      <c r="E61" s="49" t="s">
        <v>45</v>
      </c>
      <c r="F61" s="46" t="s">
        <v>153</v>
      </c>
      <c r="G61" s="140">
        <v>3</v>
      </c>
      <c r="H61" s="89">
        <v>1</v>
      </c>
      <c r="I61" s="36">
        <v>0</v>
      </c>
      <c r="J61" s="36">
        <v>1</v>
      </c>
      <c r="K61" s="37">
        <v>1</v>
      </c>
      <c r="L61" s="89">
        <v>1</v>
      </c>
      <c r="M61" s="36">
        <v>0</v>
      </c>
      <c r="N61" s="36">
        <v>0</v>
      </c>
      <c r="O61" s="37" t="s">
        <v>26</v>
      </c>
      <c r="P61" s="2">
        <f t="shared" si="13"/>
        <v>1</v>
      </c>
      <c r="Q61" s="3" t="str">
        <f t="shared" si="13"/>
        <v>NO APLICA</v>
      </c>
      <c r="R61" s="3">
        <f t="shared" si="13"/>
        <v>0</v>
      </c>
      <c r="S61" s="4" t="str">
        <f t="shared" si="13"/>
        <v>NO APLICA</v>
      </c>
      <c r="T61" s="2">
        <f t="shared" si="11"/>
        <v>0.33333333333333331</v>
      </c>
      <c r="U61" s="3">
        <f t="shared" si="10"/>
        <v>0.33333333333333331</v>
      </c>
      <c r="V61" s="3">
        <f t="shared" si="14"/>
        <v>0.33333333333333331</v>
      </c>
      <c r="W61" s="4" t="str">
        <f t="shared" si="12"/>
        <v>NO APLICA</v>
      </c>
      <c r="X61" s="118"/>
      <c r="Y61" s="92"/>
      <c r="Z61" s="234" t="s">
        <v>384</v>
      </c>
      <c r="AA61" s="46"/>
    </row>
    <row r="62" spans="2:27" ht="135" customHeight="1" x14ac:dyDescent="0.25">
      <c r="B62" s="76" t="s">
        <v>30</v>
      </c>
      <c r="C62" s="77" t="s">
        <v>154</v>
      </c>
      <c r="D62" s="77" t="s">
        <v>155</v>
      </c>
      <c r="E62" s="49" t="s">
        <v>45</v>
      </c>
      <c r="F62" s="46" t="s">
        <v>156</v>
      </c>
      <c r="G62" s="140">
        <v>18</v>
      </c>
      <c r="H62" s="89">
        <v>6</v>
      </c>
      <c r="I62" s="36">
        <v>0</v>
      </c>
      <c r="J62" s="36">
        <v>6</v>
      </c>
      <c r="K62" s="37">
        <v>6</v>
      </c>
      <c r="L62" s="89">
        <v>6</v>
      </c>
      <c r="M62" s="36">
        <v>0</v>
      </c>
      <c r="N62" s="36">
        <v>5</v>
      </c>
      <c r="O62" s="37" t="s">
        <v>26</v>
      </c>
      <c r="P62" s="2">
        <f t="shared" si="13"/>
        <v>1</v>
      </c>
      <c r="Q62" s="3" t="str">
        <f t="shared" si="13"/>
        <v>NO APLICA</v>
      </c>
      <c r="R62" s="3">
        <f t="shared" si="13"/>
        <v>0.83333333333333337</v>
      </c>
      <c r="S62" s="4" t="str">
        <f t="shared" si="13"/>
        <v>NO APLICA</v>
      </c>
      <c r="T62" s="2">
        <f t="shared" si="11"/>
        <v>0.33333333333333331</v>
      </c>
      <c r="U62" s="3">
        <f t="shared" si="10"/>
        <v>0.33333333333333331</v>
      </c>
      <c r="V62" s="3">
        <f t="shared" si="14"/>
        <v>0.61111111111111116</v>
      </c>
      <c r="W62" s="4" t="str">
        <f t="shared" si="12"/>
        <v>NO APLICA</v>
      </c>
      <c r="X62" s="118"/>
      <c r="Y62" s="92"/>
      <c r="Z62" s="234" t="s">
        <v>385</v>
      </c>
      <c r="AA62" s="46"/>
    </row>
    <row r="63" spans="2:27" ht="106.5" customHeight="1" x14ac:dyDescent="0.25">
      <c r="B63" s="76" t="s">
        <v>30</v>
      </c>
      <c r="C63" s="77" t="s">
        <v>157</v>
      </c>
      <c r="D63" s="77" t="s">
        <v>158</v>
      </c>
      <c r="E63" s="49" t="s">
        <v>45</v>
      </c>
      <c r="F63" s="46" t="s">
        <v>159</v>
      </c>
      <c r="G63" s="87">
        <v>1</v>
      </c>
      <c r="H63" s="89">
        <v>0</v>
      </c>
      <c r="I63" s="36">
        <v>0</v>
      </c>
      <c r="J63" s="36">
        <v>1</v>
      </c>
      <c r="K63" s="37">
        <v>0</v>
      </c>
      <c r="L63" s="89">
        <v>0</v>
      </c>
      <c r="M63" s="36">
        <v>0</v>
      </c>
      <c r="N63" s="36">
        <v>0</v>
      </c>
      <c r="O63" s="37" t="s">
        <v>26</v>
      </c>
      <c r="P63" s="2" t="str">
        <f t="shared" si="13"/>
        <v>NO APLICA</v>
      </c>
      <c r="Q63" s="3" t="str">
        <f t="shared" si="13"/>
        <v>NO APLICA</v>
      </c>
      <c r="R63" s="3">
        <f t="shared" si="13"/>
        <v>0</v>
      </c>
      <c r="S63" s="4" t="str">
        <f t="shared" si="13"/>
        <v>NO APLICA</v>
      </c>
      <c r="T63" s="2">
        <f t="shared" si="11"/>
        <v>0</v>
      </c>
      <c r="U63" s="3">
        <f t="shared" si="10"/>
        <v>0</v>
      </c>
      <c r="V63" s="3">
        <f t="shared" si="14"/>
        <v>0</v>
      </c>
      <c r="W63" s="4" t="str">
        <f t="shared" si="12"/>
        <v>NO APLICA</v>
      </c>
      <c r="X63" s="118"/>
      <c r="Y63" s="92"/>
      <c r="Z63" s="234" t="s">
        <v>382</v>
      </c>
      <c r="AA63" s="46"/>
    </row>
    <row r="64" spans="2:27" ht="129.75" customHeight="1" x14ac:dyDescent="0.25">
      <c r="B64" s="250" t="s">
        <v>160</v>
      </c>
      <c r="C64" s="251" t="s">
        <v>163</v>
      </c>
      <c r="D64" s="125" t="s">
        <v>161</v>
      </c>
      <c r="E64" s="73" t="s">
        <v>45</v>
      </c>
      <c r="F64" s="127" t="s">
        <v>164</v>
      </c>
      <c r="G64" s="116">
        <v>850</v>
      </c>
      <c r="H64" s="108">
        <v>160</v>
      </c>
      <c r="I64" s="73">
        <v>240</v>
      </c>
      <c r="J64" s="73">
        <v>230</v>
      </c>
      <c r="K64" s="109">
        <v>220</v>
      </c>
      <c r="L64" s="108">
        <v>320</v>
      </c>
      <c r="M64" s="73">
        <v>50</v>
      </c>
      <c r="N64" s="73">
        <v>18</v>
      </c>
      <c r="O64" s="109" t="s">
        <v>26</v>
      </c>
      <c r="P64" s="2">
        <f t="shared" si="13"/>
        <v>2</v>
      </c>
      <c r="Q64" s="3">
        <f t="shared" si="13"/>
        <v>0.20833333333333334</v>
      </c>
      <c r="R64" s="3">
        <f t="shared" si="13"/>
        <v>7.8260869565217397E-2</v>
      </c>
      <c r="S64" s="4" t="str">
        <f t="shared" si="13"/>
        <v>NO APLICA</v>
      </c>
      <c r="T64" s="2">
        <f t="shared" si="11"/>
        <v>0.37647058823529411</v>
      </c>
      <c r="U64" s="3">
        <f t="shared" si="10"/>
        <v>0.43529411764705883</v>
      </c>
      <c r="V64" s="3">
        <f t="shared" si="14"/>
        <v>0.45647058823529413</v>
      </c>
      <c r="W64" s="4" t="str">
        <f t="shared" si="12"/>
        <v>NO APLICA</v>
      </c>
      <c r="X64" s="118"/>
      <c r="Y64" s="92"/>
      <c r="Z64" s="214" t="s">
        <v>362</v>
      </c>
      <c r="AA64" s="46"/>
    </row>
    <row r="65" spans="2:27" ht="129.75" customHeight="1" x14ac:dyDescent="0.25">
      <c r="B65" s="250"/>
      <c r="C65" s="251"/>
      <c r="D65" s="125" t="s">
        <v>162</v>
      </c>
      <c r="E65" s="73" t="s">
        <v>45</v>
      </c>
      <c r="F65" s="127" t="s">
        <v>165</v>
      </c>
      <c r="G65" s="116">
        <v>168</v>
      </c>
      <c r="H65" s="108">
        <v>42</v>
      </c>
      <c r="I65" s="73">
        <v>42</v>
      </c>
      <c r="J65" s="73">
        <v>42</v>
      </c>
      <c r="K65" s="109">
        <v>42</v>
      </c>
      <c r="L65" s="108">
        <v>40</v>
      </c>
      <c r="M65" s="73">
        <v>48</v>
      </c>
      <c r="N65" s="73">
        <v>49</v>
      </c>
      <c r="O65" s="109" t="s">
        <v>26</v>
      </c>
      <c r="P65" s="2">
        <f t="shared" si="13"/>
        <v>0.95238095238095233</v>
      </c>
      <c r="Q65" s="3">
        <f t="shared" si="13"/>
        <v>1.1428571428571428</v>
      </c>
      <c r="R65" s="3">
        <f t="shared" si="13"/>
        <v>1.1666666666666667</v>
      </c>
      <c r="S65" s="4" t="str">
        <f t="shared" si="13"/>
        <v>NO APLICA</v>
      </c>
      <c r="T65" s="2">
        <f t="shared" si="11"/>
        <v>0.23809523809523808</v>
      </c>
      <c r="U65" s="3">
        <f t="shared" si="10"/>
        <v>0.52380952380952384</v>
      </c>
      <c r="V65" s="3">
        <f t="shared" si="14"/>
        <v>0.81547619047619047</v>
      </c>
      <c r="W65" s="4" t="str">
        <f t="shared" si="12"/>
        <v>NO APLICA</v>
      </c>
      <c r="X65" s="118"/>
      <c r="Y65" s="92"/>
      <c r="Z65" s="214" t="s">
        <v>362</v>
      </c>
      <c r="AA65" s="46"/>
    </row>
    <row r="66" spans="2:27" ht="118.5" customHeight="1" x14ac:dyDescent="0.25">
      <c r="B66" s="76" t="s">
        <v>30</v>
      </c>
      <c r="C66" s="92" t="s">
        <v>166</v>
      </c>
      <c r="D66" s="77" t="s">
        <v>167</v>
      </c>
      <c r="E66" s="49" t="s">
        <v>45</v>
      </c>
      <c r="F66" s="46" t="s">
        <v>168</v>
      </c>
      <c r="G66" s="87">
        <v>168</v>
      </c>
      <c r="H66" s="89">
        <v>42</v>
      </c>
      <c r="I66" s="36">
        <v>42</v>
      </c>
      <c r="J66" s="36">
        <v>42</v>
      </c>
      <c r="K66" s="37">
        <v>42</v>
      </c>
      <c r="L66" s="89">
        <v>40</v>
      </c>
      <c r="M66" s="36">
        <v>48</v>
      </c>
      <c r="N66" s="36">
        <v>49</v>
      </c>
      <c r="O66" s="37" t="s">
        <v>26</v>
      </c>
      <c r="P66" s="2">
        <f t="shared" si="13"/>
        <v>0.95238095238095233</v>
      </c>
      <c r="Q66" s="3">
        <f t="shared" si="13"/>
        <v>1.1428571428571428</v>
      </c>
      <c r="R66" s="3">
        <f t="shared" si="13"/>
        <v>1.1666666666666667</v>
      </c>
      <c r="S66" s="4" t="str">
        <f t="shared" si="13"/>
        <v>NO APLICA</v>
      </c>
      <c r="T66" s="2">
        <f t="shared" si="11"/>
        <v>0.23809523809523808</v>
      </c>
      <c r="U66" s="3">
        <f t="shared" si="10"/>
        <v>0.52380952380952384</v>
      </c>
      <c r="V66" s="3">
        <f t="shared" si="14"/>
        <v>0.81547619047619047</v>
      </c>
      <c r="W66" s="4" t="str">
        <f t="shared" si="12"/>
        <v>NO APLICA</v>
      </c>
      <c r="X66" s="118"/>
      <c r="Y66" s="92"/>
      <c r="Z66" s="214" t="s">
        <v>363</v>
      </c>
      <c r="AA66" s="46"/>
    </row>
    <row r="67" spans="2:27" ht="106.5" customHeight="1" x14ac:dyDescent="0.25">
      <c r="B67" s="76" t="s">
        <v>30</v>
      </c>
      <c r="C67" s="128" t="s">
        <v>169</v>
      </c>
      <c r="D67" s="129" t="s">
        <v>170</v>
      </c>
      <c r="E67" s="49" t="s">
        <v>45</v>
      </c>
      <c r="F67" s="46" t="s">
        <v>171</v>
      </c>
      <c r="G67" s="87">
        <v>12</v>
      </c>
      <c r="H67" s="89">
        <v>4</v>
      </c>
      <c r="I67" s="36">
        <v>2</v>
      </c>
      <c r="J67" s="36">
        <v>3</v>
      </c>
      <c r="K67" s="37">
        <v>3</v>
      </c>
      <c r="L67" s="89">
        <v>3</v>
      </c>
      <c r="M67" s="36">
        <v>2</v>
      </c>
      <c r="N67" s="36">
        <v>3</v>
      </c>
      <c r="O67" s="37" t="s">
        <v>26</v>
      </c>
      <c r="P67" s="2">
        <f t="shared" si="13"/>
        <v>0.75</v>
      </c>
      <c r="Q67" s="3">
        <f t="shared" si="13"/>
        <v>1</v>
      </c>
      <c r="R67" s="3">
        <f t="shared" si="13"/>
        <v>1</v>
      </c>
      <c r="S67" s="4" t="str">
        <f t="shared" si="13"/>
        <v>NO APLICA</v>
      </c>
      <c r="T67" s="2">
        <f t="shared" si="11"/>
        <v>0.25</v>
      </c>
      <c r="U67" s="3">
        <f t="shared" si="10"/>
        <v>0.41666666666666669</v>
      </c>
      <c r="V67" s="3">
        <f t="shared" si="14"/>
        <v>0.66666666666666663</v>
      </c>
      <c r="W67" s="4" t="str">
        <f t="shared" si="12"/>
        <v>NO APLICA</v>
      </c>
      <c r="X67" s="118"/>
      <c r="Y67" s="92"/>
      <c r="Z67" s="214" t="s">
        <v>345</v>
      </c>
      <c r="AA67" s="46"/>
    </row>
    <row r="68" spans="2:27" ht="120" customHeight="1" x14ac:dyDescent="0.25">
      <c r="B68" s="76" t="s">
        <v>30</v>
      </c>
      <c r="C68" s="128" t="s">
        <v>172</v>
      </c>
      <c r="D68" s="129" t="s">
        <v>173</v>
      </c>
      <c r="E68" s="49" t="s">
        <v>45</v>
      </c>
      <c r="F68" s="46" t="s">
        <v>174</v>
      </c>
      <c r="G68" s="87">
        <v>16</v>
      </c>
      <c r="H68" s="89">
        <v>6</v>
      </c>
      <c r="I68" s="36">
        <v>3</v>
      </c>
      <c r="J68" s="36">
        <v>3</v>
      </c>
      <c r="K68" s="37">
        <v>4</v>
      </c>
      <c r="L68" s="89">
        <v>7</v>
      </c>
      <c r="M68" s="36">
        <v>3</v>
      </c>
      <c r="N68" s="36">
        <v>3</v>
      </c>
      <c r="O68" s="37" t="s">
        <v>26</v>
      </c>
      <c r="P68" s="2">
        <f t="shared" si="13"/>
        <v>1.1666666666666667</v>
      </c>
      <c r="Q68" s="3">
        <f t="shared" si="13"/>
        <v>1</v>
      </c>
      <c r="R68" s="3">
        <f t="shared" si="13"/>
        <v>1</v>
      </c>
      <c r="S68" s="4" t="str">
        <f t="shared" si="13"/>
        <v>NO APLICA</v>
      </c>
      <c r="T68" s="2">
        <f t="shared" si="11"/>
        <v>0.4375</v>
      </c>
      <c r="U68" s="3">
        <f t="shared" si="10"/>
        <v>0.625</v>
      </c>
      <c r="V68" s="3">
        <f t="shared" si="14"/>
        <v>0.8125</v>
      </c>
      <c r="W68" s="4" t="str">
        <f t="shared" si="12"/>
        <v>NO APLICA</v>
      </c>
      <c r="X68" s="118"/>
      <c r="Y68" s="92"/>
      <c r="Z68" s="214" t="s">
        <v>364</v>
      </c>
      <c r="AA68" s="46"/>
    </row>
    <row r="69" spans="2:27" ht="106.5" customHeight="1" x14ac:dyDescent="0.25">
      <c r="B69" s="76" t="s">
        <v>30</v>
      </c>
      <c r="C69" s="77" t="s">
        <v>175</v>
      </c>
      <c r="D69" s="77" t="s">
        <v>176</v>
      </c>
      <c r="E69" s="49" t="s">
        <v>68</v>
      </c>
      <c r="F69" s="46" t="s">
        <v>177</v>
      </c>
      <c r="G69" s="87">
        <v>1</v>
      </c>
      <c r="H69" s="89">
        <v>0</v>
      </c>
      <c r="I69" s="36">
        <v>0</v>
      </c>
      <c r="J69" s="36">
        <v>0</v>
      </c>
      <c r="K69" s="37">
        <v>1</v>
      </c>
      <c r="L69" s="89">
        <v>0</v>
      </c>
      <c r="M69" s="36">
        <v>0</v>
      </c>
      <c r="N69" s="36">
        <v>0</v>
      </c>
      <c r="O69" s="37" t="s">
        <v>26</v>
      </c>
      <c r="P69" s="2" t="str">
        <f t="shared" si="13"/>
        <v>NO APLICA</v>
      </c>
      <c r="Q69" s="3" t="str">
        <f t="shared" si="13"/>
        <v>NO APLICA</v>
      </c>
      <c r="R69" s="3" t="str">
        <f t="shared" si="13"/>
        <v>NO APLICA</v>
      </c>
      <c r="S69" s="4" t="str">
        <f t="shared" si="13"/>
        <v>NO APLICA</v>
      </c>
      <c r="T69" s="2">
        <f t="shared" si="11"/>
        <v>0</v>
      </c>
      <c r="U69" s="3">
        <f t="shared" si="10"/>
        <v>0</v>
      </c>
      <c r="V69" s="3">
        <f t="shared" si="14"/>
        <v>0</v>
      </c>
      <c r="W69" s="4" t="str">
        <f t="shared" si="12"/>
        <v>NO APLICA</v>
      </c>
      <c r="X69" s="118"/>
      <c r="Y69" s="92"/>
      <c r="Z69" s="214" t="s">
        <v>365</v>
      </c>
      <c r="AA69" s="46"/>
    </row>
    <row r="70" spans="2:27" ht="124.5" customHeight="1" x14ac:dyDescent="0.25">
      <c r="B70" s="76" t="s">
        <v>30</v>
      </c>
      <c r="C70" s="77" t="s">
        <v>178</v>
      </c>
      <c r="D70" s="77" t="s">
        <v>179</v>
      </c>
      <c r="E70" s="49" t="s">
        <v>45</v>
      </c>
      <c r="F70" s="46" t="s">
        <v>180</v>
      </c>
      <c r="G70" s="87">
        <v>13</v>
      </c>
      <c r="H70" s="89">
        <v>3</v>
      </c>
      <c r="I70" s="36">
        <v>3</v>
      </c>
      <c r="J70" s="36">
        <v>3</v>
      </c>
      <c r="K70" s="37">
        <v>4</v>
      </c>
      <c r="L70" s="89">
        <v>4</v>
      </c>
      <c r="M70" s="36">
        <v>5</v>
      </c>
      <c r="N70" s="36">
        <v>5</v>
      </c>
      <c r="O70" s="37" t="s">
        <v>26</v>
      </c>
      <c r="P70" s="2">
        <f t="shared" si="13"/>
        <v>1.3333333333333333</v>
      </c>
      <c r="Q70" s="3">
        <f t="shared" si="13"/>
        <v>1.6666666666666667</v>
      </c>
      <c r="R70" s="3">
        <f t="shared" si="13"/>
        <v>1.6666666666666667</v>
      </c>
      <c r="S70" s="4" t="str">
        <f t="shared" si="13"/>
        <v>NO APLICA</v>
      </c>
      <c r="T70" s="2">
        <f t="shared" si="11"/>
        <v>0.30769230769230771</v>
      </c>
      <c r="U70" s="3">
        <f t="shared" si="10"/>
        <v>0.69230769230769229</v>
      </c>
      <c r="V70" s="3">
        <f t="shared" si="14"/>
        <v>1.0769230769230769</v>
      </c>
      <c r="W70" s="4" t="str">
        <f t="shared" si="12"/>
        <v>NO APLICA</v>
      </c>
      <c r="X70" s="118"/>
      <c r="Y70" s="92"/>
      <c r="Z70" s="214" t="s">
        <v>366</v>
      </c>
      <c r="AA70" s="46"/>
    </row>
    <row r="71" spans="2:27" ht="144" customHeight="1" x14ac:dyDescent="0.25">
      <c r="B71" s="76" t="s">
        <v>30</v>
      </c>
      <c r="C71" s="77" t="s">
        <v>181</v>
      </c>
      <c r="D71" s="77" t="s">
        <v>182</v>
      </c>
      <c r="E71" s="49" t="s">
        <v>45</v>
      </c>
      <c r="F71" s="46" t="s">
        <v>183</v>
      </c>
      <c r="G71" s="87">
        <v>14</v>
      </c>
      <c r="H71" s="89">
        <v>3</v>
      </c>
      <c r="I71" s="36">
        <v>4</v>
      </c>
      <c r="J71" s="36">
        <v>3</v>
      </c>
      <c r="K71" s="37">
        <v>4</v>
      </c>
      <c r="L71" s="89">
        <v>8</v>
      </c>
      <c r="M71" s="36">
        <v>9</v>
      </c>
      <c r="N71" s="36">
        <v>8</v>
      </c>
      <c r="O71" s="37" t="s">
        <v>26</v>
      </c>
      <c r="P71" s="2">
        <f t="shared" si="13"/>
        <v>2.6666666666666665</v>
      </c>
      <c r="Q71" s="3">
        <f t="shared" si="13"/>
        <v>2.25</v>
      </c>
      <c r="R71" s="3">
        <f t="shared" si="13"/>
        <v>2.6666666666666665</v>
      </c>
      <c r="S71" s="4" t="str">
        <f t="shared" si="13"/>
        <v>NO APLICA</v>
      </c>
      <c r="T71" s="2">
        <f t="shared" si="11"/>
        <v>0.5714285714285714</v>
      </c>
      <c r="U71" s="3">
        <f t="shared" si="10"/>
        <v>1.2142857142857142</v>
      </c>
      <c r="V71" s="3">
        <f t="shared" si="14"/>
        <v>1.7857142857142858</v>
      </c>
      <c r="W71" s="4" t="str">
        <f t="shared" si="12"/>
        <v>NO APLICA</v>
      </c>
      <c r="X71" s="118"/>
      <c r="Y71" s="92"/>
      <c r="Z71" s="214" t="s">
        <v>367</v>
      </c>
      <c r="AA71" s="46"/>
    </row>
    <row r="72" spans="2:27" ht="106.5" customHeight="1" x14ac:dyDescent="0.25">
      <c r="B72" s="76" t="s">
        <v>30</v>
      </c>
      <c r="C72" s="77" t="s">
        <v>184</v>
      </c>
      <c r="D72" s="77" t="s">
        <v>185</v>
      </c>
      <c r="E72" s="49" t="s">
        <v>45</v>
      </c>
      <c r="F72" s="46" t="s">
        <v>186</v>
      </c>
      <c r="G72" s="87">
        <v>1</v>
      </c>
      <c r="H72" s="89">
        <v>0</v>
      </c>
      <c r="I72" s="36">
        <v>0</v>
      </c>
      <c r="J72" s="36">
        <v>1</v>
      </c>
      <c r="K72" s="37">
        <v>0</v>
      </c>
      <c r="L72" s="89">
        <v>0</v>
      </c>
      <c r="M72" s="36">
        <v>0</v>
      </c>
      <c r="N72" s="36">
        <v>3</v>
      </c>
      <c r="O72" s="37" t="s">
        <v>26</v>
      </c>
      <c r="P72" s="2" t="str">
        <f t="shared" si="13"/>
        <v>NO APLICA</v>
      </c>
      <c r="Q72" s="3" t="str">
        <f t="shared" si="13"/>
        <v>NO APLICA</v>
      </c>
      <c r="R72" s="3">
        <f t="shared" si="13"/>
        <v>3</v>
      </c>
      <c r="S72" s="4" t="str">
        <f t="shared" si="13"/>
        <v>NO APLICA</v>
      </c>
      <c r="T72" s="2">
        <f t="shared" si="11"/>
        <v>0</v>
      </c>
      <c r="U72" s="3">
        <f t="shared" si="10"/>
        <v>0</v>
      </c>
      <c r="V72" s="3">
        <f t="shared" si="14"/>
        <v>3</v>
      </c>
      <c r="W72" s="4" t="str">
        <f t="shared" si="12"/>
        <v>NO APLICA</v>
      </c>
      <c r="X72" s="118"/>
      <c r="Y72" s="92"/>
      <c r="Z72" s="214" t="s">
        <v>368</v>
      </c>
      <c r="AA72" s="46"/>
    </row>
    <row r="73" spans="2:27" ht="150.75" customHeight="1" x14ac:dyDescent="0.25">
      <c r="B73" s="76" t="s">
        <v>30</v>
      </c>
      <c r="C73" s="77" t="s">
        <v>187</v>
      </c>
      <c r="D73" s="77" t="s">
        <v>188</v>
      </c>
      <c r="E73" s="49" t="s">
        <v>45</v>
      </c>
      <c r="F73" s="46" t="s">
        <v>189</v>
      </c>
      <c r="G73" s="87">
        <v>8</v>
      </c>
      <c r="H73" s="89">
        <v>2</v>
      </c>
      <c r="I73" s="36">
        <v>2</v>
      </c>
      <c r="J73" s="36">
        <v>2</v>
      </c>
      <c r="K73" s="37">
        <v>2</v>
      </c>
      <c r="L73" s="89">
        <v>25</v>
      </c>
      <c r="M73" s="36">
        <v>25</v>
      </c>
      <c r="N73" s="36">
        <v>280</v>
      </c>
      <c r="O73" s="37" t="s">
        <v>26</v>
      </c>
      <c r="P73" s="2">
        <f t="shared" si="13"/>
        <v>12.5</v>
      </c>
      <c r="Q73" s="3">
        <f t="shared" si="13"/>
        <v>12.5</v>
      </c>
      <c r="R73" s="3">
        <f t="shared" si="13"/>
        <v>140</v>
      </c>
      <c r="S73" s="4" t="str">
        <f t="shared" si="13"/>
        <v>NO APLICA</v>
      </c>
      <c r="T73" s="2">
        <f t="shared" si="11"/>
        <v>3.125</v>
      </c>
      <c r="U73" s="3">
        <f t="shared" si="10"/>
        <v>6.25</v>
      </c>
      <c r="V73" s="3">
        <f t="shared" si="14"/>
        <v>41.25</v>
      </c>
      <c r="W73" s="4" t="str">
        <f t="shared" si="12"/>
        <v>NO APLICA</v>
      </c>
      <c r="X73" s="118"/>
      <c r="Y73" s="92"/>
      <c r="Z73" s="214" t="s">
        <v>369</v>
      </c>
      <c r="AA73" s="46"/>
    </row>
    <row r="74" spans="2:27" ht="127.5" customHeight="1" x14ac:dyDescent="0.25">
      <c r="B74" s="76" t="s">
        <v>30</v>
      </c>
      <c r="C74" s="77" t="s">
        <v>190</v>
      </c>
      <c r="D74" s="77" t="s">
        <v>191</v>
      </c>
      <c r="E74" s="49" t="s">
        <v>45</v>
      </c>
      <c r="F74" s="46" t="s">
        <v>192</v>
      </c>
      <c r="G74" s="87">
        <v>3</v>
      </c>
      <c r="H74" s="89">
        <v>1</v>
      </c>
      <c r="I74" s="36">
        <v>1</v>
      </c>
      <c r="J74" s="36">
        <v>1</v>
      </c>
      <c r="K74" s="37">
        <v>0</v>
      </c>
      <c r="L74" s="89">
        <v>8</v>
      </c>
      <c r="M74" s="36">
        <v>6</v>
      </c>
      <c r="N74" s="36">
        <v>0</v>
      </c>
      <c r="O74" s="37" t="s">
        <v>26</v>
      </c>
      <c r="P74" s="2">
        <f t="shared" si="13"/>
        <v>8</v>
      </c>
      <c r="Q74" s="3">
        <f t="shared" si="13"/>
        <v>6</v>
      </c>
      <c r="R74" s="3">
        <f t="shared" si="13"/>
        <v>0</v>
      </c>
      <c r="S74" s="4" t="str">
        <f t="shared" si="13"/>
        <v>NO APLICA</v>
      </c>
      <c r="T74" s="2">
        <f t="shared" si="11"/>
        <v>2.6666666666666665</v>
      </c>
      <c r="U74" s="3">
        <f t="shared" si="10"/>
        <v>4.666666666666667</v>
      </c>
      <c r="V74" s="3">
        <f t="shared" si="14"/>
        <v>4.666666666666667</v>
      </c>
      <c r="W74" s="4" t="str">
        <f t="shared" si="12"/>
        <v>NO APLICA</v>
      </c>
      <c r="X74" s="118"/>
      <c r="Y74" s="92"/>
      <c r="Z74" s="214" t="s">
        <v>370</v>
      </c>
      <c r="AA74" s="46"/>
    </row>
    <row r="75" spans="2:27" ht="129" customHeight="1" x14ac:dyDescent="0.25">
      <c r="B75" s="130" t="s">
        <v>193</v>
      </c>
      <c r="C75" s="131" t="s">
        <v>194</v>
      </c>
      <c r="D75" s="131" t="s">
        <v>195</v>
      </c>
      <c r="E75" s="113" t="s">
        <v>45</v>
      </c>
      <c r="F75" s="111" t="s">
        <v>196</v>
      </c>
      <c r="G75" s="117">
        <v>4670</v>
      </c>
      <c r="H75" s="110">
        <v>1167</v>
      </c>
      <c r="I75" s="113">
        <v>1167</v>
      </c>
      <c r="J75" s="113">
        <v>1167</v>
      </c>
      <c r="K75" s="114">
        <v>1169</v>
      </c>
      <c r="L75" s="110">
        <v>1249</v>
      </c>
      <c r="M75" s="113">
        <v>1747</v>
      </c>
      <c r="N75" s="113">
        <v>2243</v>
      </c>
      <c r="O75" s="114" t="s">
        <v>26</v>
      </c>
      <c r="P75" s="2">
        <f t="shared" si="13"/>
        <v>1.0702656383890317</v>
      </c>
      <c r="Q75" s="3">
        <f t="shared" si="13"/>
        <v>1.4970008568980291</v>
      </c>
      <c r="R75" s="3">
        <f t="shared" si="13"/>
        <v>1.9220222793487576</v>
      </c>
      <c r="S75" s="4" t="str">
        <f t="shared" si="13"/>
        <v>NO APLICA</v>
      </c>
      <c r="T75" s="2">
        <f t="shared" si="11"/>
        <v>0.26745182012847968</v>
      </c>
      <c r="U75" s="3">
        <f t="shared" si="10"/>
        <v>0.64154175588865092</v>
      </c>
      <c r="V75" s="3">
        <f t="shared" si="14"/>
        <v>1.1218415417558887</v>
      </c>
      <c r="W75" s="4" t="str">
        <f t="shared" si="12"/>
        <v>NO APLICA</v>
      </c>
      <c r="X75" s="118"/>
      <c r="Y75" s="219"/>
      <c r="Z75" s="214" t="s">
        <v>344</v>
      </c>
      <c r="AA75" s="46"/>
    </row>
    <row r="76" spans="2:27" ht="140.25" customHeight="1" x14ac:dyDescent="0.25">
      <c r="B76" s="253"/>
      <c r="C76" s="252" t="s">
        <v>197</v>
      </c>
      <c r="D76" s="77" t="s">
        <v>198</v>
      </c>
      <c r="E76" s="49" t="s">
        <v>45</v>
      </c>
      <c r="F76" s="50" t="s">
        <v>200</v>
      </c>
      <c r="G76" s="87">
        <v>27</v>
      </c>
      <c r="H76" s="89">
        <v>7</v>
      </c>
      <c r="I76" s="36">
        <v>7</v>
      </c>
      <c r="J76" s="36">
        <v>7</v>
      </c>
      <c r="K76" s="37">
        <v>6</v>
      </c>
      <c r="L76" s="89">
        <v>7</v>
      </c>
      <c r="M76" s="36">
        <v>104</v>
      </c>
      <c r="N76" s="36">
        <v>44</v>
      </c>
      <c r="O76" s="37" t="s">
        <v>26</v>
      </c>
      <c r="P76" s="2">
        <f t="shared" si="13"/>
        <v>1</v>
      </c>
      <c r="Q76" s="3">
        <f t="shared" si="13"/>
        <v>14.857142857142858</v>
      </c>
      <c r="R76" s="3">
        <f t="shared" si="13"/>
        <v>6.2857142857142856</v>
      </c>
      <c r="S76" s="4" t="str">
        <f t="shared" si="13"/>
        <v>NO APLICA</v>
      </c>
      <c r="T76" s="2">
        <f t="shared" si="11"/>
        <v>0.25925925925925924</v>
      </c>
      <c r="U76" s="3">
        <f t="shared" ref="U76:U90" si="19">IFERROR((L76+M76)/G76,"NO APLICA")</f>
        <v>4.1111111111111107</v>
      </c>
      <c r="V76" s="3">
        <f t="shared" si="14"/>
        <v>5.7407407407407405</v>
      </c>
      <c r="W76" s="4" t="str">
        <f t="shared" si="12"/>
        <v>NO APLICA</v>
      </c>
      <c r="X76" s="118"/>
      <c r="Y76" s="219"/>
      <c r="Z76" s="214" t="s">
        <v>343</v>
      </c>
      <c r="AA76" s="46"/>
    </row>
    <row r="77" spans="2:27" ht="135.75" customHeight="1" x14ac:dyDescent="0.25">
      <c r="B77" s="253"/>
      <c r="C77" s="252"/>
      <c r="D77" s="77" t="s">
        <v>199</v>
      </c>
      <c r="E77" s="49" t="s">
        <v>45</v>
      </c>
      <c r="F77" s="50" t="s">
        <v>200</v>
      </c>
      <c r="G77" s="87">
        <v>210</v>
      </c>
      <c r="H77" s="89">
        <v>52</v>
      </c>
      <c r="I77" s="36">
        <v>52</v>
      </c>
      <c r="J77" s="36">
        <v>53</v>
      </c>
      <c r="K77" s="37">
        <v>53</v>
      </c>
      <c r="L77" s="89">
        <v>50</v>
      </c>
      <c r="M77" s="36">
        <v>48</v>
      </c>
      <c r="N77" s="36">
        <v>34</v>
      </c>
      <c r="O77" s="37" t="s">
        <v>26</v>
      </c>
      <c r="P77" s="2">
        <f t="shared" si="13"/>
        <v>0.96153846153846156</v>
      </c>
      <c r="Q77" s="3">
        <f t="shared" si="13"/>
        <v>0.92307692307692313</v>
      </c>
      <c r="R77" s="3">
        <f t="shared" si="13"/>
        <v>0.64150943396226412</v>
      </c>
      <c r="S77" s="4" t="str">
        <f t="shared" si="13"/>
        <v>NO APLICA</v>
      </c>
      <c r="T77" s="2">
        <f t="shared" si="11"/>
        <v>0.23809523809523808</v>
      </c>
      <c r="U77" s="3">
        <f t="shared" si="19"/>
        <v>0.46666666666666667</v>
      </c>
      <c r="V77" s="3">
        <f t="shared" si="14"/>
        <v>0.62857142857142856</v>
      </c>
      <c r="W77" s="4" t="str">
        <f t="shared" si="12"/>
        <v>NO APLICA</v>
      </c>
      <c r="X77" s="118"/>
      <c r="Y77" s="219"/>
      <c r="Z77" s="214" t="s">
        <v>342</v>
      </c>
      <c r="AA77" s="46"/>
    </row>
    <row r="78" spans="2:27" ht="161.25" customHeight="1" x14ac:dyDescent="0.25">
      <c r="B78" s="253"/>
      <c r="C78" s="252"/>
      <c r="D78" s="77" t="s">
        <v>201</v>
      </c>
      <c r="E78" s="49" t="s">
        <v>45</v>
      </c>
      <c r="F78" s="50" t="s">
        <v>200</v>
      </c>
      <c r="G78" s="87">
        <v>48</v>
      </c>
      <c r="H78" s="89">
        <v>12</v>
      </c>
      <c r="I78" s="36">
        <v>12</v>
      </c>
      <c r="J78" s="36">
        <v>12</v>
      </c>
      <c r="K78" s="37">
        <v>12</v>
      </c>
      <c r="L78" s="89">
        <v>12</v>
      </c>
      <c r="M78" s="36">
        <v>3</v>
      </c>
      <c r="N78" s="36">
        <v>45</v>
      </c>
      <c r="O78" s="37" t="s">
        <v>26</v>
      </c>
      <c r="P78" s="2">
        <f t="shared" si="13"/>
        <v>1</v>
      </c>
      <c r="Q78" s="3">
        <f t="shared" si="13"/>
        <v>0.25</v>
      </c>
      <c r="R78" s="3">
        <f t="shared" si="13"/>
        <v>3.75</v>
      </c>
      <c r="S78" s="4" t="str">
        <f t="shared" si="13"/>
        <v>NO APLICA</v>
      </c>
      <c r="T78" s="2">
        <f t="shared" si="11"/>
        <v>0.25</v>
      </c>
      <c r="U78" s="3">
        <f t="shared" si="19"/>
        <v>0.3125</v>
      </c>
      <c r="V78" s="3">
        <f t="shared" si="14"/>
        <v>1.25</v>
      </c>
      <c r="W78" s="4" t="str">
        <f t="shared" si="12"/>
        <v>NO APLICA</v>
      </c>
      <c r="X78" s="118"/>
      <c r="Y78" s="219"/>
      <c r="Z78" s="214" t="s">
        <v>341</v>
      </c>
      <c r="AA78" s="46"/>
    </row>
    <row r="79" spans="2:27" ht="165" customHeight="1" x14ac:dyDescent="0.25">
      <c r="B79" s="76" t="s">
        <v>30</v>
      </c>
      <c r="C79" s="81" t="s">
        <v>202</v>
      </c>
      <c r="D79" s="77" t="s">
        <v>203</v>
      </c>
      <c r="E79" s="49" t="s">
        <v>45</v>
      </c>
      <c r="F79" s="50" t="s">
        <v>204</v>
      </c>
      <c r="G79" s="87">
        <v>180</v>
      </c>
      <c r="H79" s="89">
        <v>45</v>
      </c>
      <c r="I79" s="36">
        <v>45</v>
      </c>
      <c r="J79" s="36">
        <v>45</v>
      </c>
      <c r="K79" s="37">
        <v>45</v>
      </c>
      <c r="L79" s="89">
        <v>45</v>
      </c>
      <c r="M79" s="36">
        <v>45</v>
      </c>
      <c r="N79" s="36">
        <v>45</v>
      </c>
      <c r="O79" s="37" t="s">
        <v>26</v>
      </c>
      <c r="P79" s="2">
        <f t="shared" si="13"/>
        <v>1</v>
      </c>
      <c r="Q79" s="3">
        <f t="shared" si="13"/>
        <v>1</v>
      </c>
      <c r="R79" s="3">
        <f t="shared" si="13"/>
        <v>1</v>
      </c>
      <c r="S79" s="4" t="str">
        <f t="shared" si="13"/>
        <v>NO APLICA</v>
      </c>
      <c r="T79" s="2">
        <f t="shared" si="11"/>
        <v>0.25</v>
      </c>
      <c r="U79" s="3">
        <f t="shared" si="19"/>
        <v>0.5</v>
      </c>
      <c r="V79" s="3">
        <f t="shared" si="14"/>
        <v>0.75</v>
      </c>
      <c r="W79" s="4" t="str">
        <f t="shared" si="12"/>
        <v>NO APLICA</v>
      </c>
      <c r="X79" s="118"/>
      <c r="Y79" s="219"/>
      <c r="Z79" s="214" t="s">
        <v>340</v>
      </c>
      <c r="AA79" s="46"/>
    </row>
    <row r="80" spans="2:27" ht="157.5" customHeight="1" x14ac:dyDescent="0.25">
      <c r="B80" s="76" t="s">
        <v>30</v>
      </c>
      <c r="C80" s="81" t="s">
        <v>205</v>
      </c>
      <c r="D80" s="77" t="s">
        <v>206</v>
      </c>
      <c r="E80" s="49" t="s">
        <v>45</v>
      </c>
      <c r="F80" s="50" t="s">
        <v>207</v>
      </c>
      <c r="G80" s="87">
        <v>16</v>
      </c>
      <c r="H80" s="89">
        <v>4</v>
      </c>
      <c r="I80" s="36">
        <v>4</v>
      </c>
      <c r="J80" s="36">
        <v>4</v>
      </c>
      <c r="K80" s="37">
        <v>4</v>
      </c>
      <c r="L80" s="89">
        <v>4</v>
      </c>
      <c r="M80" s="36">
        <v>4</v>
      </c>
      <c r="N80" s="36">
        <v>4</v>
      </c>
      <c r="O80" s="37" t="s">
        <v>26</v>
      </c>
      <c r="P80" s="2">
        <f t="shared" si="13"/>
        <v>1</v>
      </c>
      <c r="Q80" s="3">
        <f t="shared" si="13"/>
        <v>1</v>
      </c>
      <c r="R80" s="3">
        <f t="shared" si="13"/>
        <v>1</v>
      </c>
      <c r="S80" s="4" t="str">
        <f t="shared" si="13"/>
        <v>NO APLICA</v>
      </c>
      <c r="T80" s="2">
        <f t="shared" si="11"/>
        <v>0.25</v>
      </c>
      <c r="U80" s="3">
        <f t="shared" si="19"/>
        <v>0.5</v>
      </c>
      <c r="V80" s="3">
        <f t="shared" si="14"/>
        <v>0.75</v>
      </c>
      <c r="W80" s="4" t="str">
        <f t="shared" si="12"/>
        <v>NO APLICA</v>
      </c>
      <c r="X80" s="118"/>
      <c r="Y80" s="219"/>
      <c r="Z80" s="214" t="s">
        <v>337</v>
      </c>
      <c r="AA80" s="46"/>
    </row>
    <row r="81" spans="2:27" ht="162.75" customHeight="1" x14ac:dyDescent="0.25">
      <c r="B81" s="76" t="s">
        <v>30</v>
      </c>
      <c r="C81" s="81" t="s">
        <v>208</v>
      </c>
      <c r="D81" s="77" t="s">
        <v>209</v>
      </c>
      <c r="E81" s="49" t="s">
        <v>45</v>
      </c>
      <c r="F81" s="50" t="s">
        <v>210</v>
      </c>
      <c r="G81" s="87">
        <v>2161</v>
      </c>
      <c r="H81" s="89">
        <v>540</v>
      </c>
      <c r="I81" s="36">
        <v>540</v>
      </c>
      <c r="J81" s="36">
        <v>540</v>
      </c>
      <c r="K81" s="37">
        <v>541</v>
      </c>
      <c r="L81" s="89">
        <v>696</v>
      </c>
      <c r="M81" s="36">
        <v>818</v>
      </c>
      <c r="N81" s="36">
        <v>775</v>
      </c>
      <c r="O81" s="37" t="s">
        <v>26</v>
      </c>
      <c r="P81" s="2">
        <f t="shared" si="13"/>
        <v>1.288888888888889</v>
      </c>
      <c r="Q81" s="3">
        <f t="shared" si="13"/>
        <v>1.5148148148148148</v>
      </c>
      <c r="R81" s="3">
        <f t="shared" si="13"/>
        <v>1.4351851851851851</v>
      </c>
      <c r="S81" s="4" t="str">
        <f t="shared" si="13"/>
        <v>NO APLICA</v>
      </c>
      <c r="T81" s="2">
        <f t="shared" si="11"/>
        <v>0.3220731142989357</v>
      </c>
      <c r="U81" s="3">
        <f t="shared" si="19"/>
        <v>0.7006015733456733</v>
      </c>
      <c r="V81" s="3">
        <f t="shared" si="14"/>
        <v>1.0592318371124478</v>
      </c>
      <c r="W81" s="4" t="str">
        <f t="shared" si="12"/>
        <v>NO APLICA</v>
      </c>
      <c r="X81" s="118"/>
      <c r="Y81" s="219"/>
      <c r="Z81" s="214" t="s">
        <v>338</v>
      </c>
      <c r="AA81" s="46"/>
    </row>
    <row r="82" spans="2:27" ht="215.25" customHeight="1" x14ac:dyDescent="0.25">
      <c r="B82" s="76" t="s">
        <v>30</v>
      </c>
      <c r="C82" s="81" t="s">
        <v>211</v>
      </c>
      <c r="D82" s="77" t="s">
        <v>212</v>
      </c>
      <c r="E82" s="49" t="s">
        <v>45</v>
      </c>
      <c r="F82" s="50" t="s">
        <v>213</v>
      </c>
      <c r="G82" s="87">
        <v>430</v>
      </c>
      <c r="H82" s="89">
        <v>107</v>
      </c>
      <c r="I82" s="36">
        <v>107</v>
      </c>
      <c r="J82" s="36">
        <v>108</v>
      </c>
      <c r="K82" s="37">
        <v>108</v>
      </c>
      <c r="L82" s="89">
        <v>78</v>
      </c>
      <c r="M82" s="36">
        <v>273</v>
      </c>
      <c r="N82" s="36">
        <v>283</v>
      </c>
      <c r="O82" s="37" t="s">
        <v>26</v>
      </c>
      <c r="P82" s="2">
        <f t="shared" si="13"/>
        <v>0.7289719626168224</v>
      </c>
      <c r="Q82" s="3">
        <f t="shared" si="13"/>
        <v>2.5514018691588785</v>
      </c>
      <c r="R82" s="3">
        <f t="shared" si="13"/>
        <v>2.6203703703703702</v>
      </c>
      <c r="S82" s="4" t="str">
        <f t="shared" si="13"/>
        <v>NO APLICA</v>
      </c>
      <c r="T82" s="2">
        <f t="shared" si="11"/>
        <v>0.18139534883720931</v>
      </c>
      <c r="U82" s="3">
        <f t="shared" si="19"/>
        <v>0.81627906976744191</v>
      </c>
      <c r="V82" s="3">
        <f t="shared" si="14"/>
        <v>1.4744186046511627</v>
      </c>
      <c r="W82" s="4" t="str">
        <f t="shared" si="12"/>
        <v>NO APLICA</v>
      </c>
      <c r="X82" s="118"/>
      <c r="Y82" s="219"/>
      <c r="Z82" s="214" t="s">
        <v>339</v>
      </c>
      <c r="AA82" s="46"/>
    </row>
    <row r="83" spans="2:27" ht="206.25" customHeight="1" x14ac:dyDescent="0.25">
      <c r="B83" s="76" t="s">
        <v>30</v>
      </c>
      <c r="C83" s="81" t="s">
        <v>214</v>
      </c>
      <c r="D83" s="77" t="s">
        <v>215</v>
      </c>
      <c r="E83" s="49" t="s">
        <v>45</v>
      </c>
      <c r="F83" s="50" t="s">
        <v>216</v>
      </c>
      <c r="G83" s="87">
        <v>1000</v>
      </c>
      <c r="H83" s="89">
        <v>250</v>
      </c>
      <c r="I83" s="36">
        <v>250</v>
      </c>
      <c r="J83" s="36">
        <v>250</v>
      </c>
      <c r="K83" s="37">
        <v>250</v>
      </c>
      <c r="L83" s="89">
        <v>162</v>
      </c>
      <c r="M83" s="36">
        <v>165</v>
      </c>
      <c r="N83" s="36">
        <v>815</v>
      </c>
      <c r="O83" s="37" t="s">
        <v>26</v>
      </c>
      <c r="P83" s="2">
        <f t="shared" si="13"/>
        <v>0.64800000000000002</v>
      </c>
      <c r="Q83" s="3">
        <f t="shared" si="13"/>
        <v>0.66</v>
      </c>
      <c r="R83" s="3">
        <f t="shared" si="13"/>
        <v>3.26</v>
      </c>
      <c r="S83" s="4" t="str">
        <f t="shared" si="13"/>
        <v>NO APLICA</v>
      </c>
      <c r="T83" s="2">
        <f t="shared" si="11"/>
        <v>0.16200000000000001</v>
      </c>
      <c r="U83" s="3">
        <f t="shared" si="19"/>
        <v>0.32700000000000001</v>
      </c>
      <c r="V83" s="3">
        <f t="shared" si="14"/>
        <v>1.1419999999999999</v>
      </c>
      <c r="W83" s="4" t="str">
        <f t="shared" si="12"/>
        <v>NO APLICA</v>
      </c>
      <c r="X83" s="118"/>
      <c r="Y83" s="219"/>
      <c r="Z83" s="214" t="s">
        <v>336</v>
      </c>
      <c r="AA83" s="46"/>
    </row>
    <row r="84" spans="2:27" s="82" customFormat="1" ht="210" customHeight="1" x14ac:dyDescent="0.25">
      <c r="B84" s="76" t="s">
        <v>30</v>
      </c>
      <c r="C84" s="81" t="s">
        <v>217</v>
      </c>
      <c r="D84" s="77" t="s">
        <v>218</v>
      </c>
      <c r="E84" s="49" t="s">
        <v>45</v>
      </c>
      <c r="F84" s="50" t="s">
        <v>219</v>
      </c>
      <c r="G84" s="87">
        <v>1056</v>
      </c>
      <c r="H84" s="89">
        <v>250</v>
      </c>
      <c r="I84" s="36">
        <v>264</v>
      </c>
      <c r="J84" s="36">
        <v>264</v>
      </c>
      <c r="K84" s="37">
        <v>278</v>
      </c>
      <c r="L84" s="89">
        <v>190</v>
      </c>
      <c r="M84" s="36">
        <v>284</v>
      </c>
      <c r="N84" s="36">
        <v>195</v>
      </c>
      <c r="O84" s="36" t="s">
        <v>26</v>
      </c>
      <c r="P84" s="2">
        <f t="shared" si="13"/>
        <v>0.76</v>
      </c>
      <c r="Q84" s="3">
        <f t="shared" si="13"/>
        <v>1.0757575757575757</v>
      </c>
      <c r="R84" s="3">
        <f t="shared" si="13"/>
        <v>0.73863636363636365</v>
      </c>
      <c r="S84" s="4" t="str">
        <f t="shared" si="13"/>
        <v>NO APLICA</v>
      </c>
      <c r="T84" s="2">
        <f t="shared" si="11"/>
        <v>0.17992424242424243</v>
      </c>
      <c r="U84" s="3">
        <f t="shared" si="19"/>
        <v>0.44886363636363635</v>
      </c>
      <c r="V84" s="3">
        <f t="shared" si="14"/>
        <v>0.63352272727272729</v>
      </c>
      <c r="W84" s="4" t="str">
        <f t="shared" si="12"/>
        <v>NO APLICA</v>
      </c>
      <c r="X84" s="118"/>
      <c r="Y84" s="220"/>
      <c r="Z84" s="214" t="s">
        <v>334</v>
      </c>
      <c r="AA84" s="98"/>
    </row>
    <row r="85" spans="2:27" ht="228" customHeight="1" x14ac:dyDescent="0.25">
      <c r="B85" s="76" t="s">
        <v>30</v>
      </c>
      <c r="C85" s="81" t="s">
        <v>220</v>
      </c>
      <c r="D85" s="77" t="s">
        <v>221</v>
      </c>
      <c r="E85" s="49" t="s">
        <v>45</v>
      </c>
      <c r="F85" s="50" t="s">
        <v>222</v>
      </c>
      <c r="G85" s="87">
        <v>2</v>
      </c>
      <c r="H85" s="89">
        <v>1</v>
      </c>
      <c r="I85" s="36">
        <v>0</v>
      </c>
      <c r="J85" s="36">
        <v>1</v>
      </c>
      <c r="K85" s="37">
        <v>0</v>
      </c>
      <c r="L85" s="89">
        <v>5</v>
      </c>
      <c r="M85" s="36">
        <v>3</v>
      </c>
      <c r="N85" s="36">
        <v>3</v>
      </c>
      <c r="O85" s="37" t="s">
        <v>26</v>
      </c>
      <c r="P85" s="2">
        <f t="shared" si="13"/>
        <v>5</v>
      </c>
      <c r="Q85" s="3" t="str">
        <f t="shared" si="13"/>
        <v>NO APLICA</v>
      </c>
      <c r="R85" s="3">
        <f t="shared" si="13"/>
        <v>3</v>
      </c>
      <c r="S85" s="4" t="str">
        <f t="shared" si="13"/>
        <v>NO APLICA</v>
      </c>
      <c r="T85" s="2">
        <f t="shared" si="11"/>
        <v>2.5</v>
      </c>
      <c r="U85" s="3">
        <f t="shared" si="19"/>
        <v>4</v>
      </c>
      <c r="V85" s="3">
        <f t="shared" si="14"/>
        <v>5.5</v>
      </c>
      <c r="W85" s="4" t="str">
        <f t="shared" si="12"/>
        <v>NO APLICA</v>
      </c>
      <c r="X85" s="118"/>
      <c r="Y85" s="219"/>
      <c r="Z85" s="214" t="s">
        <v>335</v>
      </c>
      <c r="AA85" s="46"/>
    </row>
    <row r="86" spans="2:27" ht="255" customHeight="1" x14ac:dyDescent="0.25">
      <c r="B86" s="71" t="s">
        <v>223</v>
      </c>
      <c r="C86" s="16" t="s">
        <v>224</v>
      </c>
      <c r="D86" s="75" t="s">
        <v>225</v>
      </c>
      <c r="E86" s="73" t="s">
        <v>45</v>
      </c>
      <c r="F86" s="112" t="s">
        <v>226</v>
      </c>
      <c r="G86" s="116">
        <v>700</v>
      </c>
      <c r="H86" s="108">
        <v>100</v>
      </c>
      <c r="I86" s="73">
        <v>250</v>
      </c>
      <c r="J86" s="73">
        <v>250</v>
      </c>
      <c r="K86" s="109">
        <v>100</v>
      </c>
      <c r="L86" s="108">
        <v>198</v>
      </c>
      <c r="M86" s="73">
        <v>170</v>
      </c>
      <c r="N86" s="73">
        <v>211</v>
      </c>
      <c r="O86" s="109" t="s">
        <v>26</v>
      </c>
      <c r="P86" s="2">
        <f t="shared" si="13"/>
        <v>1.98</v>
      </c>
      <c r="Q86" s="3">
        <f t="shared" si="13"/>
        <v>0.68</v>
      </c>
      <c r="R86" s="3">
        <f t="shared" si="13"/>
        <v>0.84399999999999997</v>
      </c>
      <c r="S86" s="4" t="str">
        <f t="shared" si="13"/>
        <v>NO APLICA</v>
      </c>
      <c r="T86" s="2">
        <f t="shared" si="11"/>
        <v>0.28285714285714286</v>
      </c>
      <c r="U86" s="3">
        <f t="shared" si="19"/>
        <v>0.52571428571428569</v>
      </c>
      <c r="V86" s="3">
        <f t="shared" si="14"/>
        <v>0.82714285714285718</v>
      </c>
      <c r="W86" s="4" t="str">
        <f t="shared" si="12"/>
        <v>NO APLICA</v>
      </c>
      <c r="X86" s="190"/>
      <c r="Y86" s="219"/>
      <c r="Z86" s="214" t="s">
        <v>378</v>
      </c>
      <c r="AA86" s="46"/>
    </row>
    <row r="87" spans="2:27" ht="199.5" customHeight="1" x14ac:dyDescent="0.25">
      <c r="B87" s="76" t="s">
        <v>30</v>
      </c>
      <c r="C87" s="77" t="s">
        <v>227</v>
      </c>
      <c r="D87" s="77" t="s">
        <v>228</v>
      </c>
      <c r="E87" s="49" t="s">
        <v>45</v>
      </c>
      <c r="F87" s="50" t="s">
        <v>229</v>
      </c>
      <c r="G87" s="87">
        <v>5</v>
      </c>
      <c r="H87" s="89">
        <v>0</v>
      </c>
      <c r="I87" s="36">
        <v>2</v>
      </c>
      <c r="J87" s="36">
        <v>2</v>
      </c>
      <c r="K87" s="37">
        <v>1</v>
      </c>
      <c r="L87" s="89">
        <v>3</v>
      </c>
      <c r="M87" s="36">
        <v>4</v>
      </c>
      <c r="N87" s="36">
        <v>4</v>
      </c>
      <c r="O87" s="37" t="s">
        <v>26</v>
      </c>
      <c r="P87" s="2" t="str">
        <f t="shared" si="13"/>
        <v>NO APLICA</v>
      </c>
      <c r="Q87" s="3">
        <f t="shared" si="13"/>
        <v>2</v>
      </c>
      <c r="R87" s="3">
        <f t="shared" si="13"/>
        <v>2</v>
      </c>
      <c r="S87" s="4" t="str">
        <f t="shared" si="13"/>
        <v>NO APLICA</v>
      </c>
      <c r="T87" s="2">
        <f t="shared" si="11"/>
        <v>0.6</v>
      </c>
      <c r="U87" s="3">
        <f t="shared" si="19"/>
        <v>1.4</v>
      </c>
      <c r="V87" s="3">
        <f t="shared" si="14"/>
        <v>2.2000000000000002</v>
      </c>
      <c r="W87" s="4" t="str">
        <f t="shared" si="12"/>
        <v>NO APLICA</v>
      </c>
      <c r="X87" s="118"/>
      <c r="Y87" s="219"/>
      <c r="Z87" s="214" t="s">
        <v>376</v>
      </c>
      <c r="AA87" s="46"/>
    </row>
    <row r="88" spans="2:27" ht="252" customHeight="1" x14ac:dyDescent="0.25">
      <c r="B88" s="76" t="s">
        <v>30</v>
      </c>
      <c r="C88" s="77" t="s">
        <v>230</v>
      </c>
      <c r="D88" s="77" t="s">
        <v>231</v>
      </c>
      <c r="E88" s="49" t="s">
        <v>45</v>
      </c>
      <c r="F88" s="50" t="s">
        <v>232</v>
      </c>
      <c r="G88" s="87">
        <v>2</v>
      </c>
      <c r="H88" s="89">
        <v>0</v>
      </c>
      <c r="I88" s="36">
        <v>1</v>
      </c>
      <c r="J88" s="36">
        <v>1</v>
      </c>
      <c r="K88" s="37">
        <v>0</v>
      </c>
      <c r="L88" s="89">
        <v>4</v>
      </c>
      <c r="M88" s="36">
        <v>1</v>
      </c>
      <c r="N88" s="36">
        <v>4</v>
      </c>
      <c r="O88" s="37" t="s">
        <v>26</v>
      </c>
      <c r="P88" s="2" t="str">
        <f t="shared" si="13"/>
        <v>NO APLICA</v>
      </c>
      <c r="Q88" s="3">
        <f t="shared" si="13"/>
        <v>1</v>
      </c>
      <c r="R88" s="3">
        <f t="shared" si="13"/>
        <v>4</v>
      </c>
      <c r="S88" s="4" t="str">
        <f t="shared" si="13"/>
        <v>NO APLICA</v>
      </c>
      <c r="T88" s="2">
        <f t="shared" si="11"/>
        <v>2</v>
      </c>
      <c r="U88" s="3">
        <f t="shared" si="19"/>
        <v>2.5</v>
      </c>
      <c r="V88" s="3">
        <f t="shared" si="14"/>
        <v>4.5</v>
      </c>
      <c r="W88" s="4" t="str">
        <f t="shared" si="12"/>
        <v>NO APLICA</v>
      </c>
      <c r="X88" s="118"/>
      <c r="Y88" s="219"/>
      <c r="Z88" s="214" t="s">
        <v>377</v>
      </c>
      <c r="AA88" s="46"/>
    </row>
    <row r="89" spans="2:27" ht="201" customHeight="1" x14ac:dyDescent="0.25">
      <c r="B89" s="76" t="s">
        <v>30</v>
      </c>
      <c r="C89" s="77" t="s">
        <v>233</v>
      </c>
      <c r="D89" s="77" t="s">
        <v>234</v>
      </c>
      <c r="E89" s="49" t="s">
        <v>45</v>
      </c>
      <c r="F89" s="50" t="s">
        <v>235</v>
      </c>
      <c r="G89" s="87">
        <v>10</v>
      </c>
      <c r="H89" s="89">
        <v>1</v>
      </c>
      <c r="I89" s="36">
        <v>3</v>
      </c>
      <c r="J89" s="36">
        <v>3</v>
      </c>
      <c r="K89" s="37">
        <v>3</v>
      </c>
      <c r="L89" s="89">
        <v>2</v>
      </c>
      <c r="M89" s="36">
        <v>5</v>
      </c>
      <c r="N89" s="36">
        <v>3</v>
      </c>
      <c r="O89" s="37" t="s">
        <v>26</v>
      </c>
      <c r="P89" s="2">
        <f t="shared" si="13"/>
        <v>2</v>
      </c>
      <c r="Q89" s="3">
        <f t="shared" si="13"/>
        <v>1.6666666666666667</v>
      </c>
      <c r="R89" s="3">
        <f t="shared" si="13"/>
        <v>1</v>
      </c>
      <c r="S89" s="4" t="str">
        <f t="shared" si="13"/>
        <v>NO APLICA</v>
      </c>
      <c r="T89" s="2">
        <f t="shared" si="11"/>
        <v>0.2</v>
      </c>
      <c r="U89" s="3">
        <f t="shared" si="19"/>
        <v>0.7</v>
      </c>
      <c r="V89" s="3">
        <f t="shared" si="14"/>
        <v>1</v>
      </c>
      <c r="W89" s="4" t="str">
        <f t="shared" si="12"/>
        <v>NO APLICA</v>
      </c>
      <c r="X89" s="118"/>
      <c r="Y89" s="219"/>
      <c r="Z89" s="214" t="s">
        <v>379</v>
      </c>
      <c r="AA89" s="46"/>
    </row>
    <row r="90" spans="2:27" ht="191.25" customHeight="1" thickBot="1" x14ac:dyDescent="0.3">
      <c r="B90" s="83" t="s">
        <v>30</v>
      </c>
      <c r="C90" s="84" t="s">
        <v>236</v>
      </c>
      <c r="D90" s="84" t="s">
        <v>237</v>
      </c>
      <c r="E90" s="85" t="s">
        <v>45</v>
      </c>
      <c r="F90" s="132" t="s">
        <v>238</v>
      </c>
      <c r="G90" s="90">
        <v>8</v>
      </c>
      <c r="H90" s="91">
        <v>0</v>
      </c>
      <c r="I90" s="38">
        <v>2</v>
      </c>
      <c r="J90" s="38">
        <v>3</v>
      </c>
      <c r="K90" s="39">
        <v>3</v>
      </c>
      <c r="L90" s="91">
        <v>3</v>
      </c>
      <c r="M90" s="38">
        <v>2</v>
      </c>
      <c r="N90" s="38">
        <v>6</v>
      </c>
      <c r="O90" s="39" t="s">
        <v>26</v>
      </c>
      <c r="P90" s="5" t="str">
        <f t="shared" si="13"/>
        <v>NO APLICA</v>
      </c>
      <c r="Q90" s="102">
        <f t="shared" si="13"/>
        <v>1</v>
      </c>
      <c r="R90" s="102">
        <f t="shared" si="13"/>
        <v>2</v>
      </c>
      <c r="S90" s="103" t="str">
        <f t="shared" si="13"/>
        <v>NO APLICA</v>
      </c>
      <c r="T90" s="5">
        <f t="shared" si="11"/>
        <v>0.375</v>
      </c>
      <c r="U90" s="102">
        <f t="shared" si="19"/>
        <v>0.625</v>
      </c>
      <c r="V90" s="102">
        <f t="shared" si="14"/>
        <v>1.375</v>
      </c>
      <c r="W90" s="103" t="str">
        <f t="shared" si="12"/>
        <v>NO APLICA</v>
      </c>
      <c r="X90" s="191"/>
      <c r="Y90" s="226"/>
      <c r="Z90" s="225" t="s">
        <v>380</v>
      </c>
      <c r="AA90" s="99"/>
    </row>
    <row r="91" spans="2:27" ht="15.75" thickBot="1" x14ac:dyDescent="0.3"/>
    <row r="92" spans="2:27" ht="15.75" thickBot="1" x14ac:dyDescent="0.3">
      <c r="G92" s="244" t="s">
        <v>31</v>
      </c>
      <c r="H92" s="245"/>
      <c r="I92" s="245"/>
      <c r="J92" s="245"/>
      <c r="K92" s="245"/>
      <c r="L92" s="245"/>
      <c r="M92" s="245"/>
      <c r="N92" s="245"/>
      <c r="O92" s="245"/>
      <c r="P92" s="245"/>
      <c r="Q92" s="245"/>
      <c r="R92" s="245"/>
      <c r="S92" s="245"/>
      <c r="T92" s="245"/>
      <c r="U92" s="245"/>
      <c r="V92" s="245"/>
      <c r="W92" s="245"/>
      <c r="X92" s="262" t="s">
        <v>32</v>
      </c>
      <c r="Y92" s="263"/>
      <c r="Z92" s="263"/>
      <c r="AA92" s="264"/>
    </row>
    <row r="93" spans="2:27" ht="15.75" thickBot="1" x14ac:dyDescent="0.3">
      <c r="G93" s="268" t="s">
        <v>33</v>
      </c>
      <c r="H93" s="270" t="s">
        <v>34</v>
      </c>
      <c r="I93" s="271"/>
      <c r="J93" s="271"/>
      <c r="K93" s="272"/>
      <c r="L93" s="270" t="s">
        <v>35</v>
      </c>
      <c r="M93" s="271"/>
      <c r="N93" s="271"/>
      <c r="O93" s="272"/>
      <c r="P93" s="239" t="s">
        <v>36</v>
      </c>
      <c r="Q93" s="240"/>
      <c r="R93" s="240"/>
      <c r="S93" s="273"/>
      <c r="T93" s="239" t="s">
        <v>37</v>
      </c>
      <c r="U93" s="240"/>
      <c r="V93" s="240"/>
      <c r="W93" s="240"/>
      <c r="X93" s="265"/>
      <c r="Y93" s="266"/>
      <c r="Z93" s="266"/>
      <c r="AA93" s="267"/>
    </row>
    <row r="94" spans="2:27" ht="29.25" thickBot="1" x14ac:dyDescent="0.3">
      <c r="G94" s="269"/>
      <c r="H94" s="40" t="s">
        <v>38</v>
      </c>
      <c r="I94" s="18" t="s">
        <v>39</v>
      </c>
      <c r="J94" s="42" t="s">
        <v>40</v>
      </c>
      <c r="K94" s="18" t="s">
        <v>41</v>
      </c>
      <c r="L94" s="40" t="s">
        <v>38</v>
      </c>
      <c r="M94" s="199" t="s">
        <v>39</v>
      </c>
      <c r="N94" s="42" t="s">
        <v>40</v>
      </c>
      <c r="O94" s="200" t="s">
        <v>41</v>
      </c>
      <c r="P94" s="44" t="s">
        <v>15</v>
      </c>
      <c r="Q94" s="20" t="s">
        <v>16</v>
      </c>
      <c r="R94" s="29" t="s">
        <v>17</v>
      </c>
      <c r="S94" s="21" t="s">
        <v>18</v>
      </c>
      <c r="T94" s="28" t="s">
        <v>15</v>
      </c>
      <c r="U94" s="22" t="s">
        <v>16</v>
      </c>
      <c r="V94" s="29" t="s">
        <v>17</v>
      </c>
      <c r="W94" s="24" t="s">
        <v>18</v>
      </c>
      <c r="X94" s="193" t="s">
        <v>15</v>
      </c>
      <c r="Y94" s="25" t="s">
        <v>16</v>
      </c>
      <c r="Z94" s="194" t="s">
        <v>17</v>
      </c>
      <c r="AA94" s="26" t="s">
        <v>18</v>
      </c>
    </row>
    <row r="95" spans="2:27" ht="96.75" customHeight="1" thickBot="1" x14ac:dyDescent="0.3">
      <c r="G95" s="30">
        <f t="shared" ref="G95:N95" si="20">G122</f>
        <v>130741814.37</v>
      </c>
      <c r="H95" s="41">
        <f t="shared" si="20"/>
        <v>38642699.869999997</v>
      </c>
      <c r="I95" s="19">
        <f t="shared" si="20"/>
        <v>39971182.43</v>
      </c>
      <c r="J95" s="43">
        <f t="shared" si="20"/>
        <v>29493657.739999998</v>
      </c>
      <c r="K95" s="19">
        <f t="shared" si="20"/>
        <v>22634274.329999998</v>
      </c>
      <c r="L95" s="201">
        <f t="shared" si="20"/>
        <v>36421365.249999993</v>
      </c>
      <c r="M95" s="202">
        <f t="shared" si="20"/>
        <v>38767403.890000008</v>
      </c>
      <c r="N95" s="203">
        <f t="shared" si="20"/>
        <v>29132537</v>
      </c>
      <c r="O95" s="204" t="s">
        <v>26</v>
      </c>
      <c r="P95" s="45">
        <f>IFERROR(L95/H95,"NO APLICA")</f>
        <v>0.94251606053736103</v>
      </c>
      <c r="Q95" s="197">
        <v>0.70579999999999998</v>
      </c>
      <c r="R95" s="6">
        <f>IFERROR(N95/J95,"NO APLICA")</f>
        <v>0.98775598661978647</v>
      </c>
      <c r="S95" s="198" t="str">
        <f>IFERROR(O95/K95,"NO APLICA")</f>
        <v>NO APLICA</v>
      </c>
      <c r="T95" s="196">
        <f>IFERROR(L95/G95,"NO APLICA")</f>
        <v>0.27857472703359726</v>
      </c>
      <c r="U95" s="23">
        <v>0.43280000000000002</v>
      </c>
      <c r="V95" s="6">
        <f>IFERROR((L95+M95+N95)/G95,"NO APLICA")</f>
        <v>0.79791845204756118</v>
      </c>
      <c r="W95" s="7" t="str">
        <f>IFERROR((L95+M95+N95+O95)/G95,"NO APLICA")</f>
        <v>NO APLICA</v>
      </c>
      <c r="X95" s="192"/>
      <c r="Y95" s="205" t="s">
        <v>304</v>
      </c>
      <c r="Z95" s="195"/>
      <c r="AA95" s="27"/>
    </row>
    <row r="101" spans="3:24" ht="15.75" x14ac:dyDescent="0.25">
      <c r="C101" s="179" t="s">
        <v>289</v>
      </c>
      <c r="J101" s="179"/>
      <c r="M101" s="179" t="s">
        <v>289</v>
      </c>
      <c r="X101" s="179" t="s">
        <v>289</v>
      </c>
    </row>
    <row r="102" spans="3:24" ht="15.75" x14ac:dyDescent="0.25">
      <c r="C102" s="179" t="s">
        <v>290</v>
      </c>
      <c r="J102" s="179"/>
      <c r="M102" s="179" t="s">
        <v>293</v>
      </c>
      <c r="X102" s="179" t="s">
        <v>296</v>
      </c>
    </row>
    <row r="103" spans="3:24" ht="15.75" x14ac:dyDescent="0.25">
      <c r="C103" s="179" t="s">
        <v>291</v>
      </c>
      <c r="J103" s="179"/>
      <c r="M103" s="179" t="s">
        <v>294</v>
      </c>
      <c r="X103" s="179" t="s">
        <v>297</v>
      </c>
    </row>
    <row r="104" spans="3:24" ht="15.75" x14ac:dyDescent="0.25">
      <c r="C104" s="179" t="s">
        <v>292</v>
      </c>
      <c r="J104" s="179"/>
      <c r="M104" s="179" t="s">
        <v>295</v>
      </c>
      <c r="X104" s="179" t="s">
        <v>298</v>
      </c>
    </row>
    <row r="110" spans="3:24" x14ac:dyDescent="0.25">
      <c r="E110" s="230">
        <v>1</v>
      </c>
      <c r="F110" s="230" t="s">
        <v>326</v>
      </c>
      <c r="G110" s="223"/>
      <c r="H110" s="223"/>
      <c r="I110" s="223"/>
      <c r="J110" s="223"/>
      <c r="K110" s="223"/>
      <c r="L110" s="223"/>
      <c r="M110" s="223"/>
      <c r="N110" s="223"/>
      <c r="O110" s="222" t="s">
        <v>26</v>
      </c>
    </row>
    <row r="111" spans="3:24" x14ac:dyDescent="0.25">
      <c r="E111" s="230">
        <v>2</v>
      </c>
      <c r="F111" s="230" t="s">
        <v>317</v>
      </c>
      <c r="G111" s="223"/>
      <c r="H111" s="223"/>
      <c r="I111" s="223"/>
      <c r="J111" s="223"/>
      <c r="K111" s="223"/>
      <c r="L111" s="223"/>
      <c r="M111" s="223"/>
      <c r="N111" s="223"/>
      <c r="O111" s="222" t="s">
        <v>26</v>
      </c>
    </row>
    <row r="112" spans="3:24" x14ac:dyDescent="0.25">
      <c r="E112" s="230">
        <v>3</v>
      </c>
      <c r="F112" s="230" t="s">
        <v>327</v>
      </c>
      <c r="G112" s="221">
        <v>1300000</v>
      </c>
      <c r="H112" s="221">
        <v>248000</v>
      </c>
      <c r="I112" s="222">
        <v>399000</v>
      </c>
      <c r="J112" s="221">
        <v>319000</v>
      </c>
      <c r="K112" s="222">
        <v>334000</v>
      </c>
      <c r="L112" s="221">
        <v>3758.28</v>
      </c>
      <c r="M112" s="222">
        <f>280750.26+61092.73</f>
        <v>341842.99</v>
      </c>
      <c r="N112" s="221">
        <v>20745.16</v>
      </c>
      <c r="O112" s="222" t="s">
        <v>26</v>
      </c>
    </row>
    <row r="113" spans="5:27" x14ac:dyDescent="0.25">
      <c r="E113" s="230">
        <v>4</v>
      </c>
      <c r="F113" s="230" t="s">
        <v>351</v>
      </c>
      <c r="G113" s="223">
        <v>111832058.37</v>
      </c>
      <c r="H113" s="223">
        <v>34042860.869999997</v>
      </c>
      <c r="I113" s="223">
        <v>35060543.43</v>
      </c>
      <c r="J113" s="223">
        <v>24787018.739999998</v>
      </c>
      <c r="K113" s="223">
        <v>17941635.329999998</v>
      </c>
      <c r="L113" s="223">
        <v>34042860.869999997</v>
      </c>
      <c r="M113" s="223">
        <v>35060543.43</v>
      </c>
      <c r="N113" s="223">
        <v>24787018.739999998</v>
      </c>
      <c r="O113" s="222" t="s">
        <v>26</v>
      </c>
    </row>
    <row r="114" spans="5:27" x14ac:dyDescent="0.25">
      <c r="E114" s="230">
        <v>5</v>
      </c>
      <c r="F114" s="230" t="s">
        <v>328</v>
      </c>
      <c r="G114" s="223">
        <v>15659756</v>
      </c>
      <c r="H114" s="223">
        <v>3914939</v>
      </c>
      <c r="I114" s="223">
        <v>3914939</v>
      </c>
      <c r="J114" s="223">
        <v>3914939</v>
      </c>
      <c r="K114" s="223">
        <v>3914939</v>
      </c>
      <c r="L114" s="223">
        <v>2235807</v>
      </c>
      <c r="M114" s="223">
        <v>2868928</v>
      </c>
      <c r="N114" s="223">
        <v>3715010.95</v>
      </c>
      <c r="O114" s="222" t="s">
        <v>26</v>
      </c>
    </row>
    <row r="115" spans="5:27" x14ac:dyDescent="0.25">
      <c r="E115" s="230">
        <v>6</v>
      </c>
      <c r="F115" s="230" t="s">
        <v>333</v>
      </c>
      <c r="G115" s="223">
        <v>100000</v>
      </c>
      <c r="H115" s="223">
        <v>29900</v>
      </c>
      <c r="I115" s="223">
        <v>23700</v>
      </c>
      <c r="J115" s="223">
        <v>26700</v>
      </c>
      <c r="K115" s="223">
        <v>19700</v>
      </c>
      <c r="L115" s="223"/>
      <c r="M115" s="223"/>
      <c r="N115" s="223"/>
      <c r="O115" s="222" t="s">
        <v>26</v>
      </c>
    </row>
    <row r="116" spans="5:27" ht="15" customHeight="1" x14ac:dyDescent="0.25">
      <c r="E116" s="230">
        <v>7</v>
      </c>
      <c r="F116" s="230" t="s">
        <v>329</v>
      </c>
      <c r="G116" s="221"/>
      <c r="H116" s="221"/>
      <c r="I116" s="222"/>
      <c r="J116" s="221"/>
      <c r="K116" s="222"/>
      <c r="L116" s="221">
        <v>107917.08</v>
      </c>
      <c r="M116" s="222">
        <v>314595.03000000003</v>
      </c>
      <c r="N116" s="221">
        <v>546279.93999999994</v>
      </c>
      <c r="O116" s="222" t="s">
        <v>26</v>
      </c>
      <c r="P116" s="215"/>
      <c r="Q116" s="215"/>
      <c r="R116" s="215"/>
      <c r="S116" s="215"/>
      <c r="T116" s="215"/>
      <c r="U116" s="215"/>
      <c r="V116" s="215"/>
      <c r="W116" s="215"/>
      <c r="X116" s="216"/>
      <c r="Y116" s="217"/>
      <c r="Z116" s="216"/>
      <c r="AA116" s="217"/>
    </row>
    <row r="117" spans="5:27" x14ac:dyDescent="0.25">
      <c r="E117" s="230">
        <v>8</v>
      </c>
      <c r="F117" s="230" t="s">
        <v>346</v>
      </c>
      <c r="G117" s="221">
        <v>1600000</v>
      </c>
      <c r="H117" s="221">
        <v>378500</v>
      </c>
      <c r="I117" s="222">
        <v>495500</v>
      </c>
      <c r="J117" s="221">
        <v>363500</v>
      </c>
      <c r="K117" s="222">
        <v>362500</v>
      </c>
      <c r="L117" s="221">
        <v>20938.580000000002</v>
      </c>
      <c r="M117" s="222">
        <v>147094.45000000001</v>
      </c>
      <c r="N117" s="221">
        <v>28837.61</v>
      </c>
      <c r="O117" s="222" t="s">
        <v>26</v>
      </c>
    </row>
    <row r="118" spans="5:27" x14ac:dyDescent="0.25">
      <c r="E118" s="230">
        <v>9</v>
      </c>
      <c r="F118" s="230" t="s">
        <v>350</v>
      </c>
      <c r="G118" s="224"/>
      <c r="H118" s="224"/>
      <c r="I118" s="224"/>
      <c r="J118" s="224"/>
      <c r="K118" s="224"/>
      <c r="L118" s="224"/>
      <c r="M118" s="224"/>
      <c r="N118" s="224"/>
      <c r="O118" s="222" t="s">
        <v>26</v>
      </c>
    </row>
    <row r="119" spans="5:27" x14ac:dyDescent="0.25">
      <c r="E119" s="230">
        <v>10</v>
      </c>
      <c r="F119" s="230" t="s">
        <v>347</v>
      </c>
      <c r="G119" s="224"/>
      <c r="H119" s="224"/>
      <c r="I119" s="224"/>
      <c r="J119" s="224"/>
      <c r="K119" s="224"/>
      <c r="L119" s="224"/>
      <c r="M119" s="224"/>
      <c r="N119" s="224"/>
      <c r="O119" s="222" t="s">
        <v>26</v>
      </c>
    </row>
    <row r="120" spans="5:27" x14ac:dyDescent="0.25">
      <c r="E120" s="230">
        <v>11</v>
      </c>
      <c r="F120" s="230" t="s">
        <v>348</v>
      </c>
      <c r="G120" s="224"/>
      <c r="H120" s="224"/>
      <c r="I120" s="224"/>
      <c r="J120" s="224"/>
      <c r="K120" s="224"/>
      <c r="L120" s="224"/>
      <c r="M120" s="224"/>
      <c r="N120" s="224"/>
      <c r="O120" s="222" t="s">
        <v>26</v>
      </c>
    </row>
    <row r="121" spans="5:27" x14ac:dyDescent="0.25">
      <c r="E121" s="230">
        <v>12</v>
      </c>
      <c r="F121" s="230" t="s">
        <v>349</v>
      </c>
      <c r="G121" s="227">
        <v>250000</v>
      </c>
      <c r="H121" s="227">
        <v>28500</v>
      </c>
      <c r="I121" s="228">
        <v>77500</v>
      </c>
      <c r="J121" s="227">
        <v>82500</v>
      </c>
      <c r="K121" s="228">
        <v>61500</v>
      </c>
      <c r="L121" s="227">
        <v>10083.44</v>
      </c>
      <c r="M121" s="228">
        <v>34399.99</v>
      </c>
      <c r="N121" s="227">
        <v>34644.6</v>
      </c>
      <c r="O121" s="229" t="s">
        <v>26</v>
      </c>
    </row>
    <row r="122" spans="5:27" x14ac:dyDescent="0.25">
      <c r="F122" s="233" t="s">
        <v>381</v>
      </c>
      <c r="G122" s="231">
        <f>SUM(G110:G121)</f>
        <v>130741814.37</v>
      </c>
      <c r="H122" s="231">
        <f t="shared" ref="H122:N122" si="21">SUM(H110:H121)</f>
        <v>38642699.869999997</v>
      </c>
      <c r="I122" s="231">
        <f t="shared" si="21"/>
        <v>39971182.43</v>
      </c>
      <c r="J122" s="231">
        <f t="shared" si="21"/>
        <v>29493657.739999998</v>
      </c>
      <c r="K122" s="231">
        <f t="shared" si="21"/>
        <v>22634274.329999998</v>
      </c>
      <c r="L122" s="231">
        <f t="shared" si="21"/>
        <v>36421365.249999993</v>
      </c>
      <c r="M122" s="231">
        <f t="shared" si="21"/>
        <v>38767403.890000008</v>
      </c>
      <c r="N122" s="231">
        <f t="shared" si="21"/>
        <v>29132537</v>
      </c>
      <c r="O122" s="232"/>
    </row>
  </sheetData>
  <mergeCells count="30">
    <mergeCell ref="E2:T2"/>
    <mergeCell ref="E3:T3"/>
    <mergeCell ref="E4:T4"/>
    <mergeCell ref="G10:W10"/>
    <mergeCell ref="X10:AA11"/>
    <mergeCell ref="D11:F11"/>
    <mergeCell ref="G11:K11"/>
    <mergeCell ref="L11:O11"/>
    <mergeCell ref="E5:T5"/>
    <mergeCell ref="X92:AA93"/>
    <mergeCell ref="G93:G94"/>
    <mergeCell ref="H93:K93"/>
    <mergeCell ref="L93:O93"/>
    <mergeCell ref="P93:S93"/>
    <mergeCell ref="C13:C15"/>
    <mergeCell ref="B13:B15"/>
    <mergeCell ref="T93:W93"/>
    <mergeCell ref="P11:S11"/>
    <mergeCell ref="T11:W11"/>
    <mergeCell ref="G92:W92"/>
    <mergeCell ref="B11:B12"/>
    <mergeCell ref="C11:C12"/>
    <mergeCell ref="B64:B65"/>
    <mergeCell ref="C64:C65"/>
    <mergeCell ref="C76:C78"/>
    <mergeCell ref="B76:B78"/>
    <mergeCell ref="B37:B38"/>
    <mergeCell ref="C37:C38"/>
    <mergeCell ref="B46:B47"/>
    <mergeCell ref="C46:C47"/>
  </mergeCells>
  <conditionalFormatting sqref="P17:T36 V48:W90 V17:W36 P48:T90 U16:U37 P13:W15 U39:U90">
    <cfRule type="cellIs" dxfId="21" priority="25" operator="equal">
      <formula>"NO APLICA"</formula>
    </cfRule>
    <cfRule type="cellIs" dxfId="20" priority="26" operator="greaterThanOrEqual">
      <formula>1.2</formula>
    </cfRule>
    <cfRule type="cellIs" dxfId="19" priority="27" operator="lessThanOrEqual">
      <formula>0.5</formula>
    </cfRule>
    <cfRule type="cellIs" dxfId="18" priority="28" operator="between">
      <formula>0.5</formula>
      <formula>0.7</formula>
    </cfRule>
    <cfRule type="cellIs" dxfId="17" priority="29" operator="between">
      <formula>0.7</formula>
      <formula>1.2</formula>
    </cfRule>
  </conditionalFormatting>
  <conditionalFormatting sqref="P95:W95">
    <cfRule type="cellIs" dxfId="16" priority="18" operator="equal">
      <formula>"NO APLICA"</formula>
    </cfRule>
    <cfRule type="cellIs" dxfId="15" priority="20" operator="lessThanOrEqual">
      <formula>0.5</formula>
    </cfRule>
    <cfRule type="cellIs" dxfId="14" priority="21" operator="between">
      <formula>0.5</formula>
      <formula>0.7</formula>
    </cfRule>
    <cfRule type="cellIs" dxfId="13" priority="22" operator="between">
      <formula>0.7</formula>
      <formula>1.2</formula>
    </cfRule>
    <cfRule type="cellIs" dxfId="12" priority="23" operator="equal">
      <formula>0.7</formula>
    </cfRule>
    <cfRule type="cellIs" dxfId="11" priority="24" operator="greaterThan">
      <formula>0.7</formula>
    </cfRule>
  </conditionalFormatting>
  <conditionalFormatting sqref="P95:W95">
    <cfRule type="cellIs" dxfId="10" priority="19" operator="greaterThanOrEqual">
      <formula>1.2</formula>
    </cfRule>
  </conditionalFormatting>
  <conditionalFormatting sqref="P16:T16 V16:W16">
    <cfRule type="cellIs" dxfId="9" priority="13" operator="equal">
      <formula>"NO APLICA"</formula>
    </cfRule>
    <cfRule type="cellIs" dxfId="8" priority="14" operator="greaterThanOrEqual">
      <formula>1.2</formula>
    </cfRule>
    <cfRule type="cellIs" dxfId="7" priority="15" operator="lessThan">
      <formula>0.5</formula>
    </cfRule>
    <cfRule type="cellIs" dxfId="6" priority="16" operator="between">
      <formula>0.5</formula>
      <formula>0.7</formula>
    </cfRule>
    <cfRule type="cellIs" dxfId="5" priority="17" operator="between">
      <formula>0.7</formula>
      <formula>1.2</formula>
    </cfRule>
  </conditionalFormatting>
  <conditionalFormatting sqref="P37:T47 V37:W37 V39:W47 U38:W38">
    <cfRule type="cellIs" dxfId="4" priority="8" operator="equal">
      <formula>"NO APLICA"</formula>
    </cfRule>
    <cfRule type="cellIs" dxfId="3" priority="9" operator="greaterThanOrEqual">
      <formula>1.2</formula>
    </cfRule>
    <cfRule type="cellIs" dxfId="2" priority="10" operator="lessThan">
      <formula>0.5</formula>
    </cfRule>
    <cfRule type="cellIs" dxfId="1" priority="11" operator="between">
      <formula>0.5</formula>
      <formula>0.7</formula>
    </cfRule>
    <cfRule type="cellIs" dxfId="0" priority="12" operator="between">
      <formula>0.7</formula>
      <formula>1.2</formula>
    </cfRule>
  </conditionalFormatting>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7CFD-325E-4806-9A3A-B7EF56E9BCC3}">
  <dimension ref="B2:H19"/>
  <sheetViews>
    <sheetView workbookViewId="0">
      <selection activeCell="A21" sqref="A21"/>
    </sheetView>
  </sheetViews>
  <sheetFormatPr baseColWidth="10" defaultRowHeight="15" x14ac:dyDescent="0.25"/>
  <cols>
    <col min="2" max="2" width="17.28515625" customWidth="1"/>
  </cols>
  <sheetData>
    <row r="2" spans="2:8" x14ac:dyDescent="0.25">
      <c r="C2">
        <v>1</v>
      </c>
      <c r="D2">
        <v>2</v>
      </c>
      <c r="E2">
        <v>3</v>
      </c>
      <c r="F2">
        <v>4</v>
      </c>
      <c r="H2" t="s">
        <v>276</v>
      </c>
    </row>
    <row r="3" spans="2:8" x14ac:dyDescent="0.25">
      <c r="B3" t="s">
        <v>277</v>
      </c>
      <c r="C3">
        <v>8734631.6600000001</v>
      </c>
      <c r="D3">
        <v>8734631.6600000001</v>
      </c>
      <c r="E3">
        <v>8734631.6600000001</v>
      </c>
      <c r="F3">
        <v>8734631.6600000001</v>
      </c>
      <c r="H3">
        <v>5404706.0300000003</v>
      </c>
    </row>
    <row r="4" spans="2:8" x14ac:dyDescent="0.25">
      <c r="B4" t="s">
        <v>278</v>
      </c>
      <c r="C4">
        <v>3012838</v>
      </c>
      <c r="D4">
        <v>3012838</v>
      </c>
      <c r="E4">
        <v>3012838</v>
      </c>
      <c r="F4">
        <v>3012838</v>
      </c>
      <c r="H4">
        <v>65992.289999999994</v>
      </c>
    </row>
    <row r="5" spans="2:8" x14ac:dyDescent="0.25">
      <c r="B5" t="s">
        <v>279</v>
      </c>
      <c r="C5">
        <v>44482126.670000002</v>
      </c>
      <c r="D5">
        <v>44482126.670000002</v>
      </c>
      <c r="E5">
        <v>44482126.670000002</v>
      </c>
      <c r="F5">
        <v>44482126.670000002</v>
      </c>
      <c r="H5">
        <v>44482126.670000002</v>
      </c>
    </row>
    <row r="6" spans="2:8" x14ac:dyDescent="0.25">
      <c r="B6" t="s">
        <v>280</v>
      </c>
      <c r="C6">
        <v>1383549.5</v>
      </c>
      <c r="D6">
        <v>1383549.5</v>
      </c>
      <c r="E6">
        <v>1383549.5</v>
      </c>
      <c r="F6">
        <v>1383549.5</v>
      </c>
      <c r="H6">
        <v>3758.28</v>
      </c>
    </row>
    <row r="7" spans="2:8" x14ac:dyDescent="0.25">
      <c r="B7" t="s">
        <v>281</v>
      </c>
      <c r="C7">
        <v>3013782.5</v>
      </c>
      <c r="D7">
        <v>3013782.5</v>
      </c>
      <c r="E7">
        <v>3013782.5</v>
      </c>
      <c r="F7">
        <v>3013782.5</v>
      </c>
      <c r="H7">
        <v>0</v>
      </c>
    </row>
    <row r="8" spans="2:8" x14ac:dyDescent="0.25">
      <c r="B8" t="s">
        <v>282</v>
      </c>
      <c r="C8">
        <v>1760928</v>
      </c>
      <c r="D8">
        <v>2294151</v>
      </c>
      <c r="E8">
        <v>1936956</v>
      </c>
      <c r="F8">
        <v>2119140</v>
      </c>
      <c r="H8">
        <v>107917.08</v>
      </c>
    </row>
    <row r="9" spans="2:8" x14ac:dyDescent="0.25">
      <c r="B9" t="s">
        <v>283</v>
      </c>
      <c r="C9">
        <v>1697171.5</v>
      </c>
      <c r="D9">
        <v>1814171.5</v>
      </c>
      <c r="E9">
        <v>1682171.5</v>
      </c>
      <c r="F9">
        <v>1681171.5</v>
      </c>
      <c r="H9">
        <v>20938.580000000002</v>
      </c>
    </row>
    <row r="10" spans="2:8" x14ac:dyDescent="0.25">
      <c r="B10" t="s">
        <v>284</v>
      </c>
      <c r="C10">
        <v>1275003</v>
      </c>
      <c r="D10">
        <v>1275003</v>
      </c>
      <c r="E10">
        <v>1275003</v>
      </c>
      <c r="F10">
        <v>1275003</v>
      </c>
      <c r="H10">
        <v>214853.86</v>
      </c>
    </row>
    <row r="11" spans="2:8" x14ac:dyDescent="0.25">
      <c r="B11" t="s">
        <v>285</v>
      </c>
      <c r="C11">
        <v>123983.25</v>
      </c>
      <c r="D11">
        <v>117783.25</v>
      </c>
      <c r="E11">
        <v>120783.25</v>
      </c>
      <c r="F11">
        <v>113783.25</v>
      </c>
      <c r="H11">
        <v>0</v>
      </c>
    </row>
    <row r="12" spans="2:8" x14ac:dyDescent="0.25">
      <c r="B12" t="s">
        <v>286</v>
      </c>
      <c r="C12">
        <v>2364052.25</v>
      </c>
      <c r="D12">
        <v>2364052.25</v>
      </c>
      <c r="E12">
        <v>2364052.25</v>
      </c>
      <c r="F12">
        <v>2364052.25</v>
      </c>
      <c r="H12">
        <v>2034517.52</v>
      </c>
    </row>
    <row r="13" spans="2:8" x14ac:dyDescent="0.25">
      <c r="B13" t="s">
        <v>287</v>
      </c>
      <c r="C13">
        <v>241944</v>
      </c>
      <c r="D13">
        <v>290944</v>
      </c>
      <c r="E13">
        <v>295944</v>
      </c>
      <c r="F13">
        <v>274944</v>
      </c>
      <c r="H13">
        <v>10681.94</v>
      </c>
    </row>
    <row r="14" spans="2:8" x14ac:dyDescent="0.25">
      <c r="C14">
        <f>SUM(C3:C13)</f>
        <v>68090010.329999998</v>
      </c>
      <c r="D14">
        <f>SUM(D3:D13)</f>
        <v>68783033.329999998</v>
      </c>
      <c r="E14">
        <f>SUM(E3:E13)</f>
        <v>68301838.329999998</v>
      </c>
      <c r="F14">
        <f>SUM(F3:F13)</f>
        <v>68455022.329999998</v>
      </c>
      <c r="H14">
        <f>SUM(H3:H13)</f>
        <v>52345492.25</v>
      </c>
    </row>
    <row r="19" spans="3:6" x14ac:dyDescent="0.25">
      <c r="C19">
        <f>SUM(C8:C18)</f>
        <v>75553092.329999998</v>
      </c>
      <c r="D19">
        <f>SUM(D8:D18)</f>
        <v>76939138.329999998</v>
      </c>
      <c r="E19">
        <f>SUM(E8:E18)</f>
        <v>75976748.329999998</v>
      </c>
      <c r="F19">
        <f>SUM(F8:F18)</f>
        <v>76283116.329999998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1</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Dir. Planeacion</cp:lastModifiedBy>
  <cp:revision/>
  <cp:lastPrinted>2022-10-14T15:16:16Z</cp:lastPrinted>
  <dcterms:created xsi:type="dcterms:W3CDTF">2020-03-29T15:30:51Z</dcterms:created>
  <dcterms:modified xsi:type="dcterms:W3CDTF">2022-10-14T18:48:06Z</dcterms:modified>
  <cp:category/>
  <cp:contentStatus/>
</cp:coreProperties>
</file>