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92606D9A-E593-4115-95EC-3F448C057A5B}" xr6:coauthVersionLast="47" xr6:coauthVersionMax="47" xr10:uidLastSave="{00000000-0000-0000-0000-000000000000}"/>
  <bookViews>
    <workbookView xWindow="-120" yWindow="-120" windowWidth="29040" windowHeight="16440" xr2:uid="{00000000-000D-0000-FFFF-FFFF00000000}"/>
  </bookViews>
  <sheets>
    <sheet name="SEGUIMIENTO EJE 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14" i="1" l="1"/>
  <c r="U20" i="1"/>
  <c r="U24" i="1"/>
  <c r="U26" i="1"/>
  <c r="T15" i="1"/>
  <c r="T16" i="1"/>
  <c r="Q15" i="1"/>
  <c r="P16" i="1"/>
  <c r="Q16" i="1"/>
  <c r="R16" i="1"/>
  <c r="S16" i="1"/>
  <c r="V16" i="1"/>
  <c r="W16" i="1"/>
  <c r="P17" i="1"/>
  <c r="Q17" i="1"/>
  <c r="R17" i="1"/>
  <c r="S17" i="1"/>
  <c r="T17" i="1"/>
  <c r="V17" i="1"/>
  <c r="W17" i="1"/>
  <c r="P18" i="1"/>
  <c r="Q18" i="1"/>
  <c r="R18" i="1"/>
  <c r="S18" i="1"/>
  <c r="T18" i="1"/>
  <c r="V18" i="1"/>
  <c r="W18" i="1"/>
  <c r="P19" i="1"/>
  <c r="Q19" i="1"/>
  <c r="R19" i="1"/>
  <c r="S19" i="1"/>
  <c r="T19" i="1"/>
  <c r="V19" i="1"/>
  <c r="W19" i="1"/>
  <c r="P20" i="1"/>
  <c r="Q20" i="1"/>
  <c r="R20" i="1"/>
  <c r="S20" i="1"/>
  <c r="T20" i="1"/>
  <c r="V20" i="1"/>
  <c r="W20" i="1"/>
  <c r="P21" i="1"/>
  <c r="Q21" i="1"/>
  <c r="R21" i="1"/>
  <c r="S21" i="1"/>
  <c r="T21" i="1"/>
  <c r="V21" i="1"/>
  <c r="W21" i="1"/>
  <c r="P22" i="1"/>
  <c r="Q22" i="1"/>
  <c r="R22" i="1"/>
  <c r="S22" i="1"/>
  <c r="T22" i="1"/>
  <c r="V22" i="1"/>
  <c r="W22" i="1"/>
  <c r="P23" i="1"/>
  <c r="Q23" i="1"/>
  <c r="R23" i="1"/>
  <c r="S23" i="1"/>
  <c r="T23" i="1"/>
  <c r="V23" i="1"/>
  <c r="W23" i="1"/>
  <c r="P24" i="1"/>
  <c r="Q24" i="1"/>
  <c r="R24" i="1"/>
  <c r="S24" i="1"/>
  <c r="T24" i="1"/>
  <c r="V24" i="1"/>
  <c r="W24" i="1"/>
  <c r="P25" i="1"/>
  <c r="Q25" i="1"/>
  <c r="R25" i="1"/>
  <c r="S25" i="1"/>
  <c r="T25" i="1"/>
  <c r="V25" i="1"/>
  <c r="W25" i="1"/>
  <c r="P26" i="1"/>
  <c r="Q26" i="1"/>
  <c r="R26" i="1"/>
  <c r="S26" i="1"/>
  <c r="T26" i="1"/>
  <c r="V26" i="1"/>
  <c r="W26" i="1"/>
  <c r="V15" i="1"/>
  <c r="W15" i="1"/>
  <c r="S15" i="1"/>
  <c r="R15" i="1"/>
  <c r="P15" i="1"/>
  <c r="W14" i="1"/>
  <c r="V14" i="1"/>
  <c r="U14" i="1"/>
  <c r="T14" i="1"/>
  <c r="S14" i="1"/>
  <c r="R14" i="1"/>
  <c r="P14" i="1"/>
  <c r="W13" i="1"/>
  <c r="V13" i="1"/>
  <c r="U13" i="1"/>
  <c r="T13" i="1"/>
  <c r="S13" i="1"/>
  <c r="R13" i="1"/>
  <c r="Q13" i="1"/>
  <c r="P13" i="1"/>
  <c r="W31" i="1" l="1"/>
  <c r="V31" i="1"/>
  <c r="U31" i="1"/>
  <c r="T31" i="1"/>
  <c r="S31" i="1"/>
  <c r="R31" i="1"/>
  <c r="Q31" i="1"/>
  <c r="P31" i="1"/>
</calcChain>
</file>

<file path=xl/sharedStrings.xml><?xml version="1.0" encoding="utf-8"?>
<sst xmlns="http://schemas.openxmlformats.org/spreadsheetml/2006/main" count="188" uniqueCount="110">
  <si>
    <t>SEGUIMIENTO DE AVANCE EN CUMPLIMIENTO DE METAS Y OBJETIVOS 2022</t>
  </si>
  <si>
    <t>EJE 2: PROSPERIDAD COMPARTIDA</t>
  </si>
  <si>
    <t>AVANCE EN CUMPLIMIENTO DE METAS TRIMESTRAL Y ANUAL ACUMULADO 2022</t>
  </si>
  <si>
    <t>JUSTIFICACION DE AVANCE DE RESULTADOS 2022</t>
  </si>
  <si>
    <t>Nivel.
(unidad administrativa responsable)</t>
  </si>
  <si>
    <t>Resumen narrativo u objetivos.
Clave: Número del Eje, Número del Programa, 1 para el Fin, 1 para el Propósito, Número del Componente, Número de las Actividades.</t>
  </si>
  <si>
    <t>INDICADOR</t>
  </si>
  <si>
    <t>META PLANEADA 2022</t>
  </si>
  <si>
    <t>META ALCANZADA 2022</t>
  </si>
  <si>
    <t>PORCENTAJE DE AVANCE TRIMESTRAL 2022</t>
  </si>
  <si>
    <t>PORCENTAJE DE AVANCE ACUMULADO ANUAL 2022</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</si>
  <si>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</si>
  <si>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</si>
  <si>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</si>
  <si>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</si>
  <si>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</si>
  <si>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</si>
  <si>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</si>
  <si>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</si>
  <si>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 DGPM )</t>
  </si>
  <si>
    <r>
      <rPr>
        <b/>
        <sz val="11"/>
        <color theme="1"/>
        <rFont val="Arial"/>
        <family val="2"/>
      </rPr>
      <t xml:space="preserve">IEE: </t>
    </r>
    <r>
      <rPr>
        <sz val="11"/>
        <color theme="1"/>
        <rFont val="Arial"/>
        <family val="2"/>
      </rPr>
      <t xml:space="preserve">Índice de Economía Estable. </t>
    </r>
  </si>
  <si>
    <t>Bienal</t>
  </si>
  <si>
    <r>
      <rPr>
        <b/>
        <sz val="11"/>
        <color theme="1"/>
        <rFont val="Arial"/>
        <family val="2"/>
      </rPr>
      <t xml:space="preserve">UNIDAD DE MEDIDA DEL INDICADOR: </t>
    </r>
    <r>
      <rPr>
        <sz val="11"/>
        <color theme="1"/>
        <rFont val="Arial"/>
        <family val="2"/>
      </rPr>
      <t xml:space="preserve">
Indicador
</t>
    </r>
    <r>
      <rPr>
        <b/>
        <sz val="11"/>
        <color theme="1"/>
        <rFont val="Arial"/>
        <family val="2"/>
      </rPr>
      <t xml:space="preserve">UNIDAD DE MEDIDA DE LAS VARIABLES: </t>
    </r>
    <r>
      <rPr>
        <sz val="11"/>
        <color theme="1"/>
        <rFont val="Arial"/>
        <family val="2"/>
      </rPr>
      <t xml:space="preserve">
Puntaje</t>
    </r>
  </si>
  <si>
    <t>ND</t>
  </si>
  <si>
    <t>El Instituto Mexicano para la Competitividad A. C. IMCO actualiza y publica los índices y subíndices de manera bienal. Se obtuvieron 34 puntos en 2020, aun no se actualiza la información.</t>
  </si>
  <si>
    <r>
      <rPr>
        <b/>
        <sz val="11"/>
        <color theme="1"/>
        <rFont val="Arial"/>
        <family val="2"/>
      </rPr>
      <t xml:space="preserve">CdG: </t>
    </r>
    <r>
      <rPr>
        <sz val="11"/>
        <color theme="1"/>
        <rFont val="Arial"/>
        <family val="2"/>
      </rPr>
      <t xml:space="preserve">Coeficiente de Gini. </t>
    </r>
  </si>
  <si>
    <t>Anual</t>
  </si>
  <si>
    <r>
      <rPr>
        <b/>
        <sz val="11"/>
        <color theme="1"/>
        <rFont val="Arial"/>
        <family val="2"/>
      </rPr>
      <t xml:space="preserve">UNIDAD DE MEDIDA DEL INDICADOR: </t>
    </r>
    <r>
      <rPr>
        <sz val="11"/>
        <color theme="1"/>
        <rFont val="Arial"/>
        <family val="2"/>
      </rPr>
      <t xml:space="preserve">
Coeficiente
</t>
    </r>
    <r>
      <rPr>
        <b/>
        <sz val="11"/>
        <color theme="1"/>
        <rFont val="Arial"/>
        <family val="2"/>
      </rPr>
      <t xml:space="preserve">UNIDAD DE MEDIDA DE LAS VARIABLES: </t>
    </r>
    <r>
      <rPr>
        <sz val="11"/>
        <color theme="1"/>
        <rFont val="Arial"/>
        <family val="2"/>
      </rPr>
      <t xml:space="preserve">
Puntuación entre 0 y 1</t>
    </r>
  </si>
  <si>
    <t>Según datos de la Secretaría Técnica HacenDaria de la SEFIPLAN  sitúa al Coeficiente Gini para el Municipio de Benito Juárez en 0.397 con la última actualización en Agosto 2021.</t>
  </si>
  <si>
    <t>Actividad</t>
  </si>
  <si>
    <t>SEGUIMIENTO A LA EJECUCIÓN DEL PRESUPUESTO AUTORIZADO 2022</t>
  </si>
  <si>
    <t>JUSTIFICACIÓN DE AVANCE DE EJECUCIÓN DEL PRESUPUESTO 2022</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</si>
  <si>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</si>
  <si>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</si>
  <si>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</si>
  <si>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</si>
  <si>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</si>
  <si>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2022</t>
  </si>
  <si>
    <t>TRIMESTRE 2 2022</t>
  </si>
  <si>
    <t>TRIMESTRE 3 2022</t>
  </si>
  <si>
    <t>TRIMESTRE 4 2022</t>
  </si>
  <si>
    <t>OPERADORA Y ADMINISTRADORA DE BIENES MUNICIPA</t>
  </si>
  <si>
    <t>2.11. 1. La poblacion benitojuarense recibe los servicios de calidad en funeraria municipal, panteon municipal y rastro municipal,  a cargo de la Operadora y Administradora de Bienes Municipales.</t>
  </si>
  <si>
    <t>PAI: Porcentaje de servicios entregados por OPABIEM a la población.</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</si>
  <si>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LAS VARIABLES:</t>
    </r>
    <r>
      <rPr>
        <sz val="11"/>
        <color theme="0"/>
        <rFont val="Arial"/>
        <family val="2"/>
      </rPr>
      <t xml:space="preserve"> Servicios de OPABIEM </t>
    </r>
  </si>
  <si>
    <t>Componente
(Funeraria Municipal)</t>
  </si>
  <si>
    <r>
      <t xml:space="preserve">2.11.2 </t>
    </r>
    <r>
      <rPr>
        <sz val="11"/>
        <color theme="1"/>
        <rFont val="Arial"/>
        <family val="2"/>
      </rPr>
      <t xml:space="preserve">Servicios de funeraria y panteón dirigidos a la población benitojuarense realizados. </t>
    </r>
  </si>
  <si>
    <r>
      <t>PSFR:</t>
    </r>
    <r>
      <rPr>
        <sz val="11"/>
        <color theme="1"/>
        <rFont val="Arial"/>
        <family val="2"/>
      </rPr>
      <t>Porcentaje de Servicios Funerarios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</si>
  <si>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funerarios</t>
    </r>
  </si>
  <si>
    <r>
      <t xml:space="preserve">2.11.3  </t>
    </r>
    <r>
      <rPr>
        <sz val="11"/>
        <color theme="1"/>
        <rFont val="Arial"/>
        <family val="2"/>
      </rPr>
      <t>Ejecución de servicios de velación y sepultura</t>
    </r>
  </si>
  <si>
    <r>
      <rPr>
        <b/>
        <sz val="11"/>
        <color theme="1"/>
        <rFont val="Arial"/>
        <family val="2"/>
      </rPr>
      <t xml:space="preserve">PSVS: </t>
    </r>
    <r>
      <rPr>
        <sz val="11"/>
        <color theme="1"/>
        <rFont val="Arial"/>
        <family val="2"/>
      </rPr>
      <t>Porcentaje de Servicios de Velación y Sepultura.</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</si>
  <si>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Velación y Sepultura.</t>
    </r>
  </si>
  <si>
    <r>
      <t xml:space="preserve">2.11.4  </t>
    </r>
    <r>
      <rPr>
        <sz val="11"/>
        <color theme="1"/>
        <rFont val="Arial"/>
        <family val="2"/>
      </rPr>
      <t>Ejecución de servicios de velación y cremación</t>
    </r>
  </si>
  <si>
    <r>
      <rPr>
        <b/>
        <sz val="11"/>
        <color theme="1"/>
        <rFont val="Arial"/>
        <family val="2"/>
      </rPr>
      <t xml:space="preserve">PSVC: </t>
    </r>
    <r>
      <rPr>
        <sz val="11"/>
        <color theme="1"/>
        <rFont val="Arial"/>
        <family val="2"/>
      </rPr>
      <t>Porcentaje de Servicios de Velación y Cremación.</t>
    </r>
  </si>
  <si>
    <r>
      <t xml:space="preserve">UNIDAD DE MEDIDA DEL INDICADOR: </t>
    </r>
    <r>
      <rPr>
        <sz val="11"/>
        <color theme="1"/>
        <rFont val="Arial"/>
        <family val="2"/>
      </rPr>
      <t>Porcentaje</t>
    </r>
    <r>
      <rPr>
        <b/>
        <sz val="11"/>
        <color theme="1"/>
        <rFont val="Arial"/>
        <family val="2"/>
      </rPr>
      <t xml:space="preserve">
UNIDAD DE MEDIDA DE LAS VARIABLES: S</t>
    </r>
    <r>
      <rPr>
        <sz val="11"/>
        <color theme="1"/>
        <rFont val="Arial"/>
        <family val="2"/>
      </rPr>
      <t>ervicios de Velación y Cremación.</t>
    </r>
  </si>
  <si>
    <t>Componente (Rastro Municipal)</t>
  </si>
  <si>
    <r>
      <rPr>
        <b/>
        <sz val="11"/>
        <color theme="1"/>
        <rFont val="Arial"/>
        <family val="2"/>
      </rPr>
      <t>2.11.5</t>
    </r>
    <r>
      <rPr>
        <sz val="11"/>
        <color theme="1"/>
        <rFont val="Arial"/>
        <family val="2"/>
      </rPr>
      <t xml:space="preserve">  Servicios operativos y técnicos de ganadería dirgido a introductores en todas las áreas del rastro.</t>
    </r>
  </si>
  <si>
    <r>
      <t xml:space="preserve">PIIR= </t>
    </r>
    <r>
      <rPr>
        <sz val="11"/>
        <color theme="1"/>
        <rFont val="Arial"/>
        <family val="2"/>
      </rPr>
      <t>Porcentaje de Incremento de Introductres en Rastro.</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</si>
  <si>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servicios de matanza del Rastro Municipal</t>
    </r>
  </si>
  <si>
    <r>
      <t xml:space="preserve">2.11.6 </t>
    </r>
    <r>
      <rPr>
        <sz val="11"/>
        <color theme="1"/>
        <rFont val="Arial"/>
        <family val="2"/>
      </rPr>
      <t>Ejecución de servicios de maquila de ganado bovino.</t>
    </r>
  </si>
  <si>
    <r>
      <t>PMGB=</t>
    </r>
    <r>
      <rPr>
        <sz val="11"/>
        <color theme="1"/>
        <rFont val="Arial"/>
        <family val="2"/>
      </rPr>
      <t xml:space="preserve"> Porcentaje de maquila de ganado bovino.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</si>
  <si>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maquila de ganado bovino.</t>
    </r>
  </si>
  <si>
    <r>
      <t xml:space="preserve">2.11. 7  </t>
    </r>
    <r>
      <rPr>
        <sz val="11"/>
        <color theme="1"/>
        <rFont val="Arial"/>
        <family val="2"/>
      </rPr>
      <t>Ejecución de servicios de maquila de ganado porcino.</t>
    </r>
  </si>
  <si>
    <r>
      <t xml:space="preserve">PMGP= </t>
    </r>
    <r>
      <rPr>
        <sz val="11"/>
        <color theme="1"/>
        <rFont val="Arial"/>
        <family val="2"/>
      </rPr>
      <t>Porcentaje de maquila de ganado porcino.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</si>
  <si>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matanza de ganado porcino</t>
    </r>
  </si>
  <si>
    <r>
      <t xml:space="preserve">2.11.8  </t>
    </r>
    <r>
      <rPr>
        <sz val="11"/>
        <color theme="1"/>
        <rFont val="Arial"/>
        <family val="2"/>
      </rPr>
      <t>Ejecución de servicios de maquila de ganado ovino.</t>
    </r>
  </si>
  <si>
    <r>
      <t xml:space="preserve">PMGO= </t>
    </r>
    <r>
      <rPr>
        <sz val="11"/>
        <color theme="1"/>
        <rFont val="Arial"/>
        <family val="2"/>
      </rPr>
      <t>Porcentaje de maquila de ganado ovino.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</si>
  <si>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matanza de ganado Ovino</t>
    </r>
    <r>
      <rPr>
        <b/>
        <sz val="11"/>
        <color theme="1"/>
        <rFont val="Arial"/>
        <family val="2"/>
      </rPr>
      <t xml:space="preserve"> </t>
    </r>
  </si>
  <si>
    <t>Componente
(Panteon Municipal)</t>
  </si>
  <si>
    <r>
      <t xml:space="preserve">2.11.9 . </t>
    </r>
    <r>
      <rPr>
        <sz val="11"/>
        <color theme="1"/>
        <rFont val="Arial"/>
        <family val="2"/>
      </rPr>
      <t xml:space="preserve">Servicios de sepulturas </t>
    </r>
  </si>
  <si>
    <r>
      <t xml:space="preserve">PBOC: </t>
    </r>
    <r>
      <rPr>
        <sz val="11"/>
        <color theme="1"/>
        <rFont val="Arial"/>
        <family val="2"/>
      </rPr>
      <t>Porcentaje de Bovedas Ocupadas Censadas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</si>
  <si>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Servicios de regularización de Bóvedas  </t>
    </r>
  </si>
  <si>
    <r>
      <t xml:space="preserve">2.11.10 </t>
    </r>
    <r>
      <rPr>
        <sz val="11"/>
        <color theme="1"/>
        <rFont val="Arial"/>
        <family val="2"/>
      </rPr>
      <t>Ejecución de servicios de sepulturas de Panteón Municipal</t>
    </r>
  </si>
  <si>
    <r>
      <t xml:space="preserve">PSSRM: </t>
    </r>
    <r>
      <rPr>
        <sz val="11"/>
        <color theme="1"/>
        <rFont val="Arial"/>
        <family val="2"/>
      </rPr>
      <t xml:space="preserve">porcentaje de Servicios de Sepultura, realizados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</si>
  <si>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servicios  de Sepultura Panteón Municipal </t>
    </r>
  </si>
  <si>
    <r>
      <t xml:space="preserve">2.11.11  </t>
    </r>
    <r>
      <rPr>
        <sz val="11"/>
        <color theme="1"/>
        <rFont val="Arial"/>
        <family val="2"/>
      </rPr>
      <t>Ejecución de servicios de sepulturas funerarias externas</t>
    </r>
  </si>
  <si>
    <r>
      <t xml:space="preserve">PSSE: </t>
    </r>
    <r>
      <rPr>
        <sz val="11"/>
        <color theme="1"/>
        <rFont val="Arial"/>
        <family val="2"/>
      </rPr>
      <t>porcentaje de servicios de sepultura ejecutadas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</si>
  <si>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externos de sepultura</t>
    </r>
  </si>
  <si>
    <r>
      <t xml:space="preserve">2.11.12  </t>
    </r>
    <r>
      <rPr>
        <sz val="11"/>
        <color theme="1"/>
        <rFont val="Arial"/>
        <family val="2"/>
      </rPr>
      <t xml:space="preserve">Regularizacion con familiares de bovedas abandonadas o con adeudos de refrendos </t>
    </r>
  </si>
  <si>
    <r>
      <t xml:space="preserve">PBR: </t>
    </r>
    <r>
      <rPr>
        <sz val="11"/>
        <color theme="1"/>
        <rFont val="Arial"/>
        <family val="2"/>
      </rPr>
      <t>Porcentaje de Bóvedas regulaizadas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</si>
  <si>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bovedas</t>
    </r>
  </si>
  <si>
    <t>CLAVE Y NOMBRE DEL PPA: E-PP 2.11 Programa de Servicios Funerarios Integrales y de Rastro Municipal</t>
  </si>
  <si>
    <r>
      <rPr>
        <b/>
        <sz val="11"/>
        <color theme="1"/>
        <rFont val="Arial"/>
        <family val="2"/>
      </rPr>
      <t xml:space="preserve"> 2.11.1 </t>
    </r>
    <r>
      <rPr>
        <sz val="11"/>
        <color theme="1"/>
        <rFont val="Arial"/>
        <family val="2"/>
      </rPr>
      <t>Contribuir a cerrar las brechas de desigualdad reactivando y diversificando la economía y poniendo fin a la exclusión social para fortalecer a las familias y mejorar la calidad de vida de la población mediante la mejora en la calidad funeraria municipal, panteon municipal y rastro municipal,  a cargo de la Operadora y Administradora de Bienes Municipales.</t>
    </r>
  </si>
  <si>
    <t>OPABIEM</t>
  </si>
  <si>
    <r>
      <rPr>
        <b/>
        <sz val="8"/>
        <color theme="1"/>
        <rFont val="Arial"/>
        <family val="2"/>
      </rPr>
      <t>Meta trimestral:</t>
    </r>
    <r>
      <rPr>
        <sz val="8"/>
        <color theme="1"/>
        <rFont val="Arial"/>
        <family val="2"/>
      </rPr>
      <t xml:space="preserve"> Se cumplio el numero de servicios planteados durante el primer trimestre del 2022.
</t>
    </r>
    <r>
      <rPr>
        <b/>
        <sz val="8"/>
        <color theme="1"/>
        <rFont val="Arial"/>
        <family val="2"/>
      </rPr>
      <t xml:space="preserve">Meta anual: </t>
    </r>
    <r>
      <rPr>
        <sz val="8"/>
        <color theme="1"/>
        <rFont val="Arial"/>
        <family val="2"/>
      </rPr>
      <t xml:space="preserve">Con respecto al avance alcanzado se acumulo el 26.27% sobre la meta anual planteada. </t>
    </r>
  </si>
  <si>
    <r>
      <rPr>
        <b/>
        <sz val="8"/>
        <color theme="1"/>
        <rFont val="Arial"/>
        <family val="2"/>
      </rPr>
      <t xml:space="preserve">Meta trimestral: </t>
    </r>
    <r>
      <rPr>
        <sz val="8"/>
        <color theme="1"/>
        <rFont val="Arial"/>
        <family val="2"/>
      </rPr>
      <t xml:space="preserve">la variación entre la meta planteada y los servicios funerarios realizados se deben a que durante el 2020 y 2021 fueron atipicos, a causa de las defunciones consecuencia del COVID-19, mismos casos que han disminuido notoriamente en lo que va del 2022, asi tambien considerar que la competencia en servicios funerarios particulares a crecido tambien.
</t>
    </r>
    <r>
      <rPr>
        <b/>
        <sz val="8"/>
        <color theme="1"/>
        <rFont val="Arial"/>
        <family val="2"/>
      </rPr>
      <t>Meta anual</t>
    </r>
    <r>
      <rPr>
        <sz val="8"/>
        <color theme="1"/>
        <rFont val="Arial"/>
        <family val="2"/>
      </rPr>
      <t xml:space="preserve">: Con respecto al avance alcanzado se acumulo el 11.73% sobre la meta anual planteada. </t>
    </r>
  </si>
  <si>
    <r>
      <rPr>
        <b/>
        <sz val="8"/>
        <color theme="1"/>
        <rFont val="Arial"/>
        <family val="2"/>
      </rPr>
      <t xml:space="preserve">Meta trimestral: </t>
    </r>
    <r>
      <rPr>
        <sz val="8"/>
        <color theme="1"/>
        <rFont val="Arial"/>
        <family val="2"/>
      </rPr>
      <t xml:space="preserve">la variación entre la meta planteada y los servicios funerarios realizados se deben a que durante el 2020 y 2021 fueron atipicos, a causa de las defunciones consecuencia del COVID-19, mismos casos que han disminuido notoriamente en lo que va del 2022, asi tambien considerar que la competencia en servicios funerarios particulares a crecido tambien.
</t>
    </r>
    <r>
      <rPr>
        <b/>
        <sz val="8"/>
        <color theme="1"/>
        <rFont val="Arial"/>
        <family val="2"/>
      </rPr>
      <t>Meta anual:</t>
    </r>
    <r>
      <rPr>
        <sz val="8"/>
        <color theme="1"/>
        <rFont val="Arial"/>
        <family val="2"/>
      </rPr>
      <t xml:space="preserve"> Con respecto al avance alcanzado se acumulo el 14.20% sobre la meta anual planteada. </t>
    </r>
  </si>
  <si>
    <r>
      <rPr>
        <b/>
        <sz val="8"/>
        <color theme="1"/>
        <rFont val="Arial"/>
        <family val="2"/>
      </rPr>
      <t>Meta trimestral:</t>
    </r>
    <r>
      <rPr>
        <sz val="8"/>
        <color theme="1"/>
        <rFont val="Arial"/>
        <family val="2"/>
      </rPr>
      <t xml:space="preserve">la variación entre la meta planteada y los servicios funerarios realizados se deben a que durante el 2020 y 2021 fueron atipicos, a causa de las defunciones consecuencia del COVID-19, mismos casos que han disminuido notoriamente en lo que va del 2022, asi tambien considerar que la competencia en servicios funerarios particulares a crecido tambien.
</t>
    </r>
    <r>
      <rPr>
        <b/>
        <sz val="8"/>
        <color theme="1"/>
        <rFont val="Arial"/>
        <family val="2"/>
      </rPr>
      <t xml:space="preserve">Meta anual: </t>
    </r>
    <r>
      <rPr>
        <sz val="8"/>
        <color theme="1"/>
        <rFont val="Arial"/>
        <family val="2"/>
      </rPr>
      <t xml:space="preserve">Con respecto al avance alcanzado se acumulo el 10.118% sobre la meta anual planteada. </t>
    </r>
  </si>
  <si>
    <r>
      <rPr>
        <b/>
        <sz val="8"/>
        <color theme="1"/>
        <rFont val="Arial"/>
        <family val="2"/>
      </rPr>
      <t>Meta trimestral:</t>
    </r>
    <r>
      <rPr>
        <sz val="8"/>
        <color theme="1"/>
        <rFont val="Arial"/>
        <family val="2"/>
      </rPr>
      <t xml:space="preserve"> El número de servicios que presto rastro municipal superaron la meta planteada, a razón que los introductores ingresaron mayor nuemero de animales para la matanza diaria.
</t>
    </r>
    <r>
      <rPr>
        <b/>
        <sz val="8"/>
        <color theme="1"/>
        <rFont val="Arial"/>
        <family val="2"/>
      </rPr>
      <t xml:space="preserve">
Meta anual:</t>
    </r>
    <r>
      <rPr>
        <sz val="8"/>
        <color theme="1"/>
        <rFont val="Arial"/>
        <family val="2"/>
      </rPr>
      <t xml:space="preserve"> Con respecto al avance alcanzado se acumulo el 26.73% sobre la meta anual planteada. </t>
    </r>
  </si>
  <si>
    <r>
      <rPr>
        <b/>
        <sz val="8"/>
        <color theme="1"/>
        <rFont val="Arial"/>
        <family val="2"/>
      </rPr>
      <t>Meta trimestral:</t>
    </r>
    <r>
      <rPr>
        <sz val="8"/>
        <color theme="1"/>
        <rFont val="Arial"/>
        <family val="2"/>
      </rPr>
      <t xml:space="preserve"> El número de servicios que presto rastro municipal superaron la meta planteada, a razón que los introductores ingresaron mayor nuemero de animales para la matanza diaria.
</t>
    </r>
    <r>
      <rPr>
        <b/>
        <sz val="8"/>
        <color theme="1"/>
        <rFont val="Arial"/>
        <family val="2"/>
      </rPr>
      <t xml:space="preserve">Meta anual: </t>
    </r>
    <r>
      <rPr>
        <sz val="8"/>
        <color theme="1"/>
        <rFont val="Arial"/>
        <family val="2"/>
      </rPr>
      <t xml:space="preserve">Con respecto al avance alcanzado se acumulo el 24.26% sobre la meta anual planteada. </t>
    </r>
  </si>
  <si>
    <r>
      <rPr>
        <b/>
        <sz val="8"/>
        <color theme="1"/>
        <rFont val="Arial"/>
        <family val="2"/>
      </rPr>
      <t>Meta trimestral:</t>
    </r>
    <r>
      <rPr>
        <sz val="8"/>
        <color theme="1"/>
        <rFont val="Arial"/>
        <family val="2"/>
      </rPr>
      <t xml:space="preserve"> El número de servicios que presto rastro municipal superaron la meta planteada, a razón que los introductores ingresaron mayor nuemero de animales para la matanza diaria.
</t>
    </r>
    <r>
      <rPr>
        <b/>
        <sz val="8"/>
        <color theme="1"/>
        <rFont val="Arial"/>
        <family val="2"/>
      </rPr>
      <t>Meta anual:</t>
    </r>
    <r>
      <rPr>
        <sz val="8"/>
        <color theme="1"/>
        <rFont val="Arial"/>
        <family val="2"/>
      </rPr>
      <t xml:space="preserve"> Con respecto al avance alcanzado se acumulo el 28.93% sobre la meta anual planteada. </t>
    </r>
  </si>
  <si>
    <r>
      <rPr>
        <b/>
        <sz val="8"/>
        <color theme="1"/>
        <rFont val="Arial"/>
        <family val="2"/>
      </rPr>
      <t xml:space="preserve">Meta trimestral: </t>
    </r>
    <r>
      <rPr>
        <sz val="8"/>
        <color theme="1"/>
        <rFont val="Arial"/>
        <family val="2"/>
      </rPr>
      <t xml:space="preserve">la matanza de los ovinos a disminuido a razón de que los instroductores han ingresado menor numero.
</t>
    </r>
    <r>
      <rPr>
        <b/>
        <sz val="8"/>
        <color theme="1"/>
        <rFont val="Arial"/>
        <family val="2"/>
      </rPr>
      <t>Meta anual:</t>
    </r>
    <r>
      <rPr>
        <sz val="8"/>
        <color theme="1"/>
        <rFont val="Arial"/>
        <family val="2"/>
      </rPr>
      <t xml:space="preserve"> Con respecto al avance alcanzado se acumulo el 7.95% sobre la meta anual planteada. </t>
    </r>
  </si>
  <si>
    <r>
      <rPr>
        <b/>
        <sz val="8"/>
        <color theme="1"/>
        <rFont val="Arial"/>
        <family val="2"/>
      </rPr>
      <t xml:space="preserve">Meta trimestral: </t>
    </r>
    <r>
      <rPr>
        <sz val="8"/>
        <color theme="1"/>
        <rFont val="Arial"/>
        <family val="2"/>
      </rPr>
      <t xml:space="preserve">los servicios de panteón cumplieron la meta planteada para el primer trimestre de 2022
</t>
    </r>
    <r>
      <rPr>
        <b/>
        <sz val="8"/>
        <color theme="1"/>
        <rFont val="Arial"/>
        <family val="2"/>
      </rPr>
      <t>Meta anual:</t>
    </r>
    <r>
      <rPr>
        <sz val="8"/>
        <color theme="1"/>
        <rFont val="Arial"/>
        <family val="2"/>
      </rPr>
      <t xml:space="preserve"> Con respecto al avance alcanzado se acumulo el 25.38% sobre la meta anual planteada. </t>
    </r>
  </si>
  <si>
    <r>
      <rPr>
        <b/>
        <sz val="8"/>
        <color theme="1"/>
        <rFont val="Arial"/>
        <family val="2"/>
      </rPr>
      <t>Meta trimestral:</t>
    </r>
    <r>
      <rPr>
        <sz val="8"/>
        <color theme="1"/>
        <rFont val="Arial"/>
        <family val="2"/>
      </rPr>
      <t xml:space="preserve"> la variación entre la meta planteada y los servicios funerarios realizados se deben a que durante el 2020 y 2021 fueron atipicos, a causa de las defunciones consecuencia del COVID-19, mismos casos que han disminuido notoriamente en lo que va del 2022, asi tambien considerar que la competencia en servicios funerarios particulares a crecido tambien.
</t>
    </r>
    <r>
      <rPr>
        <b/>
        <sz val="8"/>
        <color theme="1"/>
        <rFont val="Arial"/>
        <family val="2"/>
      </rPr>
      <t>Meta anual:</t>
    </r>
    <r>
      <rPr>
        <sz val="8"/>
        <color theme="1"/>
        <rFont val="Arial"/>
        <family val="2"/>
      </rPr>
      <t xml:space="preserve"> Con respecto al avance alcanzado se acumulo el 11% sobre la meta anual planteada. </t>
    </r>
  </si>
  <si>
    <r>
      <rPr>
        <b/>
        <sz val="8"/>
        <color theme="1"/>
        <rFont val="Arial"/>
        <family val="2"/>
      </rPr>
      <t>Meta trimestral:</t>
    </r>
    <r>
      <rPr>
        <sz val="8"/>
        <color theme="1"/>
        <rFont val="Arial"/>
        <family val="2"/>
      </rPr>
      <t xml:space="preserve"> los servicios funerarios externos y que adquieren bovedas al panteón municipal han incremenentado considerablemente con motivo de que existe gran competencia en el mercado en servicios funerarios.
</t>
    </r>
    <r>
      <rPr>
        <b/>
        <sz val="8"/>
        <color theme="1"/>
        <rFont val="Arial"/>
        <family val="2"/>
      </rPr>
      <t>Meta anual:</t>
    </r>
    <r>
      <rPr>
        <sz val="8"/>
        <color theme="1"/>
        <rFont val="Arial"/>
        <family val="2"/>
      </rPr>
      <t xml:space="preserve"> Con respecto al avance alcanzado se acumulo el 36.67% sobre la meta anual planteada. </t>
    </r>
  </si>
  <si>
    <r>
      <rPr>
        <b/>
        <sz val="8"/>
        <color theme="1"/>
        <rFont val="Arial"/>
        <family val="2"/>
      </rPr>
      <t>Meta trimestral:</t>
    </r>
    <r>
      <rPr>
        <sz val="8"/>
        <color theme="1"/>
        <rFont val="Arial"/>
        <family val="2"/>
      </rPr>
      <t xml:space="preserve"> El numero de refrendos que se han pagado durante esta anualidad han sido mayores a los planteados, como consecuencia de los decuentos que se han autorizado.
</t>
    </r>
    <r>
      <rPr>
        <b/>
        <sz val="8"/>
        <color theme="1"/>
        <rFont val="Arial"/>
        <family val="2"/>
      </rPr>
      <t>Meta anual:</t>
    </r>
    <r>
      <rPr>
        <sz val="8"/>
        <color theme="1"/>
        <rFont val="Arial"/>
        <family val="2"/>
      </rPr>
      <t xml:space="preserve"> Con respecto al avance alcanzado se acumulo el 120% sobre la meta anual planteada. </t>
    </r>
  </si>
  <si>
    <r>
      <rPr>
        <b/>
        <sz val="8"/>
        <color theme="1"/>
        <rFont val="Arial"/>
        <family val="2"/>
      </rPr>
      <t>Avance Trimestral:</t>
    </r>
    <r>
      <rPr>
        <sz val="8"/>
        <color theme="1"/>
        <rFont val="Arial"/>
        <family val="2"/>
      </rPr>
      <t xml:space="preserve"> El Instituto Mexicano para la Competitividad A. C. IMCO actualiza y publica los índices y subíndices de manera bienal. Se obtuvieron 57 puntos en 2022.
</t>
    </r>
    <r>
      <rPr>
        <b/>
        <sz val="8"/>
        <color theme="1"/>
        <rFont val="Arial"/>
        <family val="2"/>
      </rPr>
      <t>Meta Anual:</t>
    </r>
    <r>
      <rPr>
        <sz val="8"/>
        <color theme="1"/>
        <rFont val="Arial"/>
        <family val="2"/>
      </rPr>
      <t xml:space="preserve"> 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t>
    </r>
  </si>
  <si>
    <r>
      <rPr>
        <b/>
        <sz val="8"/>
        <color theme="1"/>
        <rFont val="Arial"/>
        <family val="2"/>
      </rPr>
      <t>Meta Trimestral:</t>
    </r>
    <r>
      <rPr>
        <sz val="8"/>
        <color theme="1"/>
        <rFont val="Arial"/>
        <family val="2"/>
      </rPr>
      <t xml:space="preserve"> Según datos de la Secretaría Técnica Hacendaria de la SEFIPLAN  sitúa al Coeficiente Gini para el Municipio de Benito Juárez en 0.397 con la última actualización en Agosto 2021.  El calculo se hace mediante una tasa de variación. El coeficiente de Gini toma valores entre 0 y 1; un valor que tiende a 1 refleja mayor desigualdad en la distribución del ingreso.
</t>
    </r>
    <r>
      <rPr>
        <b/>
        <sz val="8"/>
        <color theme="1"/>
        <rFont val="Arial"/>
        <family val="2"/>
      </rPr>
      <t>Meta Anual: D</t>
    </r>
    <r>
      <rPr>
        <sz val="8"/>
        <color theme="1"/>
        <rFont val="Arial"/>
        <family val="2"/>
      </rPr>
      <t>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t>
    </r>
  </si>
  <si>
    <r>
      <rPr>
        <b/>
        <sz val="8"/>
        <color theme="1"/>
        <rFont val="Arial"/>
        <family val="2"/>
      </rPr>
      <t xml:space="preserve">Meta trimestral: </t>
    </r>
    <r>
      <rPr>
        <sz val="8"/>
        <color theme="1"/>
        <rFont val="Arial"/>
        <family val="2"/>
      </rPr>
      <t xml:space="preserve">Se cumplio el numero de servicios planteados durante el primer trimestre del 2022.
</t>
    </r>
    <r>
      <rPr>
        <b/>
        <sz val="8"/>
        <color theme="1"/>
        <rFont val="Arial"/>
        <family val="2"/>
      </rPr>
      <t>Meta anual:</t>
    </r>
    <r>
      <rPr>
        <sz val="8"/>
        <color theme="1"/>
        <rFont val="Arial"/>
        <family val="2"/>
      </rPr>
      <t xml:space="preserve"> Con respecto al avance alcanzado se acumulo el 54 % sobre la meta anual plantea</t>
    </r>
    <r>
      <rPr>
        <sz val="8"/>
        <color theme="0"/>
        <rFont val="Arial"/>
        <family val="2"/>
      </rPr>
      <t xml:space="preserve">da. </t>
    </r>
  </si>
  <si>
    <r>
      <rPr>
        <b/>
        <sz val="8"/>
        <color theme="1"/>
        <rFont val="Calibri"/>
        <family val="2"/>
        <scheme val="minor"/>
      </rPr>
      <t>Meta trimestral:</t>
    </r>
    <r>
      <rPr>
        <sz val="8"/>
        <color theme="1"/>
        <rFont val="Calibri"/>
        <family val="2"/>
        <scheme val="minor"/>
      </rPr>
      <t xml:space="preserve"> la variación entre la meta planteada y los servicios funerarios realizados se deben a que durante el 2020 y 2021 fueron atipicos, a causa de las defunciones consecuencia del COVID-19, mismos casos que han disminuido notoriamente en lo que va del 2022, asi tambien considerar que la competencia en servicios funerarios particulares a crecido tambien.
</t>
    </r>
    <r>
      <rPr>
        <b/>
        <sz val="8"/>
        <color theme="1"/>
        <rFont val="Calibri"/>
        <family val="2"/>
        <scheme val="minor"/>
      </rPr>
      <t xml:space="preserve">Meta anual: </t>
    </r>
    <r>
      <rPr>
        <sz val="8"/>
        <color theme="1"/>
        <rFont val="Calibri"/>
        <family val="2"/>
        <scheme val="minor"/>
      </rPr>
      <t xml:space="preserve">Con respecto al avance alcanzado se acumulo el 21% sobre la meta anual planteada. </t>
    </r>
  </si>
  <si>
    <r>
      <rPr>
        <b/>
        <sz val="8"/>
        <color theme="1"/>
        <rFont val="Calibri"/>
        <family val="2"/>
        <scheme val="minor"/>
      </rPr>
      <t>Meta trimestral:</t>
    </r>
    <r>
      <rPr>
        <sz val="8"/>
        <color theme="1"/>
        <rFont val="Calibri"/>
        <family val="2"/>
        <scheme val="minor"/>
      </rPr>
      <t xml:space="preserve"> la variación entre la meta planteada y los servicios funerarios realizados se deben a que durante el 2020 y 2021 fueron atipicos, a causa de las defunciones consecuencia del COVID-19, mismos casos que han disminuido notoriamente en lo que va del 2022, asi tambien considerar que la competencia en servicios funerarios particulares a crecido tambien.
</t>
    </r>
    <r>
      <rPr>
        <b/>
        <sz val="8"/>
        <color theme="1"/>
        <rFont val="Calibri"/>
        <family val="2"/>
        <scheme val="minor"/>
      </rPr>
      <t>Meta anual</t>
    </r>
    <r>
      <rPr>
        <sz val="8"/>
        <color theme="1"/>
        <rFont val="Calibri"/>
        <family val="2"/>
        <scheme val="minor"/>
      </rPr>
      <t xml:space="preserve">: Con respecto al avance alcanzado se acumulo el 30% sobre la meta anual planteada. </t>
    </r>
  </si>
  <si>
    <r>
      <rPr>
        <b/>
        <sz val="8"/>
        <color theme="1"/>
        <rFont val="Calibri"/>
        <family val="2"/>
        <scheme val="minor"/>
      </rPr>
      <t>Meta trimestral:</t>
    </r>
    <r>
      <rPr>
        <sz val="8"/>
        <color theme="1"/>
        <rFont val="Calibri"/>
        <family val="2"/>
        <scheme val="minor"/>
      </rPr>
      <t xml:space="preserve">la variación entre la meta planteada y los servicios funerarios realizados se deben a que durante el 2020 y 2021 fueron atipicos, a causa de las defunciones consecuencia del COVID-19, mismos casos que han disminuido notoriamente en lo que va del 2022, asi tambien considerar que la competencia en servicios funerarios particulares a crecido tambien.
</t>
    </r>
    <r>
      <rPr>
        <b/>
        <sz val="8"/>
        <color theme="1"/>
        <rFont val="Calibri"/>
        <family val="2"/>
        <scheme val="minor"/>
      </rPr>
      <t xml:space="preserve">
Meta anual:</t>
    </r>
    <r>
      <rPr>
        <sz val="8"/>
        <color theme="1"/>
        <rFont val="Calibri"/>
        <family val="2"/>
        <scheme val="minor"/>
      </rPr>
      <t xml:space="preserve"> Con respecto al avance alcanzado se acumulo el 16% sobre la meta anual planteada. </t>
    </r>
  </si>
  <si>
    <r>
      <rPr>
        <b/>
        <sz val="8"/>
        <color theme="1"/>
        <rFont val="Calibri"/>
        <family val="2"/>
        <scheme val="minor"/>
      </rPr>
      <t>Meta trimestral:</t>
    </r>
    <r>
      <rPr>
        <sz val="8"/>
        <color theme="1"/>
        <rFont val="Calibri"/>
        <family val="2"/>
        <scheme val="minor"/>
      </rPr>
      <t xml:space="preserve"> El número de servicios que presto rastro municipal superaron la meta planteada, a razón que los introductores ingresaron mayor nuemero de animales para la matanza diaria.
</t>
    </r>
    <r>
      <rPr>
        <b/>
        <sz val="8"/>
        <color theme="1"/>
        <rFont val="Calibri"/>
        <family val="2"/>
        <scheme val="minor"/>
      </rPr>
      <t>Meta anual:</t>
    </r>
    <r>
      <rPr>
        <sz val="8"/>
        <color theme="1"/>
        <rFont val="Calibri"/>
        <family val="2"/>
        <scheme val="minor"/>
      </rPr>
      <t xml:space="preserve"> Con respecto al avance alcanzado se acumulo el 54% sobre la meta anual planteada. </t>
    </r>
  </si>
  <si>
    <r>
      <rPr>
        <b/>
        <sz val="8"/>
        <color theme="1"/>
        <rFont val="Calibri"/>
        <family val="2"/>
        <scheme val="minor"/>
      </rPr>
      <t>Meta trimestral:</t>
    </r>
    <r>
      <rPr>
        <sz val="8"/>
        <color theme="1"/>
        <rFont val="Calibri"/>
        <family val="2"/>
        <scheme val="minor"/>
      </rPr>
      <t xml:space="preserve"> El número de servicios que presto rastro municipal superaron la meta planteada, a razón que los introductores ingresaron mayor nuemero de animales para la matanza diaria.
</t>
    </r>
    <r>
      <rPr>
        <b/>
        <sz val="8"/>
        <color theme="1"/>
        <rFont val="Calibri"/>
        <family val="2"/>
        <scheme val="minor"/>
      </rPr>
      <t>Meta anual:</t>
    </r>
    <r>
      <rPr>
        <sz val="8"/>
        <color theme="1"/>
        <rFont val="Calibri"/>
        <family val="2"/>
        <scheme val="minor"/>
      </rPr>
      <t xml:space="preserve"> Con respecto al avance alcanzado se acumulo el  44% sobre la meta anual planteada. </t>
    </r>
  </si>
  <si>
    <r>
      <rPr>
        <b/>
        <sz val="8"/>
        <color theme="1"/>
        <rFont val="Calibri"/>
        <family val="2"/>
        <scheme val="minor"/>
      </rPr>
      <t>Meta trimestral:</t>
    </r>
    <r>
      <rPr>
        <sz val="8"/>
        <color theme="1"/>
        <rFont val="Calibri"/>
        <family val="2"/>
        <scheme val="minor"/>
      </rPr>
      <t xml:space="preserve"> El número de servicios que presto rastro municipal superaron la meta planteada, a razón que los introductores ingresaron mayor nuemero de animales para la matanza diaria.
</t>
    </r>
    <r>
      <rPr>
        <b/>
        <sz val="8"/>
        <color theme="1"/>
        <rFont val="Calibri"/>
        <family val="2"/>
        <scheme val="minor"/>
      </rPr>
      <t xml:space="preserve">
Meta anual:</t>
    </r>
    <r>
      <rPr>
        <sz val="8"/>
        <color theme="1"/>
        <rFont val="Calibri"/>
        <family val="2"/>
        <scheme val="minor"/>
      </rPr>
      <t xml:space="preserve"> Con respecto al avance alcanzado se acumulo el 59% sobre la meta anual planteada. </t>
    </r>
  </si>
  <si>
    <r>
      <rPr>
        <b/>
        <sz val="8"/>
        <color theme="1"/>
        <rFont val="Calibri"/>
        <family val="2"/>
        <scheme val="minor"/>
      </rPr>
      <t>Meta trimestral:</t>
    </r>
    <r>
      <rPr>
        <sz val="8"/>
        <color theme="1"/>
        <rFont val="Calibri"/>
        <family val="2"/>
        <scheme val="minor"/>
      </rPr>
      <t xml:space="preserve"> la matanza de los ovinos a disminuido a razón de que los instroductores han ingresado menor numero.
</t>
    </r>
    <r>
      <rPr>
        <b/>
        <sz val="8"/>
        <color theme="1"/>
        <rFont val="Calibri"/>
        <family val="2"/>
        <scheme val="minor"/>
      </rPr>
      <t xml:space="preserve">
Meta anual:</t>
    </r>
    <r>
      <rPr>
        <sz val="8"/>
        <color theme="1"/>
        <rFont val="Calibri"/>
        <family val="2"/>
        <scheme val="minor"/>
      </rPr>
      <t xml:space="preserve"> Con respecto al avance alcanzado se acumulo el 18% sobre la meta anual planteada. </t>
    </r>
  </si>
  <si>
    <r>
      <rPr>
        <b/>
        <sz val="8"/>
        <color theme="1"/>
        <rFont val="Calibri"/>
        <family val="2"/>
        <scheme val="minor"/>
      </rPr>
      <t>Meta trimestral:</t>
    </r>
    <r>
      <rPr>
        <sz val="8"/>
        <color theme="1"/>
        <rFont val="Calibri"/>
        <family val="2"/>
        <scheme val="minor"/>
      </rPr>
      <t xml:space="preserve"> los servicios de panteón cumplieron la meta planteada para el primer trimestre de 2022
</t>
    </r>
    <r>
      <rPr>
        <b/>
        <sz val="8"/>
        <color theme="1"/>
        <rFont val="Calibri"/>
        <family val="2"/>
        <scheme val="minor"/>
      </rPr>
      <t xml:space="preserve">
Meta anual: </t>
    </r>
    <r>
      <rPr>
        <sz val="8"/>
        <color theme="1"/>
        <rFont val="Calibri"/>
        <family val="2"/>
        <scheme val="minor"/>
      </rPr>
      <t xml:space="preserve">Con respecto al avance alcanzado se acumulo el 53% sobre la meta anual planteada. </t>
    </r>
  </si>
  <si>
    <r>
      <rPr>
        <b/>
        <sz val="8"/>
        <color theme="1"/>
        <rFont val="Calibri"/>
        <family val="2"/>
        <scheme val="minor"/>
      </rPr>
      <t>Meta trimestral:</t>
    </r>
    <r>
      <rPr>
        <sz val="8"/>
        <color theme="1"/>
        <rFont val="Calibri"/>
        <family val="2"/>
        <scheme val="minor"/>
      </rPr>
      <t xml:space="preserve"> la variación entre la meta planteada y los servicios funerarios realizados se deben a que durante el 2020 y 2021 fueron atipicos, a causa de las defunciones consecuencia del COVID-19, mismos casos que han disminuido notoriamente en lo que va del 2022, asi tambien considerar que la competencia en servicios funerarios particulares a crecido tambien.
</t>
    </r>
    <r>
      <rPr>
        <b/>
        <sz val="8"/>
        <color theme="1"/>
        <rFont val="Calibri"/>
        <family val="2"/>
        <scheme val="minor"/>
      </rPr>
      <t xml:space="preserve">
Meta anual:</t>
    </r>
    <r>
      <rPr>
        <sz val="8"/>
        <color theme="1"/>
        <rFont val="Calibri"/>
        <family val="2"/>
        <scheme val="minor"/>
      </rPr>
      <t xml:space="preserve"> Con respecto al avance alcanzado se acumulo el 25% sobre la meta anual planteada. </t>
    </r>
  </si>
  <si>
    <r>
      <rPr>
        <b/>
        <sz val="8"/>
        <color theme="1"/>
        <rFont val="Calibri"/>
        <family val="2"/>
        <scheme val="minor"/>
      </rPr>
      <t xml:space="preserve">Meta trimestral: </t>
    </r>
    <r>
      <rPr>
        <sz val="8"/>
        <color theme="1"/>
        <rFont val="Calibri"/>
        <family val="2"/>
        <scheme val="minor"/>
      </rPr>
      <t xml:space="preserve">los servicios funerarios externos y que adquieren bovedas al panteón municipal han incremenentado considerablemente con motivo de que existe gran competencia en el mercado en servicios funerarios.
</t>
    </r>
    <r>
      <rPr>
        <b/>
        <sz val="8"/>
        <color theme="1"/>
        <rFont val="Calibri"/>
        <family val="2"/>
        <scheme val="minor"/>
      </rPr>
      <t xml:space="preserve">
Meta anual:</t>
    </r>
    <r>
      <rPr>
        <sz val="8"/>
        <color theme="1"/>
        <rFont val="Calibri"/>
        <family val="2"/>
        <scheme val="minor"/>
      </rPr>
      <t xml:space="preserve"> Con respecto al avance alcanzado se acumulo el 63% sobre la meta anual planteada. </t>
    </r>
  </si>
  <si>
    <r>
      <rPr>
        <b/>
        <sz val="8"/>
        <color theme="1"/>
        <rFont val="Calibri"/>
        <family val="2"/>
        <scheme val="minor"/>
      </rPr>
      <t>Meta trimestral:</t>
    </r>
    <r>
      <rPr>
        <sz val="8"/>
        <color theme="1"/>
        <rFont val="Calibri"/>
        <family val="2"/>
        <scheme val="minor"/>
      </rPr>
      <t xml:space="preserve"> El numero de refrendos que se han pagado durante esta anualidad han sido mayores a los planteados, como consecuencia de los decuentos que se han autorizado.
</t>
    </r>
    <r>
      <rPr>
        <b/>
        <sz val="8"/>
        <color theme="1"/>
        <rFont val="Calibri"/>
        <family val="2"/>
        <scheme val="minor"/>
      </rPr>
      <t>Meta anual:</t>
    </r>
    <r>
      <rPr>
        <sz val="8"/>
        <color theme="1"/>
        <rFont val="Calibri"/>
        <family val="2"/>
        <scheme val="minor"/>
      </rPr>
      <t xml:space="preserve"> Con respecto al avance alcanzado se acumulo el  372% sobre la meta anual planteada.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</si>
</sst>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quot;$&quot;#,##0.00"/>
    <numFmt numFmtId="165" formatCode="0.000"/>
    <numFmt numFmtId="166" formatCode="0.0000"/>
  </numFmts>
  <fonts count="27" x14ac:knownFonts="1">
    <font>
      <sz val="11"/>
      <color theme="1"/>
      <name val="Calibri"/>
      <family val="2"/>
      <scheme val="minor"/>
    </font>
    <font>
      <sz val="14"/>
      <color rgb="FFFFFFFF"/>
      <name val="Arial"/>
      <family val="2"/>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color theme="0"/>
      <name val="Arial"/>
      <family val="2"/>
    </font>
    <font>
      <sz val="11"/>
      <name val="Arial"/>
      <family val="2"/>
    </font>
    <font>
      <sz val="11"/>
      <color theme="1"/>
      <name val="Calibri"/>
      <family val="2"/>
      <scheme val="minor"/>
    </font>
    <font>
      <sz val="9"/>
      <name val="Arial"/>
      <family val="2"/>
    </font>
    <font>
      <b/>
      <sz val="14"/>
      <color theme="0"/>
      <name val="Arial"/>
      <family val="2"/>
    </font>
    <font>
      <b/>
      <sz val="14"/>
      <color rgb="FFFFFFFF"/>
      <name val="Arial"/>
      <family val="2"/>
    </font>
    <font>
      <b/>
      <sz val="24"/>
      <color rgb="FFFFFFFF"/>
      <name val="Arial"/>
      <family val="2"/>
    </font>
    <font>
      <b/>
      <sz val="9"/>
      <color theme="0"/>
      <name val="Arial"/>
      <family val="2"/>
    </font>
    <font>
      <sz val="9"/>
      <color theme="1"/>
      <name val="Calibri"/>
      <family val="2"/>
      <scheme val="minor"/>
    </font>
    <font>
      <sz val="9"/>
      <color theme="0"/>
      <name val="Arial"/>
      <family val="2"/>
    </font>
    <font>
      <b/>
      <sz val="9"/>
      <color theme="1"/>
      <name val="Arial"/>
      <family val="2"/>
    </font>
    <font>
      <sz val="11"/>
      <color theme="1"/>
      <name val="Calibri"/>
      <family val="2"/>
    </font>
    <font>
      <sz val="9"/>
      <color theme="1"/>
      <name val="Arial"/>
      <family val="2"/>
    </font>
    <font>
      <sz val="11"/>
      <color theme="1"/>
      <name val="Arial Nova Cond"/>
      <family val="2"/>
    </font>
    <font>
      <sz val="8"/>
      <name val="Arial"/>
      <family val="2"/>
    </font>
    <font>
      <sz val="8"/>
      <color theme="1"/>
      <name val="Arial"/>
      <family val="2"/>
    </font>
    <font>
      <b/>
      <sz val="8"/>
      <color theme="1"/>
      <name val="Arial"/>
      <family val="2"/>
    </font>
    <font>
      <sz val="8"/>
      <color theme="0"/>
      <name val="Arial"/>
      <family val="2"/>
    </font>
    <font>
      <sz val="8"/>
      <color theme="1"/>
      <name val="Calibri"/>
      <family val="2"/>
      <scheme val="minor"/>
    </font>
    <font>
      <b/>
      <sz val="8"/>
      <color theme="1"/>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9" tint="0.79998168889431442"/>
        <bgColor indexed="64"/>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FF00"/>
        <bgColor rgb="FFF2F2F2"/>
      </patternFill>
    </fill>
    <fill>
      <patternFill patternType="solid">
        <fgColor theme="0"/>
        <bgColor rgb="FFF2F2F2"/>
      </patternFill>
    </fill>
    <fill>
      <patternFill patternType="solid">
        <fgColor rgb="FFBD2452"/>
        <bgColor rgb="FFD8D8D8"/>
      </patternFill>
    </fill>
    <fill>
      <patternFill patternType="solid">
        <fgColor theme="2"/>
        <bgColor indexed="64"/>
      </patternFill>
    </fill>
    <fill>
      <patternFill patternType="solid">
        <fgColor rgb="FFFDE9EB"/>
        <bgColor rgb="FFD8D8D8"/>
      </patternFill>
    </fill>
  </fills>
  <borders count="94">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rgb="FF000000"/>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bottom style="dotted">
        <color indexed="64"/>
      </bottom>
      <diagonal/>
    </border>
    <border>
      <left/>
      <right style="thin">
        <color rgb="FF000000"/>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tted">
        <color indexed="64"/>
      </right>
      <top style="dotted">
        <color indexed="64"/>
      </top>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medium">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style="dashed">
        <color theme="1"/>
      </right>
      <top style="thin">
        <color indexed="64"/>
      </top>
      <bottom/>
      <diagonal/>
    </border>
    <border>
      <left style="dotted">
        <color indexed="64"/>
      </left>
      <right style="dashed">
        <color theme="1"/>
      </right>
      <top/>
      <bottom style="dotted">
        <color indexed="64"/>
      </bottom>
      <diagonal/>
    </border>
    <border>
      <left style="medium">
        <color indexed="64"/>
      </left>
      <right/>
      <top/>
      <bottom/>
      <diagonal/>
    </border>
    <border>
      <left style="dotted">
        <color indexed="64"/>
      </left>
      <right style="dotted">
        <color indexed="64"/>
      </right>
      <top style="dotted">
        <color indexed="64"/>
      </top>
      <bottom style="dotted">
        <color theme="1"/>
      </bottom>
      <diagonal/>
    </border>
    <border>
      <left style="dotted">
        <color indexed="64"/>
      </left>
      <right style="medium">
        <color indexed="64"/>
      </right>
      <top style="dotted">
        <color indexed="64"/>
      </top>
      <bottom style="dotted">
        <color theme="1"/>
      </bottom>
      <diagonal/>
    </border>
    <border>
      <left style="medium">
        <color indexed="64"/>
      </left>
      <right style="dashed">
        <color indexed="64"/>
      </right>
      <top style="dotted">
        <color indexed="64"/>
      </top>
      <bottom style="dashed">
        <color indexed="64"/>
      </bottom>
      <diagonal/>
    </border>
    <border>
      <left style="dashed">
        <color indexed="64"/>
      </left>
      <right style="dashed">
        <color indexed="64"/>
      </right>
      <top style="dotted">
        <color indexed="64"/>
      </top>
      <bottom style="dashed">
        <color indexed="64"/>
      </bottom>
      <diagonal/>
    </border>
    <border>
      <left style="dashed">
        <color indexed="64"/>
      </left>
      <right style="dashed">
        <color indexed="64"/>
      </right>
      <top style="dashed">
        <color theme="1"/>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style="dashed">
        <color theme="1"/>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rgb="FF000000"/>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dotted">
        <color indexed="64"/>
      </left>
      <right/>
      <top style="thin">
        <color indexed="64"/>
      </top>
      <bottom style="dotted">
        <color indexed="64"/>
      </bottom>
      <diagonal/>
    </border>
    <border>
      <left style="dotted">
        <color indexed="64"/>
      </left>
      <right/>
      <top/>
      <bottom/>
      <diagonal/>
    </border>
    <border>
      <left style="medium">
        <color indexed="64"/>
      </left>
      <right style="thin">
        <color indexed="64"/>
      </right>
      <top/>
      <bottom style="thin">
        <color indexed="64"/>
      </bottom>
      <diagonal/>
    </border>
    <border>
      <left style="thin">
        <color indexed="64"/>
      </left>
      <right style="dotted">
        <color indexed="64"/>
      </right>
      <top/>
      <bottom/>
      <diagonal/>
    </border>
    <border>
      <left style="dashed">
        <color indexed="64"/>
      </left>
      <right style="medium">
        <color indexed="64"/>
      </right>
      <top style="dashed">
        <color indexed="64"/>
      </top>
      <bottom style="medium">
        <color indexed="64"/>
      </bottom>
      <diagonal/>
    </border>
    <border>
      <left style="medium">
        <color indexed="64"/>
      </left>
      <right/>
      <top style="dotted">
        <color indexed="64"/>
      </top>
      <bottom/>
      <diagonal/>
    </border>
    <border>
      <left/>
      <right style="dotted">
        <color indexed="64"/>
      </right>
      <top style="dotted">
        <color indexed="64"/>
      </top>
      <bottom/>
      <diagonal/>
    </border>
    <border>
      <left style="dashed">
        <color indexed="64"/>
      </left>
      <right style="medium">
        <color indexed="64"/>
      </right>
      <top style="dotted">
        <color indexed="64"/>
      </top>
      <bottom style="dashed">
        <color indexed="64"/>
      </bottom>
      <diagonal/>
    </border>
  </borders>
  <cellStyleXfs count="3">
    <xf numFmtId="0" fontId="0" fillId="0" borderId="0"/>
    <xf numFmtId="9" fontId="9" fillId="0" borderId="0" applyFont="0" applyFill="0" applyBorder="0" applyAlignment="0" applyProtection="0"/>
    <xf numFmtId="44" fontId="9" fillId="0" borderId="0" applyFont="0" applyFill="0" applyBorder="0" applyAlignment="0" applyProtection="0"/>
  </cellStyleXfs>
  <cellXfs count="192">
    <xf numFmtId="0" fontId="0" fillId="0" borderId="0" xfId="0"/>
    <xf numFmtId="10" fontId="0" fillId="6" borderId="15" xfId="0" applyNumberFormat="1" applyFill="1" applyBorder="1" applyAlignment="1">
      <alignment horizontal="center" vertical="center" wrapText="1"/>
    </xf>
    <xf numFmtId="10" fontId="0" fillId="6" borderId="13" xfId="0" applyNumberFormat="1" applyFill="1" applyBorder="1" applyAlignment="1">
      <alignment horizontal="center" vertical="center" wrapText="1"/>
    </xf>
    <xf numFmtId="10" fontId="0" fillId="6" borderId="16" xfId="0" applyNumberForma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3" borderId="6" xfId="0" applyFont="1" applyFill="1" applyBorder="1" applyAlignment="1">
      <alignment horizontal="center" vertical="center" wrapText="1"/>
    </xf>
    <xf numFmtId="7" fontId="0" fillId="0" borderId="0" xfId="0" applyNumberFormat="1"/>
    <xf numFmtId="0" fontId="0" fillId="8" borderId="0" xfId="0" applyFill="1"/>
    <xf numFmtId="0" fontId="2" fillId="5" borderId="42"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10" fillId="11" borderId="3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4" fillId="5" borderId="51" xfId="0" applyFont="1" applyFill="1" applyBorder="1" applyAlignment="1">
      <alignment horizontal="left" vertical="center" wrapText="1"/>
    </xf>
    <xf numFmtId="0" fontId="4" fillId="5" borderId="51" xfId="0" applyFont="1" applyFill="1" applyBorder="1" applyAlignment="1">
      <alignment horizontal="center" vertical="center" wrapText="1"/>
    </xf>
    <xf numFmtId="0" fontId="4" fillId="5" borderId="52" xfId="0" applyFont="1" applyFill="1" applyBorder="1" applyAlignment="1">
      <alignment horizontal="left" vertical="center" wrapText="1"/>
    </xf>
    <xf numFmtId="0" fontId="4" fillId="11" borderId="54"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4" fillId="11" borderId="55" xfId="0" applyFont="1" applyFill="1" applyBorder="1" applyAlignment="1">
      <alignment horizontal="center" vertical="center" wrapText="1"/>
    </xf>
    <xf numFmtId="0" fontId="2" fillId="11" borderId="54" xfId="0" applyFont="1" applyFill="1" applyBorder="1" applyAlignment="1">
      <alignment horizontal="center" vertical="center" wrapText="1"/>
    </xf>
    <xf numFmtId="0" fontId="4" fillId="5" borderId="55" xfId="0" applyFont="1" applyFill="1" applyBorder="1" applyAlignment="1">
      <alignment horizontal="justify" vertical="center" wrapText="1"/>
    </xf>
    <xf numFmtId="0" fontId="4" fillId="5" borderId="2" xfId="0" applyFont="1" applyFill="1" applyBorder="1" applyAlignment="1">
      <alignment horizontal="left" vertical="center" wrapText="1"/>
    </xf>
    <xf numFmtId="0" fontId="4" fillId="5" borderId="2" xfId="0" applyFont="1" applyFill="1" applyBorder="1" applyAlignment="1">
      <alignment horizontal="center" vertical="center" wrapText="1"/>
    </xf>
    <xf numFmtId="0" fontId="4" fillId="11" borderId="59" xfId="0" applyFont="1" applyFill="1" applyBorder="1" applyAlignment="1">
      <alignment horizontal="center" vertical="center" wrapText="1"/>
    </xf>
    <xf numFmtId="0" fontId="8" fillId="5" borderId="59" xfId="0" applyFont="1" applyFill="1" applyBorder="1" applyAlignment="1">
      <alignment horizontal="center" vertical="center" wrapText="1"/>
    </xf>
    <xf numFmtId="0" fontId="4" fillId="11" borderId="60" xfId="0" applyFont="1" applyFill="1" applyBorder="1" applyAlignment="1">
      <alignment horizontal="center" vertical="center" wrapText="1"/>
    </xf>
    <xf numFmtId="1" fontId="8" fillId="5" borderId="53" xfId="1" applyNumberFormat="1" applyFont="1" applyFill="1" applyBorder="1" applyAlignment="1">
      <alignment horizontal="center" vertical="center" wrapText="1"/>
    </xf>
    <xf numFmtId="1" fontId="4" fillId="11" borderId="54" xfId="1" applyNumberFormat="1" applyFont="1" applyFill="1" applyBorder="1" applyAlignment="1">
      <alignment horizontal="center" vertical="center" wrapText="1"/>
    </xf>
    <xf numFmtId="1" fontId="4" fillId="5" borderId="54" xfId="1" applyNumberFormat="1" applyFont="1" applyFill="1" applyBorder="1" applyAlignment="1">
      <alignment horizontal="center" vertical="center" wrapText="1"/>
    </xf>
    <xf numFmtId="1" fontId="8" fillId="5" borderId="56" xfId="0" applyNumberFormat="1" applyFont="1" applyFill="1" applyBorder="1" applyAlignment="1">
      <alignment horizontal="center" vertical="center" wrapText="1"/>
    </xf>
    <xf numFmtId="165" fontId="8" fillId="5" borderId="61" xfId="0" applyNumberFormat="1" applyFont="1" applyFill="1" applyBorder="1" applyAlignment="1">
      <alignment horizontal="center" vertical="center" wrapText="1"/>
    </xf>
    <xf numFmtId="166" fontId="4" fillId="11" borderId="57" xfId="1" applyNumberFormat="1" applyFont="1" applyFill="1" applyBorder="1" applyAlignment="1">
      <alignment horizontal="center" vertical="center" wrapText="1"/>
    </xf>
    <xf numFmtId="165" fontId="8" fillId="5" borderId="58" xfId="1" applyNumberFormat="1" applyFont="1" applyFill="1" applyBorder="1" applyAlignment="1">
      <alignment horizontal="center" vertical="center" wrapText="1"/>
    </xf>
    <xf numFmtId="165" fontId="4" fillId="11" borderId="59" xfId="1" applyNumberFormat="1" applyFont="1" applyFill="1" applyBorder="1" applyAlignment="1">
      <alignment horizontal="center" vertical="center" wrapText="1"/>
    </xf>
    <xf numFmtId="165" fontId="4" fillId="5" borderId="59" xfId="1" applyNumberFormat="1" applyFont="1" applyFill="1" applyBorder="1" applyAlignment="1">
      <alignment horizontal="center" vertical="center" wrapText="1"/>
    </xf>
    <xf numFmtId="10" fontId="0" fillId="6" borderId="66" xfId="0" applyNumberFormat="1" applyFill="1" applyBorder="1" applyAlignment="1">
      <alignment horizontal="center" vertical="center" wrapText="1"/>
    </xf>
    <xf numFmtId="10" fontId="0" fillId="6" borderId="67" xfId="0" applyNumberFormat="1" applyFill="1" applyBorder="1" applyAlignment="1">
      <alignment horizontal="center" vertical="center" wrapText="1"/>
    </xf>
    <xf numFmtId="10" fontId="0" fillId="12" borderId="43" xfId="0" applyNumberFormat="1" applyFill="1" applyBorder="1" applyAlignment="1">
      <alignment horizontal="center" vertical="center" wrapText="1"/>
    </xf>
    <xf numFmtId="0" fontId="2" fillId="11" borderId="13" xfId="0" applyFont="1" applyFill="1" applyBorder="1" applyAlignment="1">
      <alignment horizontal="center" vertical="center" wrapText="1"/>
    </xf>
    <xf numFmtId="0" fontId="4" fillId="5" borderId="16" xfId="0" applyFont="1" applyFill="1" applyBorder="1" applyAlignment="1">
      <alignment horizontal="justify" vertical="center" wrapText="1"/>
    </xf>
    <xf numFmtId="0" fontId="1" fillId="9"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5" fillId="0" borderId="0" xfId="0" applyFont="1"/>
    <xf numFmtId="0" fontId="10" fillId="11" borderId="20"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0" fillId="11" borderId="33" xfId="0" applyFont="1" applyFill="1" applyBorder="1" applyAlignment="1">
      <alignment horizontal="center" vertical="center" wrapText="1"/>
    </xf>
    <xf numFmtId="0" fontId="19" fillId="5" borderId="34" xfId="0" applyFont="1" applyFill="1" applyBorder="1" applyAlignment="1">
      <alignment horizontal="center" vertical="center" wrapText="1"/>
    </xf>
    <xf numFmtId="0" fontId="10" fillId="11" borderId="35" xfId="0" applyFont="1" applyFill="1" applyBorder="1" applyAlignment="1">
      <alignment horizontal="center" vertical="center" wrapText="1"/>
    </xf>
    <xf numFmtId="0" fontId="19" fillId="5" borderId="36" xfId="0" applyFont="1" applyFill="1" applyBorder="1" applyAlignment="1">
      <alignment horizontal="center" vertical="center" wrapText="1"/>
    </xf>
    <xf numFmtId="164" fontId="10" fillId="11" borderId="22" xfId="0" applyNumberFormat="1" applyFont="1" applyFill="1" applyBorder="1" applyAlignment="1">
      <alignment horizontal="center" vertical="center" wrapText="1"/>
    </xf>
    <xf numFmtId="7" fontId="10" fillId="11" borderId="23" xfId="2" applyNumberFormat="1" applyFont="1" applyFill="1" applyBorder="1" applyAlignment="1">
      <alignment horizontal="center" vertical="center" wrapText="1"/>
    </xf>
    <xf numFmtId="7" fontId="19" fillId="5" borderId="29" xfId="2" applyNumberFormat="1" applyFont="1" applyFill="1" applyBorder="1" applyAlignment="1">
      <alignment horizontal="center" vertical="center" wrapText="1"/>
    </xf>
    <xf numFmtId="7" fontId="10" fillId="11" borderId="24" xfId="2" applyNumberFormat="1" applyFont="1" applyFill="1" applyBorder="1" applyAlignment="1">
      <alignment horizontal="center" vertical="center" wrapText="1"/>
    </xf>
    <xf numFmtId="10" fontId="10" fillId="7" borderId="37" xfId="0" applyNumberFormat="1" applyFont="1" applyFill="1" applyBorder="1" applyAlignment="1">
      <alignment horizontal="center" vertical="center" wrapText="1"/>
    </xf>
    <xf numFmtId="10" fontId="10" fillId="7" borderId="29" xfId="0" applyNumberFormat="1" applyFont="1" applyFill="1" applyBorder="1" applyAlignment="1">
      <alignment horizontal="center" vertical="center" wrapText="1"/>
    </xf>
    <xf numFmtId="10" fontId="10" fillId="7" borderId="40" xfId="0" applyNumberFormat="1" applyFont="1" applyFill="1" applyBorder="1" applyAlignment="1">
      <alignment horizontal="center" vertical="center" wrapText="1"/>
    </xf>
    <xf numFmtId="0" fontId="19" fillId="5" borderId="38" xfId="0" applyFont="1" applyFill="1" applyBorder="1" applyAlignment="1">
      <alignment horizontal="left" vertical="center" wrapText="1"/>
    </xf>
    <xf numFmtId="0" fontId="10" fillId="11" borderId="29" xfId="0" applyFont="1" applyFill="1" applyBorder="1" applyAlignment="1">
      <alignment horizontal="center" vertical="center" wrapText="1"/>
    </xf>
    <xf numFmtId="0" fontId="19" fillId="5" borderId="39" xfId="0" applyFont="1" applyFill="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14" fillId="10" borderId="68" xfId="0" applyFont="1" applyFill="1" applyBorder="1" applyAlignment="1">
      <alignment horizontal="center" vertical="center" wrapText="1"/>
    </xf>
    <xf numFmtId="0" fontId="6" fillId="10" borderId="69" xfId="0" applyFont="1" applyFill="1" applyBorder="1" applyAlignment="1">
      <alignment horizontal="left" vertical="center" wrapText="1"/>
    </xf>
    <xf numFmtId="0" fontId="6" fillId="10" borderId="70" xfId="0" applyFont="1" applyFill="1" applyBorder="1" applyAlignment="1">
      <alignment horizontal="center" vertical="center" wrapText="1"/>
    </xf>
    <xf numFmtId="0" fontId="6" fillId="10" borderId="71" xfId="0" applyFont="1" applyFill="1" applyBorder="1" applyAlignment="1">
      <alignment horizontal="center" vertical="center" wrapText="1"/>
    </xf>
    <xf numFmtId="3" fontId="7" fillId="10" borderId="72" xfId="0" applyNumberFormat="1" applyFont="1" applyFill="1" applyBorder="1" applyAlignment="1">
      <alignment horizontal="center" vertical="center" wrapText="1"/>
    </xf>
    <xf numFmtId="3" fontId="7" fillId="10" borderId="73" xfId="0" applyNumberFormat="1" applyFont="1" applyFill="1" applyBorder="1" applyAlignment="1">
      <alignment horizontal="center" vertical="center" wrapText="1"/>
    </xf>
    <xf numFmtId="0" fontId="17" fillId="11" borderId="74" xfId="0" applyFont="1" applyFill="1" applyBorder="1" applyAlignment="1">
      <alignment horizontal="center" vertical="center" wrapText="1"/>
    </xf>
    <xf numFmtId="0" fontId="5" fillId="11" borderId="72" xfId="0" applyFont="1" applyFill="1" applyBorder="1" applyAlignment="1">
      <alignment horizontal="justify" vertical="center" wrapText="1"/>
    </xf>
    <xf numFmtId="0" fontId="4" fillId="11" borderId="72" xfId="0" applyFont="1" applyFill="1" applyBorder="1" applyAlignment="1">
      <alignment horizontal="center" vertical="center" wrapText="1"/>
    </xf>
    <xf numFmtId="0" fontId="0" fillId="5" borderId="72" xfId="0" applyFill="1" applyBorder="1" applyAlignment="1">
      <alignment horizontal="center" vertical="center"/>
    </xf>
    <xf numFmtId="0" fontId="17" fillId="15" borderId="74" xfId="0" applyFont="1" applyFill="1" applyBorder="1" applyAlignment="1">
      <alignment horizontal="center" vertical="center" wrapText="1"/>
    </xf>
    <xf numFmtId="0" fontId="5" fillId="15" borderId="72" xfId="0" applyFont="1" applyFill="1" applyBorder="1" applyAlignment="1">
      <alignment horizontal="justify" vertical="center" wrapText="1"/>
    </xf>
    <xf numFmtId="0" fontId="4" fillId="15" borderId="72" xfId="0" applyFont="1" applyFill="1" applyBorder="1" applyAlignment="1">
      <alignment horizontal="justify" vertical="center" wrapText="1"/>
    </xf>
    <xf numFmtId="0" fontId="4" fillId="15" borderId="72" xfId="0" applyFont="1" applyFill="1" applyBorder="1" applyAlignment="1">
      <alignment horizontal="center" vertical="center" wrapText="1"/>
    </xf>
    <xf numFmtId="0" fontId="4" fillId="11" borderId="72" xfId="0" applyFont="1" applyFill="1" applyBorder="1" applyAlignment="1">
      <alignment horizontal="justify" vertical="center" wrapText="1"/>
    </xf>
    <xf numFmtId="0" fontId="17" fillId="15" borderId="75" xfId="0" applyFont="1" applyFill="1" applyBorder="1" applyAlignment="1">
      <alignment horizontal="center" vertical="center" wrapText="1"/>
    </xf>
    <xf numFmtId="0" fontId="5" fillId="15" borderId="76" xfId="0" applyFont="1" applyFill="1" applyBorder="1" applyAlignment="1">
      <alignment horizontal="justify" vertical="center" wrapText="1"/>
    </xf>
    <xf numFmtId="0" fontId="4" fillId="15" borderId="76" xfId="0" applyFont="1" applyFill="1" applyBorder="1" applyAlignment="1">
      <alignment horizontal="center" vertical="center" wrapText="1"/>
    </xf>
    <xf numFmtId="0" fontId="0" fillId="5" borderId="76" xfId="0" applyFill="1" applyBorder="1" applyAlignment="1">
      <alignment horizontal="center" vertical="center"/>
    </xf>
    <xf numFmtId="0" fontId="7" fillId="10" borderId="77" xfId="0" applyFont="1" applyFill="1" applyBorder="1" applyAlignment="1">
      <alignment horizontal="left" vertical="center" wrapText="1"/>
    </xf>
    <xf numFmtId="0" fontId="5" fillId="11" borderId="78" xfId="0" applyFont="1" applyFill="1" applyBorder="1" applyAlignment="1">
      <alignment horizontal="justify" vertical="center" wrapText="1"/>
    </xf>
    <xf numFmtId="0" fontId="5" fillId="15" borderId="78" xfId="0" applyFont="1" applyFill="1" applyBorder="1" applyAlignment="1">
      <alignment horizontal="left" vertical="center" wrapText="1"/>
    </xf>
    <xf numFmtId="0" fontId="5" fillId="15" borderId="79" xfId="0" applyFont="1" applyFill="1" applyBorder="1" applyAlignment="1">
      <alignment horizontal="left" vertical="center" wrapText="1"/>
    </xf>
    <xf numFmtId="3" fontId="7" fillId="10" borderId="80" xfId="0" applyNumberFormat="1" applyFont="1" applyFill="1" applyBorder="1" applyAlignment="1">
      <alignment horizontal="center" vertical="center" wrapText="1"/>
    </xf>
    <xf numFmtId="0" fontId="0" fillId="5" borderId="80" xfId="0" applyFill="1" applyBorder="1" applyAlignment="1">
      <alignment horizontal="center" vertical="center"/>
    </xf>
    <xf numFmtId="0" fontId="0" fillId="5" borderId="81" xfId="0" applyFill="1" applyBorder="1" applyAlignment="1">
      <alignment horizontal="center" vertical="center"/>
    </xf>
    <xf numFmtId="0" fontId="5" fillId="11" borderId="27" xfId="0" applyFont="1" applyFill="1" applyBorder="1" applyAlignment="1">
      <alignment horizontal="center" vertical="center" wrapText="1"/>
    </xf>
    <xf numFmtId="1" fontId="4" fillId="11" borderId="82" xfId="1" applyNumberFormat="1" applyFont="1" applyFill="1" applyBorder="1" applyAlignment="1">
      <alignment horizontal="center" vertical="center" wrapText="1"/>
    </xf>
    <xf numFmtId="0" fontId="7" fillId="14" borderId="83" xfId="0" applyFont="1" applyFill="1" applyBorder="1" applyAlignment="1">
      <alignment horizontal="center" vertical="center" wrapText="1"/>
    </xf>
    <xf numFmtId="0" fontId="5" fillId="11" borderId="41" xfId="0" applyFont="1" applyFill="1" applyBorder="1" applyAlignment="1">
      <alignment horizontal="center" vertical="center" wrapText="1"/>
    </xf>
    <xf numFmtId="1" fontId="4" fillId="11" borderId="86" xfId="1" applyNumberFormat="1" applyFont="1" applyFill="1" applyBorder="1" applyAlignment="1">
      <alignment horizontal="center" vertical="center" wrapText="1"/>
    </xf>
    <xf numFmtId="165" fontId="4" fillId="11" borderId="87" xfId="1" applyNumberFormat="1" applyFont="1" applyFill="1" applyBorder="1" applyAlignment="1">
      <alignment horizontal="center" vertical="center" wrapText="1"/>
    </xf>
    <xf numFmtId="3" fontId="7" fillId="10" borderId="78" xfId="0" applyNumberFormat="1" applyFont="1" applyFill="1" applyBorder="1" applyAlignment="1">
      <alignment horizontal="center" vertical="center" wrapText="1"/>
    </xf>
    <xf numFmtId="0" fontId="2" fillId="5" borderId="88" xfId="0" applyFont="1" applyFill="1" applyBorder="1" applyAlignment="1">
      <alignment horizontal="center" vertical="center" wrapText="1"/>
    </xf>
    <xf numFmtId="3" fontId="7" fillId="10" borderId="74" xfId="0" applyNumberFormat="1" applyFont="1" applyFill="1" applyBorder="1" applyAlignment="1">
      <alignment horizontal="center" vertical="center" wrapText="1"/>
    </xf>
    <xf numFmtId="0" fontId="0" fillId="5" borderId="74" xfId="0" applyFill="1" applyBorder="1" applyAlignment="1">
      <alignment horizontal="center" vertical="center"/>
    </xf>
    <xf numFmtId="0" fontId="0" fillId="11" borderId="72" xfId="0" applyFill="1" applyBorder="1" applyAlignment="1">
      <alignment horizontal="center" vertical="center"/>
    </xf>
    <xf numFmtId="0" fontId="0" fillId="11" borderId="76" xfId="0" applyFill="1" applyBorder="1" applyAlignment="1">
      <alignment horizontal="center" vertical="center"/>
    </xf>
    <xf numFmtId="0" fontId="0" fillId="16" borderId="84" xfId="0" applyFill="1" applyBorder="1" applyAlignment="1">
      <alignment horizontal="center" vertical="center" wrapText="1"/>
    </xf>
    <xf numFmtId="0" fontId="18" fillId="11" borderId="84" xfId="0" applyFont="1" applyFill="1" applyBorder="1" applyAlignment="1">
      <alignment horizontal="center" vertical="center" wrapText="1"/>
    </xf>
    <xf numFmtId="3" fontId="18" fillId="11" borderId="84" xfId="0" applyNumberFormat="1" applyFont="1" applyFill="1" applyBorder="1" applyAlignment="1">
      <alignment horizontal="center" vertical="center" wrapText="1"/>
    </xf>
    <xf numFmtId="0" fontId="18" fillId="11" borderId="85" xfId="0" applyFont="1" applyFill="1" applyBorder="1" applyAlignment="1">
      <alignment horizontal="center" vertical="center" wrapText="1"/>
    </xf>
    <xf numFmtId="0" fontId="0" fillId="11" borderId="78" xfId="0" applyFill="1" applyBorder="1" applyAlignment="1">
      <alignment horizontal="center" vertical="center"/>
    </xf>
    <xf numFmtId="0" fontId="0" fillId="11" borderId="79" xfId="0" applyFill="1" applyBorder="1" applyAlignment="1">
      <alignment horizontal="center" vertical="center"/>
    </xf>
    <xf numFmtId="0" fontId="0" fillId="11" borderId="73" xfId="0" applyFill="1" applyBorder="1" applyAlignment="1">
      <alignment horizontal="center" vertical="center"/>
    </xf>
    <xf numFmtId="10" fontId="0" fillId="13" borderId="89" xfId="0" applyNumberFormat="1" applyFill="1" applyBorder="1" applyAlignment="1">
      <alignment horizontal="center" vertical="center" wrapText="1"/>
    </xf>
    <xf numFmtId="0" fontId="0" fillId="0" borderId="19" xfId="0" applyBorder="1"/>
    <xf numFmtId="0" fontId="0" fillId="0" borderId="4" xfId="0" applyBorder="1"/>
    <xf numFmtId="0" fontId="0" fillId="5" borderId="75" xfId="0" applyFill="1" applyBorder="1" applyAlignment="1">
      <alignment horizontal="center" vertical="center"/>
    </xf>
    <xf numFmtId="0" fontId="0" fillId="11" borderId="90" xfId="0" applyFill="1" applyBorder="1" applyAlignment="1">
      <alignment horizontal="center" vertical="center"/>
    </xf>
    <xf numFmtId="10" fontId="0" fillId="12" borderId="13" xfId="0" applyNumberFormat="1" applyFill="1" applyBorder="1" applyAlignment="1">
      <alignment horizontal="center" vertical="center" wrapText="1"/>
    </xf>
    <xf numFmtId="10" fontId="0" fillId="12" borderId="91" xfId="0" applyNumberFormat="1" applyFill="1" applyBorder="1" applyAlignment="1">
      <alignment horizontal="center" vertical="center" wrapText="1"/>
    </xf>
    <xf numFmtId="10" fontId="0" fillId="12" borderId="92" xfId="0" applyNumberFormat="1" applyFill="1" applyBorder="1" applyAlignment="1">
      <alignment horizontal="center" vertical="center" wrapText="1"/>
    </xf>
    <xf numFmtId="0" fontId="16" fillId="11" borderId="69" xfId="0" applyFont="1" applyFill="1" applyBorder="1" applyAlignment="1">
      <alignment horizontal="center" vertical="center" wrapText="1"/>
    </xf>
    <xf numFmtId="0" fontId="16" fillId="5" borderId="93" xfId="0" applyFont="1" applyFill="1" applyBorder="1" applyAlignment="1">
      <alignment horizontal="center" vertical="center" wrapText="1"/>
    </xf>
    <xf numFmtId="0" fontId="15" fillId="11" borderId="72" xfId="0" applyFont="1" applyFill="1" applyBorder="1"/>
    <xf numFmtId="0" fontId="15" fillId="5" borderId="73" xfId="0" applyFont="1" applyFill="1" applyBorder="1"/>
    <xf numFmtId="0" fontId="15" fillId="11" borderId="76" xfId="0" applyFont="1" applyFill="1" applyBorder="1"/>
    <xf numFmtId="0" fontId="15" fillId="5" borderId="90" xfId="0" applyFont="1" applyFill="1" applyBorder="1"/>
    <xf numFmtId="0" fontId="21" fillId="11" borderId="56" xfId="0" applyFont="1" applyFill="1" applyBorder="1" applyAlignment="1">
      <alignment horizontal="justify" vertical="center" wrapText="1"/>
    </xf>
    <xf numFmtId="0" fontId="22" fillId="5" borderId="54" xfId="0" applyFont="1" applyFill="1" applyBorder="1" applyAlignment="1">
      <alignment horizontal="justify" vertical="center" wrapText="1"/>
    </xf>
    <xf numFmtId="0" fontId="21" fillId="11" borderId="15"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11" borderId="68" xfId="0" applyFont="1" applyFill="1" applyBorder="1" applyAlignment="1">
      <alignment vertical="center" wrapText="1"/>
    </xf>
    <xf numFmtId="0" fontId="24" fillId="5" borderId="69" xfId="0" applyFont="1" applyFill="1" applyBorder="1" applyAlignment="1">
      <alignment horizontal="left" vertical="center" wrapText="1"/>
    </xf>
    <xf numFmtId="0" fontId="22" fillId="11" borderId="74" xfId="0" applyFont="1" applyFill="1" applyBorder="1" applyAlignment="1">
      <alignment wrapText="1"/>
    </xf>
    <xf numFmtId="0" fontId="25" fillId="5" borderId="72" xfId="0" applyFont="1" applyFill="1" applyBorder="1" applyAlignment="1">
      <alignment wrapText="1"/>
    </xf>
    <xf numFmtId="0" fontId="22" fillId="11" borderId="74" xfId="0" applyFont="1" applyFill="1" applyBorder="1" applyAlignment="1">
      <alignment horizontal="left" wrapText="1"/>
    </xf>
    <xf numFmtId="0" fontId="22" fillId="11" borderId="75" xfId="0" applyFont="1" applyFill="1" applyBorder="1" applyAlignment="1">
      <alignment wrapText="1"/>
    </xf>
    <xf numFmtId="0" fontId="25" fillId="5" borderId="76" xfId="0" applyFont="1" applyFill="1" applyBorder="1" applyAlignment="1">
      <alignment wrapText="1"/>
    </xf>
    <xf numFmtId="0" fontId="1" fillId="9" borderId="44" xfId="0" applyFont="1" applyFill="1" applyBorder="1" applyAlignment="1">
      <alignment horizontal="center" vertical="center" wrapText="1"/>
    </xf>
    <xf numFmtId="0" fontId="1" fillId="9" borderId="45" xfId="0" applyFont="1" applyFill="1" applyBorder="1" applyAlignment="1">
      <alignment horizontal="center" vertical="center" wrapText="1"/>
    </xf>
    <xf numFmtId="0" fontId="1" fillId="9" borderId="49" xfId="0" applyFont="1" applyFill="1" applyBorder="1" applyAlignment="1">
      <alignment horizontal="center" vertical="center" wrapText="1"/>
    </xf>
    <xf numFmtId="0" fontId="1" fillId="9" borderId="50" xfId="0" applyFont="1" applyFill="1" applyBorder="1" applyAlignment="1">
      <alignment horizontal="center" vertical="center" wrapText="1"/>
    </xf>
    <xf numFmtId="0" fontId="1" fillId="9" borderId="46" xfId="0" applyFont="1" applyFill="1" applyBorder="1" applyAlignment="1">
      <alignment horizontal="center" vertical="center" wrapText="1"/>
    </xf>
    <xf numFmtId="0" fontId="1" fillId="9" borderId="47" xfId="0" applyFont="1" applyFill="1" applyBorder="1" applyAlignment="1">
      <alignment horizontal="center" vertical="center" wrapText="1"/>
    </xf>
    <xf numFmtId="0" fontId="1" fillId="9" borderId="48"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4" fillId="5" borderId="63" xfId="0" applyFont="1" applyFill="1" applyBorder="1" applyAlignment="1">
      <alignment horizontal="left" vertical="center" wrapText="1"/>
    </xf>
    <xf numFmtId="0" fontId="4" fillId="5" borderId="64" xfId="0" applyFont="1" applyFill="1" applyBorder="1" applyAlignment="1">
      <alignment horizontal="left" vertical="center" wrapText="1"/>
    </xf>
    <xf numFmtId="0" fontId="11" fillId="10" borderId="19"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31" xfId="0" applyFont="1" applyFill="1" applyBorder="1" applyAlignment="1">
      <alignment horizontal="center" vertical="center" wrapText="1"/>
    </xf>
    <xf numFmtId="0" fontId="11" fillId="10" borderId="32" xfId="0"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11" xfId="0" applyFont="1" applyFill="1" applyBorder="1" applyAlignment="1">
      <alignment horizontal="center" vertical="center" wrapText="1"/>
    </xf>
    <xf numFmtId="0" fontId="12" fillId="9" borderId="4" xfId="0" applyFont="1" applyFill="1" applyBorder="1" applyAlignment="1">
      <alignment horizontal="center" vertical="center"/>
    </xf>
    <xf numFmtId="0" fontId="12" fillId="9" borderId="18" xfId="0" applyFont="1" applyFill="1" applyBorder="1" applyAlignment="1">
      <alignment horizontal="center" vertical="center"/>
    </xf>
    <xf numFmtId="0" fontId="12" fillId="9" borderId="14"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3" fillId="9" borderId="65" xfId="0" applyFont="1" applyFill="1" applyBorder="1" applyAlignment="1">
      <alignment horizontal="center" vertical="center" wrapText="1"/>
    </xf>
    <xf numFmtId="0" fontId="13" fillId="9" borderId="0" xfId="0" applyFont="1" applyFill="1" applyAlignment="1">
      <alignment horizontal="center" vertical="center" wrapText="1"/>
    </xf>
    <xf numFmtId="0" fontId="14" fillId="10" borderId="9" xfId="0" applyFont="1" applyFill="1" applyBorder="1" applyAlignment="1">
      <alignment horizontal="center" vertical="center" wrapText="1"/>
    </xf>
    <xf numFmtId="0" fontId="14" fillId="10" borderId="10"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31" xfId="0" applyFont="1" applyFill="1" applyBorder="1" applyAlignment="1">
      <alignment horizontal="center" vertical="center" wrapText="1"/>
    </xf>
    <xf numFmtId="0" fontId="16" fillId="10" borderId="32" xfId="0" applyFont="1" applyFill="1" applyBorder="1" applyAlignment="1">
      <alignment horizontal="center" vertical="center" wrapText="1"/>
    </xf>
    <xf numFmtId="0" fontId="16" fillId="10" borderId="30" xfId="0" applyFont="1" applyFill="1" applyBorder="1" applyAlignment="1">
      <alignment horizontal="center" vertical="center" wrapText="1"/>
    </xf>
    <xf numFmtId="0" fontId="14" fillId="10" borderId="27"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4" fillId="10" borderId="25" xfId="0" applyFont="1" applyFill="1" applyBorder="1" applyAlignment="1">
      <alignment horizontal="center" vertical="center" wrapText="1"/>
    </xf>
    <xf numFmtId="0" fontId="14" fillId="10" borderId="26" xfId="0" applyFont="1" applyFill="1" applyBorder="1" applyAlignment="1">
      <alignment horizontal="center" vertical="center" wrapText="1"/>
    </xf>
    <xf numFmtId="0" fontId="14" fillId="10" borderId="19"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14" fillId="10" borderId="5" xfId="0" applyFont="1" applyFill="1" applyBorder="1" applyAlignment="1">
      <alignment horizontal="center" vertical="center" wrapText="1"/>
    </xf>
  </cellXfs>
  <cellStyles count="3">
    <cellStyle name="Moneda" xfId="2" builtinId="4"/>
    <cellStyle name="Normal" xfId="0" builtinId="0"/>
    <cellStyle name="Porcentaje" xfId="1" builtinId="5"/>
  </cellStyles>
  <dxfs count="30">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theme="0"/>
        </patternFill>
      </fill>
    </dxf>
  </dxfs>
  <tableStyles count="0" defaultTableStyle="TableStyleMedium2" defaultPivotStyle="PivotStyleLight16"/>
  <colors>
    <mruColors>
      <color rgb="FFFDE9EB"/>
      <color rgb="FF611D1D"/>
      <color rgb="FFBD2452"/>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2344614</xdr:colOff>
      <xdr:row>1</xdr:row>
      <xdr:rowOff>86591</xdr:rowOff>
    </xdr:from>
    <xdr:to>
      <xdr:col>3</xdr:col>
      <xdr:colOff>1968529</xdr:colOff>
      <xdr:row>7</xdr:row>
      <xdr:rowOff>18</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7432" y="277091"/>
          <a:ext cx="2013824" cy="1989515"/>
        </a:xfrm>
        <a:prstGeom prst="rect">
          <a:avLst/>
        </a:prstGeom>
      </xdr:spPr>
    </xdr:pic>
    <xdr:clientData/>
  </xdr:twoCellAnchor>
  <xdr:twoCellAnchor editAs="oneCell">
    <xdr:from>
      <xdr:col>1</xdr:col>
      <xdr:colOff>317500</xdr:colOff>
      <xdr:row>1</xdr:row>
      <xdr:rowOff>61057</xdr:rowOff>
    </xdr:from>
    <xdr:to>
      <xdr:col>2</xdr:col>
      <xdr:colOff>1887185</xdr:colOff>
      <xdr:row>6</xdr:row>
      <xdr:rowOff>37601</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4615" y="256442"/>
          <a:ext cx="2912955" cy="1869332"/>
        </a:xfrm>
        <a:prstGeom prst="rect">
          <a:avLst/>
        </a:prstGeom>
      </xdr:spPr>
    </xdr:pic>
    <xdr:clientData/>
  </xdr:twoCellAnchor>
  <xdr:twoCellAnchor editAs="oneCell">
    <xdr:from>
      <xdr:col>22</xdr:col>
      <xdr:colOff>0</xdr:colOff>
      <xdr:row>1</xdr:row>
      <xdr:rowOff>0</xdr:rowOff>
    </xdr:from>
    <xdr:to>
      <xdr:col>26</xdr:col>
      <xdr:colOff>128032</xdr:colOff>
      <xdr:row>7</xdr:row>
      <xdr:rowOff>15875</xdr:rowOff>
    </xdr:to>
    <xdr:pic>
      <xdr:nvPicPr>
        <xdr:cNvPr id="4" name="Imagen 3">
          <a:extLst>
            <a:ext uri="{FF2B5EF4-FFF2-40B4-BE49-F238E27FC236}">
              <a16:creationId xmlns:a16="http://schemas.microsoft.com/office/drawing/2014/main" id="{090F0117-338A-4BC2-BB88-85AC7D13DFF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606875" y="190500"/>
          <a:ext cx="7175500" cy="2095500"/>
        </a:xfrm>
        <a:prstGeom prst="rect">
          <a:avLst/>
        </a:prstGeom>
        <a:noFill/>
      </xdr:spPr>
    </xdr:pic>
    <xdr:clientData/>
  </xdr:twoCellAnchor>
  <xdr:oneCellAnchor>
    <xdr:from>
      <xdr:col>21</xdr:col>
      <xdr:colOff>845444</xdr:colOff>
      <xdr:row>37</xdr:row>
      <xdr:rowOff>186118</xdr:rowOff>
    </xdr:from>
    <xdr:ext cx="4543425" cy="1203879"/>
    <xdr:sp macro="" textlink="">
      <xdr:nvSpPr>
        <xdr:cNvPr id="5" name="Shape 3">
          <a:extLst>
            <a:ext uri="{FF2B5EF4-FFF2-40B4-BE49-F238E27FC236}">
              <a16:creationId xmlns:a16="http://schemas.microsoft.com/office/drawing/2014/main" id="{FC9736AA-8B80-46EE-97E9-B0A15BA329FD}"/>
            </a:ext>
          </a:extLst>
        </xdr:cNvPr>
        <xdr:cNvSpPr txBox="1"/>
      </xdr:nvSpPr>
      <xdr:spPr>
        <a:xfrm>
          <a:off x="22505294" y="28361068"/>
          <a:ext cx="4543425" cy="1203879"/>
        </a:xfrm>
        <a:prstGeom prst="rect">
          <a:avLst/>
        </a:prstGeom>
        <a:noFill/>
        <a:ln>
          <a:noFill/>
        </a:ln>
      </xdr:spPr>
      <xdr:txBody>
        <a:bodyPr spcFirstLastPara="1" wrap="square" lIns="91425" tIns="45700" rIns="91425" bIns="45700" anchor="ctr" anchorCtr="0">
          <a:spAutoFit/>
        </a:bodyPr>
        <a:lstStyle/>
        <a:p>
          <a:pPr marL="0" lvl="0" indent="0" algn="ctr" rtl="0">
            <a:spcBef>
              <a:spcPts val="0"/>
            </a:spcBef>
            <a:spcAft>
              <a:spcPts val="0"/>
            </a:spcAft>
            <a:buNone/>
          </a:pPr>
          <a:r>
            <a:rPr lang="en-US" sz="1200" b="1" i="1">
              <a:solidFill>
                <a:schemeClr val="dk1"/>
              </a:solidFill>
              <a:latin typeface="Calibri"/>
              <a:ea typeface="Calibri"/>
              <a:cs typeface="Calibri"/>
              <a:sym typeface="Calibri"/>
            </a:rPr>
            <a:t>_________________________</a:t>
          </a:r>
          <a:endParaRPr sz="1400" b="1" i="1"/>
        </a:p>
        <a:p>
          <a:pPr marL="0" lvl="0" indent="0" algn="ctr" rtl="0">
            <a:spcBef>
              <a:spcPts val="0"/>
            </a:spcBef>
            <a:spcAft>
              <a:spcPts val="0"/>
            </a:spcAft>
            <a:buNone/>
          </a:pPr>
          <a:r>
            <a:rPr lang="en-US" sz="1200" b="1" i="0">
              <a:solidFill>
                <a:schemeClr val="dk1"/>
              </a:solidFill>
              <a:latin typeface="Calibri"/>
              <a:ea typeface="Calibri"/>
              <a:cs typeface="Calibri"/>
              <a:sym typeface="Calibri"/>
            </a:rPr>
            <a:t>Autorizó</a:t>
          </a:r>
          <a:endParaRPr sz="1400" b="1" i="0"/>
        </a:p>
        <a:p>
          <a:pPr algn="ctr" rtl="0"/>
          <a:r>
            <a:rPr lang="es-MX" sz="1100" b="1" i="0">
              <a:effectLst/>
              <a:latin typeface="+mn-lt"/>
              <a:ea typeface="+mn-ea"/>
              <a:cs typeface="+mn-cs"/>
            </a:rPr>
            <a:t> </a:t>
          </a:r>
          <a:r>
            <a:rPr lang="en-US" sz="1100" b="1" i="0">
              <a:effectLst/>
              <a:latin typeface="+mn-lt"/>
              <a:ea typeface="+mn-ea"/>
              <a:cs typeface="+mn-cs"/>
            </a:rPr>
            <a:t>M.C. ENRIQUE EDUARDO ENCALADA SANCHEZ</a:t>
          </a:r>
          <a:endParaRPr lang="es-MX" b="1" i="0">
            <a:effectLst/>
          </a:endParaRPr>
        </a:p>
        <a:p>
          <a:pPr algn="ctr" rtl="0"/>
          <a:r>
            <a:rPr lang="en-US" sz="1100" b="1" i="0">
              <a:effectLst/>
              <a:latin typeface="+mn-lt"/>
              <a:ea typeface="+mn-ea"/>
              <a:cs typeface="+mn-cs"/>
            </a:rPr>
            <a:t>DIRECTOR DE PLANEACIÓN DE LA DGPM</a:t>
          </a:r>
          <a:endParaRPr lang="es-MX" b="1" i="0">
            <a:effectLst/>
          </a:endParaRPr>
        </a:p>
        <a:p>
          <a:pPr algn="ctr"/>
          <a:endParaRPr lang="es-MX" sz="1100" b="1" i="0">
            <a:effectLst/>
            <a:latin typeface="+mn-lt"/>
            <a:ea typeface="+mn-ea"/>
            <a:cs typeface="+mn-cs"/>
          </a:endParaRPr>
        </a:p>
        <a:p>
          <a:pPr marL="0" lvl="0" indent="0" algn="ctr" rtl="0">
            <a:spcBef>
              <a:spcPts val="0"/>
            </a:spcBef>
            <a:spcAft>
              <a:spcPts val="0"/>
            </a:spcAft>
            <a:buNone/>
          </a:pPr>
          <a:endParaRPr sz="1400" b="1" i="1"/>
        </a:p>
      </xdr:txBody>
    </xdr:sp>
    <xdr:clientData fLocksWithSheet="0"/>
  </xdr:oneCellAnchor>
  <xdr:oneCellAnchor>
    <xdr:from>
      <xdr:col>0</xdr:col>
      <xdr:colOff>642275</xdr:colOff>
      <xdr:row>37</xdr:row>
      <xdr:rowOff>131563</xdr:rowOff>
    </xdr:from>
    <xdr:ext cx="4962525" cy="1114425"/>
    <xdr:sp macro="" textlink="">
      <xdr:nvSpPr>
        <xdr:cNvPr id="7" name="Shape 4">
          <a:extLst>
            <a:ext uri="{FF2B5EF4-FFF2-40B4-BE49-F238E27FC236}">
              <a16:creationId xmlns:a16="http://schemas.microsoft.com/office/drawing/2014/main" id="{86BCA6D2-C75F-45E8-8506-845FF0533B5C}"/>
            </a:ext>
          </a:extLst>
        </xdr:cNvPr>
        <xdr:cNvSpPr txBox="1"/>
      </xdr:nvSpPr>
      <xdr:spPr>
        <a:xfrm>
          <a:off x="642275" y="28306513"/>
          <a:ext cx="4962525" cy="11144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a:solidFill>
                <a:schemeClr val="dk1"/>
              </a:solidFill>
              <a:latin typeface="Calibri"/>
              <a:ea typeface="Calibri"/>
              <a:cs typeface="Calibri"/>
              <a:sym typeface="Calibri"/>
            </a:rPr>
            <a:t>_________________________</a:t>
          </a:r>
          <a:endParaRPr sz="1400"/>
        </a:p>
        <a:p>
          <a:pPr marL="0" lvl="0" indent="0" algn="ctr" rtl="0">
            <a:spcBef>
              <a:spcPts val="0"/>
            </a:spcBef>
            <a:spcAft>
              <a:spcPts val="0"/>
            </a:spcAft>
            <a:buNone/>
          </a:pPr>
          <a:r>
            <a:rPr lang="en-US" sz="1200">
              <a:solidFill>
                <a:schemeClr val="dk1"/>
              </a:solidFill>
              <a:latin typeface="Calibri"/>
              <a:ea typeface="Calibri"/>
              <a:cs typeface="Calibri"/>
              <a:sym typeface="Calibri"/>
            </a:rPr>
            <a:t>Elaboró</a:t>
          </a:r>
          <a:endParaRPr sz="1200">
            <a:solidFill>
              <a:schemeClr val="dk1"/>
            </a:solidFill>
            <a:latin typeface="Calibri"/>
            <a:ea typeface="Calibri"/>
            <a:cs typeface="Calibri"/>
            <a:sym typeface="Calibri"/>
          </a:endParaRPr>
        </a:p>
        <a:p>
          <a:pPr algn="ctr"/>
          <a:r>
            <a:rPr lang="es-MX" sz="1100" b="1">
              <a:effectLst/>
              <a:latin typeface="+mn-lt"/>
              <a:ea typeface="+mn-ea"/>
              <a:cs typeface="+mn-cs"/>
            </a:rPr>
            <a:t>CRUZ AMAIRANY MORGAN PADRÓN</a:t>
          </a:r>
          <a:endParaRPr lang="es-MX" sz="1100">
            <a:effectLst/>
            <a:latin typeface="+mn-lt"/>
            <a:ea typeface="+mn-ea"/>
            <a:cs typeface="+mn-cs"/>
          </a:endParaRPr>
        </a:p>
        <a:p>
          <a:pPr algn="ctr"/>
          <a:r>
            <a:rPr lang="es-MX" sz="1100" b="1">
              <a:effectLst/>
              <a:latin typeface="+mn-lt"/>
              <a:ea typeface="+mn-ea"/>
              <a:cs typeface="+mn-cs"/>
            </a:rPr>
            <a:t>TITULAR DE LA UNIDAD JURÍDICA Y ADMINISTRATIVA DE LA OPERADORA Y ADMINISTRADORA DE BIENES MUNICIPALES S.A. DE C.V.</a:t>
          </a:r>
          <a:endParaRPr lang="es-MX" sz="1100">
            <a:effectLst/>
            <a:latin typeface="+mn-lt"/>
            <a:ea typeface="+mn-ea"/>
            <a:cs typeface="+mn-cs"/>
          </a:endParaRPr>
        </a:p>
      </xdr:txBody>
    </xdr:sp>
    <xdr:clientData fLocksWithSheet="0"/>
  </xdr:oneCellAnchor>
  <xdr:oneCellAnchor>
    <xdr:from>
      <xdr:col>9</xdr:col>
      <xdr:colOff>927893</xdr:colOff>
      <xdr:row>37</xdr:row>
      <xdr:rowOff>36867</xdr:rowOff>
    </xdr:from>
    <xdr:ext cx="3638550" cy="1272338"/>
    <xdr:sp macro="" textlink="">
      <xdr:nvSpPr>
        <xdr:cNvPr id="9" name="Shape 5">
          <a:extLst>
            <a:ext uri="{FF2B5EF4-FFF2-40B4-BE49-F238E27FC236}">
              <a16:creationId xmlns:a16="http://schemas.microsoft.com/office/drawing/2014/main" id="{8125E658-A370-433E-8071-7D399E467E7D}"/>
            </a:ext>
          </a:extLst>
        </xdr:cNvPr>
        <xdr:cNvSpPr txBox="1"/>
      </xdr:nvSpPr>
      <xdr:spPr>
        <a:xfrm>
          <a:off x="15569179" y="28829581"/>
          <a:ext cx="3638550" cy="1272338"/>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a:solidFill>
                <a:schemeClr val="dk1"/>
              </a:solidFill>
              <a:latin typeface="Calibri"/>
              <a:ea typeface="Calibri"/>
              <a:cs typeface="Calibri"/>
              <a:sym typeface="Calibri"/>
            </a:rPr>
            <a:t>_________________________</a:t>
          </a:r>
          <a:endParaRPr sz="1400"/>
        </a:p>
        <a:p>
          <a:pPr marL="0" marR="0" lvl="0" indent="0" algn="ctr" defTabSz="914400" eaLnBrk="1" fontAlgn="auto" latinLnBrk="0" hangingPunct="1">
            <a:lnSpc>
              <a:spcPct val="100000"/>
            </a:lnSpc>
            <a:spcBef>
              <a:spcPts val="0"/>
            </a:spcBef>
            <a:spcAft>
              <a:spcPts val="0"/>
            </a:spcAft>
            <a:buClrTx/>
            <a:buSzTx/>
            <a:buFontTx/>
            <a:buNone/>
            <a:tabLst/>
            <a:defRPr/>
          </a:pPr>
          <a:r>
            <a:rPr lang="en-US" sz="1200">
              <a:solidFill>
                <a:schemeClr val="dk1"/>
              </a:solidFill>
              <a:latin typeface="Calibri"/>
              <a:ea typeface="Calibri"/>
              <a:cs typeface="Calibri"/>
              <a:sym typeface="Calibri"/>
            </a:rPr>
            <a:t>Revisó</a:t>
          </a:r>
          <a:endParaRPr lang="es-MX">
            <a:effectLst/>
          </a:endParaRPr>
        </a:p>
        <a:p>
          <a:pPr algn="ctr"/>
          <a:r>
            <a:rPr lang="es-MX" sz="1100" b="1">
              <a:effectLst/>
              <a:latin typeface="+mn-lt"/>
              <a:ea typeface="+mn-ea"/>
              <a:cs typeface="+mn-cs"/>
            </a:rPr>
            <a:t>LANDY GUADALUPE CANCHE PANTOJA</a:t>
          </a:r>
          <a:endParaRPr lang="es-MX" sz="1400">
            <a:effectLst/>
          </a:endParaRPr>
        </a:p>
        <a:p>
          <a:pPr algn="ctr"/>
          <a:r>
            <a:rPr lang="es-MX" sz="1100" b="1">
              <a:effectLst/>
              <a:latin typeface="+mn-lt"/>
              <a:ea typeface="+mn-ea"/>
              <a:cs typeface="+mn-cs"/>
            </a:rPr>
            <a:t>ADMINISTRADOR ÚNICO DE LA</a:t>
          </a:r>
          <a:endParaRPr lang="es-MX" sz="1400">
            <a:effectLst/>
          </a:endParaRPr>
        </a:p>
        <a:p>
          <a:pPr algn="ctr"/>
          <a:r>
            <a:rPr lang="es-MX" sz="1100" b="1">
              <a:effectLst/>
              <a:latin typeface="+mn-lt"/>
              <a:ea typeface="+mn-ea"/>
              <a:cs typeface="+mn-cs"/>
            </a:rPr>
            <a:t>OPERADORA Y ADMINISTRADORA DE BIENES MUNICIPALES S.A. DE C.</a:t>
          </a:r>
          <a:endParaRPr sz="1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A42"/>
  <sheetViews>
    <sheetView tabSelected="1" topLeftCell="M1" zoomScale="91" zoomScaleNormal="91" workbookViewId="0">
      <selection activeCell="V25" sqref="V25"/>
    </sheetView>
  </sheetViews>
  <sheetFormatPr baseColWidth="10" defaultColWidth="11.42578125" defaultRowHeight="15" x14ac:dyDescent="0.25"/>
  <cols>
    <col min="2" max="2" width="20.140625" customWidth="1"/>
    <col min="3" max="3" width="35.85546875" customWidth="1"/>
    <col min="4" max="4" width="33.85546875" customWidth="1"/>
    <col min="5" max="6" width="31.42578125" customWidth="1"/>
    <col min="7" max="7" width="22" customWidth="1"/>
    <col min="8" max="19" width="16.85546875" customWidth="1"/>
    <col min="20" max="23" width="18.42578125" customWidth="1"/>
    <col min="24" max="24" width="30.7109375" customWidth="1"/>
    <col min="25" max="25" width="37.42578125" customWidth="1"/>
    <col min="26" max="27" width="19" customWidth="1"/>
  </cols>
  <sheetData>
    <row r="2" spans="1:27" ht="30" x14ac:dyDescent="0.25">
      <c r="A2" s="13"/>
      <c r="B2" s="13"/>
      <c r="C2" s="13"/>
      <c r="D2" s="13"/>
      <c r="E2" s="173" t="s">
        <v>0</v>
      </c>
      <c r="F2" s="174"/>
      <c r="G2" s="174"/>
      <c r="H2" s="174"/>
      <c r="I2" s="174"/>
      <c r="J2" s="174"/>
      <c r="K2" s="174"/>
      <c r="L2" s="174"/>
      <c r="M2" s="174"/>
      <c r="N2" s="174"/>
      <c r="O2" s="174"/>
      <c r="P2" s="174"/>
      <c r="Q2" s="174"/>
      <c r="R2" s="174"/>
      <c r="S2" s="174"/>
      <c r="T2" s="174"/>
      <c r="U2" s="174"/>
      <c r="V2" s="174"/>
    </row>
    <row r="3" spans="1:27" ht="30" x14ac:dyDescent="0.25">
      <c r="A3" s="13"/>
      <c r="B3" s="13"/>
      <c r="C3" s="13"/>
      <c r="D3" s="13"/>
      <c r="E3" s="173" t="s">
        <v>1</v>
      </c>
      <c r="F3" s="174"/>
      <c r="G3" s="174"/>
      <c r="H3" s="174"/>
      <c r="I3" s="174"/>
      <c r="J3" s="174"/>
      <c r="K3" s="174"/>
      <c r="L3" s="174"/>
      <c r="M3" s="174"/>
      <c r="N3" s="174"/>
      <c r="O3" s="174"/>
      <c r="P3" s="174"/>
      <c r="Q3" s="174"/>
      <c r="R3" s="174"/>
      <c r="S3" s="174"/>
      <c r="T3" s="174"/>
      <c r="U3" s="174"/>
      <c r="V3" s="174"/>
    </row>
    <row r="4" spans="1:27" ht="30" x14ac:dyDescent="0.25">
      <c r="A4" s="13"/>
      <c r="B4" s="13"/>
      <c r="C4" s="13"/>
      <c r="D4" s="13"/>
      <c r="E4" s="173" t="s">
        <v>81</v>
      </c>
      <c r="F4" s="174"/>
      <c r="G4" s="174"/>
      <c r="H4" s="174"/>
      <c r="I4" s="174"/>
      <c r="J4" s="174"/>
      <c r="K4" s="174"/>
      <c r="L4" s="174"/>
      <c r="M4" s="174"/>
      <c r="N4" s="174"/>
      <c r="O4" s="174"/>
      <c r="P4" s="174"/>
      <c r="Q4" s="174"/>
      <c r="R4" s="174"/>
      <c r="S4" s="174"/>
      <c r="T4" s="174"/>
      <c r="U4" s="174"/>
      <c r="V4" s="174"/>
    </row>
    <row r="5" spans="1:27" ht="30" x14ac:dyDescent="0.25">
      <c r="A5" s="13"/>
      <c r="B5" s="13"/>
      <c r="C5" s="13"/>
      <c r="D5" s="13"/>
      <c r="E5" s="173" t="s">
        <v>83</v>
      </c>
      <c r="F5" s="174"/>
      <c r="G5" s="174"/>
      <c r="H5" s="174"/>
      <c r="I5" s="174"/>
      <c r="J5" s="174"/>
      <c r="K5" s="174"/>
      <c r="L5" s="174"/>
      <c r="M5" s="174"/>
      <c r="N5" s="174"/>
      <c r="O5" s="174"/>
      <c r="P5" s="174"/>
      <c r="Q5" s="174"/>
      <c r="R5" s="174"/>
      <c r="S5" s="174"/>
      <c r="T5" s="174"/>
      <c r="U5" s="174"/>
      <c r="V5" s="174"/>
    </row>
    <row r="6" spans="1:27" ht="30" x14ac:dyDescent="0.25">
      <c r="A6" s="13"/>
      <c r="B6" s="13"/>
      <c r="C6" s="13"/>
      <c r="D6" s="13"/>
      <c r="E6" s="173"/>
      <c r="F6" s="174"/>
      <c r="G6" s="174"/>
      <c r="H6" s="174"/>
      <c r="I6" s="174"/>
      <c r="J6" s="174"/>
      <c r="K6" s="174"/>
      <c r="L6" s="174"/>
      <c r="M6" s="174"/>
      <c r="N6" s="174"/>
      <c r="O6" s="174"/>
      <c r="P6" s="174"/>
      <c r="Q6" s="174"/>
      <c r="R6" s="174"/>
      <c r="S6" s="174"/>
      <c r="T6" s="174"/>
      <c r="U6" s="174"/>
      <c r="V6" s="174"/>
    </row>
    <row r="7" spans="1:27" x14ac:dyDescent="0.25">
      <c r="A7" s="13"/>
      <c r="B7" s="13"/>
      <c r="C7" s="13"/>
      <c r="D7" s="13"/>
      <c r="E7" s="13"/>
      <c r="F7" s="13"/>
      <c r="G7" s="13"/>
      <c r="H7" s="13"/>
      <c r="I7" s="13"/>
      <c r="J7" s="13"/>
      <c r="K7" s="13"/>
      <c r="L7" s="13"/>
      <c r="M7" s="13"/>
      <c r="N7" s="13"/>
      <c r="O7" s="13"/>
      <c r="P7" s="13"/>
      <c r="Q7" s="13"/>
      <c r="R7" s="13"/>
      <c r="S7" s="13"/>
      <c r="T7" s="13"/>
    </row>
    <row r="9" spans="1:27" ht="15.75" thickBot="1" x14ac:dyDescent="0.3"/>
    <row r="10" spans="1:27" ht="18.75" thickBot="1" x14ac:dyDescent="0.3">
      <c r="B10" s="121"/>
      <c r="C10" s="122"/>
      <c r="D10" s="122"/>
      <c r="E10" s="122"/>
      <c r="F10" s="122"/>
      <c r="G10" s="162" t="s">
        <v>2</v>
      </c>
      <c r="H10" s="163"/>
      <c r="I10" s="163"/>
      <c r="J10" s="163"/>
      <c r="K10" s="163"/>
      <c r="L10" s="163"/>
      <c r="M10" s="163"/>
      <c r="N10" s="163"/>
      <c r="O10" s="163"/>
      <c r="P10" s="163"/>
      <c r="Q10" s="163"/>
      <c r="R10" s="163"/>
      <c r="S10" s="163"/>
      <c r="T10" s="163"/>
      <c r="U10" s="163"/>
      <c r="V10" s="163"/>
      <c r="W10" s="164"/>
      <c r="X10" s="156" t="s">
        <v>3</v>
      </c>
      <c r="Y10" s="157"/>
      <c r="Z10" s="157"/>
      <c r="AA10" s="158"/>
    </row>
    <row r="11" spans="1:27" ht="19.5" thickTop="1" thickBot="1" x14ac:dyDescent="0.3">
      <c r="B11" s="145" t="s">
        <v>4</v>
      </c>
      <c r="C11" s="147" t="s">
        <v>5</v>
      </c>
      <c r="D11" s="149" t="s">
        <v>6</v>
      </c>
      <c r="E11" s="150"/>
      <c r="F11" s="151"/>
      <c r="G11" s="165" t="s">
        <v>7</v>
      </c>
      <c r="H11" s="165"/>
      <c r="I11" s="165"/>
      <c r="J11" s="165"/>
      <c r="K11" s="166"/>
      <c r="L11" s="167" t="s">
        <v>8</v>
      </c>
      <c r="M11" s="168"/>
      <c r="N11" s="168"/>
      <c r="O11" s="169"/>
      <c r="P11" s="170" t="s">
        <v>9</v>
      </c>
      <c r="Q11" s="171"/>
      <c r="R11" s="171"/>
      <c r="S11" s="172"/>
      <c r="T11" s="170" t="s">
        <v>10</v>
      </c>
      <c r="U11" s="171"/>
      <c r="V11" s="171"/>
      <c r="W11" s="171"/>
      <c r="X11" s="159"/>
      <c r="Y11" s="160"/>
      <c r="Z11" s="160"/>
      <c r="AA11" s="161"/>
    </row>
    <row r="12" spans="1:27" ht="108.75" thickBot="1" x14ac:dyDescent="0.3">
      <c r="B12" s="146"/>
      <c r="C12" s="148"/>
      <c r="D12" s="49" t="s">
        <v>11</v>
      </c>
      <c r="E12" s="49" t="s">
        <v>12</v>
      </c>
      <c r="F12" s="50" t="s">
        <v>13</v>
      </c>
      <c r="G12" s="101" t="s">
        <v>14</v>
      </c>
      <c r="H12" s="14" t="s">
        <v>15</v>
      </c>
      <c r="I12" s="15" t="s">
        <v>16</v>
      </c>
      <c r="J12" s="5" t="s">
        <v>17</v>
      </c>
      <c r="K12" s="104" t="s">
        <v>18</v>
      </c>
      <c r="L12" s="108" t="s">
        <v>15</v>
      </c>
      <c r="M12" s="15" t="s">
        <v>16</v>
      </c>
      <c r="N12" s="5" t="s">
        <v>17</v>
      </c>
      <c r="O12" s="16" t="s">
        <v>18</v>
      </c>
      <c r="P12" s="4" t="s">
        <v>15</v>
      </c>
      <c r="Q12" s="5" t="s">
        <v>16</v>
      </c>
      <c r="R12" s="6" t="s">
        <v>17</v>
      </c>
      <c r="S12" s="10" t="s">
        <v>18</v>
      </c>
      <c r="T12" s="11" t="s">
        <v>15</v>
      </c>
      <c r="U12" s="8" t="s">
        <v>16</v>
      </c>
      <c r="V12" s="7" t="s">
        <v>17</v>
      </c>
      <c r="W12" s="9" t="s">
        <v>18</v>
      </c>
      <c r="X12" s="17" t="s">
        <v>15</v>
      </c>
      <c r="Y12" s="20" t="s">
        <v>16</v>
      </c>
      <c r="Z12" s="18" t="s">
        <v>17</v>
      </c>
      <c r="AA12" s="21" t="s">
        <v>18</v>
      </c>
    </row>
    <row r="13" spans="1:27" ht="164.25" customHeight="1" x14ac:dyDescent="0.25">
      <c r="B13" s="152" t="s">
        <v>19</v>
      </c>
      <c r="C13" s="154" t="s">
        <v>82</v>
      </c>
      <c r="D13" s="22" t="s">
        <v>20</v>
      </c>
      <c r="E13" s="23" t="s">
        <v>21</v>
      </c>
      <c r="F13" s="24" t="s">
        <v>22</v>
      </c>
      <c r="G13" s="102">
        <v>42</v>
      </c>
      <c r="H13" s="35">
        <v>42</v>
      </c>
      <c r="I13" s="36">
        <v>42</v>
      </c>
      <c r="J13" s="37">
        <v>42</v>
      </c>
      <c r="K13" s="105">
        <v>42</v>
      </c>
      <c r="L13" s="38">
        <v>42</v>
      </c>
      <c r="M13" s="25">
        <v>57</v>
      </c>
      <c r="N13" s="26" t="s">
        <v>23</v>
      </c>
      <c r="O13" s="27" t="s">
        <v>23</v>
      </c>
      <c r="P13" s="1">
        <f t="shared" ref="P13:S13" si="0">IFERROR(L13/H13,"NO APLICA")</f>
        <v>1</v>
      </c>
      <c r="Q13" s="2">
        <f t="shared" si="0"/>
        <v>1.3571428571428572</v>
      </c>
      <c r="R13" s="2" t="str">
        <f t="shared" si="0"/>
        <v>NO APLICA</v>
      </c>
      <c r="S13" s="3" t="str">
        <f t="shared" si="0"/>
        <v>NO APLICA</v>
      </c>
      <c r="T13" s="1">
        <f t="shared" ref="T13:W14" si="1">IFERROR(L13/G13,"NO APLICA")</f>
        <v>1</v>
      </c>
      <c r="U13" s="2">
        <f t="shared" si="1"/>
        <v>1.3571428571428572</v>
      </c>
      <c r="V13" s="2" t="str">
        <f t="shared" si="1"/>
        <v>NO APLICA</v>
      </c>
      <c r="W13" s="3" t="str">
        <f t="shared" si="1"/>
        <v>NO APLICA</v>
      </c>
      <c r="X13" s="134" t="s">
        <v>24</v>
      </c>
      <c r="Y13" s="135" t="s">
        <v>96</v>
      </c>
      <c r="Z13" s="28"/>
      <c r="AA13" s="29"/>
    </row>
    <row r="14" spans="1:27" ht="187.5" customHeight="1" x14ac:dyDescent="0.25">
      <c r="B14" s="153"/>
      <c r="C14" s="155"/>
      <c r="D14" s="30" t="s">
        <v>25</v>
      </c>
      <c r="E14" s="31" t="s">
        <v>26</v>
      </c>
      <c r="F14" s="24" t="s">
        <v>27</v>
      </c>
      <c r="G14" s="40">
        <v>0.39500000000000002</v>
      </c>
      <c r="H14" s="41">
        <v>0.39500000000000002</v>
      </c>
      <c r="I14" s="42">
        <v>0.39500000000000002</v>
      </c>
      <c r="J14" s="43">
        <v>0.39500000000000002</v>
      </c>
      <c r="K14" s="106">
        <v>0.39500000000000002</v>
      </c>
      <c r="L14" s="39">
        <v>0.39700000000000002</v>
      </c>
      <c r="M14" s="32">
        <v>0.39700000000000002</v>
      </c>
      <c r="N14" s="33" t="s">
        <v>23</v>
      </c>
      <c r="O14" s="34" t="s">
        <v>23</v>
      </c>
      <c r="P14" s="126">
        <f>IFERROR((L14-H14)/H14,"NO APLICA")</f>
        <v>5.0632911392405108E-3</v>
      </c>
      <c r="Q14" s="2">
        <f t="shared" ref="Q14:Q15" si="2">IFERROR(M14/I14,"NO APLICA")</f>
        <v>1.0050632911392405</v>
      </c>
      <c r="R14" s="125" t="str">
        <f t="shared" ref="R14:S14" si="3">IFERROR((N14-J14)/J14,"NO APLICA")</f>
        <v>NO APLICA</v>
      </c>
      <c r="S14" s="127" t="str">
        <f t="shared" si="3"/>
        <v>NO APLICA</v>
      </c>
      <c r="T14" s="46">
        <f>IFERROR((L14-H14)/H14,"NO APLICA")</f>
        <v>5.0632911392405108E-3</v>
      </c>
      <c r="U14" s="44">
        <f t="shared" si="1"/>
        <v>1.0050632911392405</v>
      </c>
      <c r="V14" s="44" t="str">
        <f t="shared" si="1"/>
        <v>NO APLICA</v>
      </c>
      <c r="W14" s="45" t="str">
        <f t="shared" si="1"/>
        <v>NO APLICA</v>
      </c>
      <c r="X14" s="136" t="s">
        <v>28</v>
      </c>
      <c r="Y14" s="137" t="s">
        <v>97</v>
      </c>
      <c r="Z14" s="47"/>
      <c r="AA14" s="48"/>
    </row>
    <row r="15" spans="1:27" ht="144.75" customHeight="1" x14ac:dyDescent="0.25">
      <c r="B15" s="75" t="s">
        <v>41</v>
      </c>
      <c r="C15" s="76" t="s">
        <v>42</v>
      </c>
      <c r="D15" s="77" t="s">
        <v>43</v>
      </c>
      <c r="E15" s="78" t="s">
        <v>26</v>
      </c>
      <c r="F15" s="94" t="s">
        <v>44</v>
      </c>
      <c r="G15" s="103">
        <v>31620</v>
      </c>
      <c r="H15" s="98">
        <v>7905</v>
      </c>
      <c r="I15" s="79">
        <v>7905</v>
      </c>
      <c r="J15" s="79">
        <v>7509</v>
      </c>
      <c r="K15" s="107">
        <v>7905</v>
      </c>
      <c r="L15" s="109">
        <v>8308</v>
      </c>
      <c r="M15" s="79">
        <v>8343</v>
      </c>
      <c r="N15" s="79" t="s">
        <v>23</v>
      </c>
      <c r="O15" s="80" t="s">
        <v>23</v>
      </c>
      <c r="P15" s="1">
        <f t="shared" ref="P15" si="4">IFERROR(L15/H15,"NO APLICA")</f>
        <v>1.0509803921568628</v>
      </c>
      <c r="Q15" s="2">
        <f t="shared" si="2"/>
        <v>1.0554079696394687</v>
      </c>
      <c r="R15" s="2" t="str">
        <f t="shared" ref="R15" si="5">IFERROR(N15/J15,"NO APLICA")</f>
        <v>NO APLICA</v>
      </c>
      <c r="S15" s="3" t="str">
        <f t="shared" ref="S15" si="6">IFERROR(O15/K15,"NO APLICA")</f>
        <v>NO APLICA</v>
      </c>
      <c r="T15" s="1">
        <f>IFERROR(L15/G15,"NO APLICA")</f>
        <v>0.2627450980392157</v>
      </c>
      <c r="U15" s="1">
        <v>0.54</v>
      </c>
      <c r="V15" s="2" t="str">
        <f>IFERROR(N15/I15,"NO APLICA")</f>
        <v>NO APLICA</v>
      </c>
      <c r="W15" s="3" t="str">
        <f t="shared" ref="W15" si="7">IFERROR(O15/J15,"NO APLICA")</f>
        <v>NO APLICA</v>
      </c>
      <c r="X15" s="138" t="s">
        <v>84</v>
      </c>
      <c r="Y15" s="139" t="s">
        <v>98</v>
      </c>
      <c r="Z15" s="128"/>
      <c r="AA15" s="129"/>
    </row>
    <row r="16" spans="1:27" ht="168.75" customHeight="1" x14ac:dyDescent="0.25">
      <c r="B16" s="81" t="s">
        <v>45</v>
      </c>
      <c r="C16" s="82" t="s">
        <v>46</v>
      </c>
      <c r="D16" s="82" t="s">
        <v>47</v>
      </c>
      <c r="E16" s="83" t="s">
        <v>26</v>
      </c>
      <c r="F16" s="95" t="s">
        <v>48</v>
      </c>
      <c r="G16" s="113">
        <v>895</v>
      </c>
      <c r="H16" s="99">
        <v>224</v>
      </c>
      <c r="I16" s="111">
        <v>224</v>
      </c>
      <c r="J16" s="84">
        <v>224</v>
      </c>
      <c r="K16" s="117">
        <v>223</v>
      </c>
      <c r="L16" s="110">
        <v>105</v>
      </c>
      <c r="M16" s="111">
        <v>87</v>
      </c>
      <c r="N16" s="84" t="s">
        <v>23</v>
      </c>
      <c r="O16" s="119" t="s">
        <v>23</v>
      </c>
      <c r="P16" s="1">
        <f t="shared" ref="P16:P26" si="8">IFERROR(L16/H16,"NO APLICA")</f>
        <v>0.46875</v>
      </c>
      <c r="Q16" s="2">
        <f t="shared" ref="Q16:Q26" si="9">IFERROR(M16/I16,"NO APLICA")</f>
        <v>0.38839285714285715</v>
      </c>
      <c r="R16" s="2" t="str">
        <f t="shared" ref="R16:R26" si="10">IFERROR(N16/J16,"NO APLICA")</f>
        <v>NO APLICA</v>
      </c>
      <c r="S16" s="3" t="str">
        <f t="shared" ref="S16:S26" si="11">IFERROR(O16/K16,"NO APLICA")</f>
        <v>NO APLICA</v>
      </c>
      <c r="T16" s="1">
        <f>IFERROR(L16/G16,"NO APLICA")</f>
        <v>0.11731843575418995</v>
      </c>
      <c r="U16" s="1">
        <v>0.21</v>
      </c>
      <c r="V16" s="2" t="str">
        <f t="shared" ref="V16:V26" si="12">IFERROR(N16/I16,"NO APLICA")</f>
        <v>NO APLICA</v>
      </c>
      <c r="W16" s="3" t="str">
        <f t="shared" ref="W16:W26" si="13">IFERROR(O16/J16,"NO APLICA")</f>
        <v>NO APLICA</v>
      </c>
      <c r="X16" s="140" t="s">
        <v>85</v>
      </c>
      <c r="Y16" s="141" t="s">
        <v>99</v>
      </c>
      <c r="Z16" s="130"/>
      <c r="AA16" s="131"/>
    </row>
    <row r="17" spans="2:27" ht="159" customHeight="1" x14ac:dyDescent="0.25">
      <c r="B17" s="85" t="s">
        <v>29</v>
      </c>
      <c r="C17" s="86" t="s">
        <v>49</v>
      </c>
      <c r="D17" s="87" t="s">
        <v>50</v>
      </c>
      <c r="E17" s="88" t="s">
        <v>26</v>
      </c>
      <c r="F17" s="96" t="s">
        <v>51</v>
      </c>
      <c r="G17" s="113">
        <v>345</v>
      </c>
      <c r="H17" s="99">
        <v>86</v>
      </c>
      <c r="I17" s="111">
        <v>86</v>
      </c>
      <c r="J17" s="84">
        <v>86</v>
      </c>
      <c r="K17" s="117">
        <v>87</v>
      </c>
      <c r="L17" s="110">
        <v>49</v>
      </c>
      <c r="M17" s="111">
        <v>56</v>
      </c>
      <c r="N17" s="84" t="s">
        <v>23</v>
      </c>
      <c r="O17" s="119" t="s">
        <v>23</v>
      </c>
      <c r="P17" s="1">
        <f t="shared" si="8"/>
        <v>0.56976744186046513</v>
      </c>
      <c r="Q17" s="2">
        <f t="shared" si="9"/>
        <v>0.65116279069767447</v>
      </c>
      <c r="R17" s="2" t="str">
        <f t="shared" si="10"/>
        <v>NO APLICA</v>
      </c>
      <c r="S17" s="3" t="str">
        <f t="shared" si="11"/>
        <v>NO APLICA</v>
      </c>
      <c r="T17" s="1">
        <f t="shared" ref="T17:T26" si="14">IFERROR(L17/G17,"NO APLICA")</f>
        <v>0.14202898550724638</v>
      </c>
      <c r="U17" s="1">
        <v>0.3</v>
      </c>
      <c r="V17" s="2" t="str">
        <f t="shared" si="12"/>
        <v>NO APLICA</v>
      </c>
      <c r="W17" s="3" t="str">
        <f t="shared" si="13"/>
        <v>NO APLICA</v>
      </c>
      <c r="X17" s="140" t="s">
        <v>86</v>
      </c>
      <c r="Y17" s="141" t="s">
        <v>100</v>
      </c>
      <c r="Z17" s="130"/>
      <c r="AA17" s="131"/>
    </row>
    <row r="18" spans="2:27" ht="177.75" customHeight="1" x14ac:dyDescent="0.25">
      <c r="B18" s="85" t="s">
        <v>29</v>
      </c>
      <c r="C18" s="86" t="s">
        <v>52</v>
      </c>
      <c r="D18" s="87" t="s">
        <v>53</v>
      </c>
      <c r="E18" s="88" t="s">
        <v>26</v>
      </c>
      <c r="F18" s="96" t="s">
        <v>54</v>
      </c>
      <c r="G18" s="114">
        <v>550</v>
      </c>
      <c r="H18" s="99">
        <v>137</v>
      </c>
      <c r="I18" s="111">
        <v>137</v>
      </c>
      <c r="J18" s="84">
        <v>137</v>
      </c>
      <c r="K18" s="117">
        <v>139</v>
      </c>
      <c r="L18" s="110">
        <v>56</v>
      </c>
      <c r="M18" s="111">
        <v>31</v>
      </c>
      <c r="N18" s="84" t="s">
        <v>23</v>
      </c>
      <c r="O18" s="119" t="s">
        <v>23</v>
      </c>
      <c r="P18" s="1">
        <f t="shared" si="8"/>
        <v>0.40875912408759124</v>
      </c>
      <c r="Q18" s="2">
        <f t="shared" si="9"/>
        <v>0.22627737226277372</v>
      </c>
      <c r="R18" s="2" t="str">
        <f t="shared" si="10"/>
        <v>NO APLICA</v>
      </c>
      <c r="S18" s="3" t="str">
        <f t="shared" si="11"/>
        <v>NO APLICA</v>
      </c>
      <c r="T18" s="1">
        <f t="shared" si="14"/>
        <v>0.10181818181818182</v>
      </c>
      <c r="U18" s="1">
        <v>0.16</v>
      </c>
      <c r="V18" s="2" t="str">
        <f t="shared" si="12"/>
        <v>NO APLICA</v>
      </c>
      <c r="W18" s="3" t="str">
        <f t="shared" si="13"/>
        <v>NO APLICA</v>
      </c>
      <c r="X18" s="140" t="s">
        <v>87</v>
      </c>
      <c r="Y18" s="141" t="s">
        <v>101</v>
      </c>
      <c r="Z18" s="130"/>
      <c r="AA18" s="131"/>
    </row>
    <row r="19" spans="2:27" ht="108.75" customHeight="1" x14ac:dyDescent="0.25">
      <c r="B19" s="81" t="s">
        <v>55</v>
      </c>
      <c r="C19" s="89" t="s">
        <v>56</v>
      </c>
      <c r="D19" s="82" t="s">
        <v>57</v>
      </c>
      <c r="E19" s="83" t="s">
        <v>26</v>
      </c>
      <c r="F19" s="95" t="s">
        <v>58</v>
      </c>
      <c r="G19" s="115">
        <v>30000</v>
      </c>
      <c r="H19" s="99">
        <v>7500</v>
      </c>
      <c r="I19" s="111">
        <v>7500</v>
      </c>
      <c r="J19" s="84">
        <v>7500</v>
      </c>
      <c r="K19" s="117">
        <v>7500</v>
      </c>
      <c r="L19" s="110">
        <v>8019</v>
      </c>
      <c r="M19" s="111">
        <v>8057</v>
      </c>
      <c r="N19" s="84" t="s">
        <v>23</v>
      </c>
      <c r="O19" s="119" t="s">
        <v>23</v>
      </c>
      <c r="P19" s="1">
        <f t="shared" si="8"/>
        <v>1.0691999999999999</v>
      </c>
      <c r="Q19" s="2">
        <f t="shared" si="9"/>
        <v>1.0742666666666667</v>
      </c>
      <c r="R19" s="2" t="str">
        <f t="shared" si="10"/>
        <v>NO APLICA</v>
      </c>
      <c r="S19" s="3" t="str">
        <f t="shared" si="11"/>
        <v>NO APLICA</v>
      </c>
      <c r="T19" s="1">
        <f t="shared" si="14"/>
        <v>0.26729999999999998</v>
      </c>
      <c r="U19" s="1">
        <v>0.54</v>
      </c>
      <c r="V19" s="2" t="str">
        <f t="shared" si="12"/>
        <v>NO APLICA</v>
      </c>
      <c r="W19" s="3" t="str">
        <f t="shared" si="13"/>
        <v>NO APLICA</v>
      </c>
      <c r="X19" s="140" t="s">
        <v>88</v>
      </c>
      <c r="Y19" s="141" t="s">
        <v>102</v>
      </c>
      <c r="Z19" s="130"/>
      <c r="AA19" s="131"/>
    </row>
    <row r="20" spans="2:27" ht="108.75" customHeight="1" x14ac:dyDescent="0.25">
      <c r="B20" s="85" t="s">
        <v>29</v>
      </c>
      <c r="C20" s="86" t="s">
        <v>59</v>
      </c>
      <c r="D20" s="86" t="s">
        <v>60</v>
      </c>
      <c r="E20" s="88" t="s">
        <v>26</v>
      </c>
      <c r="F20" s="96" t="s">
        <v>61</v>
      </c>
      <c r="G20" s="114">
        <v>4700</v>
      </c>
      <c r="H20" s="99">
        <v>1175</v>
      </c>
      <c r="I20" s="111">
        <v>1175</v>
      </c>
      <c r="J20" s="84">
        <v>1175</v>
      </c>
      <c r="K20" s="117">
        <v>1175</v>
      </c>
      <c r="L20" s="110">
        <v>1140</v>
      </c>
      <c r="M20" s="111">
        <v>928</v>
      </c>
      <c r="N20" s="84" t="s">
        <v>23</v>
      </c>
      <c r="O20" s="119" t="s">
        <v>23</v>
      </c>
      <c r="P20" s="1">
        <f t="shared" si="8"/>
        <v>0.97021276595744677</v>
      </c>
      <c r="Q20" s="2">
        <f t="shared" si="9"/>
        <v>0.78978723404255324</v>
      </c>
      <c r="R20" s="2" t="str">
        <f t="shared" si="10"/>
        <v>NO APLICA</v>
      </c>
      <c r="S20" s="3" t="str">
        <f t="shared" si="11"/>
        <v>NO APLICA</v>
      </c>
      <c r="T20" s="1">
        <f t="shared" si="14"/>
        <v>0.24255319148936169</v>
      </c>
      <c r="U20" s="1">
        <f t="shared" ref="U20:U26" si="15">IFERROR((M20+L20)/G20,"NO APLICA")</f>
        <v>0.44</v>
      </c>
      <c r="V20" s="2" t="str">
        <f t="shared" si="12"/>
        <v>NO APLICA</v>
      </c>
      <c r="W20" s="3" t="str">
        <f t="shared" si="13"/>
        <v>NO APLICA</v>
      </c>
      <c r="X20" s="140" t="s">
        <v>89</v>
      </c>
      <c r="Y20" s="141" t="s">
        <v>103</v>
      </c>
      <c r="Z20" s="130"/>
      <c r="AA20" s="131"/>
    </row>
    <row r="21" spans="2:27" ht="102" x14ac:dyDescent="0.25">
      <c r="B21" s="85" t="s">
        <v>29</v>
      </c>
      <c r="C21" s="86" t="s">
        <v>62</v>
      </c>
      <c r="D21" s="86" t="s">
        <v>63</v>
      </c>
      <c r="E21" s="88" t="s">
        <v>26</v>
      </c>
      <c r="F21" s="96" t="s">
        <v>64</v>
      </c>
      <c r="G21" s="114">
        <v>23200</v>
      </c>
      <c r="H21" s="99">
        <v>5800</v>
      </c>
      <c r="I21" s="111">
        <v>5800</v>
      </c>
      <c r="J21" s="84">
        <v>5800</v>
      </c>
      <c r="K21" s="117">
        <v>5800</v>
      </c>
      <c r="L21" s="110">
        <v>6712</v>
      </c>
      <c r="M21" s="111">
        <v>6927</v>
      </c>
      <c r="N21" s="84" t="s">
        <v>23</v>
      </c>
      <c r="O21" s="119" t="s">
        <v>23</v>
      </c>
      <c r="P21" s="1">
        <f t="shared" si="8"/>
        <v>1.1572413793103449</v>
      </c>
      <c r="Q21" s="2">
        <f t="shared" si="9"/>
        <v>1.1943103448275862</v>
      </c>
      <c r="R21" s="2" t="str">
        <f t="shared" si="10"/>
        <v>NO APLICA</v>
      </c>
      <c r="S21" s="3" t="str">
        <f t="shared" si="11"/>
        <v>NO APLICA</v>
      </c>
      <c r="T21" s="1">
        <f t="shared" si="14"/>
        <v>0.28931034482758622</v>
      </c>
      <c r="U21" s="1">
        <v>0.59</v>
      </c>
      <c r="V21" s="2" t="str">
        <f t="shared" si="12"/>
        <v>NO APLICA</v>
      </c>
      <c r="W21" s="3" t="str">
        <f t="shared" si="13"/>
        <v>NO APLICA</v>
      </c>
      <c r="X21" s="140" t="s">
        <v>90</v>
      </c>
      <c r="Y21" s="141" t="s">
        <v>104</v>
      </c>
      <c r="Z21" s="130"/>
      <c r="AA21" s="131"/>
    </row>
    <row r="22" spans="2:27" ht="90.75" x14ac:dyDescent="0.25">
      <c r="B22" s="85" t="s">
        <v>29</v>
      </c>
      <c r="C22" s="86" t="s">
        <v>65</v>
      </c>
      <c r="D22" s="86" t="s">
        <v>66</v>
      </c>
      <c r="E22" s="88" t="s">
        <v>26</v>
      </c>
      <c r="F22" s="96" t="s">
        <v>67</v>
      </c>
      <c r="G22" s="114">
        <v>2100</v>
      </c>
      <c r="H22" s="99">
        <v>525</v>
      </c>
      <c r="I22" s="111">
        <v>525</v>
      </c>
      <c r="J22" s="84">
        <v>525</v>
      </c>
      <c r="K22" s="117">
        <v>525</v>
      </c>
      <c r="L22" s="110">
        <v>167</v>
      </c>
      <c r="M22" s="111">
        <v>202</v>
      </c>
      <c r="N22" s="84" t="s">
        <v>23</v>
      </c>
      <c r="O22" s="119" t="s">
        <v>23</v>
      </c>
      <c r="P22" s="1">
        <f t="shared" si="8"/>
        <v>0.3180952380952381</v>
      </c>
      <c r="Q22" s="2">
        <f t="shared" si="9"/>
        <v>0.38476190476190475</v>
      </c>
      <c r="R22" s="2" t="str">
        <f t="shared" si="10"/>
        <v>NO APLICA</v>
      </c>
      <c r="S22" s="3" t="str">
        <f t="shared" si="11"/>
        <v>NO APLICA</v>
      </c>
      <c r="T22" s="1">
        <f t="shared" si="14"/>
        <v>7.9523809523809524E-2</v>
      </c>
      <c r="U22" s="1">
        <v>0.18</v>
      </c>
      <c r="V22" s="2" t="str">
        <f t="shared" si="12"/>
        <v>NO APLICA</v>
      </c>
      <c r="W22" s="3" t="str">
        <f t="shared" si="13"/>
        <v>NO APLICA</v>
      </c>
      <c r="X22" s="140" t="s">
        <v>91</v>
      </c>
      <c r="Y22" s="141" t="s">
        <v>105</v>
      </c>
      <c r="Z22" s="130"/>
      <c r="AA22" s="131"/>
    </row>
    <row r="23" spans="2:27" ht="89.25" x14ac:dyDescent="0.25">
      <c r="B23" s="81" t="s">
        <v>68</v>
      </c>
      <c r="C23" s="82" t="s">
        <v>69</v>
      </c>
      <c r="D23" s="82" t="s">
        <v>70</v>
      </c>
      <c r="E23" s="83" t="s">
        <v>26</v>
      </c>
      <c r="F23" s="95" t="s">
        <v>71</v>
      </c>
      <c r="G23" s="114">
        <v>725</v>
      </c>
      <c r="H23" s="99">
        <v>182</v>
      </c>
      <c r="I23" s="111">
        <v>182</v>
      </c>
      <c r="J23" s="84">
        <v>182</v>
      </c>
      <c r="K23" s="117">
        <v>182</v>
      </c>
      <c r="L23" s="110">
        <v>184</v>
      </c>
      <c r="M23" s="111">
        <v>199</v>
      </c>
      <c r="N23" s="84" t="s">
        <v>23</v>
      </c>
      <c r="O23" s="119" t="s">
        <v>23</v>
      </c>
      <c r="P23" s="1">
        <f t="shared" si="8"/>
        <v>1.0109890109890109</v>
      </c>
      <c r="Q23" s="2">
        <f t="shared" si="9"/>
        <v>1.0934065934065933</v>
      </c>
      <c r="R23" s="2" t="str">
        <f t="shared" si="10"/>
        <v>NO APLICA</v>
      </c>
      <c r="S23" s="3" t="str">
        <f t="shared" si="11"/>
        <v>NO APLICA</v>
      </c>
      <c r="T23" s="1">
        <f t="shared" si="14"/>
        <v>0.25379310344827588</v>
      </c>
      <c r="U23" s="1">
        <v>0.53</v>
      </c>
      <c r="V23" s="2" t="str">
        <f t="shared" si="12"/>
        <v>NO APLICA</v>
      </c>
      <c r="W23" s="3" t="str">
        <f t="shared" si="13"/>
        <v>NO APLICA</v>
      </c>
      <c r="X23" s="142" t="s">
        <v>92</v>
      </c>
      <c r="Y23" s="141" t="s">
        <v>106</v>
      </c>
      <c r="Z23" s="130"/>
      <c r="AA23" s="131"/>
    </row>
    <row r="24" spans="2:27" ht="181.5" customHeight="1" x14ac:dyDescent="0.25">
      <c r="B24" s="85" t="s">
        <v>29</v>
      </c>
      <c r="C24" s="86" t="s">
        <v>72</v>
      </c>
      <c r="D24" s="86" t="s">
        <v>73</v>
      </c>
      <c r="E24" s="88" t="s">
        <v>26</v>
      </c>
      <c r="F24" s="96" t="s">
        <v>74</v>
      </c>
      <c r="G24" s="114">
        <v>400</v>
      </c>
      <c r="H24" s="99">
        <v>100</v>
      </c>
      <c r="I24" s="111">
        <v>100</v>
      </c>
      <c r="J24" s="84">
        <v>100</v>
      </c>
      <c r="K24" s="117">
        <v>100</v>
      </c>
      <c r="L24" s="110">
        <v>44</v>
      </c>
      <c r="M24" s="111">
        <v>56</v>
      </c>
      <c r="N24" s="84" t="s">
        <v>23</v>
      </c>
      <c r="O24" s="119" t="s">
        <v>23</v>
      </c>
      <c r="P24" s="1">
        <f t="shared" si="8"/>
        <v>0.44</v>
      </c>
      <c r="Q24" s="2">
        <f t="shared" si="9"/>
        <v>0.56000000000000005</v>
      </c>
      <c r="R24" s="2" t="str">
        <f t="shared" si="10"/>
        <v>NO APLICA</v>
      </c>
      <c r="S24" s="3" t="str">
        <f t="shared" si="11"/>
        <v>NO APLICA</v>
      </c>
      <c r="T24" s="1">
        <f t="shared" si="14"/>
        <v>0.11</v>
      </c>
      <c r="U24" s="1">
        <f t="shared" si="15"/>
        <v>0.25</v>
      </c>
      <c r="V24" s="2" t="str">
        <f t="shared" si="12"/>
        <v>NO APLICA</v>
      </c>
      <c r="W24" s="3" t="str">
        <f t="shared" si="13"/>
        <v>NO APLICA</v>
      </c>
      <c r="X24" s="140" t="s">
        <v>93</v>
      </c>
      <c r="Y24" s="141" t="s">
        <v>107</v>
      </c>
      <c r="Z24" s="130"/>
      <c r="AA24" s="131"/>
    </row>
    <row r="25" spans="2:27" ht="113.25" customHeight="1" x14ac:dyDescent="0.25">
      <c r="B25" s="85" t="s">
        <v>29</v>
      </c>
      <c r="C25" s="86" t="s">
        <v>75</v>
      </c>
      <c r="D25" s="86" t="s">
        <v>76</v>
      </c>
      <c r="E25" s="88" t="s">
        <v>26</v>
      </c>
      <c r="F25" s="96" t="s">
        <v>77</v>
      </c>
      <c r="G25" s="114">
        <v>300</v>
      </c>
      <c r="H25" s="99">
        <v>75</v>
      </c>
      <c r="I25" s="111">
        <v>75</v>
      </c>
      <c r="J25" s="84">
        <v>75</v>
      </c>
      <c r="K25" s="117">
        <v>75</v>
      </c>
      <c r="L25" s="110">
        <v>110</v>
      </c>
      <c r="M25" s="111">
        <v>80</v>
      </c>
      <c r="N25" s="84" t="s">
        <v>23</v>
      </c>
      <c r="O25" s="119" t="s">
        <v>23</v>
      </c>
      <c r="P25" s="1">
        <f t="shared" si="8"/>
        <v>1.4666666666666666</v>
      </c>
      <c r="Q25" s="2">
        <f t="shared" si="9"/>
        <v>1.0666666666666667</v>
      </c>
      <c r="R25" s="2" t="str">
        <f t="shared" si="10"/>
        <v>NO APLICA</v>
      </c>
      <c r="S25" s="3" t="str">
        <f t="shared" si="11"/>
        <v>NO APLICA</v>
      </c>
      <c r="T25" s="1">
        <f t="shared" si="14"/>
        <v>0.36666666666666664</v>
      </c>
      <c r="U25" s="1">
        <v>0.63</v>
      </c>
      <c r="V25" s="2" t="str">
        <f t="shared" si="12"/>
        <v>NO APLICA</v>
      </c>
      <c r="W25" s="3" t="str">
        <f t="shared" si="13"/>
        <v>NO APLICA</v>
      </c>
      <c r="X25" s="140" t="s">
        <v>94</v>
      </c>
      <c r="Y25" s="141" t="s">
        <v>108</v>
      </c>
      <c r="Z25" s="130"/>
      <c r="AA25" s="131"/>
    </row>
    <row r="26" spans="2:27" ht="130.5" customHeight="1" thickBot="1" x14ac:dyDescent="0.3">
      <c r="B26" s="90" t="s">
        <v>29</v>
      </c>
      <c r="C26" s="91" t="s">
        <v>78</v>
      </c>
      <c r="D26" s="91" t="s">
        <v>79</v>
      </c>
      <c r="E26" s="92" t="s">
        <v>26</v>
      </c>
      <c r="F26" s="97" t="s">
        <v>80</v>
      </c>
      <c r="G26" s="116">
        <v>25</v>
      </c>
      <c r="H26" s="100">
        <v>7</v>
      </c>
      <c r="I26" s="112">
        <v>7</v>
      </c>
      <c r="J26" s="93">
        <v>7</v>
      </c>
      <c r="K26" s="118">
        <v>4</v>
      </c>
      <c r="L26" s="123">
        <v>30</v>
      </c>
      <c r="M26" s="112">
        <v>63</v>
      </c>
      <c r="N26" s="93" t="s">
        <v>23</v>
      </c>
      <c r="O26" s="124" t="s">
        <v>23</v>
      </c>
      <c r="P26" s="1">
        <f t="shared" si="8"/>
        <v>4.2857142857142856</v>
      </c>
      <c r="Q26" s="2">
        <f t="shared" si="9"/>
        <v>9</v>
      </c>
      <c r="R26" s="2" t="str">
        <f t="shared" si="10"/>
        <v>NO APLICA</v>
      </c>
      <c r="S26" s="3" t="str">
        <f t="shared" si="11"/>
        <v>NO APLICA</v>
      </c>
      <c r="T26" s="1">
        <f t="shared" si="14"/>
        <v>1.2</v>
      </c>
      <c r="U26" s="1">
        <f t="shared" si="15"/>
        <v>3.72</v>
      </c>
      <c r="V26" s="2" t="str">
        <f t="shared" si="12"/>
        <v>NO APLICA</v>
      </c>
      <c r="W26" s="3" t="str">
        <f t="shared" si="13"/>
        <v>NO APLICA</v>
      </c>
      <c r="X26" s="143" t="s">
        <v>95</v>
      </c>
      <c r="Y26" s="144" t="s">
        <v>109</v>
      </c>
      <c r="Z26" s="132"/>
      <c r="AA26" s="133"/>
    </row>
    <row r="27" spans="2:27" ht="15.75" thickBot="1" x14ac:dyDescent="0.3">
      <c r="I27" s="12"/>
      <c r="P27" s="120"/>
    </row>
    <row r="28" spans="2:27" ht="15.75" thickBot="1" x14ac:dyDescent="0.3">
      <c r="B28" s="51"/>
      <c r="C28" s="51"/>
      <c r="D28" s="51"/>
      <c r="E28" s="51"/>
      <c r="F28" s="51"/>
      <c r="G28" s="175" t="s">
        <v>30</v>
      </c>
      <c r="H28" s="176"/>
      <c r="I28" s="176"/>
      <c r="J28" s="176"/>
      <c r="K28" s="176"/>
      <c r="L28" s="176"/>
      <c r="M28" s="176"/>
      <c r="N28" s="176"/>
      <c r="O28" s="176"/>
      <c r="P28" s="176"/>
      <c r="Q28" s="176"/>
      <c r="R28" s="176"/>
      <c r="S28" s="176"/>
      <c r="T28" s="176"/>
      <c r="U28" s="176"/>
      <c r="V28" s="176"/>
      <c r="W28" s="177"/>
      <c r="X28" s="178" t="s">
        <v>31</v>
      </c>
      <c r="Y28" s="179"/>
      <c r="Z28" s="179"/>
      <c r="AA28" s="180"/>
    </row>
    <row r="29" spans="2:27" ht="15.75" thickBot="1" x14ac:dyDescent="0.3">
      <c r="B29" s="51"/>
      <c r="C29" s="51"/>
      <c r="D29" s="51"/>
      <c r="E29" s="51"/>
      <c r="F29" s="51"/>
      <c r="G29" s="184" t="s">
        <v>32</v>
      </c>
      <c r="H29" s="186" t="s">
        <v>33</v>
      </c>
      <c r="I29" s="187"/>
      <c r="J29" s="187"/>
      <c r="K29" s="188"/>
      <c r="L29" s="186" t="s">
        <v>34</v>
      </c>
      <c r="M29" s="187"/>
      <c r="N29" s="187"/>
      <c r="O29" s="188"/>
      <c r="P29" s="189" t="s">
        <v>35</v>
      </c>
      <c r="Q29" s="190"/>
      <c r="R29" s="190"/>
      <c r="S29" s="191"/>
      <c r="T29" s="189" t="s">
        <v>36</v>
      </c>
      <c r="U29" s="190"/>
      <c r="V29" s="190"/>
      <c r="W29" s="191"/>
      <c r="X29" s="181"/>
      <c r="Y29" s="182"/>
      <c r="Z29" s="182"/>
      <c r="AA29" s="183"/>
    </row>
    <row r="30" spans="2:27" ht="15.75" thickBot="1" x14ac:dyDescent="0.3">
      <c r="B30" s="51"/>
      <c r="C30" s="51"/>
      <c r="D30" s="51"/>
      <c r="E30" s="51"/>
      <c r="F30" s="51"/>
      <c r="G30" s="185"/>
      <c r="H30" s="52" t="s">
        <v>37</v>
      </c>
      <c r="I30" s="53" t="s">
        <v>38</v>
      </c>
      <c r="J30" s="54" t="s">
        <v>39</v>
      </c>
      <c r="K30" s="53" t="s">
        <v>40</v>
      </c>
      <c r="L30" s="52" t="s">
        <v>37</v>
      </c>
      <c r="M30" s="53" t="s">
        <v>38</v>
      </c>
      <c r="N30" s="54" t="s">
        <v>39</v>
      </c>
      <c r="O30" s="53" t="s">
        <v>40</v>
      </c>
      <c r="P30" s="55" t="s">
        <v>15</v>
      </c>
      <c r="Q30" s="56" t="s">
        <v>16</v>
      </c>
      <c r="R30" s="57" t="s">
        <v>17</v>
      </c>
      <c r="S30" s="56" t="s">
        <v>18</v>
      </c>
      <c r="T30" s="57" t="s">
        <v>15</v>
      </c>
      <c r="U30" s="56" t="s">
        <v>16</v>
      </c>
      <c r="V30" s="57" t="s">
        <v>17</v>
      </c>
      <c r="W30" s="58" t="s">
        <v>18</v>
      </c>
      <c r="X30" s="59" t="s">
        <v>15</v>
      </c>
      <c r="Y30" s="60" t="s">
        <v>16</v>
      </c>
      <c r="Z30" s="61" t="s">
        <v>17</v>
      </c>
      <c r="AA30" s="62" t="s">
        <v>18</v>
      </c>
    </row>
    <row r="31" spans="2:27" ht="15.75" thickBot="1" x14ac:dyDescent="0.3">
      <c r="B31" s="51"/>
      <c r="C31" s="51"/>
      <c r="D31" s="51"/>
      <c r="E31" s="51"/>
      <c r="F31" s="51"/>
      <c r="G31" s="63">
        <v>0</v>
      </c>
      <c r="H31" s="64"/>
      <c r="I31" s="65"/>
      <c r="J31" s="66"/>
      <c r="K31" s="65"/>
      <c r="L31" s="64"/>
      <c r="M31" s="65"/>
      <c r="N31" s="66"/>
      <c r="O31" s="65"/>
      <c r="P31" s="67" t="str">
        <f>IFERROR(L31/H31,"NO APLICA")</f>
        <v>NO APLICA</v>
      </c>
      <c r="Q31" s="68" t="str">
        <f>IFERROR(M31/I31,"NO APLICA")</f>
        <v>NO APLICA</v>
      </c>
      <c r="R31" s="68" t="str">
        <f>IFERROR(N31/J31,"NO APLICA")</f>
        <v>NO APLICA</v>
      </c>
      <c r="S31" s="68" t="str">
        <f>IFERROR(O31/K31,"NO APLICA")</f>
        <v>NO APLICA</v>
      </c>
      <c r="T31" s="68" t="str">
        <f>IFERROR(L31/G31,"NO APLICA")</f>
        <v>NO APLICA</v>
      </c>
      <c r="U31" s="68" t="str">
        <f>IFERROR((L31+M31)/G31,"NO APLICA")</f>
        <v>NO APLICA</v>
      </c>
      <c r="V31" s="68" t="str">
        <f>IFERROR((L31+M31+N31)/G31,"NO APLICA")</f>
        <v>NO APLICA</v>
      </c>
      <c r="W31" s="69" t="str">
        <f>IFERROR((L31+M31+N31+O31)/G31,"NO APLICA")</f>
        <v>NO APLICA</v>
      </c>
      <c r="X31" s="19"/>
      <c r="Y31" s="70"/>
      <c r="Z31" s="71"/>
      <c r="AA31" s="72"/>
    </row>
    <row r="33" spans="5:16" x14ac:dyDescent="0.25">
      <c r="E33" s="73"/>
      <c r="F33" s="74"/>
      <c r="G33" s="74"/>
      <c r="H33" s="74"/>
      <c r="I33" s="74"/>
      <c r="J33" s="73"/>
      <c r="K33" s="74"/>
      <c r="L33" s="74"/>
      <c r="M33" s="74"/>
      <c r="N33" s="74"/>
      <c r="O33" s="74"/>
      <c r="P33" s="74"/>
    </row>
    <row r="34" spans="5:16" x14ac:dyDescent="0.25">
      <c r="E34" s="73"/>
      <c r="F34" s="74"/>
      <c r="G34" s="74"/>
      <c r="H34" s="74"/>
      <c r="I34" s="74"/>
      <c r="J34" s="73"/>
      <c r="K34" s="74"/>
      <c r="L34" s="74"/>
      <c r="M34" s="74"/>
      <c r="N34" s="74"/>
      <c r="O34" s="74"/>
      <c r="P34" s="74"/>
    </row>
    <row r="35" spans="5:16" x14ac:dyDescent="0.25">
      <c r="E35" s="73"/>
      <c r="F35" s="74"/>
      <c r="G35" s="74"/>
      <c r="H35" s="74"/>
      <c r="I35" s="74"/>
      <c r="J35" s="73"/>
      <c r="K35" s="74"/>
      <c r="L35" s="74"/>
      <c r="M35" s="74"/>
      <c r="N35" s="74"/>
      <c r="O35" s="74"/>
      <c r="P35" s="74"/>
    </row>
    <row r="36" spans="5:16" x14ac:dyDescent="0.25">
      <c r="E36" s="73"/>
      <c r="F36" s="74"/>
      <c r="G36" s="74"/>
      <c r="H36" s="74"/>
      <c r="I36" s="74"/>
      <c r="J36" s="73"/>
      <c r="K36" s="74"/>
      <c r="L36" s="74"/>
      <c r="M36" s="74"/>
      <c r="N36" s="74"/>
      <c r="O36" s="74"/>
      <c r="P36" s="74"/>
    </row>
    <row r="37" spans="5:16" x14ac:dyDescent="0.25">
      <c r="E37" s="73"/>
      <c r="F37" s="74"/>
      <c r="G37" s="74"/>
      <c r="H37" s="74"/>
      <c r="I37" s="74"/>
      <c r="J37" s="73"/>
      <c r="K37" s="74"/>
      <c r="L37" s="74"/>
      <c r="M37" s="74"/>
      <c r="N37" s="74"/>
      <c r="O37" s="74"/>
      <c r="P37" s="74"/>
    </row>
    <row r="38" spans="5:16" x14ac:dyDescent="0.25">
      <c r="E38" s="73"/>
      <c r="F38" s="74"/>
      <c r="G38" s="74"/>
      <c r="H38" s="74"/>
      <c r="I38" s="74"/>
      <c r="J38" s="73"/>
      <c r="K38" s="74"/>
      <c r="L38" s="74"/>
      <c r="M38" s="74"/>
      <c r="N38" s="74"/>
      <c r="O38" s="74"/>
      <c r="P38" s="74"/>
    </row>
    <row r="39" spans="5:16" x14ac:dyDescent="0.25">
      <c r="E39" s="73"/>
      <c r="F39" s="74"/>
      <c r="G39" s="74"/>
      <c r="H39" s="74"/>
      <c r="I39" s="74"/>
      <c r="J39" s="73"/>
      <c r="K39" s="74"/>
      <c r="L39" s="74"/>
      <c r="M39" s="74"/>
      <c r="N39" s="74"/>
      <c r="O39" s="74"/>
      <c r="P39" s="74"/>
    </row>
    <row r="40" spans="5:16" x14ac:dyDescent="0.25">
      <c r="E40" s="73"/>
      <c r="F40" s="74"/>
      <c r="G40" s="74"/>
      <c r="H40" s="74"/>
      <c r="I40" s="74"/>
      <c r="J40" s="73"/>
      <c r="K40" s="74"/>
      <c r="L40" s="74"/>
      <c r="M40" s="74"/>
      <c r="N40" s="74"/>
      <c r="O40" s="74"/>
      <c r="P40" s="74"/>
    </row>
    <row r="41" spans="5:16" x14ac:dyDescent="0.25">
      <c r="E41" s="73"/>
      <c r="F41" s="74"/>
      <c r="G41" s="74"/>
      <c r="H41" s="74"/>
      <c r="I41" s="74"/>
      <c r="J41" s="73"/>
      <c r="K41" s="74"/>
      <c r="L41" s="74"/>
      <c r="M41" s="74"/>
      <c r="N41" s="74"/>
      <c r="O41" s="74"/>
      <c r="P41" s="74"/>
    </row>
    <row r="42" spans="5:16" x14ac:dyDescent="0.25">
      <c r="E42" s="73"/>
      <c r="F42" s="74"/>
      <c r="G42" s="74"/>
      <c r="H42" s="74"/>
      <c r="I42" s="74"/>
      <c r="J42" s="73"/>
      <c r="K42" s="74"/>
      <c r="L42" s="74"/>
      <c r="M42" s="74"/>
      <c r="N42" s="74"/>
      <c r="O42" s="74"/>
      <c r="P42" s="74"/>
    </row>
  </sheetData>
  <mergeCells count="23">
    <mergeCell ref="G28:W28"/>
    <mergeCell ref="X28:AA29"/>
    <mergeCell ref="G29:G30"/>
    <mergeCell ref="H29:K29"/>
    <mergeCell ref="L29:O29"/>
    <mergeCell ref="P29:S29"/>
    <mergeCell ref="T29:W29"/>
    <mergeCell ref="E2:V2"/>
    <mergeCell ref="E3:V3"/>
    <mergeCell ref="E4:V4"/>
    <mergeCell ref="E5:V5"/>
    <mergeCell ref="E6:V6"/>
    <mergeCell ref="X10:AA11"/>
    <mergeCell ref="G10:W10"/>
    <mergeCell ref="G11:K11"/>
    <mergeCell ref="L11:O11"/>
    <mergeCell ref="P11:S11"/>
    <mergeCell ref="T11:W11"/>
    <mergeCell ref="B11:B12"/>
    <mergeCell ref="C11:C12"/>
    <mergeCell ref="D11:F11"/>
    <mergeCell ref="B13:B14"/>
    <mergeCell ref="C13:C14"/>
  </mergeCells>
  <conditionalFormatting sqref="P27">
    <cfRule type="cellIs" dxfId="29" priority="46" operator="equal">
      <formula>"NO APLICA"</formula>
    </cfRule>
    <cfRule type="cellIs" dxfId="28" priority="48" operator="between">
      <formula>1</formula>
      <formula>1.02</formula>
    </cfRule>
    <cfRule type="cellIs" dxfId="27" priority="49" operator="between">
      <formula>1.02</formula>
      <formula>1.77</formula>
    </cfRule>
    <cfRule type="cellIs" dxfId="26" priority="50" operator="greaterThan">
      <formula>1.77</formula>
    </cfRule>
  </conditionalFormatting>
  <conditionalFormatting sqref="P31:W31">
    <cfRule type="cellIs" dxfId="25" priority="20" operator="equal">
      <formula>"NO APLICA"</formula>
    </cfRule>
    <cfRule type="cellIs" dxfId="24" priority="22" operator="lessThanOrEqual">
      <formula>0.5</formula>
    </cfRule>
    <cfRule type="cellIs" dxfId="23" priority="23" operator="between">
      <formula>0.5</formula>
      <formula>0.7</formula>
    </cfRule>
    <cfRule type="cellIs" dxfId="22" priority="24" operator="between">
      <formula>0.7</formula>
      <formula>1.2</formula>
    </cfRule>
    <cfRule type="cellIs" dxfId="21" priority="25" operator="equal">
      <formula>0.7</formula>
    </cfRule>
    <cfRule type="cellIs" dxfId="20" priority="26" operator="greaterThan">
      <formula>0.7</formula>
    </cfRule>
  </conditionalFormatting>
  <conditionalFormatting sqref="P31:W31">
    <cfRule type="cellIs" dxfId="19" priority="21" operator="greaterThanOrEqual">
      <formula>1.2</formula>
    </cfRule>
  </conditionalFormatting>
  <conditionalFormatting sqref="P13:W13">
    <cfRule type="cellIs" dxfId="18" priority="15" operator="equal">
      <formula>"NO APLICA"</formula>
    </cfRule>
    <cfRule type="cellIs" dxfId="17" priority="16" operator="greaterThanOrEqual">
      <formula>1.2</formula>
    </cfRule>
    <cfRule type="cellIs" dxfId="16" priority="17" operator="lessThan">
      <formula>0.5</formula>
    </cfRule>
    <cfRule type="cellIs" dxfId="15" priority="18" operator="between">
      <formula>0.5</formula>
      <formula>0.7</formula>
    </cfRule>
    <cfRule type="cellIs" dxfId="14" priority="19" operator="between">
      <formula>0.7</formula>
      <formula>1.2</formula>
    </cfRule>
  </conditionalFormatting>
  <conditionalFormatting sqref="P14 R14:W14">
    <cfRule type="cellIs" dxfId="13" priority="11" operator="equal">
      <formula>"NO APLICA"</formula>
    </cfRule>
    <cfRule type="cellIs" dxfId="12" priority="12" operator="between">
      <formula>1</formula>
      <formula>1.02</formula>
    </cfRule>
    <cfRule type="cellIs" dxfId="11" priority="13" operator="between">
      <formula>1.02</formula>
      <formula>1.77</formula>
    </cfRule>
    <cfRule type="cellIs" dxfId="10" priority="14" operator="greaterThan">
      <formula>1.77</formula>
    </cfRule>
  </conditionalFormatting>
  <conditionalFormatting sqref="P15:S26 Q14">
    <cfRule type="cellIs" dxfId="9" priority="6" operator="equal">
      <formula>"NO APLICA"</formula>
    </cfRule>
    <cfRule type="cellIs" dxfId="8" priority="7" operator="greaterThanOrEqual">
      <formula>1.2</formula>
    </cfRule>
    <cfRule type="cellIs" dxfId="7" priority="8" operator="lessThan">
      <formula>0.5</formula>
    </cfRule>
    <cfRule type="cellIs" dxfId="6" priority="9" operator="between">
      <formula>0.5</formula>
      <formula>0.7</formula>
    </cfRule>
    <cfRule type="cellIs" dxfId="5" priority="10" operator="between">
      <formula>0.7</formula>
      <formula>1.2</formula>
    </cfRule>
  </conditionalFormatting>
  <conditionalFormatting sqref="T15:W26">
    <cfRule type="cellIs" dxfId="4" priority="1" operator="equal">
      <formula>"NO APLICA"</formula>
    </cfRule>
    <cfRule type="cellIs" dxfId="3" priority="2" operator="greaterThanOrEqual">
      <formula>1.2</formula>
    </cfRule>
    <cfRule type="cellIs" dxfId="2" priority="3" operator="lessThan">
      <formula>0.5</formula>
    </cfRule>
    <cfRule type="cellIs" dxfId="1" priority="4" operator="between">
      <formula>0.5</formula>
      <formula>0.7</formula>
    </cfRule>
    <cfRule type="cellIs" dxfId="0" priority="5" operator="between">
      <formula>0.7</formula>
      <formula>1.2</formula>
    </cfRule>
  </conditionalFormatting>
  <pageMargins left="0.70866141732283472" right="0.70866141732283472" top="0.74803149606299213" bottom="0.74803149606299213" header="0.31496062992125984" footer="0.31496062992125984"/>
  <pageSetup paperSize="5" scale="2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alma_arroyo74@hotmail.com</dc:creator>
  <cp:keywords/>
  <dc:description/>
  <cp:lastModifiedBy>Propietario</cp:lastModifiedBy>
  <cp:revision/>
  <cp:lastPrinted>2022-07-13T17:59:50Z</cp:lastPrinted>
  <dcterms:created xsi:type="dcterms:W3CDTF">2021-02-22T21:43:21Z</dcterms:created>
  <dcterms:modified xsi:type="dcterms:W3CDTF">2022-07-20T15:24:11Z</dcterms:modified>
  <cp:category/>
  <cp:contentStatus/>
</cp:coreProperties>
</file>