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ÍA DE PARTES\Desktop\MIR-PBR 2022 2DO. TRIM\1.Formato de Seguimiento Oficialía Mayor 2TrR22\ENTREGADO\"/>
    </mc:Choice>
  </mc:AlternateContent>
  <xr:revisionPtr revIDLastSave="0" documentId="13_ncr:1_{E4C8DFA9-9A1A-4923-9A63-0A6582703CE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EGUIMIENTO EJE 1" sheetId="3" r:id="rId1"/>
    <sheet name="Hoja1" sheetId="4" r:id="rId2"/>
  </sheets>
  <definedNames>
    <definedName name="ADFASDF">#REF!</definedName>
    <definedName name="_xlnm.Print_Area" localSheetId="0">'SEGUIMIENTO EJE 1'!$A$1:$AA$79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3" l="1"/>
  <c r="I92" i="3"/>
  <c r="J92" i="3"/>
  <c r="K92" i="3"/>
  <c r="L92" i="3"/>
  <c r="G91" i="3"/>
  <c r="G90" i="3"/>
  <c r="G89" i="3"/>
  <c r="G88" i="3"/>
  <c r="G87" i="3"/>
  <c r="G86" i="3"/>
  <c r="G85" i="3"/>
  <c r="G84" i="3"/>
  <c r="G92" i="3" s="1"/>
  <c r="W15" i="3" l="1"/>
  <c r="V15" i="3"/>
  <c r="U15" i="3"/>
  <c r="T15" i="3"/>
  <c r="S15" i="3"/>
  <c r="R15" i="3"/>
  <c r="Q15" i="3"/>
  <c r="P15" i="3"/>
  <c r="W14" i="3"/>
  <c r="V14" i="3"/>
  <c r="U14" i="3"/>
  <c r="T14" i="3"/>
  <c r="S14" i="3"/>
  <c r="R14" i="3"/>
  <c r="Q14" i="3"/>
  <c r="P14" i="3"/>
  <c r="W13" i="3"/>
  <c r="V13" i="3"/>
  <c r="U13" i="3"/>
  <c r="T13" i="3"/>
  <c r="S13" i="3"/>
  <c r="R13" i="3"/>
  <c r="Q13" i="3"/>
  <c r="P13" i="3"/>
  <c r="Q27" i="3" l="1"/>
  <c r="P85" i="3"/>
  <c r="Q85" i="3"/>
  <c r="R85" i="3"/>
  <c r="S85" i="3"/>
  <c r="T85" i="3"/>
  <c r="U85" i="3"/>
  <c r="V85" i="3"/>
  <c r="W85" i="3"/>
  <c r="P86" i="3"/>
  <c r="Q86" i="3"/>
  <c r="R86" i="3"/>
  <c r="S86" i="3"/>
  <c r="T86" i="3"/>
  <c r="U86" i="3"/>
  <c r="V86" i="3"/>
  <c r="W86" i="3"/>
  <c r="P87" i="3"/>
  <c r="Q87" i="3"/>
  <c r="R87" i="3"/>
  <c r="S87" i="3"/>
  <c r="T87" i="3"/>
  <c r="U87" i="3"/>
  <c r="V87" i="3"/>
  <c r="W87" i="3"/>
  <c r="P88" i="3"/>
  <c r="Q88" i="3"/>
  <c r="R88" i="3"/>
  <c r="S88" i="3"/>
  <c r="T88" i="3"/>
  <c r="U88" i="3"/>
  <c r="V88" i="3"/>
  <c r="W88" i="3"/>
  <c r="P89" i="3"/>
  <c r="Q89" i="3"/>
  <c r="R89" i="3"/>
  <c r="S89" i="3"/>
  <c r="T89" i="3"/>
  <c r="U89" i="3"/>
  <c r="V89" i="3"/>
  <c r="W89" i="3"/>
  <c r="P90" i="3"/>
  <c r="Q90" i="3"/>
  <c r="R90" i="3"/>
  <c r="S90" i="3"/>
  <c r="T90" i="3"/>
  <c r="U90" i="3"/>
  <c r="V90" i="3"/>
  <c r="W90" i="3"/>
  <c r="P91" i="3"/>
  <c r="Q91" i="3"/>
  <c r="R91" i="3"/>
  <c r="S91" i="3"/>
  <c r="T91" i="3"/>
  <c r="U91" i="3"/>
  <c r="V91" i="3"/>
  <c r="W91" i="3"/>
  <c r="W84" i="3"/>
  <c r="V84" i="3"/>
  <c r="U84" i="3"/>
  <c r="T84" i="3"/>
  <c r="S84" i="3"/>
  <c r="R84" i="3"/>
  <c r="Q84" i="3"/>
  <c r="P84" i="3"/>
  <c r="P53" i="3" l="1"/>
  <c r="P20" i="3"/>
  <c r="U20" i="3"/>
  <c r="U47" i="3"/>
  <c r="P21" i="3"/>
  <c r="Q21" i="3"/>
  <c r="R21" i="3"/>
  <c r="S21" i="3"/>
  <c r="T21" i="3"/>
  <c r="U21" i="3"/>
  <c r="V21" i="3"/>
  <c r="W21" i="3"/>
  <c r="P22" i="3"/>
  <c r="Q22" i="3"/>
  <c r="R22" i="3"/>
  <c r="S22" i="3"/>
  <c r="T22" i="3"/>
  <c r="U22" i="3"/>
  <c r="V22" i="3"/>
  <c r="W22" i="3"/>
  <c r="P23" i="3"/>
  <c r="Q23" i="3"/>
  <c r="R23" i="3"/>
  <c r="S23" i="3"/>
  <c r="T23" i="3"/>
  <c r="U23" i="3"/>
  <c r="V23" i="3"/>
  <c r="W23" i="3"/>
  <c r="P24" i="3"/>
  <c r="Q24" i="3"/>
  <c r="R24" i="3"/>
  <c r="S24" i="3"/>
  <c r="T24" i="3"/>
  <c r="U24" i="3"/>
  <c r="V24" i="3"/>
  <c r="W24" i="3"/>
  <c r="P25" i="3"/>
  <c r="Q25" i="3"/>
  <c r="R25" i="3"/>
  <c r="S25" i="3"/>
  <c r="T25" i="3"/>
  <c r="U25" i="3"/>
  <c r="V25" i="3"/>
  <c r="W25" i="3"/>
  <c r="P26" i="3"/>
  <c r="Q26" i="3"/>
  <c r="R26" i="3"/>
  <c r="S26" i="3"/>
  <c r="T26" i="3"/>
  <c r="U26" i="3"/>
  <c r="V26" i="3"/>
  <c r="W26" i="3"/>
  <c r="P27" i="3"/>
  <c r="R27" i="3"/>
  <c r="S27" i="3"/>
  <c r="T27" i="3"/>
  <c r="U27" i="3"/>
  <c r="V27" i="3"/>
  <c r="W27" i="3"/>
  <c r="P28" i="3"/>
  <c r="Q28" i="3"/>
  <c r="R28" i="3"/>
  <c r="S28" i="3"/>
  <c r="T28" i="3"/>
  <c r="U28" i="3"/>
  <c r="V28" i="3"/>
  <c r="W28" i="3"/>
  <c r="P29" i="3"/>
  <c r="Q29" i="3"/>
  <c r="R29" i="3"/>
  <c r="S29" i="3"/>
  <c r="T29" i="3"/>
  <c r="U29" i="3"/>
  <c r="V29" i="3"/>
  <c r="W29" i="3"/>
  <c r="P30" i="3"/>
  <c r="Q30" i="3"/>
  <c r="R30" i="3"/>
  <c r="S30" i="3"/>
  <c r="T30" i="3"/>
  <c r="U30" i="3"/>
  <c r="V30" i="3"/>
  <c r="W30" i="3"/>
  <c r="P31" i="3"/>
  <c r="Q31" i="3"/>
  <c r="R31" i="3"/>
  <c r="S31" i="3"/>
  <c r="T31" i="3"/>
  <c r="U31" i="3"/>
  <c r="V31" i="3"/>
  <c r="W31" i="3"/>
  <c r="P32" i="3"/>
  <c r="Q32" i="3"/>
  <c r="R32" i="3"/>
  <c r="S32" i="3"/>
  <c r="T32" i="3"/>
  <c r="U32" i="3"/>
  <c r="V32" i="3"/>
  <c r="W32" i="3"/>
  <c r="P33" i="3"/>
  <c r="Q33" i="3"/>
  <c r="R33" i="3"/>
  <c r="S33" i="3"/>
  <c r="T33" i="3"/>
  <c r="U33" i="3"/>
  <c r="V33" i="3"/>
  <c r="W33" i="3"/>
  <c r="P34" i="3"/>
  <c r="Q34" i="3"/>
  <c r="R34" i="3"/>
  <c r="S34" i="3"/>
  <c r="T34" i="3"/>
  <c r="U34" i="3"/>
  <c r="V34" i="3"/>
  <c r="W34" i="3"/>
  <c r="P35" i="3"/>
  <c r="Q35" i="3"/>
  <c r="R35" i="3"/>
  <c r="S35" i="3"/>
  <c r="T35" i="3"/>
  <c r="U35" i="3"/>
  <c r="V35" i="3"/>
  <c r="W35" i="3"/>
  <c r="P36" i="3"/>
  <c r="Q36" i="3"/>
  <c r="R36" i="3"/>
  <c r="S36" i="3"/>
  <c r="T36" i="3"/>
  <c r="U36" i="3"/>
  <c r="V36" i="3"/>
  <c r="W36" i="3"/>
  <c r="P37" i="3"/>
  <c r="Q37" i="3"/>
  <c r="R37" i="3"/>
  <c r="S37" i="3"/>
  <c r="T37" i="3"/>
  <c r="U37" i="3"/>
  <c r="V37" i="3"/>
  <c r="W37" i="3"/>
  <c r="P38" i="3"/>
  <c r="Q38" i="3"/>
  <c r="R38" i="3"/>
  <c r="S38" i="3"/>
  <c r="T38" i="3"/>
  <c r="U38" i="3"/>
  <c r="V38" i="3"/>
  <c r="W38" i="3"/>
  <c r="P39" i="3"/>
  <c r="Q39" i="3"/>
  <c r="R39" i="3"/>
  <c r="S39" i="3"/>
  <c r="T39" i="3"/>
  <c r="U39" i="3"/>
  <c r="V39" i="3"/>
  <c r="W39" i="3"/>
  <c r="P40" i="3"/>
  <c r="Q40" i="3"/>
  <c r="R40" i="3"/>
  <c r="S40" i="3"/>
  <c r="T40" i="3"/>
  <c r="U40" i="3"/>
  <c r="V40" i="3"/>
  <c r="W40" i="3"/>
  <c r="P41" i="3"/>
  <c r="Q41" i="3"/>
  <c r="R41" i="3"/>
  <c r="S41" i="3"/>
  <c r="T41" i="3"/>
  <c r="U41" i="3"/>
  <c r="V41" i="3"/>
  <c r="W41" i="3"/>
  <c r="P42" i="3"/>
  <c r="Q42" i="3"/>
  <c r="R42" i="3"/>
  <c r="S42" i="3"/>
  <c r="T42" i="3"/>
  <c r="U42" i="3"/>
  <c r="V42" i="3"/>
  <c r="W42" i="3"/>
  <c r="P43" i="3"/>
  <c r="Q43" i="3"/>
  <c r="R43" i="3"/>
  <c r="S43" i="3"/>
  <c r="T43" i="3"/>
  <c r="U43" i="3"/>
  <c r="V43" i="3"/>
  <c r="W43" i="3"/>
  <c r="P44" i="3"/>
  <c r="Q44" i="3"/>
  <c r="R44" i="3"/>
  <c r="S44" i="3"/>
  <c r="T44" i="3"/>
  <c r="U44" i="3"/>
  <c r="V44" i="3"/>
  <c r="W44" i="3"/>
  <c r="P45" i="3"/>
  <c r="Q45" i="3"/>
  <c r="R45" i="3"/>
  <c r="S45" i="3"/>
  <c r="T45" i="3"/>
  <c r="U45" i="3"/>
  <c r="V45" i="3"/>
  <c r="W45" i="3"/>
  <c r="P46" i="3"/>
  <c r="Q46" i="3"/>
  <c r="R46" i="3"/>
  <c r="S46" i="3"/>
  <c r="T46" i="3"/>
  <c r="U46" i="3"/>
  <c r="V46" i="3"/>
  <c r="W46" i="3"/>
  <c r="Q47" i="3"/>
  <c r="R47" i="3"/>
  <c r="S47" i="3"/>
  <c r="P48" i="3"/>
  <c r="Q48" i="3"/>
  <c r="R48" i="3"/>
  <c r="S48" i="3"/>
  <c r="T48" i="3"/>
  <c r="U48" i="3"/>
  <c r="V48" i="3"/>
  <c r="W48" i="3"/>
  <c r="P49" i="3"/>
  <c r="Q49" i="3"/>
  <c r="R49" i="3"/>
  <c r="S49" i="3"/>
  <c r="T49" i="3"/>
  <c r="U49" i="3"/>
  <c r="V49" i="3"/>
  <c r="W49" i="3"/>
  <c r="P50" i="3"/>
  <c r="Q50" i="3"/>
  <c r="R50" i="3"/>
  <c r="S50" i="3"/>
  <c r="T50" i="3"/>
  <c r="U50" i="3"/>
  <c r="V50" i="3"/>
  <c r="W50" i="3"/>
  <c r="P51" i="3"/>
  <c r="Q51" i="3"/>
  <c r="R51" i="3"/>
  <c r="S51" i="3"/>
  <c r="T51" i="3"/>
  <c r="U51" i="3"/>
  <c r="V51" i="3"/>
  <c r="W51" i="3"/>
  <c r="P52" i="3"/>
  <c r="Q52" i="3"/>
  <c r="R52" i="3"/>
  <c r="S52" i="3"/>
  <c r="T52" i="3"/>
  <c r="U52" i="3"/>
  <c r="V52" i="3"/>
  <c r="W52" i="3"/>
  <c r="Q53" i="3"/>
  <c r="R53" i="3"/>
  <c r="S53" i="3"/>
  <c r="T53" i="3"/>
  <c r="U53" i="3"/>
  <c r="V53" i="3"/>
  <c r="W53" i="3"/>
  <c r="P54" i="3"/>
  <c r="Q54" i="3"/>
  <c r="R54" i="3"/>
  <c r="S54" i="3"/>
  <c r="T54" i="3"/>
  <c r="U54" i="3"/>
  <c r="V54" i="3"/>
  <c r="W54" i="3"/>
  <c r="Q20" i="3"/>
  <c r="R20" i="3"/>
  <c r="S20" i="3"/>
  <c r="T20" i="3"/>
  <c r="W20" i="3"/>
  <c r="V20" i="3" l="1"/>
  <c r="V47" i="3"/>
  <c r="T47" i="3"/>
  <c r="P47" i="3"/>
  <c r="W47" i="3"/>
  <c r="R61" i="3" l="1"/>
  <c r="W61" i="3"/>
  <c r="V61" i="3"/>
  <c r="U61" i="3"/>
  <c r="T61" i="3"/>
  <c r="S61" i="3"/>
  <c r="Q61" i="3"/>
  <c r="P61" i="3"/>
  <c r="W19" i="3"/>
  <c r="V19" i="3"/>
  <c r="U19" i="3"/>
  <c r="T19" i="3"/>
  <c r="S19" i="3"/>
  <c r="R19" i="3"/>
  <c r="Q19" i="3"/>
  <c r="P19" i="3"/>
  <c r="W18" i="3"/>
  <c r="V18" i="3"/>
  <c r="U18" i="3"/>
  <c r="T18" i="3"/>
  <c r="S18" i="3"/>
  <c r="R18" i="3"/>
  <c r="Q18" i="3"/>
  <c r="P18" i="3"/>
  <c r="W17" i="3"/>
  <c r="V17" i="3"/>
  <c r="U17" i="3"/>
  <c r="T17" i="3"/>
  <c r="S17" i="3"/>
  <c r="R17" i="3"/>
  <c r="Q17" i="3"/>
  <c r="P17" i="3"/>
  <c r="W16" i="3"/>
  <c r="V16" i="3"/>
  <c r="U16" i="3"/>
  <c r="T16" i="3"/>
  <c r="S16" i="3"/>
  <c r="R16" i="3"/>
  <c r="Q16" i="3"/>
  <c r="P16" i="3"/>
</calcChain>
</file>

<file path=xl/sharedStrings.xml><?xml version="1.0" encoding="utf-8"?>
<sst xmlns="http://schemas.openxmlformats.org/spreadsheetml/2006/main" count="548" uniqueCount="266">
  <si>
    <t>SEGUIMIENTO DE AVANCE EN CUMPLIMIENTO DE METAS Y OBJETIVOS 2022</t>
  </si>
  <si>
    <t>EJE 1: BUEN GOBIERNO</t>
  </si>
  <si>
    <t>AVANCE EN CUMPLIMIENTO DE METAS TRIMESTRAL Y ANUAL ACUMULADO 2022</t>
  </si>
  <si>
    <t>JUSTIFICACION DE AVANCE DE RESULTADOS 2022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</si>
  <si>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</si>
  <si>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</si>
  <si>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</si>
  <si>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PLANEADA 2022</t>
  </si>
  <si>
    <t>META ALCANZADA 2022</t>
  </si>
  <si>
    <t>PORCENTAJE DE AVANCE TRIMESTRAL 2022</t>
  </si>
  <si>
    <t>PORCENTAJE DE AVANCE ACUMULADO ANUAL 2022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</si>
  <si>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</si>
  <si>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</si>
  <si>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</si>
  <si>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</si>
  <si>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</si>
  <si>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</si>
  <si>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</si>
  <si>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</si>
  <si>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</si>
  <si>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</si>
  <si>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</si>
  <si>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</si>
  <si>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Fin
(DGPM / DP)</t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</si>
  <si>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</si>
  <si>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Encuesta</t>
    </r>
  </si>
  <si>
    <t>NA</t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</si>
  <si>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</si>
  <si>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Índice</t>
    </r>
  </si>
  <si>
    <r>
      <rPr>
        <b/>
        <sz val="11"/>
        <color theme="1"/>
        <rFont val="Arial"/>
        <family val="2"/>
      </rPr>
      <t xml:space="preserve">CDCOP18GM: </t>
    </r>
    <r>
      <rPr>
        <sz val="11"/>
        <color theme="1"/>
        <rFont val="Arial"/>
        <family val="2"/>
      </rPr>
      <t xml:space="preserve">Calificación de confianza otorgada por la población de 18 años y más al gobierno municipal </t>
    </r>
  </si>
  <si>
    <t>Actividad</t>
  </si>
  <si>
    <t>SEGUIMIENTO A LA EJECUCIÓN DEL PRESUPUESTO AUTORIZADO</t>
  </si>
  <si>
    <t>JUSTIFICACIÓN DE AVANCE DE EJECUCIÓN DEL PRESUPUESTO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</si>
  <si>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</si>
  <si>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</si>
  <si>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</si>
  <si>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</si>
  <si>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</si>
  <si>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2022</t>
  </si>
  <si>
    <t>TRIMESTRE 2 2022</t>
  </si>
  <si>
    <t>TRIMESTRE 3 2022</t>
  </si>
  <si>
    <t>TRIMESTRE 4 2022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</si>
  <si>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Personas</t>
    </r>
  </si>
  <si>
    <t>Propósito
(Oficialía Mayor)</t>
  </si>
  <si>
    <r>
      <t>1.04.1.1</t>
    </r>
    <r>
      <rPr>
        <sz val="11"/>
        <color theme="0"/>
        <rFont val="Arial"/>
        <family val="2"/>
      </rPr>
      <t xml:space="preserve"> Las dependencias e instituciones municipales optimizan los recursos para una administración eficiente impactando en los tres ordenes de gobierno.  </t>
    </r>
  </si>
  <si>
    <r>
      <rPr>
        <b/>
        <sz val="11"/>
        <color theme="0"/>
        <rFont val="Arial"/>
        <family val="2"/>
      </rPr>
      <t>PSAA=</t>
    </r>
    <r>
      <rPr>
        <sz val="11"/>
        <color theme="0"/>
        <rFont val="Arial"/>
        <family val="2"/>
      </rPr>
      <t xml:space="preserve"> Porcentaje de solicitudes administrativas atendidas.</t>
    </r>
  </si>
  <si>
    <t>Trimestral</t>
  </si>
  <si>
    <r>
      <t xml:space="preserve">UNIDAD DE MEDIDA DEL INDICADOR: 
</t>
    </r>
    <r>
      <rPr>
        <sz val="11"/>
        <color theme="0"/>
        <rFont val="Arial"/>
        <family val="2"/>
      </rPr>
      <t>Porcentaje</t>
    </r>
    <r>
      <rPr>
        <b/>
        <sz val="11"/>
        <color theme="0"/>
        <rFont val="Arial"/>
        <family val="2"/>
      </rPr>
      <t xml:space="preserve">
UNIDAD DE MEDIDA DE LAS VARIABLES:
</t>
    </r>
    <r>
      <rPr>
        <sz val="11"/>
        <color theme="0"/>
        <rFont val="Arial"/>
        <family val="2"/>
      </rPr>
      <t>Solicitudes Administrativas</t>
    </r>
    <r>
      <rPr>
        <b/>
        <sz val="11"/>
        <color theme="0"/>
        <rFont val="Arial"/>
        <family val="2"/>
      </rPr>
      <t xml:space="preserve">
</t>
    </r>
  </si>
  <si>
    <t>Componente (OFICIALÍA MAYOR)</t>
  </si>
  <si>
    <t>Componente
(DIRECCIÓN DE RECURSOS MATERIALES)</t>
  </si>
  <si>
    <t>Componente
(PATRIMONIO MUNICIPAL)</t>
  </si>
  <si>
    <t>Componente
(ICCAL)</t>
  </si>
  <si>
    <t>Componente
( DTIC )</t>
  </si>
  <si>
    <t>Componente
(Dirección de Servicios Generales)</t>
  </si>
  <si>
    <t>Anual</t>
  </si>
  <si>
    <t>Componente (Eventos Civicos)</t>
  </si>
  <si>
    <t xml:space="preserve">Actividad       </t>
  </si>
  <si>
    <t>Componente
( Direccción de Recursos Humanos)</t>
  </si>
  <si>
    <r>
      <t xml:space="preserve">1.04.1.1.1 </t>
    </r>
    <r>
      <rPr>
        <sz val="11"/>
        <color theme="1"/>
        <rFont val="Arial"/>
        <family val="2"/>
      </rPr>
      <t>Gestiones de apoyos para las diversas dependencias de la administración pública realizados.</t>
    </r>
  </si>
  <si>
    <r>
      <t>PGER=</t>
    </r>
    <r>
      <rPr>
        <sz val="11"/>
        <color theme="1"/>
        <rFont val="Arial"/>
        <family val="2"/>
      </rPr>
      <t xml:space="preserve"> Porcentaje de gestiones realizadas.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</si>
  <si>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Gestiones de apoyos </t>
    </r>
  </si>
  <si>
    <r>
      <rPr>
        <b/>
        <sz val="11"/>
        <color theme="1"/>
        <rFont val="Arial"/>
        <family val="2"/>
      </rPr>
      <t>1.04.1.1.1.1</t>
    </r>
    <r>
      <rPr>
        <sz val="11"/>
        <color theme="1"/>
        <rFont val="Arial"/>
        <family val="2"/>
      </rPr>
      <t xml:space="preserve"> Realización de los eventos especiales oficiales municipales.   </t>
    </r>
  </si>
  <si>
    <r>
      <rPr>
        <b/>
        <sz val="11"/>
        <color theme="1"/>
        <rFont val="Arial"/>
        <family val="2"/>
      </rPr>
      <t>PEEOMA=</t>
    </r>
    <r>
      <rPr>
        <sz val="11"/>
        <color theme="1"/>
        <rFont val="Arial"/>
        <family val="2"/>
      </rPr>
      <t xml:space="preserve"> Porcentaje de eventos especiales oficiales municipales atendidos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</si>
  <si>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Eventos Especiales Oficiales</t>
    </r>
  </si>
  <si>
    <r>
      <rPr>
        <b/>
        <sz val="11"/>
        <color theme="1"/>
        <rFont val="Arial"/>
        <family val="2"/>
      </rPr>
      <t xml:space="preserve">1.04.1.1.1.2 </t>
    </r>
    <r>
      <rPr>
        <sz val="11"/>
        <color theme="1"/>
        <rFont val="Arial"/>
        <family val="2"/>
      </rPr>
      <t xml:space="preserve">Cumplimiento de los acuerdos establecidos entre la administración pública municipal e instituciones externas. </t>
    </r>
  </si>
  <si>
    <r>
      <rPr>
        <b/>
        <sz val="11"/>
        <color theme="1"/>
        <rFont val="Arial"/>
        <family val="2"/>
      </rPr>
      <t>PCAE=</t>
    </r>
    <r>
      <rPr>
        <sz val="11"/>
        <color theme="1"/>
        <rFont val="Arial"/>
        <family val="2"/>
      </rPr>
      <t xml:space="preserve"> Porcentaje de cumplimiento de los acuerdos establecidos. 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</si>
  <si>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>Acuerdos Establecidos.</t>
    </r>
  </si>
  <si>
    <r>
      <t xml:space="preserve">1.04.1.1.2 </t>
    </r>
    <r>
      <rPr>
        <sz val="11"/>
        <color theme="1"/>
        <rFont val="Arial"/>
        <family val="2"/>
      </rPr>
      <t>Recursos materiales y servicios solicitados por las dependencias municipales suministrados</t>
    </r>
  </si>
  <si>
    <r>
      <t xml:space="preserve">PRMS: </t>
    </r>
    <r>
      <rPr>
        <sz val="11"/>
        <color theme="1"/>
        <rFont val="Arial"/>
        <family val="2"/>
      </rPr>
      <t xml:space="preserve">Porcentaje de los recursos materiales y servicios suministrados. </t>
    </r>
  </si>
  <si>
    <r>
      <t xml:space="preserve">UNIDAD DE MEDIDA DEL INDICADOR:
</t>
    </r>
    <r>
      <rPr>
        <sz val="11"/>
        <color rgb="FF000000"/>
        <rFont val="Arial"/>
        <family val="2"/>
      </rPr>
      <t xml:space="preserve">Porcentaje
</t>
    </r>
    <r>
      <rPr>
        <b/>
        <sz val="11"/>
        <color rgb="FF000000"/>
        <rFont val="Arial"/>
        <family val="2"/>
      </rPr>
      <t xml:space="preserve">
UNIDAD DE MEDIDA DE LAS VARIABLES:
</t>
    </r>
    <r>
      <rPr>
        <sz val="11"/>
        <color rgb="FF000000"/>
        <rFont val="Arial"/>
        <family val="2"/>
      </rPr>
      <t>Solicitudes de recursos materiales y servicios</t>
    </r>
    <r>
      <rPr>
        <b/>
        <sz val="11"/>
        <color rgb="FF000000"/>
        <rFont val="Arial"/>
        <family val="2"/>
      </rPr>
      <t xml:space="preserve"> </t>
    </r>
  </si>
  <si>
    <r>
      <t xml:space="preserve">1.04.1.1.2.1 </t>
    </r>
    <r>
      <rPr>
        <sz val="11"/>
        <color theme="1"/>
        <rFont val="Arial"/>
        <family val="2"/>
      </rPr>
      <t>Atención a las solicitudes administrativas y de logística en los tiempos establecidos por la Dirección de Recursos Materiales.</t>
    </r>
  </si>
  <si>
    <r>
      <rPr>
        <b/>
        <sz val="11"/>
        <color theme="1"/>
        <rFont val="Arial"/>
        <family val="2"/>
      </rPr>
      <t xml:space="preserve">PSAL: </t>
    </r>
    <r>
      <rPr>
        <sz val="11"/>
        <color theme="1"/>
        <rFont val="Arial"/>
        <family val="2"/>
      </rPr>
      <t>Porcentaje de Solicitudes Administrativas y de Logística Atendidas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</si>
  <si>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Solicitudes administrativas y de logística</t>
    </r>
  </si>
  <si>
    <r>
      <t xml:space="preserve">1.04.1.1.2.2 </t>
    </r>
    <r>
      <rPr>
        <sz val="11"/>
        <color theme="1"/>
        <rFont val="Arial"/>
        <family val="2"/>
      </rPr>
      <t>Integración de los expedientes.</t>
    </r>
  </si>
  <si>
    <r>
      <rPr>
        <b/>
        <sz val="11"/>
        <color theme="1"/>
        <rFont val="Arial"/>
        <family val="2"/>
      </rPr>
      <t xml:space="preserve">PIE: </t>
    </r>
    <r>
      <rPr>
        <sz val="11"/>
        <color theme="1"/>
        <rFont val="Arial"/>
        <family val="2"/>
      </rPr>
      <t>Porcentaje de Integración de Expedientes realizados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</si>
  <si>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</t>
    </r>
    <r>
      <rPr>
        <sz val="11"/>
        <color rgb="FF000000"/>
        <rFont val="Arial"/>
        <family val="2"/>
      </rPr>
      <t xml:space="preserve">:
Expedientes
</t>
    </r>
  </si>
  <si>
    <r>
      <t xml:space="preserve">1.04.1.1.2.3 </t>
    </r>
    <r>
      <rPr>
        <sz val="11"/>
        <rFont val="Arial"/>
        <family val="2"/>
      </rPr>
      <t>Atención a las requisiciones de los diferentes eventos públicos y privados celebrados por el Municipio de Benito Juárez.</t>
    </r>
    <r>
      <rPr>
        <b/>
        <sz val="1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</si>
  <si>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PRRE: </t>
    </r>
    <r>
      <rPr>
        <sz val="11"/>
        <color theme="1"/>
        <rFont val="Arial"/>
        <family val="2"/>
      </rPr>
      <t>Porcentaje de  Requisiciones para Eventos Atendidos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</si>
  <si>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Requisiciones para eventos</t>
    </r>
  </si>
  <si>
    <r>
      <t xml:space="preserve">1.04.1.1.2.4 </t>
    </r>
    <r>
      <rPr>
        <sz val="11"/>
        <color theme="1"/>
        <rFont val="Arial"/>
        <family val="2"/>
      </rPr>
      <t>Elaboración de Solicitudes de Pago de los materiales por el Almacén Municipal.</t>
    </r>
  </si>
  <si>
    <r>
      <rPr>
        <b/>
        <sz val="11"/>
        <color theme="1"/>
        <rFont val="Arial"/>
        <family val="2"/>
      </rPr>
      <t xml:space="preserve">PSP: </t>
    </r>
    <r>
      <rPr>
        <sz val="11"/>
        <color theme="1"/>
        <rFont val="Arial"/>
        <family val="2"/>
      </rPr>
      <t xml:space="preserve">Porcentaje de las Solicitudes de Pago elaboradas. 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</si>
  <si>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VARIABLES:</t>
    </r>
    <r>
      <rPr>
        <sz val="11"/>
        <color rgb="FF000000"/>
        <rFont val="Arial"/>
        <family val="2"/>
      </rPr>
      <t xml:space="preserve">
Solicitudes de pago </t>
    </r>
  </si>
  <si>
    <r>
      <t xml:space="preserve">1.04.1.1.2.5 </t>
    </r>
    <r>
      <rPr>
        <sz val="11"/>
        <color theme="1"/>
        <rFont val="Arial"/>
        <family val="2"/>
      </rPr>
      <t>Atención a los siniestros reportados por las diferentes dependencias del Municipio de Benito Juárez.</t>
    </r>
  </si>
  <si>
    <r>
      <rPr>
        <b/>
        <sz val="11"/>
        <color theme="1"/>
        <rFont val="Arial"/>
        <family val="2"/>
      </rPr>
      <t>PASA:</t>
    </r>
    <r>
      <rPr>
        <sz val="11"/>
        <color theme="1"/>
        <rFont val="Arial"/>
        <family val="2"/>
      </rPr>
      <t xml:space="preserve"> Porcentaje de Asistencia de los Siniestros Atendidos.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</si>
  <si>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</t>
    </r>
    <r>
      <rPr>
        <sz val="11"/>
        <color rgb="FF000000"/>
        <rFont val="Arial"/>
        <family val="2"/>
      </rPr>
      <t>:
Asistencias de Siniestros.</t>
    </r>
  </si>
  <si>
    <r>
      <t xml:space="preserve">1.04.1.1.2.6 </t>
    </r>
    <r>
      <rPr>
        <sz val="11"/>
        <color theme="1"/>
        <rFont val="Arial"/>
        <family val="2"/>
      </rPr>
      <t>Revisión del Sistema "Gasto y Control de Combustible".</t>
    </r>
  </si>
  <si>
    <r>
      <rPr>
        <b/>
        <sz val="11"/>
        <color theme="1"/>
        <rFont val="Arial"/>
        <family val="2"/>
      </rPr>
      <t xml:space="preserve">PRCR: </t>
    </r>
    <r>
      <rPr>
        <sz val="11"/>
        <color theme="1"/>
        <rFont val="Arial"/>
        <family val="2"/>
      </rPr>
      <t>Porcentaje de revisión del Sistema de Combustible realizadas.</t>
    </r>
  </si>
  <si>
    <r>
      <rPr>
        <b/>
        <sz val="11"/>
        <color rgb="FF000000"/>
        <rFont val="Arial"/>
        <family val="2"/>
      </rPr>
      <t>UNIDAD DE MEDIDA DEL INDICADOR=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VARIABLES=  </t>
    </r>
    <r>
      <rPr>
        <sz val="11"/>
        <color rgb="FF000000"/>
        <rFont val="Arial"/>
        <family val="2"/>
      </rPr>
      <t xml:space="preserve">             
Sistema de Combustible</t>
    </r>
  </si>
  <si>
    <r>
      <t xml:space="preserve">1.04.1.1.2.7 </t>
    </r>
    <r>
      <rPr>
        <sz val="11"/>
        <color theme="1"/>
        <rFont val="Arial"/>
        <family val="2"/>
      </rPr>
      <t>Atención a las solicitudes de reparaciones de los vehículos del municipio de Benito Juárez.</t>
    </r>
  </si>
  <si>
    <r>
      <rPr>
        <b/>
        <sz val="11"/>
        <color theme="1"/>
        <rFont val="Arial"/>
        <family val="2"/>
      </rPr>
      <t xml:space="preserve">PSVA: </t>
    </r>
    <r>
      <rPr>
        <sz val="11"/>
        <color theme="1"/>
        <rFont val="Arial"/>
        <family val="2"/>
      </rPr>
      <t xml:space="preserve">Porcentaje de solicitudes de vehículos atendidas
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</si>
  <si>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Solicitudes de reparación de vehículos.</t>
    </r>
  </si>
  <si>
    <r>
      <rPr>
        <b/>
        <sz val="11"/>
        <color theme="1"/>
        <rFont val="Arial"/>
        <family val="2"/>
      </rPr>
      <t>1.04.1.1.3</t>
    </r>
    <r>
      <rPr>
        <sz val="11"/>
        <color theme="1"/>
        <rFont val="Arial"/>
        <family val="2"/>
      </rPr>
      <t xml:space="preserve"> Operaciones de resguardo y control de los bienes municipales realizados</t>
    </r>
  </si>
  <si>
    <r>
      <t xml:space="preserve">PAORC= </t>
    </r>
    <r>
      <rPr>
        <sz val="11"/>
        <color theme="1"/>
        <rFont val="Arial"/>
        <family val="2"/>
      </rPr>
      <t>Porcentaje de Avance en las operaciones de resguardo y control.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</si>
  <si>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Operaciones de Resguardo y Control </t>
    </r>
  </si>
  <si>
    <r>
      <rPr>
        <b/>
        <sz val="11"/>
        <color theme="1"/>
        <rFont val="Arial"/>
        <family val="2"/>
      </rPr>
      <t xml:space="preserve">1.04.1.1.3.1 </t>
    </r>
    <r>
      <rPr>
        <sz val="11"/>
        <color theme="1"/>
        <rFont val="Arial"/>
        <family val="2"/>
      </rPr>
      <t>Mantenimiento del área de trabajo y mercados de Patrimonio Municipal</t>
    </r>
  </si>
  <si>
    <r>
      <rPr>
        <b/>
        <sz val="11"/>
        <color theme="1"/>
        <rFont val="Arial"/>
        <family val="2"/>
      </rPr>
      <t>PAMA=</t>
    </r>
    <r>
      <rPr>
        <sz val="11"/>
        <color theme="1"/>
        <rFont val="Arial"/>
        <family val="2"/>
      </rPr>
      <t xml:space="preserve"> Porcentaje de Avance en el Mantenimiento de las Áreas.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</si>
  <si>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Acciones de Mantenimiento </t>
    </r>
  </si>
  <si>
    <r>
      <rPr>
        <b/>
        <sz val="11"/>
        <color theme="1"/>
        <rFont val="Arial"/>
        <family val="2"/>
      </rPr>
      <t>1.04.1.1.3.2</t>
    </r>
    <r>
      <rPr>
        <sz val="11"/>
        <color theme="1"/>
        <rFont val="Arial"/>
        <family val="2"/>
      </rPr>
      <t xml:space="preserve"> Verificación y actualización de expedientes de los Bienes Inmuebles, Arqueológicos, Históricos e Inealineables que son propiedad del H. Ayuntamiento.</t>
    </r>
  </si>
  <si>
    <r>
      <rPr>
        <b/>
        <sz val="11"/>
        <color theme="1"/>
        <rFont val="Arial"/>
        <family val="2"/>
      </rPr>
      <t>PEABA=</t>
    </r>
    <r>
      <rPr>
        <sz val="11"/>
        <color theme="1"/>
        <rFont val="Arial"/>
        <family val="2"/>
      </rPr>
      <t xml:space="preserve"> Porcentaje de Avance en Expedientes Actualizados.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</si>
  <si>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Expedientes de Bienes
</t>
    </r>
  </si>
  <si>
    <r>
      <rPr>
        <b/>
        <sz val="11"/>
        <color theme="1"/>
        <rFont val="Arial"/>
        <family val="2"/>
      </rPr>
      <t>1.04.1.1.3.3</t>
    </r>
    <r>
      <rPr>
        <sz val="11"/>
        <color theme="1"/>
        <rFont val="Arial"/>
        <family val="2"/>
      </rPr>
      <t xml:space="preserve">  Regulación de Bienes Inmuebles, recuperando la plusvalía alineados al Control Contable del H. Ayuntamiento de Benito Juárez. </t>
    </r>
  </si>
  <si>
    <r>
      <rPr>
        <b/>
        <sz val="11"/>
        <color theme="1"/>
        <rFont val="Arial"/>
        <family val="2"/>
      </rPr>
      <t>PARB=</t>
    </r>
    <r>
      <rPr>
        <sz val="11"/>
        <color theme="1"/>
        <rFont val="Arial"/>
        <family val="2"/>
      </rPr>
      <t xml:space="preserve"> porcentaje de avance en regulacion de bienes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</si>
  <si>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Regulaciones </t>
    </r>
  </si>
  <si>
    <r>
      <rPr>
        <b/>
        <sz val="11"/>
        <color theme="1"/>
        <rFont val="Arial"/>
        <family val="2"/>
      </rPr>
      <t>1.04.1.1.3.4</t>
    </r>
    <r>
      <rPr>
        <sz val="11"/>
        <color theme="1"/>
        <rFont val="Arial"/>
        <family val="2"/>
      </rPr>
      <t xml:space="preserve"> Generacion de claves para el registro y control de los bienes conforme  a las reglas de la CONAC. 
</t>
    </r>
  </si>
  <si>
    <r>
      <rPr>
        <b/>
        <sz val="11"/>
        <color theme="1"/>
        <rFont val="Arial"/>
        <family val="2"/>
      </rPr>
      <t>PACB=</t>
    </r>
    <r>
      <rPr>
        <sz val="11"/>
        <color theme="1"/>
        <rFont val="Arial"/>
        <family val="2"/>
      </rPr>
      <t xml:space="preserve"> Porcentaje de Avance en Claves de Bienes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</si>
  <si>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Claves de bienes </t>
    </r>
  </si>
  <si>
    <r>
      <rPr>
        <b/>
        <sz val="11"/>
        <color theme="1"/>
        <rFont val="Arial"/>
        <family val="2"/>
      </rPr>
      <t>1.04.1.1.3.5</t>
    </r>
    <r>
      <rPr>
        <sz val="11"/>
        <color theme="1"/>
        <rFont val="Arial"/>
        <family val="2"/>
      </rPr>
      <t xml:space="preserve">  Elaboración de resguardos e inventarios de los bienes adquiridos por el H. Ayuntamiento de Benito Juárez. </t>
    </r>
  </si>
  <si>
    <r>
      <rPr>
        <b/>
        <sz val="11"/>
        <color theme="1"/>
        <rFont val="Arial"/>
        <family val="2"/>
      </rPr>
      <t>PARI=</t>
    </r>
    <r>
      <rPr>
        <sz val="11"/>
        <color theme="1"/>
        <rFont val="Arial"/>
        <family val="2"/>
      </rPr>
      <t xml:space="preserve"> Porcentaje de Avance en los Resguardos e Inventarios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</si>
  <si>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Resguardos e inventarios </t>
    </r>
  </si>
  <si>
    <r>
      <t>1.04.1.1.3.6</t>
    </r>
    <r>
      <rPr>
        <sz val="11"/>
        <color theme="1"/>
        <rFont val="Arial"/>
        <family val="2"/>
      </rPr>
      <t xml:space="preserve">  Evaluación conforme las auditorías físicas de los bienes propiedad del H. Ayuntamiento de Benito Juárez. </t>
    </r>
  </si>
  <si>
    <r>
      <rPr>
        <b/>
        <sz val="11"/>
        <color theme="1"/>
        <rFont val="Arial"/>
        <family val="2"/>
      </rPr>
      <t>PAEBA=</t>
    </r>
    <r>
      <rPr>
        <sz val="11"/>
        <color theme="1"/>
        <rFont val="Arial"/>
        <family val="2"/>
      </rPr>
      <t xml:space="preserve"> Porcentaje de avance en evaluaciones basadas en las auditorias 
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</si>
  <si>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Evaluaciones basadas en  auditorias </t>
    </r>
  </si>
  <si>
    <r>
      <t xml:space="preserve">1.04.1.1.4 </t>
    </r>
    <r>
      <rPr>
        <sz val="11"/>
        <color theme="1"/>
        <rFont val="Arial"/>
        <family val="2"/>
      </rPr>
      <t>Capacitación para la profesionalización del personal municipal realizada.</t>
    </r>
  </si>
  <si>
    <r>
      <t xml:space="preserve">PPMP: </t>
    </r>
    <r>
      <rPr>
        <sz val="11"/>
        <color theme="1"/>
        <rFont val="Arial"/>
        <family val="2"/>
      </rPr>
      <t xml:space="preserve">Porcentaje de integrantes del personal municipal profesionalizado. 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</si>
  <si>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Integrantes del personal municipal</t>
    </r>
  </si>
  <si>
    <r>
      <t>1.04.1.1.4.1.</t>
    </r>
    <r>
      <rPr>
        <sz val="11"/>
        <color rgb="FF000000"/>
        <rFont val="Arial"/>
        <family val="2"/>
      </rPr>
      <t xml:space="preserve"> Impartición de  Cursos de Capacitación Integral Institucional</t>
    </r>
  </si>
  <si>
    <r>
      <rPr>
        <b/>
        <sz val="11"/>
        <color rgb="FF000000"/>
        <rFont val="Arial"/>
        <family val="2"/>
      </rPr>
      <t>PPCI:</t>
    </r>
    <r>
      <rPr>
        <sz val="11"/>
        <color rgb="FF000000"/>
        <rFont val="Arial"/>
        <family val="2"/>
      </rPr>
      <t xml:space="preserve"> Porcentaje de Cursos de Capacitación Integral Institucional impartidos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</si>
  <si>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Cursos de Capacitación Integral Institucional.</t>
    </r>
  </si>
  <si>
    <r>
      <t>1.04.1.1.4.2</t>
    </r>
    <r>
      <rPr>
        <sz val="11"/>
        <color rgb="FF000000"/>
        <rFont val="Arial"/>
        <family val="2"/>
      </rPr>
      <t xml:space="preserve"> Celebración de convenios de colaboración para la capacitación. </t>
    </r>
  </si>
  <si>
    <r>
      <rPr>
        <b/>
        <sz val="11"/>
        <color rgb="FF000000"/>
        <rFont val="Arial"/>
        <family val="2"/>
      </rPr>
      <t xml:space="preserve">PCC: </t>
    </r>
    <r>
      <rPr>
        <sz val="11"/>
        <color rgb="FF000000"/>
        <rFont val="Arial"/>
        <family val="2"/>
      </rPr>
      <t>Porcentaje de convenios de colaboración para la capacitación celebrados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</si>
  <si>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Convenios de colaboración</t>
    </r>
  </si>
  <si>
    <r>
      <t>1.04.1.1.4.3</t>
    </r>
    <r>
      <rPr>
        <sz val="11"/>
        <color rgb="FF000000"/>
        <rFont val="Arial"/>
        <family val="2"/>
      </rPr>
      <t xml:space="preserve"> Evaluación al desempeño laboral hacia servidores(as) públicos(as).</t>
    </r>
  </si>
  <si>
    <r>
      <rPr>
        <b/>
        <sz val="11"/>
        <color rgb="FF000000"/>
        <rFont val="Arial"/>
        <family val="2"/>
      </rPr>
      <t xml:space="preserve">PSPE: </t>
    </r>
    <r>
      <rPr>
        <sz val="11"/>
        <color rgb="FF000000"/>
        <rFont val="Arial"/>
        <family val="2"/>
      </rPr>
      <t>Porcentaje de servidores(as) públicos(as) evaluados(as)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</si>
  <si>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Servidores(as) públicos(as) </t>
    </r>
  </si>
  <si>
    <r>
      <rPr>
        <b/>
        <sz val="11"/>
        <color theme="1"/>
        <rFont val="Arial"/>
        <family val="2"/>
      </rPr>
      <t xml:space="preserve">1.04.1.1.5 </t>
    </r>
    <r>
      <rPr>
        <sz val="11"/>
        <color theme="1"/>
        <rFont val="Arial"/>
        <family val="2"/>
      </rPr>
      <t>Servicios de sistemas de información de las dependencias municipales brindados.</t>
    </r>
  </si>
  <si>
    <r>
      <rPr>
        <b/>
        <sz val="11"/>
        <color theme="1"/>
        <rFont val="Arial"/>
        <family val="2"/>
      </rPr>
      <t xml:space="preserve">PSIB: </t>
    </r>
    <r>
      <rPr>
        <sz val="11"/>
        <color theme="1"/>
        <rFont val="Arial"/>
        <family val="2"/>
      </rPr>
      <t xml:space="preserve">Porcentaje de servicios de sistemas de información brindados.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</si>
  <si>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de sistemas de información </t>
    </r>
  </si>
  <si>
    <r>
      <rPr>
        <b/>
        <sz val="11"/>
        <color rgb="FF000000"/>
        <rFont val="Arial"/>
        <family val="2"/>
      </rPr>
      <t>1.04.1.1.5.1</t>
    </r>
    <r>
      <rPr>
        <sz val="11"/>
        <color rgb="FF000000"/>
        <rFont val="Arial"/>
        <family val="2"/>
      </rPr>
      <t xml:space="preserve"> Desarrollo y mantenimiento de sistemas informáticos para las dependencias municipales. </t>
    </r>
  </si>
  <si>
    <r>
      <rPr>
        <b/>
        <sz val="11"/>
        <color rgb="FF000000"/>
        <rFont val="Arial"/>
        <family val="2"/>
      </rPr>
      <t>PSI=</t>
    </r>
    <r>
      <rPr>
        <sz val="11"/>
        <color rgb="FF000000"/>
        <rFont val="Arial"/>
        <family val="2"/>
      </rPr>
      <t xml:space="preserve"> Porcentaje de sistemas informáticos.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</si>
  <si>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</t>
    </r>
    <r>
      <rPr>
        <sz val="11"/>
        <color theme="1"/>
        <rFont val="Arial"/>
        <family val="2"/>
      </rPr>
      <t xml:space="preserve">
Sistemas Informáticos </t>
    </r>
  </si>
  <si>
    <r>
      <rPr>
        <b/>
        <sz val="11"/>
        <color rgb="FF000000"/>
        <rFont val="Arial"/>
        <family val="2"/>
      </rPr>
      <t>1.04.1.1.5.2</t>
    </r>
    <r>
      <rPr>
        <sz val="11"/>
        <color rgb="FF000000"/>
        <rFont val="Arial"/>
        <family val="2"/>
      </rPr>
      <t xml:space="preserve"> Atención de  servicios de telecomunicaciones para las dependencias municipales.</t>
    </r>
  </si>
  <si>
    <r>
      <rPr>
        <b/>
        <sz val="11"/>
        <color rgb="FF000000"/>
        <rFont val="Arial"/>
        <family val="2"/>
      </rPr>
      <t>PSTC:</t>
    </r>
    <r>
      <rPr>
        <sz val="11"/>
        <color rgb="FF000000"/>
        <rFont val="Arial"/>
        <family val="2"/>
      </rPr>
      <t xml:space="preserve"> Porcentaje de servicios de telecomunicaciones atendidas.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</si>
  <si>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de Telecomunicaciones</t>
    </r>
  </si>
  <si>
    <r>
      <rPr>
        <b/>
        <sz val="11"/>
        <color rgb="FF000000"/>
        <rFont val="Arial"/>
        <family val="2"/>
      </rPr>
      <t>1.04.1.1.5.3</t>
    </r>
    <r>
      <rPr>
        <sz val="11"/>
        <color rgb="FF000000"/>
        <rFont val="Arial"/>
        <family val="2"/>
      </rPr>
      <t xml:space="preserve"> Atención de servicios de soporte técnico para las dependencias municipales.</t>
    </r>
  </si>
  <si>
    <r>
      <rPr>
        <b/>
        <sz val="11"/>
        <color rgb="FF000000"/>
        <rFont val="Arial"/>
        <family val="2"/>
      </rPr>
      <t>PSTA=</t>
    </r>
    <r>
      <rPr>
        <sz val="11"/>
        <color rgb="FF000000"/>
        <rFont val="Arial"/>
        <family val="2"/>
      </rPr>
      <t xml:space="preserve"> Porcentaje de servicios técnicos atendidos.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</si>
  <si>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Técnicos</t>
    </r>
  </si>
  <si>
    <r>
      <rPr>
        <b/>
        <sz val="11"/>
        <color rgb="FF000000"/>
        <rFont val="Arial"/>
        <family val="2"/>
      </rPr>
      <t>PSML=</t>
    </r>
    <r>
      <rPr>
        <sz val="11"/>
        <color rgb="FF000000"/>
        <rFont val="Arial"/>
        <family val="2"/>
      </rPr>
      <t xml:space="preserve">Porcentaje de Servicios de mantenimiento y logística realizados. 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</si>
  <si>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Servicios de Mantenimiento y Logística </t>
    </r>
  </si>
  <si>
    <r>
      <rPr>
        <b/>
        <sz val="11"/>
        <color rgb="FF000000"/>
        <rFont val="Arial"/>
        <family val="2"/>
      </rPr>
      <t xml:space="preserve">1.04.1.1.6.1 </t>
    </r>
    <r>
      <rPr>
        <sz val="11"/>
        <color rgb="FF000000"/>
        <rFont val="Arial"/>
        <family val="2"/>
      </rPr>
      <t>Realización del mantenimiento del Edificio del Palacio Municipal y áreas comúnes.</t>
    </r>
  </si>
  <si>
    <r>
      <rPr>
        <b/>
        <sz val="11"/>
        <color rgb="FF000000"/>
        <rFont val="Arial"/>
        <family val="2"/>
      </rPr>
      <t>PSMR=</t>
    </r>
    <r>
      <rPr>
        <sz val="11"/>
        <color rgb="FF000000"/>
        <rFont val="Arial"/>
        <family val="2"/>
      </rPr>
      <t xml:space="preserve">Porcentaje de servicios de mantenimiento municipal realizados. </t>
    </r>
  </si>
  <si>
    <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
</t>
    </r>
    <r>
      <rPr>
        <sz val="11"/>
        <color rgb="FF000000"/>
        <rFont val="Arial"/>
        <family val="2"/>
      </rPr>
      <t xml:space="preserve">Servicios de mantenimiento </t>
    </r>
  </si>
  <si>
    <r>
      <rPr>
        <b/>
        <sz val="11"/>
        <color rgb="FF000000"/>
        <rFont val="Arial"/>
        <family val="2"/>
      </rPr>
      <t>1.04.1.1.6.2</t>
    </r>
    <r>
      <rPr>
        <sz val="11"/>
        <color rgb="FF000000"/>
        <rFont val="Arial"/>
        <family val="2"/>
      </rPr>
      <t xml:space="preserve"> Brindar servicios de logística en los eventos oficiales especiales </t>
    </r>
  </si>
  <si>
    <r>
      <rPr>
        <b/>
        <sz val="11"/>
        <color rgb="FF000000"/>
        <rFont val="Arial"/>
        <family val="2"/>
      </rPr>
      <t>PLEO=</t>
    </r>
    <r>
      <rPr>
        <sz val="11"/>
        <color rgb="FF000000"/>
        <rFont val="Arial"/>
        <family val="2"/>
      </rPr>
      <t xml:space="preserve"> Porcentaje de servicios de logística de los eventos oficiales especiales brindados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</si>
  <si>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VARIABLES: 
</t>
    </r>
    <r>
      <rPr>
        <sz val="11"/>
        <color rgb="FF000000"/>
        <rFont val="Arial"/>
        <family val="2"/>
      </rPr>
      <t>Eventos oficiales especiales</t>
    </r>
  </si>
  <si>
    <r>
      <rPr>
        <b/>
        <sz val="11"/>
        <color rgb="FF000000"/>
        <rFont val="Arial"/>
        <family val="2"/>
      </rPr>
      <t xml:space="preserve">1.04.1.1.6.3 </t>
    </r>
    <r>
      <rPr>
        <sz val="11"/>
        <color rgb="FF000000"/>
        <rFont val="Arial"/>
        <family val="2"/>
      </rPr>
      <t>Atención a las solicitudes de la logística de los eventos</t>
    </r>
  </si>
  <si>
    <r>
      <t xml:space="preserve">                          </t>
    </r>
    <r>
      <rPr>
        <b/>
        <sz val="11"/>
        <color rgb="FF000000"/>
        <rFont val="Arial"/>
        <family val="2"/>
      </rPr>
      <t xml:space="preserve">                                 PSLA=</t>
    </r>
    <r>
      <rPr>
        <sz val="11"/>
        <color rgb="FF000000"/>
        <rFont val="Arial"/>
        <family val="2"/>
      </rPr>
      <t xml:space="preserve"> Porcentaje de solicitudes de Logística de Eventos atendidas           </t>
    </r>
  </si>
  <si>
    <r>
      <rPr>
        <b/>
        <sz val="11"/>
        <color rgb="FF000000"/>
        <rFont val="Arial"/>
        <family val="2"/>
      </rPr>
      <t>UNIDAD DE MEDIDA DEL INDICADOR</t>
    </r>
    <r>
      <rPr>
        <sz val="11"/>
        <color rgb="FF000000"/>
        <rFont val="Arial"/>
        <family val="2"/>
      </rPr>
      <t xml:space="preserve">:
Porcentaje
</t>
    </r>
    <r>
      <rPr>
        <b/>
        <sz val="11"/>
        <color rgb="FF000000"/>
        <rFont val="Arial"/>
        <family val="2"/>
      </rPr>
      <t>UNIDAD DE MEDIDA DE LAS VARIABLES</t>
    </r>
    <r>
      <rPr>
        <sz val="11"/>
        <color rgb="FF000000"/>
        <rFont val="Arial"/>
        <family val="2"/>
      </rPr>
      <t>: Solicitudes de Logística para los Eventos</t>
    </r>
  </si>
  <si>
    <r>
      <t xml:space="preserve">1.04.1.1.7 </t>
    </r>
    <r>
      <rPr>
        <sz val="11"/>
        <color theme="1"/>
        <rFont val="Arial"/>
        <family val="2"/>
      </rPr>
      <t>Eventos Cívicos y Culturales realizados.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</si>
  <si>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 xml:space="preserve">Eventos Cívicos y Culturales realizados  </t>
    </r>
  </si>
  <si>
    <r>
      <t xml:space="preserve">1.04.1.1.7.1 </t>
    </r>
    <r>
      <rPr>
        <sz val="11"/>
        <color rgb="FF000000"/>
        <rFont val="Arial"/>
        <family val="2"/>
      </rPr>
      <t>Realización de conmemoraciones y celebraciones cívicas.</t>
    </r>
  </si>
  <si>
    <r>
      <rPr>
        <b/>
        <sz val="11"/>
        <color rgb="FF000000"/>
        <rFont val="Arial"/>
        <family val="2"/>
      </rPr>
      <t xml:space="preserve">PCCR= </t>
    </r>
    <r>
      <rPr>
        <sz val="11"/>
        <color rgb="FF000000"/>
        <rFont val="Arial"/>
        <family val="2"/>
      </rPr>
      <t xml:space="preserve">  Porcentaje de Conmemoraciones y Celebraciones Cívicas realizadas    </t>
    </r>
  </si>
  <si>
    <r>
      <rPr>
        <b/>
        <sz val="11"/>
        <color rgb="FF000000"/>
        <rFont val="Arial"/>
        <family val="2"/>
      </rP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
</t>
    </r>
    <r>
      <rPr>
        <sz val="11"/>
        <color rgb="FF000000"/>
        <rFont val="Arial"/>
        <family val="2"/>
      </rPr>
      <t>Conmemoraciones y Celebraciones Cívicas</t>
    </r>
  </si>
  <si>
    <r>
      <t xml:space="preserve">1.04.1.1.7.2 </t>
    </r>
    <r>
      <rPr>
        <sz val="11"/>
        <rFont val="Arial"/>
        <family val="2"/>
      </rPr>
      <t xml:space="preserve">  Participación  Musical en Eventos. </t>
    </r>
  </si>
  <si>
    <r>
      <rPr>
        <b/>
        <sz val="11"/>
        <color rgb="FF000000"/>
        <rFont val="Arial"/>
        <family val="2"/>
      </rPr>
      <t>PMR</t>
    </r>
    <r>
      <rPr>
        <sz val="11"/>
        <color rgb="FF000000"/>
        <rFont val="Arial"/>
        <family val="2"/>
      </rPr>
      <t xml:space="preserve"> = Porcentaje de participaciones musicales realizadas.</t>
    </r>
  </si>
  <si>
    <r>
      <rPr>
        <b/>
        <sz val="11"/>
        <color rgb="FF000000"/>
        <rFont val="Arial"/>
        <family val="2"/>
      </rP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</t>
    </r>
    <r>
      <rPr>
        <sz val="11"/>
        <color rgb="FF000000"/>
        <rFont val="Arial"/>
        <family val="2"/>
      </rPr>
      <t>Participaciones Musicales</t>
    </r>
  </si>
  <si>
    <r>
      <t xml:space="preserve">1.04.1.1.7.3  </t>
    </r>
    <r>
      <rPr>
        <sz val="11"/>
        <color rgb="FF000000"/>
        <rFont val="Arial"/>
        <family val="2"/>
      </rPr>
      <t>Atención a Solicitudes para Eventos hacia Instituciones Externas</t>
    </r>
  </si>
  <si>
    <r>
      <t xml:space="preserve">PSEA= </t>
    </r>
    <r>
      <rPr>
        <sz val="11"/>
        <color rgb="FF000000"/>
        <rFont val="Arial"/>
        <family val="2"/>
      </rPr>
      <t xml:space="preserve">Porcentaje de solicitudes en Eventos Especiales atendidos  </t>
    </r>
    <r>
      <rPr>
        <b/>
        <sz val="11"/>
        <color rgb="FF000000"/>
        <rFont val="Arial"/>
        <family val="2"/>
      </rPr>
      <t xml:space="preserve"> </t>
    </r>
  </si>
  <si>
    <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
</t>
    </r>
    <r>
      <rPr>
        <sz val="11"/>
        <color rgb="FF000000"/>
        <rFont val="Arial"/>
        <family val="2"/>
      </rPr>
      <t>Solicitudes en Eventos Especiales</t>
    </r>
  </si>
  <si>
    <r>
      <t xml:space="preserve">1.04.1.1.8 </t>
    </r>
    <r>
      <rPr>
        <sz val="11"/>
        <color theme="1"/>
        <rFont val="Arial"/>
        <family val="2"/>
      </rPr>
      <t>Reportes de plantillas de personal municipal</t>
    </r>
  </si>
  <si>
    <r>
      <t xml:space="preserve">PPPME= </t>
    </r>
    <r>
      <rPr>
        <sz val="11"/>
        <color theme="1"/>
        <rFont val="Arial"/>
        <family val="2"/>
      </rPr>
      <t>Porcentaje de plantillas de personal municipal entregadas.</t>
    </r>
  </si>
  <si>
    <r>
      <t xml:space="preserve">UNIDAD DE MEDIDA DEL INDICADOR
</t>
    </r>
    <r>
      <rPr>
        <sz val="11"/>
        <color theme="1"/>
        <rFont val="Arial"/>
        <family val="2"/>
      </rPr>
      <t xml:space="preserve">Porcentaje </t>
    </r>
    <r>
      <rPr>
        <b/>
        <sz val="11"/>
        <color theme="1"/>
        <rFont val="Arial"/>
        <family val="2"/>
      </rPr>
      <t xml:space="preserve">
                                             UNIDAD DE MEDIDA DE LA VARIABLE
</t>
    </r>
    <r>
      <rPr>
        <sz val="11"/>
        <color theme="1"/>
        <rFont val="Arial"/>
        <family val="2"/>
      </rPr>
      <t>Plantillas de personal municipal</t>
    </r>
  </si>
  <si>
    <r>
      <t xml:space="preserve">1.04.1.1.8.1. </t>
    </r>
    <r>
      <rPr>
        <sz val="11"/>
        <color theme="1"/>
        <rFont val="Arial"/>
        <family val="2"/>
      </rPr>
      <t>Atención de las incidencias enviadas por las Unidades Administrativas para actualizar la plantilla.</t>
    </r>
  </si>
  <si>
    <r>
      <rPr>
        <b/>
        <sz val="11"/>
        <color theme="1"/>
        <rFont val="Arial"/>
        <family val="2"/>
      </rPr>
      <t>PIA</t>
    </r>
    <r>
      <rPr>
        <sz val="11"/>
        <color theme="1"/>
        <rFont val="Arial"/>
        <family val="2"/>
      </rPr>
      <t>=  Porcentaje de incidencias (altas, bajas, modificaciones, cambios de puestos o salarios) atendidas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</si>
  <si>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Incidencias
</t>
    </r>
  </si>
  <si>
    <r>
      <t>1.04.1.1.8.2.</t>
    </r>
    <r>
      <rPr>
        <sz val="11"/>
        <color theme="1"/>
        <rFont val="Arial"/>
        <family val="2"/>
      </rPr>
      <t xml:space="preserve"> Elaboración de reportes de finiquito y/o liquidación, solicitados por las Unidades Administrativas.</t>
    </r>
  </si>
  <si>
    <r>
      <t xml:space="preserve">PRFLE= </t>
    </r>
    <r>
      <rPr>
        <sz val="11"/>
        <color theme="1"/>
        <rFont val="Arial"/>
        <family val="2"/>
      </rPr>
      <t>Porcentaje de reportes de finiquito y/o liquidación entregados.</t>
    </r>
  </si>
  <si>
    <r>
      <t xml:space="preserve">1.04.1.1.8.3.  </t>
    </r>
    <r>
      <rPr>
        <sz val="11"/>
        <color theme="1"/>
        <rFont val="Arial"/>
        <family val="2"/>
      </rPr>
      <t>Actualización de expedientes de personal activo y de baja por incidencias enviadas por las diferentes Unidades Administrativas.</t>
    </r>
  </si>
  <si>
    <r>
      <rPr>
        <b/>
        <sz val="11"/>
        <color theme="1"/>
        <rFont val="Arial"/>
        <family val="2"/>
      </rPr>
      <t>PEPIA=</t>
    </r>
    <r>
      <rPr>
        <sz val="11"/>
        <color theme="1"/>
        <rFont val="Arial"/>
        <family val="2"/>
      </rPr>
      <t xml:space="preserve"> Porcentaje de expedientes de personal por incidencias actualizados</t>
    </r>
  </si>
  <si>
    <r>
      <t xml:space="preserve">1.04.1.1.6 </t>
    </r>
    <r>
      <rPr>
        <sz val="11"/>
        <color rgb="FF000000"/>
        <rFont val="Arial"/>
        <family val="2"/>
      </rPr>
      <t>Servicios de mantenimiento y logística de eventos brindados.</t>
    </r>
  </si>
  <si>
    <r>
      <t>1.04.1.1</t>
    </r>
    <r>
      <rPr>
        <sz val="11"/>
        <rFont val="Arial"/>
        <family val="2"/>
      </rPr>
      <t xml:space="preserve"> Las dependencias e instituciones municipales optimizan los recursos para una administración eficiente impactando en los tres ordenes de gobierno.  </t>
    </r>
  </si>
  <si>
    <r>
      <rPr>
        <b/>
        <sz val="11"/>
        <rFont val="Arial"/>
        <family val="2"/>
      </rPr>
      <t>PRMS</t>
    </r>
    <r>
      <rPr>
        <sz val="11"/>
        <rFont val="Arial"/>
        <family val="2"/>
      </rPr>
      <t xml:space="preserve">: </t>
    </r>
    <r>
      <rPr>
        <sz val="11"/>
        <color theme="1"/>
        <rFont val="Arial"/>
        <family val="2"/>
      </rPr>
      <t xml:space="preserve">Porcentaje de los recursos materiales y servicios suministrados. </t>
    </r>
  </si>
  <si>
    <r>
      <rPr>
        <b/>
        <sz val="11"/>
        <rFont val="Arial"/>
        <family val="2"/>
      </rPr>
      <t>PSAA:</t>
    </r>
    <r>
      <rPr>
        <sz val="11"/>
        <rFont val="Arial"/>
        <family val="2"/>
      </rPr>
      <t xml:space="preserve"> Porcentaje de solicitudes administrativas atendidas.</t>
    </r>
  </si>
  <si>
    <r>
      <rPr>
        <b/>
        <sz val="11"/>
        <rFont val="Arial"/>
        <family val="2"/>
      </rPr>
      <t>PGER:</t>
    </r>
    <r>
      <rPr>
        <sz val="11"/>
        <color theme="1"/>
        <rFont val="Arial"/>
        <family val="2"/>
      </rPr>
      <t xml:space="preserve"> Porcentaje de gestiones realizadas.</t>
    </r>
  </si>
  <si>
    <r>
      <rPr>
        <b/>
        <sz val="11"/>
        <color theme="1"/>
        <rFont val="Arial"/>
        <family val="2"/>
      </rPr>
      <t>PEEOMA:</t>
    </r>
    <r>
      <rPr>
        <sz val="11"/>
        <color theme="1"/>
        <rFont val="Arial"/>
        <family val="2"/>
      </rPr>
      <t xml:space="preserve"> Porcentaje de eventos especiales oficiales municipales atendidos</t>
    </r>
  </si>
  <si>
    <r>
      <rPr>
        <b/>
        <sz val="11"/>
        <color theme="1"/>
        <rFont val="Arial"/>
        <family val="2"/>
      </rPr>
      <t>PCAE:</t>
    </r>
    <r>
      <rPr>
        <sz val="11"/>
        <color theme="1"/>
        <rFont val="Arial"/>
        <family val="2"/>
      </rPr>
      <t xml:space="preserve"> Porcentaje de cumplimiento de los acuerdos establecidos. </t>
    </r>
  </si>
  <si>
    <r>
      <rPr>
        <b/>
        <sz val="11"/>
        <rFont val="Arial"/>
        <family val="2"/>
      </rPr>
      <t>PAORC: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Porcentaje de Avance en las operaciones de resguardo y control.</t>
    </r>
  </si>
  <si>
    <r>
      <rPr>
        <b/>
        <sz val="11"/>
        <color theme="1"/>
        <rFont val="Arial"/>
        <family val="2"/>
      </rPr>
      <t>PAMA:</t>
    </r>
    <r>
      <rPr>
        <sz val="11"/>
        <color theme="1"/>
        <rFont val="Arial"/>
        <family val="2"/>
      </rPr>
      <t xml:space="preserve"> Porcentaje de Avance en el Mantenimiento de las Áreas.</t>
    </r>
  </si>
  <si>
    <r>
      <rPr>
        <b/>
        <sz val="11"/>
        <color theme="1"/>
        <rFont val="Arial"/>
        <family val="2"/>
      </rPr>
      <t>PEABA:</t>
    </r>
    <r>
      <rPr>
        <sz val="11"/>
        <color theme="1"/>
        <rFont val="Arial"/>
        <family val="2"/>
      </rPr>
      <t xml:space="preserve"> Porcentaje de Avance en Expedientes Actualizados.</t>
    </r>
  </si>
  <si>
    <r>
      <rPr>
        <b/>
        <sz val="11"/>
        <color theme="1"/>
        <rFont val="Arial"/>
        <family val="2"/>
      </rPr>
      <t>PARB:</t>
    </r>
    <r>
      <rPr>
        <sz val="11"/>
        <color theme="1"/>
        <rFont val="Arial"/>
        <family val="2"/>
      </rPr>
      <t xml:space="preserve"> porcentaje de avance en regulacion de bienes</t>
    </r>
  </si>
  <si>
    <r>
      <rPr>
        <b/>
        <sz val="11"/>
        <color theme="1"/>
        <rFont val="Arial"/>
        <family val="2"/>
      </rPr>
      <t>PACB:</t>
    </r>
    <r>
      <rPr>
        <sz val="11"/>
        <color theme="1"/>
        <rFont val="Arial"/>
        <family val="2"/>
      </rPr>
      <t xml:space="preserve"> Porcentaje de Avance en Claves de Bienes </t>
    </r>
  </si>
  <si>
    <r>
      <rPr>
        <b/>
        <sz val="11"/>
        <color theme="1"/>
        <rFont val="Arial"/>
        <family val="2"/>
      </rPr>
      <t>PARI:</t>
    </r>
    <r>
      <rPr>
        <sz val="11"/>
        <color theme="1"/>
        <rFont val="Arial"/>
        <family val="2"/>
      </rPr>
      <t xml:space="preserve"> Porcentaje de Avance en los Resguardos e Inventarios </t>
    </r>
  </si>
  <si>
    <r>
      <rPr>
        <b/>
        <sz val="11"/>
        <color theme="1"/>
        <rFont val="Arial"/>
        <family val="2"/>
      </rPr>
      <t>PAEBA:</t>
    </r>
    <r>
      <rPr>
        <sz val="11"/>
        <color theme="1"/>
        <rFont val="Arial"/>
        <family val="2"/>
      </rPr>
      <t xml:space="preserve"> Porcentaje de avance en evaluaciones basadas en las auditorias 
</t>
    </r>
  </si>
  <si>
    <r>
      <rPr>
        <b/>
        <sz val="11"/>
        <rFont val="Arial"/>
        <family val="2"/>
      </rPr>
      <t xml:space="preserve">PPMP: </t>
    </r>
    <r>
      <rPr>
        <sz val="11"/>
        <color theme="1"/>
        <rFont val="Arial"/>
        <family val="2"/>
      </rPr>
      <t xml:space="preserve">Porcentaje de integrantes del personal municipal profesionalizado. </t>
    </r>
  </si>
  <si>
    <r>
      <rPr>
        <b/>
        <sz val="11"/>
        <color rgb="FF000000"/>
        <rFont val="Arial"/>
        <family val="2"/>
      </rPr>
      <t>PSI:</t>
    </r>
    <r>
      <rPr>
        <sz val="11"/>
        <color rgb="FF000000"/>
        <rFont val="Arial"/>
        <family val="2"/>
      </rPr>
      <t xml:space="preserve"> Porcentaje de sistemas informáticos.</t>
    </r>
  </si>
  <si>
    <r>
      <rPr>
        <b/>
        <sz val="11"/>
        <color rgb="FF000000"/>
        <rFont val="Arial"/>
        <family val="2"/>
      </rPr>
      <t>PSTA:</t>
    </r>
    <r>
      <rPr>
        <sz val="11"/>
        <color rgb="FF000000"/>
        <rFont val="Arial"/>
        <family val="2"/>
      </rPr>
      <t xml:space="preserve"> Porcentaje de servicios técnicos atendidos.</t>
    </r>
  </si>
  <si>
    <r>
      <rPr>
        <b/>
        <sz val="11"/>
        <color rgb="FF000000"/>
        <rFont val="Arial"/>
        <family val="2"/>
      </rPr>
      <t>PSML:</t>
    </r>
    <r>
      <rPr>
        <sz val="11"/>
        <color rgb="FF000000"/>
        <rFont val="Arial"/>
        <family val="2"/>
      </rPr>
      <t xml:space="preserve">Porcentaje de Servicios de mantenimiento y logística realizados. </t>
    </r>
  </si>
  <si>
    <r>
      <rPr>
        <b/>
        <sz val="11"/>
        <color rgb="FF000000"/>
        <rFont val="Arial"/>
        <family val="2"/>
      </rPr>
      <t>PSMR:</t>
    </r>
    <r>
      <rPr>
        <sz val="11"/>
        <color rgb="FF000000"/>
        <rFont val="Arial"/>
        <family val="2"/>
      </rPr>
      <t xml:space="preserve">Porcentaje de servicios de mantenimiento municipal realizados. </t>
    </r>
  </si>
  <si>
    <r>
      <rPr>
        <b/>
        <sz val="11"/>
        <color rgb="FF000000"/>
        <rFont val="Arial"/>
        <family val="2"/>
      </rPr>
      <t>PLEO:</t>
    </r>
    <r>
      <rPr>
        <sz val="11"/>
        <color rgb="FF000000"/>
        <rFont val="Arial"/>
        <family val="2"/>
      </rPr>
      <t xml:space="preserve"> Porcentaje de servicios de logística de los eventos oficiales especiales brindados</t>
    </r>
  </si>
  <si>
    <r>
      <t xml:space="preserve">                          </t>
    </r>
    <r>
      <rPr>
        <b/>
        <sz val="11"/>
        <color rgb="FF000000"/>
        <rFont val="Arial"/>
        <family val="2"/>
      </rPr>
      <t xml:space="preserve">                                 PSLA:</t>
    </r>
    <r>
      <rPr>
        <sz val="11"/>
        <color rgb="FF000000"/>
        <rFont val="Arial"/>
        <family val="2"/>
      </rPr>
      <t xml:space="preserve"> Porcentaje de solicitudes de Logística de Eventos atendidas           </t>
    </r>
  </si>
  <si>
    <r>
      <rPr>
        <b/>
        <sz val="11"/>
        <rFont val="Arial"/>
        <family val="2"/>
      </rPr>
      <t>PECR: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Porcentaje de Eventos Cívicos y Culturales realizados   </t>
    </r>
  </si>
  <si>
    <r>
      <rPr>
        <b/>
        <sz val="11"/>
        <color rgb="FF000000"/>
        <rFont val="Arial"/>
        <family val="2"/>
      </rPr>
      <t xml:space="preserve">PCCR: </t>
    </r>
    <r>
      <rPr>
        <sz val="11"/>
        <color rgb="FF000000"/>
        <rFont val="Arial"/>
        <family val="2"/>
      </rPr>
      <t xml:space="preserve">  Porcentaje de Conmemoraciones y Celebraciones Cívicas realizadas    </t>
    </r>
  </si>
  <si>
    <r>
      <rPr>
        <b/>
        <sz val="11"/>
        <color rgb="FF000000"/>
        <rFont val="Arial"/>
        <family val="2"/>
      </rPr>
      <t>PMR:</t>
    </r>
    <r>
      <rPr>
        <sz val="11"/>
        <color rgb="FF000000"/>
        <rFont val="Arial"/>
        <family val="2"/>
      </rPr>
      <t xml:space="preserve"> Porcentaje de participaciones musicales realizadas.</t>
    </r>
  </si>
  <si>
    <r>
      <rPr>
        <b/>
        <sz val="11"/>
        <rFont val="Arial"/>
        <family val="2"/>
      </rPr>
      <t>PSEA:</t>
    </r>
    <r>
      <rPr>
        <sz val="11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Porcentaje de solicitudes en Eventos Especiales atendidos  </t>
    </r>
    <r>
      <rPr>
        <b/>
        <sz val="11"/>
        <color rgb="FF000000"/>
        <rFont val="Arial"/>
        <family val="2"/>
      </rPr>
      <t xml:space="preserve"> </t>
    </r>
  </si>
  <si>
    <r>
      <rPr>
        <b/>
        <sz val="11"/>
        <rFont val="Arial"/>
        <family val="2"/>
      </rPr>
      <t>PPPME: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Porcentaje de plantillas de personal municipal entregadas.</t>
    </r>
  </si>
  <si>
    <r>
      <rPr>
        <b/>
        <sz val="11"/>
        <color theme="1"/>
        <rFont val="Arial"/>
        <family val="2"/>
      </rPr>
      <t>PIA:</t>
    </r>
    <r>
      <rPr>
        <sz val="11"/>
        <color theme="1"/>
        <rFont val="Arial"/>
        <family val="2"/>
      </rPr>
      <t xml:space="preserve">  Porcentaje de incidencias (altas, bajas, modificaciones, cambios de puestos o salarios) atendidas</t>
    </r>
  </si>
  <si>
    <r>
      <rPr>
        <b/>
        <sz val="11"/>
        <rFont val="Arial"/>
        <family val="2"/>
      </rPr>
      <t>PRFLE: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Porcentaje de reportes de finiquito y/o liquidación entregados.</t>
    </r>
  </si>
  <si>
    <r>
      <rPr>
        <b/>
        <sz val="11"/>
        <color theme="1"/>
        <rFont val="Arial"/>
        <family val="2"/>
      </rPr>
      <t>PEPIA:</t>
    </r>
    <r>
      <rPr>
        <sz val="11"/>
        <color theme="1"/>
        <rFont val="Arial"/>
        <family val="2"/>
      </rPr>
      <t xml:space="preserve"> Porcentaje de expedientes de personal por incidencias actualizados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</si>
  <si>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 VARIABLE:</t>
    </r>
    <r>
      <rPr>
        <sz val="11"/>
        <color theme="1"/>
        <rFont val="Arial"/>
        <family val="2"/>
      </rPr>
      <t xml:space="preserve">
Finiquitos y/o liquidaciones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</si>
  <si>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
Expedientes de personal
</t>
    </r>
  </si>
  <si>
    <t>CLAVE Y NOMBRE DEL PPA: M-PPA 1.04 PROGRAMA DE ADMINISTRACIÓN DE BIENES Y SERVICIOS DEL MUNICIPIO</t>
  </si>
  <si>
    <t>ELABORÓ</t>
  </si>
  <si>
    <t>REVISÓ</t>
  </si>
  <si>
    <t>AUTORIZÓ</t>
  </si>
  <si>
    <t>C.P.  MARTHA PARROQUÍN PÉREZ</t>
  </si>
  <si>
    <t>M.C. ENRIQUE EDUARDO ENCALADA SÁNCHEZ
DIRECTOR DE PLANEACIÓN DE LA DGPM</t>
  </si>
  <si>
    <t>LIC. EUGENIO SEGURA VÁZQUEZ</t>
  </si>
  <si>
    <t>DIRECTOR DE PLANEACIÓN DE LA DGPM</t>
  </si>
  <si>
    <t xml:space="preserve">OFICIAL MAYOR </t>
  </si>
  <si>
    <r>
      <t xml:space="preserve">PECR= </t>
    </r>
    <r>
      <rPr>
        <sz val="11"/>
        <color theme="1"/>
        <rFont val="Arial"/>
        <family val="2"/>
      </rPr>
      <t xml:space="preserve">Porcentaje de Eventos Cívicos y Culturales realizados   </t>
    </r>
  </si>
  <si>
    <t>COORDINADORA ADMINISTRATIVA</t>
  </si>
  <si>
    <t>DTIC</t>
  </si>
  <si>
    <t>DIRECCIÓN</t>
  </si>
  <si>
    <t xml:space="preserve">PATRIMONIO </t>
  </si>
  <si>
    <t>RECURSOS HUMANOS</t>
  </si>
  <si>
    <t>ICCAL</t>
  </si>
  <si>
    <t>EVENTOS CÍVICOS</t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</si>
  <si>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</si>
  <si>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 El úlimo periodo del levantamiento de la información fue  del 01 de noviembre al 16 de diciembre de 2021 con el </t>
    </r>
    <r>
      <rPr>
        <b/>
        <sz val="10"/>
        <rFont val="Arial"/>
        <family val="2"/>
      </rPr>
      <t xml:space="preserve">34.7% de población encuestada que se siente muy satisfecha y safisfecha. </t>
    </r>
  </si>
  <si>
    <r>
      <t xml:space="preserve">El Instituto Mexicano para la Competitividad A. C. IMCO actualiza y publica los índices y subíndices cada dos años. El índice se actualizó en 2022 obteniendo una calificación de </t>
    </r>
    <r>
      <rPr>
        <b/>
        <sz val="10"/>
        <color theme="1"/>
        <rFont val="Arial"/>
        <family val="2"/>
      </rPr>
      <t>59 puntos</t>
    </r>
    <r>
      <rPr>
        <sz val="10"/>
        <color theme="1"/>
        <rFont val="Arial"/>
        <family val="2"/>
      </rPr>
      <t xml:space="preserve">, 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</si>
  <si>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En diciembre 2021 se obtuvo la Calificación de Confianza al Gobierno Municipal de </t>
    </r>
    <r>
      <rPr>
        <b/>
        <sz val="10"/>
        <color theme="1"/>
        <rFont val="Arial"/>
        <family val="2"/>
      </rPr>
      <t>5.0.</t>
    </r>
  </si>
  <si>
    <t>Meta Trimestral: Se obtuvo un 119.93% de logro en la meta trimestral al atenderse 17,150 solicitudes administrativas de un total de 14,300 programadas en el período.
Meta Anual: Al término del primer semestre del año se han atendido un total de 31,607 solicitudes administrativas de 54,700; por lo que el logro representa un avance del 57.78%.</t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</si>
  <si>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obtuvo un 119.97% de logro en el trimestre al realizarse 1,610 gestiones de apoyos de un total de 1,342 programadas.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tiene un avance al término del primer semestre del 59.64% , ya que se realizaron un total de 3,125 gestiones de apoyos  de 5,240 programados.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</si>
  <si>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En este trimestre se logra el 100% de la meta al realizar 1 evento especial oficial de 1 programado para este período.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tiene un avance anual del  33.33%, al haberse realizado 1 evento especiale oficial  de un total de 3 programados durante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</si>
  <si>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obtiene el 100% de logro en el trimestre al cumplir con la atención de 18 acuerdos establecidos de un total de 18 programados.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En el transcurso del primer semestre del año se ha dado cumplimiento a 36 acuerdos de 68 programados en 2022; por lo que el logro representa un 52.94 de avance% respecto a la meta anual.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</si>
  <si>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 76.50% de la meta trimestral al cumplir con el suministro de 1,680 de 2,196 recursos materiales y servicios solicitados por las dependencias municipales.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logra un avance del 39.09% de la meta anual al cumplir con el suministro de 3,446 recursos materiales y servicios de 8,815 programados.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</si>
  <si>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99.83% al atender 581 solicitudes administrativas y de logística de un total de 582 programadas.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Al término del primer trimestre se tiene un avance del 50.04% de la meta anual al atender 1,201 solicitudes administrativas y de logística de  un total de 2,400  programadas.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</si>
  <si>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119.05% de la meta al integrar 50 expedientes de un total de 42 programados.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En lo que va del año se tiene un avance del 58.79% de la meta al integrar 97 expedientes de  un total de 165 programados.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</si>
  <si>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alcanza el 80.95% de la meta al atender 34 requisiciones para eventos de un total de 42 programados.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han atendido 68 requisiciones para eventos de  un total de 165 programados durante todo el año.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</si>
  <si>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78.47% de la meta al elaborar 215 solicitudes de pago de un total de 274 programados.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tiene un alcance de la meta anual del 78.47% al elaborar 415 solicitudes de pago de  un total de 1,080 programados en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</si>
  <si>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47.79% de la meta al dar atención a 65 siniestros reportados de un total de 136 programados.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han atendido en lo que va del año 158 siniestros reportados de  un total de 520 programados en 2022 para un avance del 30.38%.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</si>
  <si>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Al término del primer trimestre se tiene un logro del 68.06% de la meta al realizar 650 revisiones del sistema de combustible de un total de 955 programados.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tiene un alcance de la meta anual del  34.11% al  realizar 1,310 revisiones del sistema de combustible  de  un total de 3,840 programadas en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</si>
  <si>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51.52% de la meta trimestral al dar atención a 85 solicitudes de reparación de vehículos de un total de 165 programados en el primer trimestre.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En lo que va del año se tiene un avance del 30.54% de la meta al  al dar atención a 197 solicitudes de reparación de vehículos   de  un total de 645 programadas durante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</si>
  <si>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100% de la meta trimestral al realizar 2,504 operaciones de resguardo y control de bienes de un total de 2,504 operaciones programadas.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tiene un avance anual del 50% de la meta al realizar 5,008 operaciones de resguardo y control de bienes de  un total de 10,017 operaciones programadas en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</si>
  <si>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100% de la meta al realizarse  2 actividades de mantenimiento de 2 programados en el trimestre.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tiene un 37.50% de avance en la meta anual al realizarse 3 actividades de mantenimiento   de  un total de 8 programadas durante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</si>
  <si>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100% en el cumplimiento de la meta al realizar la actualización de 708 expedientes de bienes de un total de 708 programados durante este período.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logra un avance del  50% de la meta anual al concluir  la actualización de 1,416 expedientes de bienes   de  un total de 2,832 programados durante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</si>
  <si>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100% en la meta trimestral al poder regularizar 708 bienes inmuebles de un total de 708 programados.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En el transcurso del primer trimestre del año se han regularizado  1,416 bienes inmuebles de un total de 2,832 programados en 2022 ; por lo que se obtiene un avance del 50%.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</si>
  <si>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100% de la meta al generar 1,590 claves a bienes muebles de un total de 1,590 programados en el trimestre.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han podido generar  3,180 claves a bienes muebles   de  un total de 6,360 programadas en 2022, logrando así un avance del 50%.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</si>
  <si>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100% de la meta al realizarse 1,590 actividades de registro y control de resguardos e inventarios de bienes de 1,590 programados en el trimestre.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logra un avance del 50% de la meta anual al realizarse 3,180  actividades de registro y control de resguardos e inventarios de bienes de  un total de 6,360 programadas.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</si>
  <si>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100% de la meta al realizarse 31 auditorias físicas de bienes muebles de 31 programadas durante  el primer trimestre.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avanza a un 49.60% de la meta anual al realizarse 62 auditorias físicas de bienes muebles de  un total de 125 programadas en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</si>
  <si>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capacitaron a 4,299 servidores públicos de los 375 que estaban programados a capacitar, el porcentaje de logro fue de 1,146.40% , este incremento sustancial es por la impartición de cursos obligatorios al personal del H. Ayuntamiento de Benito Juárez.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Se capacitaron a 4,642 servidores públicos de 1,500 que estaban programados capacitar  durante el año y obteniendo un logro de 309.47%, esto igualmente  por la impartición de cursos obligatorios al personal del H. Ayuntamiento de Benito Juárez.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</si>
  <si>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impartieron 48 cursos de capacitación a los servidores públicos de los 39 que estaban programados, obteniendo un porcentaje de cumplimiento de 123.08%. por la impartición de cursos obligatorios al personal del H. Ayuntamiento de Benito Juárez.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Se impartieron un total de 81 cursos para los servidores públicos de los 150 que estaban programados en el año, para un logro del 54% de la meta anual.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</si>
  <si>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en este trimestre se superó la meta del trimestre, al celebrarse  4 convenios de colaboración  firmados con Instituciones educativas,  de un total de 3 que se tenian programadas, obteniendo un porcentaje de cumplimiento del 133.33%.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firmaron 9 covenios de colaboración con Instituciones educativas de las 10 programadas tieniendo un avance de 90% en el año, los convenios de colaboración se encontraban en tramite desde el trimestre pasado y se concreto la firma en este trimestre (Abril-Junio).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</si>
  <si>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aplicaron 250 evaluaciones a los servidores públicos de los 300 que se tenian programados,  para un logro del 83.33%,  no se logro alcanzar la meta puesto que hay personal de vacaciones o se encuentran en descanso por contagios de covid-19.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aplicaron un total de 555 evaluaciones a los servidores públicos de los 1,200 que se tenian programados en el año, teniendo un porcentaje de avance de 46.25% respecto a la metra anual.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</si>
  <si>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logra el 115.10% en la meta trimestral al brindar 808 Servicios de sistemas de información de un total de 702 programados; esto debido a remodelaciones realizadas en las oficinas de cada Dirección.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realizaron un total de 1,837, Servicios de sistemas de información de 2,806 programados en el 2022 ; por lo que se obtiene un logro del 65.47%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</si>
  <si>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logra el 101.54% en la meta trimestral al desarrollar  66 de 65  Sistemas Informáticos programados.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han desarrollado un total de 136  Sistemas Informáticos de 260 programados en 2022; por lo que se obtiene un avance del 52.31%.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</si>
  <si>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proporcionaron 204 servicios de Telecomunicaciones de un total de 250 programados, logrando así el 81.60% en la meta trimestral.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han realizado 482  servicios de Telecomunicaciones de un total de 1,000  programados en el año ; por lo que se obtiene avance del 48.20%.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</si>
  <si>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Se logra el 119.56% en la meta trimestral al proporcionar 538 servicios de soporte técnico de un total de 450 programados.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han  realizado un total de 1,288 servicios de soporte técnico de un total de 1,800 programados durante el año; por lo que el avance es del 71.56%.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</si>
  <si>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100% en la meta trimestral.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realizaron un total de 600 Servicios de mantenimiento y logística de 1,200 programados en todo el año; por lo que se obtiene un avance del 50%.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</si>
  <si>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>Se logra el 83.33% en la meta trimestral al realizarse 250 servicios de mantenimiento de un total de 300 programados.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>Se realizaron un total de 465 servicios de mantenimiento de 1200 programados ; por lo que se obtiene un logro del 38.75%.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</si>
  <si>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100% en la meta trimestral.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Se logra un avance del 25% de la meta anual al realizarse 1 servicio de logistica de evento oficial de un total de 4 programados en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</si>
  <si>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Se logra el 112% en la meta trimestral al atender 280 solicitudes de logística de eventos de un total de 250 programados en este trimestre.
</t>
    </r>
    <r>
      <rPr>
        <b/>
        <sz val="11"/>
        <color theme="1"/>
        <rFont val="Calibri"/>
        <family val="2"/>
        <scheme val="minor"/>
      </rPr>
      <t xml:space="preserve">
Meta Anual:</t>
    </r>
    <r>
      <rPr>
        <sz val="11"/>
        <color theme="1"/>
        <rFont val="Calibri"/>
        <family val="2"/>
        <scheme val="minor"/>
      </rPr>
      <t xml:space="preserve"> Se atendieron un total de 530 solicitudes de logística de eventos de 1000 programados durante el año ; por lo que se obtiene un logro del 53%.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</si>
  <si>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 Se realizaron 59 de los 54 eventos civicos -  culturales programados para un logro de un 109.26%.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realizaron 96 eventos civico - culturales de los 194 programados, obteniendo un avance el 49.48% de acuerdo a lo programado para este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</si>
  <si>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 Se realizaron 13 de los 13 eventos civicos programados para un logro del 100%.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realizaron 20 eventos civicos de los 47 programados, obteniendo un avance el 42.55% de acuerdo a lo programado para este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</si>
  <si>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 Se realizaron 40 participaciones de las 35 programadas, para un logro del 114.29%.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realizaron 65 participaciones de 60 programadas, obteniendo un avance del 52% respecto a lo programado para este 2022.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</si>
  <si>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 Se proporcionaron los 6 apoyos programadas, cumpliendo así al 100% con lo programado. 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Se proporcionaron 11 apoyos de un total de 22 programados, obteniendo un avance del 50% respecto a lo programado para este 2022.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</si>
  <si>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Como resultado de las licencias de algunos titulares se logra el 109.43% en la metra trimestral al atenderse 348 solicitudes  de un total de 318 programados.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En el primer semestre 2022 se realizaron un total de 670 solicitudes de plantillas de 1272 programadas; por lo que se obtiene un avance del 52.67%.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</si>
  <si>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Derivado de la presentación de licencias y algunas renuncias por parte de  personal de confianza y eventual  se logra el 109.61.%,en la meta trimestral al atenderse 1,323  incidencias  de personal de un total de 1,207 programadas.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>En el primer semestre 2022 se atendieron un total de 1,997 incidencias de personal de 3,576 programadas; por lo que se obtiene un avance del 55.84%.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</si>
  <si>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Como resultado de la puesta en marcha de los lineamientos para el trámite de finiquitos y/o liquidaciones, durante el segundo trimestre las Áreas Administrativas no han cumplido con el trámite, y se logra el 53.60% en la meta trimestral al atenderse 134 solicitudes  de un total de 250 programados.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En el primer semestre 2022 se realizaron un total de 247 finiquitos de 705 programados durante el año; por lo que se obtiene un avance del 35.04%.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</si>
  <si>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Derivado de la presentación de liciencias y algunas renuncias por parte de  personal de confianza y eventual se logra el 109.61.%,en la meta trimestral al actualizarse 1,323 expedientes de personal de un total de 1207 programados.
</t>
    </r>
    <r>
      <rPr>
        <b/>
        <sz val="11"/>
        <color theme="1"/>
        <rFont val="Calibri"/>
        <family val="2"/>
        <scheme val="minor"/>
      </rPr>
      <t xml:space="preserve">
Meta Anual:</t>
    </r>
    <r>
      <rPr>
        <sz val="11"/>
        <color theme="1"/>
        <rFont val="Calibri"/>
        <family val="2"/>
        <scheme val="minor"/>
      </rPr>
      <t xml:space="preserve"> En el primer trimestre 2022 se actualizaron un total de 1,997 expedientes de personal de 3,600 programados durante el año; por lo que se obtiene un avance del 55.47%.</t>
    </r>
  </si>
  <si>
    <t>OFICIALÍA MAYOR</t>
  </si>
  <si>
    <t>RECURSOS MATERIALES</t>
  </si>
  <si>
    <t>SERVICIOS GENERALES</t>
  </si>
  <si>
    <t>TOTALES</t>
  </si>
  <si>
    <t>QUEDA PENDIENTE EL LLENADO DE ESTE APARTADO, DEBIDO A QUE LA DIRECCIÓN FINANCIERA AUN NO EMITE LOS REPORTES DE GASTOS CORRESPONDIENTES AL SEGUNDO TRIMESTRE 2022</t>
  </si>
  <si>
    <t>SE LOGRA UN 125.46% DELA META TRIMESTRAL AL EJERCERSE $574,471,586.4 DE $457,887,987.3 PROGRAMADOS PARA EL PRIMER TRIMESTRE 2022.</t>
  </si>
  <si>
    <r>
      <rPr>
        <b/>
        <sz val="11"/>
        <color theme="1"/>
        <rFont val="Arial"/>
        <family val="2"/>
      </rPr>
      <t xml:space="preserve">1.04.1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 la correcta optimización de los recursos, logrando con ello una administración eficiente que impacte en los tres ordenes de gobierno.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</si>
</sst>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FFFF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0" tint="-4.9989318521683403E-2"/>
        <bgColor rgb="FFFBE4D5"/>
      </patternFill>
    </fill>
    <fill>
      <patternFill patternType="solid">
        <fgColor theme="0" tint="-0.14999847407452621"/>
        <bgColor rgb="FFF4B083"/>
      </patternFill>
    </fill>
    <fill>
      <patternFill patternType="solid">
        <fgColor theme="0"/>
        <bgColor rgb="FFF2F2F2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hair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hair">
        <color indexed="64"/>
      </bottom>
      <diagonal/>
    </border>
    <border>
      <left style="medium">
        <color indexed="64"/>
      </left>
      <right style="dashed">
        <color theme="1"/>
      </right>
      <top/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indexed="64"/>
      </bottom>
      <diagonal/>
    </border>
    <border>
      <left style="dashed">
        <color theme="1"/>
      </left>
      <right style="medium">
        <color theme="1"/>
      </right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medium">
        <color indexed="64"/>
      </left>
      <right style="dashed">
        <color theme="1"/>
      </right>
      <top style="dash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ashed">
        <color indexed="64"/>
      </bottom>
      <diagonal/>
    </border>
    <border>
      <left style="medium">
        <color theme="1"/>
      </left>
      <right style="medium">
        <color indexed="64"/>
      </right>
      <top style="dashed">
        <color indexed="64"/>
      </top>
      <bottom style="medium">
        <color theme="1"/>
      </bottom>
      <diagonal/>
    </border>
    <border>
      <left style="medium">
        <color indexed="64"/>
      </left>
      <right style="dashed">
        <color theme="1"/>
      </right>
      <top style="dashed">
        <color indexed="64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ashed">
        <color indexed="64"/>
      </top>
      <bottom style="medium">
        <color theme="1"/>
      </bottom>
      <diagonal/>
    </border>
    <border>
      <left style="dashed">
        <color theme="1"/>
      </left>
      <right style="medium">
        <color indexed="64"/>
      </right>
      <top style="dashed">
        <color indexed="64"/>
      </top>
      <bottom style="medium">
        <color theme="1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theme="1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theme="1"/>
      </bottom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theme="1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theme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58">
    <xf numFmtId="0" fontId="0" fillId="0" borderId="0" xfId="0"/>
    <xf numFmtId="10" fontId="0" fillId="6" borderId="50" xfId="0" applyNumberFormat="1" applyFill="1" applyBorder="1" applyAlignment="1">
      <alignment horizontal="center" vertical="center" wrapText="1"/>
    </xf>
    <xf numFmtId="10" fontId="0" fillId="6" borderId="51" xfId="0" applyNumberFormat="1" applyFill="1" applyBorder="1" applyAlignment="1">
      <alignment horizontal="center" vertical="center" wrapText="1"/>
    </xf>
    <xf numFmtId="10" fontId="4" fillId="7" borderId="20" xfId="0" applyNumberFormat="1" applyFont="1" applyFill="1" applyBorder="1" applyAlignment="1">
      <alignment horizontal="center" vertical="center" wrapText="1"/>
    </xf>
    <xf numFmtId="10" fontId="4" fillId="7" borderId="59" xfId="0" applyNumberFormat="1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9" fillId="8" borderId="36" xfId="0" applyFont="1" applyFill="1" applyBorder="1" applyAlignment="1">
      <alignment horizontal="center" vertical="top" wrapText="1"/>
    </xf>
    <xf numFmtId="0" fontId="9" fillId="8" borderId="37" xfId="0" applyFont="1" applyFill="1" applyBorder="1" applyAlignment="1">
      <alignment horizontal="center" vertical="top" wrapText="1"/>
    </xf>
    <xf numFmtId="3" fontId="6" fillId="5" borderId="11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10" xfId="0" applyNumberFormat="1" applyFont="1" applyFill="1" applyBorder="1" applyAlignment="1">
      <alignment horizontal="center" vertical="center" wrapText="1"/>
    </xf>
    <xf numFmtId="3" fontId="6" fillId="5" borderId="49" xfId="0" applyNumberFormat="1" applyFont="1" applyFill="1" applyBorder="1" applyAlignment="1">
      <alignment horizontal="center" vertical="center" wrapText="1"/>
    </xf>
    <xf numFmtId="3" fontId="6" fillId="5" borderId="50" xfId="0" applyNumberFormat="1" applyFont="1" applyFill="1" applyBorder="1" applyAlignment="1">
      <alignment horizontal="center" vertical="center" wrapText="1"/>
    </xf>
    <xf numFmtId="3" fontId="6" fillId="5" borderId="51" xfId="0" applyNumberFormat="1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left" vertical="center" wrapText="1"/>
    </xf>
    <xf numFmtId="0" fontId="6" fillId="5" borderId="50" xfId="0" applyFont="1" applyFill="1" applyBorder="1" applyAlignment="1">
      <alignment horizontal="left" vertical="center" wrapText="1"/>
    </xf>
    <xf numFmtId="0" fontId="6" fillId="5" borderId="51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left" vertical="center" wrapText="1"/>
    </xf>
    <xf numFmtId="0" fontId="2" fillId="3" borderId="55" xfId="0" applyFont="1" applyFill="1" applyBorder="1" applyAlignment="1">
      <alignment horizontal="left" vertical="center" wrapText="1"/>
    </xf>
    <xf numFmtId="0" fontId="2" fillId="3" borderId="54" xfId="0" applyFont="1" applyFill="1" applyBorder="1" applyAlignment="1">
      <alignment horizontal="center" vertical="center" wrapText="1"/>
    </xf>
    <xf numFmtId="10" fontId="4" fillId="3" borderId="20" xfId="0" applyNumberFormat="1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justify" vertical="center" wrapText="1"/>
    </xf>
    <xf numFmtId="0" fontId="2" fillId="3" borderId="20" xfId="0" applyFont="1" applyFill="1" applyBorder="1" applyAlignment="1">
      <alignment horizontal="justify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164" fontId="4" fillId="2" borderId="53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48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3" fontId="2" fillId="2" borderId="50" xfId="0" applyNumberFormat="1" applyFont="1" applyFill="1" applyBorder="1" applyAlignment="1">
      <alignment horizontal="center" vertical="center" wrapText="1"/>
    </xf>
    <xf numFmtId="3" fontId="2" fillId="2" borderId="51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justify" vertical="center" wrapText="1"/>
    </xf>
    <xf numFmtId="0" fontId="2" fillId="9" borderId="2" xfId="0" applyFont="1" applyFill="1" applyBorder="1" applyAlignment="1">
      <alignment horizontal="center" vertical="center" wrapText="1"/>
    </xf>
    <xf numFmtId="3" fontId="2" fillId="9" borderId="48" xfId="0" applyNumberFormat="1" applyFont="1" applyFill="1" applyBorder="1" applyAlignment="1">
      <alignment horizontal="center" vertical="center" wrapText="1"/>
    </xf>
    <xf numFmtId="3" fontId="2" fillId="9" borderId="12" xfId="0" applyNumberFormat="1" applyFont="1" applyFill="1" applyBorder="1" applyAlignment="1">
      <alignment horizontal="center" vertical="center" wrapText="1"/>
    </xf>
    <xf numFmtId="3" fontId="2" fillId="9" borderId="2" xfId="0" applyNumberFormat="1" applyFont="1" applyFill="1" applyBorder="1" applyAlignment="1">
      <alignment horizontal="center" vertical="center" wrapText="1"/>
    </xf>
    <xf numFmtId="3" fontId="2" fillId="9" borderId="13" xfId="0" applyNumberFormat="1" applyFont="1" applyFill="1" applyBorder="1" applyAlignment="1">
      <alignment horizontal="center" vertical="center" wrapText="1"/>
    </xf>
    <xf numFmtId="3" fontId="2" fillId="9" borderId="49" xfId="0" applyNumberFormat="1" applyFont="1" applyFill="1" applyBorder="1" applyAlignment="1">
      <alignment horizontal="center" vertical="center" wrapText="1"/>
    </xf>
    <xf numFmtId="3" fontId="2" fillId="9" borderId="50" xfId="0" applyNumberFormat="1" applyFont="1" applyFill="1" applyBorder="1" applyAlignment="1">
      <alignment horizontal="center" vertical="center" wrapText="1"/>
    </xf>
    <xf numFmtId="3" fontId="2" fillId="9" borderId="51" xfId="0" applyNumberFormat="1" applyFont="1" applyFill="1" applyBorder="1" applyAlignment="1">
      <alignment horizontal="center" vertical="center" wrapText="1"/>
    </xf>
    <xf numFmtId="0" fontId="10" fillId="9" borderId="39" xfId="0" applyFont="1" applyFill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164" fontId="4" fillId="9" borderId="57" xfId="1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64" fontId="4" fillId="9" borderId="58" xfId="1" applyNumberFormat="1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10" fontId="4" fillId="9" borderId="19" xfId="0" applyNumberFormat="1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left" vertical="center" wrapText="1"/>
    </xf>
    <xf numFmtId="0" fontId="1" fillId="9" borderId="4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justify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1" xfId="0" applyFont="1" applyFill="1" applyBorder="1" applyAlignment="1">
      <alignment vertical="center" wrapText="1"/>
    </xf>
    <xf numFmtId="0" fontId="2" fillId="9" borderId="61" xfId="0" applyFont="1" applyFill="1" applyBorder="1" applyAlignment="1">
      <alignment horizontal="center" vertical="center" wrapText="1"/>
    </xf>
    <xf numFmtId="0" fontId="2" fillId="9" borderId="62" xfId="0" applyFont="1" applyFill="1" applyBorder="1" applyAlignment="1">
      <alignment vertical="center" wrapText="1"/>
    </xf>
    <xf numFmtId="3" fontId="6" fillId="5" borderId="42" xfId="0" applyNumberFormat="1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2" fontId="4" fillId="9" borderId="49" xfId="2" applyNumberFormat="1" applyFont="1" applyFill="1" applyBorder="1" applyAlignment="1">
      <alignment horizontal="center" vertical="center" wrapText="1"/>
    </xf>
    <xf numFmtId="2" fontId="2" fillId="2" borderId="50" xfId="2" applyNumberFormat="1" applyFont="1" applyFill="1" applyBorder="1" applyAlignment="1">
      <alignment horizontal="center" vertical="center" wrapText="1"/>
    </xf>
    <xf numFmtId="2" fontId="2" fillId="2" borderId="51" xfId="2" applyNumberFormat="1" applyFont="1" applyFill="1" applyBorder="1" applyAlignment="1">
      <alignment horizontal="center" vertical="center" wrapText="1"/>
    </xf>
    <xf numFmtId="2" fontId="4" fillId="9" borderId="49" xfId="0" applyNumberFormat="1" applyFont="1" applyFill="1" applyBorder="1" applyAlignment="1">
      <alignment horizontal="center" vertical="center" wrapText="1"/>
    </xf>
    <xf numFmtId="2" fontId="2" fillId="2" borderId="50" xfId="0" applyNumberFormat="1" applyFont="1" applyFill="1" applyBorder="1" applyAlignment="1">
      <alignment horizontal="center" vertical="center" wrapText="1"/>
    </xf>
    <xf numFmtId="2" fontId="4" fillId="9" borderId="50" xfId="0" applyNumberFormat="1" applyFont="1" applyFill="1" applyBorder="1" applyAlignment="1">
      <alignment horizontal="center" vertical="center" wrapText="1"/>
    </xf>
    <xf numFmtId="2" fontId="2" fillId="2" borderId="51" xfId="0" applyNumberFormat="1" applyFont="1" applyFill="1" applyBorder="1" applyAlignment="1">
      <alignment horizontal="center" vertical="center" wrapText="1"/>
    </xf>
    <xf numFmtId="0" fontId="4" fillId="9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4" fillId="9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2" fontId="1" fillId="2" borderId="48" xfId="2" applyNumberFormat="1" applyFont="1" applyFill="1" applyBorder="1" applyAlignment="1">
      <alignment horizontal="center" vertical="center" wrapText="1"/>
    </xf>
    <xf numFmtId="0" fontId="2" fillId="9" borderId="65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justify" vertical="center" wrapText="1"/>
    </xf>
    <xf numFmtId="10" fontId="4" fillId="9" borderId="49" xfId="0" applyNumberFormat="1" applyFont="1" applyFill="1" applyBorder="1" applyAlignment="1">
      <alignment horizontal="center" vertical="center" wrapText="1"/>
    </xf>
    <xf numFmtId="10" fontId="4" fillId="9" borderId="43" xfId="0" applyNumberFormat="1" applyFont="1" applyFill="1" applyBorder="1" applyAlignment="1">
      <alignment horizontal="center" vertical="center" wrapText="1"/>
    </xf>
    <xf numFmtId="10" fontId="4" fillId="9" borderId="44" xfId="0" applyNumberFormat="1" applyFont="1" applyFill="1" applyBorder="1" applyAlignment="1">
      <alignment horizontal="center" vertical="center" wrapText="1"/>
    </xf>
    <xf numFmtId="2" fontId="4" fillId="9" borderId="50" xfId="2" applyNumberFormat="1" applyFont="1" applyFill="1" applyBorder="1" applyAlignment="1">
      <alignment horizontal="center" vertical="center" wrapText="1"/>
    </xf>
    <xf numFmtId="10" fontId="1" fillId="2" borderId="63" xfId="0" applyNumberFormat="1" applyFont="1" applyFill="1" applyBorder="1" applyAlignment="1">
      <alignment horizontal="center" vertical="center" wrapText="1"/>
    </xf>
    <xf numFmtId="10" fontId="2" fillId="2" borderId="44" xfId="0" applyNumberFormat="1" applyFont="1" applyFill="1" applyBorder="1" applyAlignment="1">
      <alignment horizontal="center" vertical="center" wrapText="1"/>
    </xf>
    <xf numFmtId="10" fontId="2" fillId="2" borderId="45" xfId="0" applyNumberFormat="1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justify" vertical="center" wrapText="1"/>
    </xf>
    <xf numFmtId="0" fontId="5" fillId="10" borderId="68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1" fillId="9" borderId="68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2" fillId="9" borderId="50" xfId="0" applyFont="1" applyFill="1" applyBorder="1" applyAlignment="1">
      <alignment horizontal="justify" vertical="center" wrapText="1"/>
    </xf>
    <xf numFmtId="0" fontId="2" fillId="9" borderId="69" xfId="0" applyFont="1" applyFill="1" applyBorder="1" applyAlignment="1">
      <alignment horizontal="justify" vertical="center" wrapText="1"/>
    </xf>
    <xf numFmtId="0" fontId="1" fillId="9" borderId="70" xfId="0" applyFont="1" applyFill="1" applyBorder="1" applyAlignment="1">
      <alignment horizontal="justify" vertical="center" wrapText="1"/>
    </xf>
    <xf numFmtId="0" fontId="3" fillId="9" borderId="2" xfId="0" applyFont="1" applyFill="1" applyBorder="1" applyAlignment="1">
      <alignment horizontal="justify" vertical="center" wrapText="1"/>
    </xf>
    <xf numFmtId="0" fontId="17" fillId="9" borderId="2" xfId="0" applyFont="1" applyFill="1" applyBorder="1" applyAlignment="1">
      <alignment horizontal="justify" vertical="center" wrapText="1"/>
    </xf>
    <xf numFmtId="0" fontId="1" fillId="9" borderId="71" xfId="0" applyFont="1" applyFill="1" applyBorder="1" applyAlignment="1">
      <alignment horizontal="center" vertical="center" wrapText="1"/>
    </xf>
    <xf numFmtId="0" fontId="3" fillId="9" borderId="72" xfId="0" applyFont="1" applyFill="1" applyBorder="1" applyAlignment="1">
      <alignment horizontal="justify" vertical="center" wrapText="1"/>
    </xf>
    <xf numFmtId="0" fontId="2" fillId="9" borderId="72" xfId="0" applyFont="1" applyFill="1" applyBorder="1" applyAlignment="1">
      <alignment horizontal="justify" vertical="center" wrapText="1"/>
    </xf>
    <xf numFmtId="0" fontId="2" fillId="9" borderId="72" xfId="0" applyFont="1" applyFill="1" applyBorder="1" applyAlignment="1">
      <alignment horizontal="center" vertical="center" wrapText="1"/>
    </xf>
    <xf numFmtId="0" fontId="1" fillId="9" borderId="74" xfId="0" applyFont="1" applyFill="1" applyBorder="1" applyAlignment="1">
      <alignment horizontal="center" vertical="center" wrapText="1"/>
    </xf>
    <xf numFmtId="0" fontId="17" fillId="11" borderId="75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7" fillId="11" borderId="76" xfId="0" applyFont="1" applyFill="1" applyBorder="1" applyAlignment="1">
      <alignment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17" fillId="12" borderId="2" xfId="0" applyFont="1" applyFill="1" applyBorder="1" applyAlignment="1">
      <alignment vertical="center" wrapText="1"/>
    </xf>
    <xf numFmtId="0" fontId="1" fillId="9" borderId="77" xfId="0" applyFont="1" applyFill="1" applyBorder="1" applyAlignment="1">
      <alignment horizontal="center" vertical="center" wrapText="1"/>
    </xf>
    <xf numFmtId="0" fontId="17" fillId="12" borderId="78" xfId="0" applyFont="1" applyFill="1" applyBorder="1" applyAlignment="1">
      <alignment vertical="center" wrapText="1"/>
    </xf>
    <xf numFmtId="0" fontId="2" fillId="9" borderId="78" xfId="0" applyFont="1" applyFill="1" applyBorder="1" applyAlignment="1">
      <alignment horizontal="center" vertical="center" wrapText="1"/>
    </xf>
    <xf numFmtId="3" fontId="2" fillId="9" borderId="80" xfId="0" applyNumberFormat="1" applyFont="1" applyFill="1" applyBorder="1" applyAlignment="1">
      <alignment horizontal="center" vertical="center" wrapText="1"/>
    </xf>
    <xf numFmtId="3" fontId="2" fillId="9" borderId="77" xfId="0" applyNumberFormat="1" applyFont="1" applyFill="1" applyBorder="1" applyAlignment="1">
      <alignment horizontal="center" vertical="center" wrapText="1"/>
    </xf>
    <xf numFmtId="3" fontId="2" fillId="9" borderId="78" xfId="0" applyNumberFormat="1" applyFont="1" applyFill="1" applyBorder="1" applyAlignment="1">
      <alignment horizontal="center" vertical="center" wrapText="1"/>
    </xf>
    <xf numFmtId="3" fontId="2" fillId="9" borderId="81" xfId="0" applyNumberFormat="1" applyFont="1" applyFill="1" applyBorder="1" applyAlignment="1">
      <alignment horizontal="center" vertical="center" wrapText="1"/>
    </xf>
    <xf numFmtId="3" fontId="2" fillId="9" borderId="82" xfId="0" applyNumberFormat="1" applyFont="1" applyFill="1" applyBorder="1" applyAlignment="1">
      <alignment horizontal="center" vertical="center" wrapText="1"/>
    </xf>
    <xf numFmtId="3" fontId="2" fillId="9" borderId="83" xfId="0" applyNumberFormat="1" applyFont="1" applyFill="1" applyBorder="1" applyAlignment="1">
      <alignment horizontal="center" vertical="center" wrapText="1"/>
    </xf>
    <xf numFmtId="3" fontId="2" fillId="9" borderId="84" xfId="0" applyNumberFormat="1" applyFont="1" applyFill="1" applyBorder="1" applyAlignment="1">
      <alignment horizontal="center" vertical="center" wrapText="1"/>
    </xf>
    <xf numFmtId="10" fontId="0" fillId="6" borderId="83" xfId="0" applyNumberFormat="1" applyFill="1" applyBorder="1" applyAlignment="1">
      <alignment horizontal="center" vertical="center" wrapText="1"/>
    </xf>
    <xf numFmtId="10" fontId="0" fillId="6" borderId="84" xfId="0" applyNumberFormat="1" applyFill="1" applyBorder="1" applyAlignment="1">
      <alignment horizontal="center" vertical="center" wrapText="1"/>
    </xf>
    <xf numFmtId="0" fontId="2" fillId="9" borderId="82" xfId="0" applyFont="1" applyFill="1" applyBorder="1" applyAlignment="1">
      <alignment horizontal="left" vertical="center" wrapText="1"/>
    </xf>
    <xf numFmtId="0" fontId="2" fillId="9" borderId="86" xfId="0" applyFont="1" applyFill="1" applyBorder="1" applyAlignment="1">
      <alignment horizontal="left" vertical="center" wrapText="1"/>
    </xf>
    <xf numFmtId="0" fontId="3" fillId="12" borderId="86" xfId="0" applyFont="1" applyFill="1" applyBorder="1" applyAlignment="1">
      <alignment horizontal="left" vertical="center" wrapText="1"/>
    </xf>
    <xf numFmtId="0" fontId="17" fillId="12" borderId="86" xfId="0" applyFont="1" applyFill="1" applyBorder="1" applyAlignment="1">
      <alignment horizontal="left" vertical="center" wrapText="1"/>
    </xf>
    <xf numFmtId="0" fontId="17" fillId="12" borderId="88" xfId="0" applyFont="1" applyFill="1" applyBorder="1" applyAlignment="1">
      <alignment horizontal="left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86" xfId="0" applyFont="1" applyFill="1" applyBorder="1" applyAlignment="1">
      <alignment horizontal="left" vertical="center" wrapText="1"/>
    </xf>
    <xf numFmtId="0" fontId="2" fillId="2" borderId="86" xfId="0" applyFont="1" applyFill="1" applyBorder="1" applyAlignment="1">
      <alignment horizontal="left" vertical="center" wrapText="1"/>
    </xf>
    <xf numFmtId="0" fontId="1" fillId="2" borderId="86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justify" vertical="center" wrapText="1"/>
    </xf>
    <xf numFmtId="0" fontId="1" fillId="9" borderId="90" xfId="0" applyFont="1" applyFill="1" applyBorder="1" applyAlignment="1">
      <alignment horizontal="center" vertical="center" wrapText="1"/>
    </xf>
    <xf numFmtId="0" fontId="3" fillId="9" borderId="91" xfId="0" applyFont="1" applyFill="1" applyBorder="1" applyAlignment="1">
      <alignment horizontal="justify" vertical="center" wrapText="1"/>
    </xf>
    <xf numFmtId="0" fontId="2" fillId="9" borderId="91" xfId="0" applyFont="1" applyFill="1" applyBorder="1" applyAlignment="1">
      <alignment horizontal="justify" vertical="center" wrapText="1"/>
    </xf>
    <xf numFmtId="0" fontId="2" fillId="9" borderId="91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vertical="center" wrapText="1"/>
    </xf>
    <xf numFmtId="0" fontId="17" fillId="13" borderId="3" xfId="0" applyFont="1" applyFill="1" applyBorder="1" applyAlignment="1">
      <alignment vertical="center" wrapText="1"/>
    </xf>
    <xf numFmtId="0" fontId="17" fillId="13" borderId="89" xfId="0" applyFont="1" applyFill="1" applyBorder="1" applyAlignment="1">
      <alignment horizontal="left" vertical="center" wrapText="1"/>
    </xf>
    <xf numFmtId="0" fontId="1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left"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2" fillId="2" borderId="94" xfId="0" applyFont="1" applyFill="1" applyBorder="1" applyAlignment="1">
      <alignment vertical="center" wrapText="1"/>
    </xf>
    <xf numFmtId="0" fontId="1" fillId="9" borderId="96" xfId="0" applyFont="1" applyFill="1" applyBorder="1" applyAlignment="1">
      <alignment horizontal="center" vertical="center" wrapText="1"/>
    </xf>
    <xf numFmtId="0" fontId="17" fillId="11" borderId="78" xfId="0" applyFont="1" applyFill="1" applyBorder="1" applyAlignment="1">
      <alignment vertical="center" wrapText="1"/>
    </xf>
    <xf numFmtId="0" fontId="2" fillId="4" borderId="78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left" vertical="center" wrapText="1"/>
    </xf>
    <xf numFmtId="3" fontId="2" fillId="2" borderId="80" xfId="0" applyNumberFormat="1" applyFont="1" applyFill="1" applyBorder="1" applyAlignment="1">
      <alignment horizontal="center" vertical="center" wrapText="1"/>
    </xf>
    <xf numFmtId="3" fontId="2" fillId="2" borderId="77" xfId="0" applyNumberFormat="1" applyFont="1" applyFill="1" applyBorder="1" applyAlignment="1">
      <alignment horizontal="center" vertical="center" wrapText="1"/>
    </xf>
    <xf numFmtId="3" fontId="2" fillId="2" borderId="78" xfId="0" applyNumberFormat="1" applyFont="1" applyFill="1" applyBorder="1" applyAlignment="1">
      <alignment horizontal="center" vertical="center" wrapText="1"/>
    </xf>
    <xf numFmtId="3" fontId="2" fillId="2" borderId="81" xfId="0" applyNumberFormat="1" applyFont="1" applyFill="1" applyBorder="1" applyAlignment="1">
      <alignment horizontal="center" vertical="center" wrapText="1"/>
    </xf>
    <xf numFmtId="3" fontId="2" fillId="2" borderId="82" xfId="0" applyNumberFormat="1" applyFont="1" applyFill="1" applyBorder="1" applyAlignment="1">
      <alignment horizontal="center" vertical="center" wrapText="1"/>
    </xf>
    <xf numFmtId="3" fontId="2" fillId="2" borderId="83" xfId="0" applyNumberFormat="1" applyFont="1" applyFill="1" applyBorder="1" applyAlignment="1">
      <alignment horizontal="center" vertical="center" wrapText="1"/>
    </xf>
    <xf numFmtId="3" fontId="2" fillId="2" borderId="84" xfId="0" applyNumberFormat="1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left" vertical="center" wrapText="1"/>
    </xf>
    <xf numFmtId="0" fontId="10" fillId="4" borderId="64" xfId="0" applyFont="1" applyFill="1" applyBorder="1" applyAlignment="1">
      <alignment horizontal="left" vertical="center" wrapText="1"/>
    </xf>
    <xf numFmtId="0" fontId="2" fillId="4" borderId="6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4" borderId="0" xfId="0" applyFill="1"/>
    <xf numFmtId="10" fontId="0" fillId="14" borderId="83" xfId="0" applyNumberFormat="1" applyFill="1" applyBorder="1" applyAlignment="1">
      <alignment horizontal="center" vertical="center" wrapText="1"/>
    </xf>
    <xf numFmtId="10" fontId="0" fillId="14" borderId="84" xfId="0" applyNumberFormat="1" applyFill="1" applyBorder="1" applyAlignment="1">
      <alignment horizontal="center" vertical="center" wrapText="1"/>
    </xf>
    <xf numFmtId="10" fontId="0" fillId="14" borderId="102" xfId="0" applyNumberFormat="1" applyFill="1" applyBorder="1" applyAlignment="1">
      <alignment horizontal="center" vertical="center" wrapText="1"/>
    </xf>
    <xf numFmtId="10" fontId="0" fillId="14" borderId="103" xfId="0" applyNumberFormat="1" applyFill="1" applyBorder="1" applyAlignment="1">
      <alignment horizontal="center" vertical="center" wrapText="1"/>
    </xf>
    <xf numFmtId="0" fontId="1" fillId="2" borderId="79" xfId="0" applyFont="1" applyFill="1" applyBorder="1" applyAlignment="1">
      <alignment vertical="center" wrapText="1"/>
    </xf>
    <xf numFmtId="0" fontId="1" fillId="2" borderId="64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horizontal="justify" vertical="center" wrapText="1"/>
    </xf>
    <xf numFmtId="0" fontId="1" fillId="9" borderId="64" xfId="0" applyFont="1" applyFill="1" applyBorder="1" applyAlignment="1">
      <alignment horizontal="justify" vertical="center" wrapText="1"/>
    </xf>
    <xf numFmtId="0" fontId="1" fillId="9" borderId="64" xfId="0" applyFont="1" applyFill="1" applyBorder="1" applyAlignment="1">
      <alignment horizontal="left" vertical="center" wrapText="1"/>
    </xf>
    <xf numFmtId="0" fontId="2" fillId="9" borderId="64" xfId="0" applyFont="1" applyFill="1" applyBorder="1" applyAlignment="1">
      <alignment horizontal="center" vertical="center" wrapText="1"/>
    </xf>
    <xf numFmtId="0" fontId="1" fillId="9" borderId="73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justify" vertical="center" wrapText="1"/>
    </xf>
    <xf numFmtId="0" fontId="2" fillId="9" borderId="14" xfId="0" applyFont="1" applyFill="1" applyBorder="1" applyAlignment="1">
      <alignment horizontal="left" vertical="center" wrapText="1"/>
    </xf>
    <xf numFmtId="0" fontId="2" fillId="9" borderId="14" xfId="0" applyFont="1" applyFill="1" applyBorder="1" applyAlignment="1">
      <alignment horizontal="center" vertical="center" wrapText="1"/>
    </xf>
    <xf numFmtId="3" fontId="2" fillId="9" borderId="97" xfId="0" applyNumberFormat="1" applyFont="1" applyFill="1" applyBorder="1" applyAlignment="1">
      <alignment horizontal="center" vertical="center" wrapText="1"/>
    </xf>
    <xf numFmtId="3" fontId="2" fillId="9" borderId="98" xfId="0" applyNumberFormat="1" applyFont="1" applyFill="1" applyBorder="1" applyAlignment="1">
      <alignment horizontal="center" vertical="center" wrapText="1"/>
    </xf>
    <xf numFmtId="3" fontId="2" fillId="9" borderId="99" xfId="0" applyNumberFormat="1" applyFont="1" applyFill="1" applyBorder="1" applyAlignment="1">
      <alignment horizontal="center" vertical="center" wrapText="1"/>
    </xf>
    <xf numFmtId="3" fontId="2" fillId="9" borderId="100" xfId="0" applyNumberFormat="1" applyFont="1" applyFill="1" applyBorder="1" applyAlignment="1">
      <alignment horizontal="center" vertical="center" wrapText="1"/>
    </xf>
    <xf numFmtId="3" fontId="2" fillId="9" borderId="101" xfId="0" applyNumberFormat="1" applyFont="1" applyFill="1" applyBorder="1" applyAlignment="1">
      <alignment horizontal="center" vertical="center" wrapText="1"/>
    </xf>
    <xf numFmtId="3" fontId="2" fillId="9" borderId="102" xfId="0" applyNumberFormat="1" applyFont="1" applyFill="1" applyBorder="1" applyAlignment="1">
      <alignment horizontal="center" vertical="center" wrapText="1"/>
    </xf>
    <xf numFmtId="3" fontId="2" fillId="9" borderId="103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9" fontId="0" fillId="2" borderId="1" xfId="2" applyFont="1" applyFill="1" applyBorder="1" applyAlignment="1">
      <alignment horizontal="justify" vertical="top" wrapText="1"/>
    </xf>
    <xf numFmtId="0" fontId="7" fillId="3" borderId="50" xfId="0" applyFont="1" applyFill="1" applyBorder="1" applyAlignment="1">
      <alignment horizontal="left" vertical="center" wrapText="1"/>
    </xf>
    <xf numFmtId="0" fontId="7" fillId="9" borderId="50" xfId="0" applyFont="1" applyFill="1" applyBorder="1" applyAlignment="1">
      <alignment horizontal="left" vertical="center" wrapText="1"/>
    </xf>
    <xf numFmtId="0" fontId="7" fillId="9" borderId="104" xfId="0" applyFont="1" applyFill="1" applyBorder="1" applyAlignment="1">
      <alignment horizontal="justify" vertical="top" wrapText="1"/>
    </xf>
    <xf numFmtId="0" fontId="0" fillId="3" borderId="50" xfId="0" applyFont="1" applyFill="1" applyBorder="1" applyAlignment="1">
      <alignment horizontal="left" vertical="center" wrapText="1"/>
    </xf>
    <xf numFmtId="0" fontId="0" fillId="9" borderId="50" xfId="0" applyFont="1" applyFill="1" applyBorder="1" applyAlignment="1">
      <alignment horizontal="left" vertical="center" wrapText="1"/>
    </xf>
    <xf numFmtId="0" fontId="2" fillId="2" borderId="105" xfId="0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20" fillId="0" borderId="106" xfId="0" applyFont="1" applyBorder="1"/>
    <xf numFmtId="0" fontId="20" fillId="0" borderId="0" xfId="0" applyFont="1" applyBorder="1"/>
    <xf numFmtId="0" fontId="2" fillId="9" borderId="13" xfId="0" applyFont="1" applyFill="1" applyBorder="1" applyAlignment="1">
      <alignment vertical="center" wrapText="1"/>
    </xf>
    <xf numFmtId="0" fontId="2" fillId="9" borderId="95" xfId="0" applyFont="1" applyFill="1" applyBorder="1" applyAlignment="1">
      <alignment vertical="center" wrapText="1"/>
    </xf>
    <xf numFmtId="0" fontId="2" fillId="9" borderId="81" xfId="0" applyFont="1" applyFill="1" applyBorder="1" applyAlignment="1">
      <alignment vertical="center" wrapText="1"/>
    </xf>
    <xf numFmtId="0" fontId="3" fillId="12" borderId="68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vertical="center" wrapText="1"/>
    </xf>
    <xf numFmtId="0" fontId="17" fillId="12" borderId="2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9" borderId="87" xfId="0" applyFont="1" applyFill="1" applyBorder="1" applyAlignment="1">
      <alignment horizontal="left" vertical="center" wrapText="1"/>
    </xf>
    <xf numFmtId="0" fontId="2" fillId="9" borderId="85" xfId="0" applyFont="1" applyFill="1" applyBorder="1" applyAlignment="1">
      <alignment horizontal="left" vertical="center" wrapText="1"/>
    </xf>
    <xf numFmtId="0" fontId="1" fillId="2" borderId="86" xfId="0" applyFont="1" applyFill="1" applyBorder="1" applyAlignment="1">
      <alignment horizontal="left" vertical="center" wrapText="1"/>
    </xf>
    <xf numFmtId="10" fontId="0" fillId="6" borderId="49" xfId="0" applyNumberFormat="1" applyFont="1" applyFill="1" applyBorder="1" applyAlignment="1">
      <alignment horizontal="center" vertical="center" wrapText="1"/>
    </xf>
    <xf numFmtId="10" fontId="0" fillId="6" borderId="82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10" fontId="0" fillId="14" borderId="82" xfId="0" applyNumberFormat="1" applyFont="1" applyFill="1" applyBorder="1" applyAlignment="1">
      <alignment horizontal="center" vertical="center" wrapText="1"/>
    </xf>
    <xf numFmtId="10" fontId="0" fillId="14" borderId="101" xfId="0" applyNumberFormat="1" applyFont="1" applyFill="1" applyBorder="1" applyAlignment="1">
      <alignment horizontal="center" vertical="center" wrapText="1"/>
    </xf>
    <xf numFmtId="0" fontId="4" fillId="9" borderId="107" xfId="0" applyFont="1" applyFill="1" applyBorder="1" applyAlignment="1">
      <alignment horizontal="center" vertical="center" wrapText="1"/>
    </xf>
    <xf numFmtId="0" fontId="4" fillId="9" borderId="108" xfId="0" applyFont="1" applyFill="1" applyBorder="1" applyAlignment="1">
      <alignment horizontal="center" vertical="center" wrapText="1"/>
    </xf>
    <xf numFmtId="0" fontId="2" fillId="3" borderId="108" xfId="0" applyFont="1" applyFill="1" applyBorder="1" applyAlignment="1">
      <alignment horizontal="center" vertical="center" wrapText="1"/>
    </xf>
    <xf numFmtId="0" fontId="2" fillId="3" borderId="109" xfId="0" applyFont="1" applyFill="1" applyBorder="1" applyAlignment="1">
      <alignment horizontal="center" vertical="center" wrapText="1"/>
    </xf>
    <xf numFmtId="0" fontId="4" fillId="9" borderId="112" xfId="0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horizontal="center" vertical="center" wrapText="1"/>
    </xf>
    <xf numFmtId="0" fontId="4" fillId="9" borderId="113" xfId="0" applyFont="1" applyFill="1" applyBorder="1" applyAlignment="1">
      <alignment horizontal="center" vertical="center" wrapText="1"/>
    </xf>
    <xf numFmtId="0" fontId="2" fillId="3" borderId="114" xfId="0" applyFont="1" applyFill="1" applyBorder="1" applyAlignment="1">
      <alignment horizontal="left" vertical="center" wrapText="1"/>
    </xf>
    <xf numFmtId="0" fontId="4" fillId="4" borderId="115" xfId="0" applyFont="1" applyFill="1" applyBorder="1" applyAlignment="1">
      <alignment horizontal="center" vertical="center" wrapText="1"/>
    </xf>
    <xf numFmtId="0" fontId="2" fillId="3" borderId="116" xfId="0" applyFont="1" applyFill="1" applyBorder="1" applyAlignment="1">
      <alignment horizontal="left" vertical="center" wrapText="1"/>
    </xf>
    <xf numFmtId="0" fontId="4" fillId="4" borderId="113" xfId="0" applyFont="1" applyFill="1" applyBorder="1" applyAlignment="1">
      <alignment horizontal="center" vertical="center" wrapText="1"/>
    </xf>
    <xf numFmtId="0" fontId="2" fillId="3" borderId="114" xfId="0" applyFont="1" applyFill="1" applyBorder="1" applyAlignment="1">
      <alignment horizontal="center" vertical="center" wrapText="1"/>
    </xf>
    <xf numFmtId="0" fontId="2" fillId="3" borderId="117" xfId="0" applyFont="1" applyFill="1" applyBorder="1" applyAlignment="1">
      <alignment horizontal="left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164" fontId="4" fillId="9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0" fontId="4" fillId="9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7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18" xfId="0" applyFont="1" applyFill="1" applyBorder="1" applyAlignment="1">
      <alignment horizontal="justify" vertical="center" wrapText="1"/>
    </xf>
    <xf numFmtId="164" fontId="4" fillId="9" borderId="20" xfId="1" applyNumberFormat="1" applyFont="1" applyFill="1" applyBorder="1" applyAlignment="1">
      <alignment horizontal="center" vertical="center" wrapText="1"/>
    </xf>
    <xf numFmtId="10" fontId="4" fillId="9" borderId="20" xfId="0" applyNumberFormat="1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119" xfId="0" applyBorder="1"/>
    <xf numFmtId="0" fontId="0" fillId="0" borderId="110" xfId="0" applyBorder="1"/>
    <xf numFmtId="164" fontId="0" fillId="0" borderId="0" xfId="0" applyNumberFormat="1"/>
    <xf numFmtId="0" fontId="2" fillId="9" borderId="64" xfId="0" applyFont="1" applyFill="1" applyBorder="1" applyAlignment="1">
      <alignment vertical="center" wrapText="1"/>
    </xf>
    <xf numFmtId="10" fontId="2" fillId="2" borderId="50" xfId="2" applyNumberFormat="1" applyFont="1" applyFill="1" applyBorder="1" applyAlignment="1">
      <alignment horizontal="center" vertical="center" wrapText="1"/>
    </xf>
    <xf numFmtId="10" fontId="0" fillId="6" borderId="49" xfId="0" applyNumberFormat="1" applyFill="1" applyBorder="1" applyAlignment="1">
      <alignment horizontal="center" vertical="center" wrapText="1"/>
    </xf>
    <xf numFmtId="10" fontId="0" fillId="6" borderId="120" xfId="0" applyNumberFormat="1" applyFill="1" applyBorder="1" applyAlignment="1">
      <alignment horizontal="center" vertical="center" wrapText="1"/>
    </xf>
    <xf numFmtId="10" fontId="0" fillId="6" borderId="44" xfId="0" applyNumberFormat="1" applyFill="1" applyBorder="1" applyAlignment="1">
      <alignment horizontal="center" vertical="center" wrapText="1"/>
    </xf>
    <xf numFmtId="0" fontId="25" fillId="9" borderId="44" xfId="0" applyFont="1" applyFill="1" applyBorder="1" applyAlignment="1">
      <alignment horizontal="justify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vertical="center" wrapText="1"/>
    </xf>
    <xf numFmtId="0" fontId="25" fillId="9" borderId="50" xfId="0" applyFont="1" applyFill="1" applyBorder="1" applyAlignment="1">
      <alignment horizontal="justify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2" fillId="9" borderId="61" xfId="0" applyFont="1" applyFill="1" applyBorder="1" applyAlignment="1">
      <alignment vertical="center" wrapText="1"/>
    </xf>
    <xf numFmtId="0" fontId="7" fillId="3" borderId="50" xfId="0" applyFont="1" applyFill="1" applyBorder="1" applyAlignment="1">
      <alignment vertical="center" wrapText="1"/>
    </xf>
    <xf numFmtId="0" fontId="7" fillId="3" borderId="51" xfId="0" applyFont="1" applyFill="1" applyBorder="1" applyAlignment="1">
      <alignment vertical="center" wrapText="1"/>
    </xf>
    <xf numFmtId="0" fontId="7" fillId="9" borderId="50" xfId="0" applyFont="1" applyFill="1" applyBorder="1" applyAlignment="1">
      <alignment vertical="center" wrapText="1"/>
    </xf>
    <xf numFmtId="0" fontId="7" fillId="9" borderId="51" xfId="0" applyFont="1" applyFill="1" applyBorder="1" applyAlignment="1">
      <alignment vertical="center" wrapText="1"/>
    </xf>
    <xf numFmtId="0" fontId="7" fillId="3" borderId="121" xfId="0" applyFont="1" applyFill="1" applyBorder="1" applyAlignment="1">
      <alignment vertical="center" wrapText="1"/>
    </xf>
    <xf numFmtId="0" fontId="7" fillId="3" borderId="122" xfId="0" applyFont="1" applyFill="1" applyBorder="1" applyAlignment="1">
      <alignment vertical="center" wrapText="1"/>
    </xf>
    <xf numFmtId="0" fontId="7" fillId="9" borderId="123" xfId="0" applyFont="1" applyFill="1" applyBorder="1" applyAlignment="1">
      <alignment vertical="center" wrapText="1"/>
    </xf>
    <xf numFmtId="0" fontId="7" fillId="9" borderId="47" xfId="0" applyFont="1" applyFill="1" applyBorder="1" applyAlignment="1">
      <alignment vertical="center" wrapText="1"/>
    </xf>
    <xf numFmtId="0" fontId="7" fillId="9" borderId="104" xfId="0" applyFont="1" applyFill="1" applyBorder="1" applyAlignment="1">
      <alignment vertical="top" wrapText="1"/>
    </xf>
    <xf numFmtId="0" fontId="7" fillId="9" borderId="124" xfId="0" applyFont="1" applyFill="1" applyBorder="1" applyAlignment="1">
      <alignment vertical="top"/>
    </xf>
    <xf numFmtId="0" fontId="7" fillId="9" borderId="125" xfId="0" applyFont="1" applyFill="1" applyBorder="1" applyAlignment="1">
      <alignment vertical="top"/>
    </xf>
    <xf numFmtId="0" fontId="7" fillId="3" borderId="126" xfId="0" applyFont="1" applyFill="1" applyBorder="1" applyAlignment="1">
      <alignment vertical="top" wrapText="1"/>
    </xf>
    <xf numFmtId="0" fontId="7" fillId="3" borderId="127" xfId="0" applyFont="1" applyFill="1" applyBorder="1" applyAlignment="1">
      <alignment vertical="top" wrapText="1"/>
    </xf>
    <xf numFmtId="0" fontId="7" fillId="9" borderId="126" xfId="0" applyFont="1" applyFill="1" applyBorder="1" applyAlignment="1">
      <alignment vertical="top" wrapText="1"/>
    </xf>
    <xf numFmtId="0" fontId="7" fillId="9" borderId="127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7" fillId="9" borderId="129" xfId="0" applyFont="1" applyFill="1" applyBorder="1" applyAlignment="1">
      <alignment vertical="top" wrapText="1"/>
    </xf>
    <xf numFmtId="0" fontId="7" fillId="9" borderId="130" xfId="0" applyFont="1" applyFill="1" applyBorder="1" applyAlignment="1">
      <alignment vertical="top" wrapText="1"/>
    </xf>
    <xf numFmtId="0" fontId="0" fillId="9" borderId="128" xfId="0" applyFont="1" applyFill="1" applyBorder="1" applyAlignment="1">
      <alignment vertical="top" wrapText="1"/>
    </xf>
    <xf numFmtId="164" fontId="15" fillId="9" borderId="20" xfId="1" applyNumberFormat="1" applyFont="1" applyFill="1" applyBorder="1" applyAlignment="1">
      <alignment horizontal="center" vertical="center" wrapText="1"/>
    </xf>
    <xf numFmtId="164" fontId="25" fillId="3" borderId="20" xfId="1" applyNumberFormat="1" applyFont="1" applyFill="1" applyBorder="1" applyAlignment="1">
      <alignment horizontal="center" vertical="center" wrapText="1"/>
    </xf>
    <xf numFmtId="0" fontId="27" fillId="0" borderId="131" xfId="0" applyFont="1" applyBorder="1" applyAlignment="1">
      <alignment horizontal="left"/>
    </xf>
    <xf numFmtId="0" fontId="27" fillId="0" borderId="0" xfId="0" applyFont="1" applyAlignment="1">
      <alignment horizontal="left"/>
    </xf>
    <xf numFmtId="164" fontId="27" fillId="0" borderId="132" xfId="0" applyNumberFormat="1" applyFont="1" applyBorder="1" applyAlignment="1">
      <alignment horizontal="left"/>
    </xf>
    <xf numFmtId="164" fontId="27" fillId="0" borderId="133" xfId="0" applyNumberFormat="1" applyFont="1" applyBorder="1" applyAlignment="1">
      <alignment horizontal="left"/>
    </xf>
    <xf numFmtId="164" fontId="27" fillId="0" borderId="135" xfId="0" applyNumberFormat="1" applyFont="1" applyBorder="1" applyAlignment="1">
      <alignment horizontal="left"/>
    </xf>
    <xf numFmtId="0" fontId="27" fillId="0" borderId="133" xfId="0" applyFont="1" applyBorder="1" applyAlignment="1">
      <alignment horizontal="left"/>
    </xf>
    <xf numFmtId="0" fontId="27" fillId="0" borderId="134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9" borderId="44" xfId="0" applyFont="1" applyFill="1" applyBorder="1" applyAlignment="1">
      <alignment horizontal="left" vertical="center" wrapText="1"/>
    </xf>
    <xf numFmtId="0" fontId="2" fillId="9" borderId="50" xfId="0" applyFont="1" applyFill="1" applyBorder="1" applyAlignment="1">
      <alignment horizontal="left" vertical="center" wrapText="1"/>
    </xf>
    <xf numFmtId="0" fontId="2" fillId="9" borderId="61" xfId="0" applyFont="1" applyFill="1" applyBorder="1" applyAlignment="1">
      <alignment horizontal="left" vertical="center" wrapText="1"/>
    </xf>
    <xf numFmtId="0" fontId="3" fillId="9" borderId="43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6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9" fillId="8" borderId="27" xfId="0" applyFont="1" applyFill="1" applyBorder="1" applyAlignment="1">
      <alignment horizontal="center" vertical="top" wrapText="1"/>
    </xf>
    <xf numFmtId="0" fontId="9" fillId="8" borderId="35" xfId="0" applyFont="1" applyFill="1" applyBorder="1" applyAlignment="1">
      <alignment horizontal="center" vertical="top" wrapText="1"/>
    </xf>
    <xf numFmtId="0" fontId="9" fillId="8" borderId="28" xfId="0" applyFont="1" applyFill="1" applyBorder="1" applyAlignment="1">
      <alignment horizontal="center" vertical="top" wrapText="1"/>
    </xf>
    <xf numFmtId="0" fontId="9" fillId="8" borderId="36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66" xfId="0" applyFont="1" applyFill="1" applyBorder="1" applyAlignment="1">
      <alignment horizontal="center" vertical="center" wrapText="1"/>
    </xf>
    <xf numFmtId="0" fontId="14" fillId="5" borderId="67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0" fontId="11" fillId="8" borderId="32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11" fillId="8" borderId="31" xfId="0" applyFont="1" applyFill="1" applyBorder="1" applyAlignment="1">
      <alignment horizontal="center" vertical="center" wrapText="1"/>
    </xf>
    <xf numFmtId="0" fontId="24" fillId="10" borderId="52" xfId="0" applyFont="1" applyFill="1" applyBorder="1" applyAlignment="1">
      <alignment horizontal="center" vertical="center"/>
    </xf>
    <xf numFmtId="0" fontId="24" fillId="10" borderId="111" xfId="0" applyFont="1" applyFill="1" applyBorder="1" applyAlignment="1">
      <alignment horizontal="center" vertical="center"/>
    </xf>
    <xf numFmtId="0" fontId="24" fillId="10" borderId="53" xfId="0" applyFont="1" applyFill="1" applyBorder="1" applyAlignment="1">
      <alignment horizontal="center" vertical="center"/>
    </xf>
    <xf numFmtId="0" fontId="1" fillId="2" borderId="111" xfId="0" applyFont="1" applyFill="1" applyBorder="1" applyAlignment="1">
      <alignment horizontal="center" vertical="center" wrapText="1"/>
    </xf>
    <xf numFmtId="0" fontId="10" fillId="4" borderId="64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4" fillId="4" borderId="6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4" borderId="64" xfId="0" applyFont="1" applyFill="1" applyBorder="1" applyAlignment="1">
      <alignment horizontal="left" vertical="center" wrapText="1"/>
    </xf>
    <xf numFmtId="0" fontId="17" fillId="4" borderId="64" xfId="0" applyFont="1" applyFill="1" applyBorder="1" applyAlignment="1">
      <alignment horizontal="left" vertical="center" wrapText="1"/>
    </xf>
    <xf numFmtId="9" fontId="0" fillId="9" borderId="1" xfId="2" applyFont="1" applyFill="1" applyBorder="1" applyAlignment="1">
      <alignment horizontal="justify" vertical="top" wrapText="1"/>
    </xf>
    <xf numFmtId="9" fontId="0" fillId="9" borderId="19" xfId="2" applyFont="1" applyFill="1" applyBorder="1" applyAlignment="1">
      <alignment horizontal="justify" vertical="top" wrapText="1"/>
    </xf>
  </cellXfs>
  <cellStyles count="3">
    <cellStyle name="Moneda" xfId="1" builtinId="4"/>
    <cellStyle name="Normal" xfId="0" builtinId="0"/>
    <cellStyle name="Porcentaje" xfId="2" builtinId="5"/>
  </cellStyles>
  <dxfs count="24"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42C2C"/>
      <color rgb="FFC84043"/>
      <color rgb="FFD56D6F"/>
      <color rgb="FF611D1D"/>
      <color rgb="FFD3676A"/>
      <color rgb="FF611C1D"/>
      <color rgb="FF8E000F"/>
      <color rgb="FF285AFC"/>
      <color rgb="FF005148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1838520</xdr:colOff>
      <xdr:row>8</xdr:row>
      <xdr:rowOff>31750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7027" cy="2231571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1976437</xdr:colOff>
      <xdr:row>0</xdr:row>
      <xdr:rowOff>166687</xdr:rowOff>
    </xdr:from>
    <xdr:to>
      <xdr:col>3</xdr:col>
      <xdr:colOff>1662113</xdr:colOff>
      <xdr:row>8</xdr:row>
      <xdr:rowOff>7938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6687"/>
          <a:ext cx="2095501" cy="2095501"/>
        </a:xfrm>
        <a:prstGeom prst="rect">
          <a:avLst/>
        </a:prstGeom>
      </xdr:spPr>
    </xdr:pic>
    <xdr:clientData/>
  </xdr:twoCellAnchor>
  <xdr:twoCellAnchor>
    <xdr:from>
      <xdr:col>23</xdr:col>
      <xdr:colOff>680358</xdr:colOff>
      <xdr:row>0</xdr:row>
      <xdr:rowOff>0</xdr:rowOff>
    </xdr:from>
    <xdr:to>
      <xdr:col>25</xdr:col>
      <xdr:colOff>109914</xdr:colOff>
      <xdr:row>8</xdr:row>
      <xdr:rowOff>158750</xdr:rowOff>
    </xdr:to>
    <xdr:pic>
      <xdr:nvPicPr>
        <xdr:cNvPr id="13" name="Imagen 1" descr="Escudo_Direccio_OFICIALIA MAYOR_Mesa de trabajo 1 copia 3">
          <a:extLst>
            <a:ext uri="{FF2B5EF4-FFF2-40B4-BE49-F238E27FC236}">
              <a16:creationId xmlns:a16="http://schemas.microsoft.com/office/drawing/2014/main" id="{FF6308D1-86CF-4C41-B9D7-E684C01E7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4465" y="0"/>
          <a:ext cx="5471128" cy="24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813954</xdr:colOff>
      <xdr:row>70</xdr:row>
      <xdr:rowOff>251113</xdr:rowOff>
    </xdr:from>
    <xdr:to>
      <xdr:col>24</xdr:col>
      <xdr:colOff>2736273</xdr:colOff>
      <xdr:row>70</xdr:row>
      <xdr:rowOff>251113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EB81B77-789A-493F-B048-50C51CA60BD0}"/>
            </a:ext>
          </a:extLst>
        </xdr:cNvPr>
        <xdr:cNvCxnSpPr/>
      </xdr:nvCxnSpPr>
      <xdr:spPr>
        <a:xfrm>
          <a:off x="30315477" y="68796477"/>
          <a:ext cx="481445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9D50-86FF-4D24-80F4-5655F3184CB4}">
  <sheetPr>
    <pageSetUpPr fitToPage="1"/>
  </sheetPr>
  <dimension ref="B2:AA102"/>
  <sheetViews>
    <sheetView tabSelected="1" view="pageBreakPreview" topLeftCell="A46" zoomScale="60" zoomScaleNormal="50" workbookViewId="0">
      <selection activeCell="AA61" sqref="AA61"/>
    </sheetView>
  </sheetViews>
  <sheetFormatPr baseColWidth="10" defaultColWidth="11.42578125" defaultRowHeight="15" x14ac:dyDescent="0.25"/>
  <cols>
    <col min="2" max="2" width="17.42578125" customWidth="1"/>
    <col min="3" max="3" width="36.28515625" customWidth="1"/>
    <col min="4" max="6" width="31.42578125" customWidth="1"/>
    <col min="7" max="7" width="22.42578125" customWidth="1"/>
    <col min="8" max="19" width="16.85546875" customWidth="1"/>
    <col min="20" max="23" width="19.28515625" customWidth="1"/>
    <col min="24" max="24" width="24" customWidth="1"/>
    <col min="25" max="25" width="71.7109375" customWidth="1"/>
    <col min="26" max="27" width="19" customWidth="1"/>
  </cols>
  <sheetData>
    <row r="2" spans="2:27" ht="30" customHeight="1" x14ac:dyDescent="0.25">
      <c r="E2" s="329" t="s">
        <v>0</v>
      </c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1"/>
    </row>
    <row r="3" spans="2:27" ht="30" customHeight="1" x14ac:dyDescent="0.25">
      <c r="E3" s="329" t="s">
        <v>1</v>
      </c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1"/>
    </row>
    <row r="4" spans="2:27" ht="30" customHeight="1" x14ac:dyDescent="0.25">
      <c r="E4" s="329" t="s">
        <v>199</v>
      </c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1"/>
    </row>
    <row r="5" spans="2:27" ht="27.75" x14ac:dyDescent="0.25">
      <c r="E5" s="94"/>
      <c r="F5" s="329" t="s">
        <v>259</v>
      </c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1"/>
      <c r="S5" s="94"/>
      <c r="T5" s="94"/>
    </row>
    <row r="9" spans="2:27" ht="15.75" thickBot="1" x14ac:dyDescent="0.3"/>
    <row r="10" spans="2:27" ht="18.75" thickBot="1" x14ac:dyDescent="0.3">
      <c r="G10" s="332" t="s">
        <v>2</v>
      </c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4"/>
      <c r="X10" s="335" t="s">
        <v>3</v>
      </c>
      <c r="Y10" s="336"/>
      <c r="Z10" s="336"/>
      <c r="AA10" s="337"/>
    </row>
    <row r="11" spans="2:27" ht="19.5" thickTop="1" thickBot="1" x14ac:dyDescent="0.3">
      <c r="B11" s="313" t="s">
        <v>4</v>
      </c>
      <c r="C11" s="315" t="s">
        <v>5</v>
      </c>
      <c r="D11" s="341" t="s">
        <v>6</v>
      </c>
      <c r="E11" s="341"/>
      <c r="F11" s="341"/>
      <c r="G11" s="342" t="s">
        <v>7</v>
      </c>
      <c r="H11" s="343"/>
      <c r="I11" s="343"/>
      <c r="J11" s="343"/>
      <c r="K11" s="344"/>
      <c r="L11" s="345" t="s">
        <v>8</v>
      </c>
      <c r="M11" s="333"/>
      <c r="N11" s="333"/>
      <c r="O11" s="334"/>
      <c r="P11" s="308" t="s">
        <v>9</v>
      </c>
      <c r="Q11" s="309"/>
      <c r="R11" s="309"/>
      <c r="S11" s="310"/>
      <c r="T11" s="308" t="s">
        <v>10</v>
      </c>
      <c r="U11" s="309"/>
      <c r="V11" s="309"/>
      <c r="W11" s="310"/>
      <c r="X11" s="338"/>
      <c r="Y11" s="339"/>
      <c r="Z11" s="339"/>
      <c r="AA11" s="340"/>
    </row>
    <row r="12" spans="2:27" ht="108" x14ac:dyDescent="0.25">
      <c r="B12" s="314"/>
      <c r="C12" s="316"/>
      <c r="D12" s="6" t="s">
        <v>11</v>
      </c>
      <c r="E12" s="6" t="s">
        <v>12</v>
      </c>
      <c r="F12" s="7" t="s">
        <v>13</v>
      </c>
      <c r="G12" s="43" t="s">
        <v>14</v>
      </c>
      <c r="H12" s="58" t="s">
        <v>15</v>
      </c>
      <c r="I12" s="44" t="s">
        <v>16</v>
      </c>
      <c r="J12" s="59" t="s">
        <v>17</v>
      </c>
      <c r="K12" s="45" t="s">
        <v>18</v>
      </c>
      <c r="L12" s="58" t="s">
        <v>15</v>
      </c>
      <c r="M12" s="44" t="s">
        <v>16</v>
      </c>
      <c r="N12" s="59" t="s">
        <v>17</v>
      </c>
      <c r="O12" s="45" t="s">
        <v>18</v>
      </c>
      <c r="P12" s="46" t="s">
        <v>15</v>
      </c>
      <c r="Q12" s="5" t="s">
        <v>16</v>
      </c>
      <c r="R12" s="47" t="s">
        <v>17</v>
      </c>
      <c r="S12" s="14" t="s">
        <v>18</v>
      </c>
      <c r="T12" s="46" t="s">
        <v>15</v>
      </c>
      <c r="U12" s="5" t="s">
        <v>16</v>
      </c>
      <c r="V12" s="47" t="s">
        <v>17</v>
      </c>
      <c r="W12" s="14" t="s">
        <v>18</v>
      </c>
      <c r="X12" s="46" t="s">
        <v>19</v>
      </c>
      <c r="Y12" s="66" t="s">
        <v>20</v>
      </c>
      <c r="Z12" s="47" t="s">
        <v>21</v>
      </c>
      <c r="AA12" s="68" t="s">
        <v>22</v>
      </c>
    </row>
    <row r="13" spans="2:27" ht="153" customHeight="1" x14ac:dyDescent="0.25">
      <c r="B13" s="303" t="s">
        <v>23</v>
      </c>
      <c r="C13" s="300" t="s">
        <v>265</v>
      </c>
      <c r="D13" s="257" t="s">
        <v>216</v>
      </c>
      <c r="E13" s="74" t="s">
        <v>24</v>
      </c>
      <c r="F13" s="93" t="s">
        <v>42</v>
      </c>
      <c r="G13" s="99">
        <v>0.37009999999999998</v>
      </c>
      <c r="H13" s="96">
        <v>0.37009999999999998</v>
      </c>
      <c r="I13" s="100">
        <v>0.37009999999999998</v>
      </c>
      <c r="J13" s="97">
        <v>0.37009999999999998</v>
      </c>
      <c r="K13" s="101">
        <v>0.37009999999999998</v>
      </c>
      <c r="L13" s="95">
        <v>0.37</v>
      </c>
      <c r="M13" s="258">
        <v>0.34699999999999998</v>
      </c>
      <c r="N13" s="90" t="s">
        <v>26</v>
      </c>
      <c r="O13" s="91" t="s">
        <v>26</v>
      </c>
      <c r="P13" s="259">
        <f t="shared" ref="P13:S15" si="0">IFERROR(L13/H13,"NO APLICA")</f>
        <v>0.99972980275601186</v>
      </c>
      <c r="Q13" s="1">
        <f t="shared" si="0"/>
        <v>0.93758443663874624</v>
      </c>
      <c r="R13" s="1" t="str">
        <f t="shared" si="0"/>
        <v>NO APLICA</v>
      </c>
      <c r="S13" s="2" t="str">
        <f t="shared" si="0"/>
        <v>NO APLICA</v>
      </c>
      <c r="T13" s="260">
        <f t="shared" ref="T13:U15" si="1">IFERROR(L13/G13,"NO APLICA")</f>
        <v>0.99972980275601186</v>
      </c>
      <c r="U13" s="261">
        <f t="shared" si="1"/>
        <v>0.93758443663874624</v>
      </c>
      <c r="V13" s="1" t="str">
        <f t="shared" ref="V13:V15" si="2">IFERROR((L13+M13+N13)/G13,"NO APLICA")</f>
        <v>NO APLICA</v>
      </c>
      <c r="W13" s="2" t="str">
        <f t="shared" ref="W13:W15" si="3">IFERROR((L13+M13+N13+O13)/G13,"NO APLICA")</f>
        <v>NO APLICA</v>
      </c>
      <c r="X13" s="102"/>
      <c r="Y13" s="262" t="s">
        <v>217</v>
      </c>
      <c r="Z13" s="263"/>
      <c r="AA13" s="69"/>
    </row>
    <row r="14" spans="2:27" ht="100.5" customHeight="1" x14ac:dyDescent="0.25">
      <c r="B14" s="304"/>
      <c r="C14" s="301"/>
      <c r="D14" s="264" t="s">
        <v>27</v>
      </c>
      <c r="E14" s="75" t="s">
        <v>24</v>
      </c>
      <c r="F14" s="76" t="s">
        <v>28</v>
      </c>
      <c r="G14" s="80">
        <v>70.5</v>
      </c>
      <c r="H14" s="88">
        <v>70.5</v>
      </c>
      <c r="I14" s="89">
        <v>70.5</v>
      </c>
      <c r="J14" s="90">
        <v>70.5</v>
      </c>
      <c r="K14" s="91">
        <v>70.5</v>
      </c>
      <c r="L14" s="88">
        <v>66</v>
      </c>
      <c r="M14" s="89">
        <v>59</v>
      </c>
      <c r="N14" s="90" t="s">
        <v>26</v>
      </c>
      <c r="O14" s="91" t="s">
        <v>26</v>
      </c>
      <c r="P14" s="259">
        <f t="shared" si="0"/>
        <v>0.93617021276595747</v>
      </c>
      <c r="Q14" s="1">
        <f t="shared" si="0"/>
        <v>0.83687943262411346</v>
      </c>
      <c r="R14" s="1" t="str">
        <f t="shared" si="0"/>
        <v>NO APLICA</v>
      </c>
      <c r="S14" s="2" t="str">
        <f t="shared" si="0"/>
        <v>NO APLICA</v>
      </c>
      <c r="T14" s="260">
        <f t="shared" si="1"/>
        <v>0.93617021276595747</v>
      </c>
      <c r="U14" s="1">
        <f t="shared" si="1"/>
        <v>0.83687943262411346</v>
      </c>
      <c r="V14" s="1" t="str">
        <f t="shared" si="2"/>
        <v>NO APLICA</v>
      </c>
      <c r="W14" s="2" t="str">
        <f t="shared" si="3"/>
        <v>NO APLICA</v>
      </c>
      <c r="X14" s="102"/>
      <c r="Y14" s="265" t="s">
        <v>218</v>
      </c>
      <c r="Z14" s="266"/>
      <c r="AA14" s="69"/>
    </row>
    <row r="15" spans="2:27" ht="109.5" customHeight="1" x14ac:dyDescent="0.25">
      <c r="B15" s="305"/>
      <c r="C15" s="302"/>
      <c r="D15" s="267" t="s">
        <v>29</v>
      </c>
      <c r="E15" s="77" t="s">
        <v>24</v>
      </c>
      <c r="F15" s="78" t="s">
        <v>25</v>
      </c>
      <c r="G15" s="92">
        <v>5.8</v>
      </c>
      <c r="H15" s="81">
        <v>5.8</v>
      </c>
      <c r="I15" s="82">
        <v>5.8</v>
      </c>
      <c r="J15" s="98">
        <v>5.8</v>
      </c>
      <c r="K15" s="83">
        <v>5.8</v>
      </c>
      <c r="L15" s="84">
        <v>4.4000000000000004</v>
      </c>
      <c r="M15" s="85">
        <v>5</v>
      </c>
      <c r="N15" s="86" t="s">
        <v>26</v>
      </c>
      <c r="O15" s="87" t="s">
        <v>26</v>
      </c>
      <c r="P15" s="259">
        <f t="shared" si="0"/>
        <v>0.75862068965517249</v>
      </c>
      <c r="Q15" s="1">
        <f t="shared" si="0"/>
        <v>0.86206896551724144</v>
      </c>
      <c r="R15" s="1" t="str">
        <f t="shared" si="0"/>
        <v>NO APLICA</v>
      </c>
      <c r="S15" s="2" t="str">
        <f t="shared" si="0"/>
        <v>NO APLICA</v>
      </c>
      <c r="T15" s="260">
        <f t="shared" si="1"/>
        <v>0.75862068965517249</v>
      </c>
      <c r="U15" s="1">
        <f t="shared" si="1"/>
        <v>0.86206896551724144</v>
      </c>
      <c r="V15" s="1" t="str">
        <f t="shared" si="2"/>
        <v>NO APLICA</v>
      </c>
      <c r="W15" s="2" t="str">
        <f t="shared" si="3"/>
        <v>NO APLICA</v>
      </c>
      <c r="X15" s="102"/>
      <c r="Y15" s="265" t="s">
        <v>219</v>
      </c>
      <c r="Z15" s="266"/>
      <c r="AA15" s="69"/>
    </row>
    <row r="16" spans="2:27" ht="115.5" customHeight="1" x14ac:dyDescent="0.25">
      <c r="B16" s="103" t="s">
        <v>43</v>
      </c>
      <c r="C16" s="104" t="s">
        <v>44</v>
      </c>
      <c r="D16" s="105" t="s">
        <v>45</v>
      </c>
      <c r="E16" s="106" t="s">
        <v>46</v>
      </c>
      <c r="F16" s="104" t="s">
        <v>47</v>
      </c>
      <c r="G16" s="79">
        <v>54700.05</v>
      </c>
      <c r="H16" s="8">
        <v>13277.85</v>
      </c>
      <c r="I16" s="9">
        <v>14300.4</v>
      </c>
      <c r="J16" s="9">
        <v>14217.1</v>
      </c>
      <c r="K16" s="10">
        <v>12923.4</v>
      </c>
      <c r="L16" s="11">
        <v>14457</v>
      </c>
      <c r="M16" s="12">
        <v>17150</v>
      </c>
      <c r="N16" s="12" t="s">
        <v>26</v>
      </c>
      <c r="O16" s="13" t="s">
        <v>26</v>
      </c>
      <c r="P16" s="223">
        <f t="shared" ref="P16:S19" si="4">IFERROR(L16/H16,"NO APLICA")</f>
        <v>1.0888057931065647</v>
      </c>
      <c r="Q16" s="1">
        <f t="shared" si="4"/>
        <v>1.1992671533663395</v>
      </c>
      <c r="R16" s="1" t="str">
        <f t="shared" si="4"/>
        <v>NO APLICA</v>
      </c>
      <c r="S16" s="2" t="str">
        <f t="shared" si="4"/>
        <v>NO APLICA</v>
      </c>
      <c r="T16" s="223">
        <f>IFERROR(L16/G16,"NO APLICA")</f>
        <v>0.26429591929075019</v>
      </c>
      <c r="U16" s="1">
        <f>IFERROR((L16+M16)/G16,"NO APLICA")</f>
        <v>0.57782396908229516</v>
      </c>
      <c r="V16" s="1" t="str">
        <f>IFERROR((L16+M16+N16)/G16,"NO APLICA")</f>
        <v>NO APLICA</v>
      </c>
      <c r="W16" s="2" t="str">
        <f>IFERROR((L16+M16+N16+O16)/G16,"NO APLICA")</f>
        <v>NO APLICA</v>
      </c>
      <c r="X16" s="15"/>
      <c r="Y16" s="16" t="s">
        <v>220</v>
      </c>
      <c r="Z16" s="16"/>
      <c r="AA16" s="17"/>
    </row>
    <row r="17" spans="2:27" ht="109.5" customHeight="1" x14ac:dyDescent="0.25">
      <c r="B17" s="142" t="s">
        <v>48</v>
      </c>
      <c r="C17" s="33" t="s">
        <v>58</v>
      </c>
      <c r="D17" s="143" t="s">
        <v>59</v>
      </c>
      <c r="E17" s="35" t="s">
        <v>46</v>
      </c>
      <c r="F17" s="143" t="s">
        <v>60</v>
      </c>
      <c r="G17" s="36">
        <v>5240</v>
      </c>
      <c r="H17" s="37">
        <v>1270</v>
      </c>
      <c r="I17" s="38">
        <v>1342</v>
      </c>
      <c r="J17" s="38">
        <v>1348</v>
      </c>
      <c r="K17" s="39">
        <v>1280</v>
      </c>
      <c r="L17" s="40">
        <v>1515</v>
      </c>
      <c r="M17" s="41">
        <v>1610</v>
      </c>
      <c r="N17" s="41" t="s">
        <v>26</v>
      </c>
      <c r="O17" s="42" t="s">
        <v>26</v>
      </c>
      <c r="P17" s="223">
        <f t="shared" si="4"/>
        <v>1.1929133858267718</v>
      </c>
      <c r="Q17" s="1">
        <f t="shared" si="4"/>
        <v>1.1997019374068554</v>
      </c>
      <c r="R17" s="1" t="str">
        <f t="shared" si="4"/>
        <v>NO APLICA</v>
      </c>
      <c r="S17" s="2" t="str">
        <f t="shared" si="4"/>
        <v>NO APLICA</v>
      </c>
      <c r="T17" s="223">
        <f>IFERROR(L17/G17,"NO APLICA")</f>
        <v>0.28912213740458015</v>
      </c>
      <c r="U17" s="1">
        <f>IFERROR((L17+M17)/G17,"NO APLICA")</f>
        <v>0.59637404580152675</v>
      </c>
      <c r="V17" s="1" t="str">
        <f>IFERROR((L17+M17+N17)/G17,"NO APLICA")</f>
        <v>NO APLICA</v>
      </c>
      <c r="W17" s="2" t="str">
        <f>IFERROR((L17+M17+N17+O17)/G17,"NO APLICA")</f>
        <v>NO APLICA</v>
      </c>
      <c r="X17" s="205"/>
      <c r="Y17" s="268" t="s">
        <v>221</v>
      </c>
      <c r="Z17" s="268"/>
      <c r="AA17" s="269"/>
    </row>
    <row r="18" spans="2:27" ht="107.25" customHeight="1" x14ac:dyDescent="0.25">
      <c r="B18" s="107" t="s">
        <v>30</v>
      </c>
      <c r="C18" s="49" t="s">
        <v>61</v>
      </c>
      <c r="D18" s="108" t="s">
        <v>62</v>
      </c>
      <c r="E18" s="50" t="s">
        <v>46</v>
      </c>
      <c r="F18" s="109" t="s">
        <v>63</v>
      </c>
      <c r="G18" s="51">
        <v>3</v>
      </c>
      <c r="H18" s="52">
        <v>0</v>
      </c>
      <c r="I18" s="53">
        <v>1</v>
      </c>
      <c r="J18" s="53">
        <v>2</v>
      </c>
      <c r="K18" s="54">
        <v>0</v>
      </c>
      <c r="L18" s="55">
        <v>0</v>
      </c>
      <c r="M18" s="56">
        <v>1</v>
      </c>
      <c r="N18" s="56" t="s">
        <v>26</v>
      </c>
      <c r="O18" s="57" t="s">
        <v>26</v>
      </c>
      <c r="P18" s="223" t="str">
        <f t="shared" si="4"/>
        <v>NO APLICA</v>
      </c>
      <c r="Q18" s="1">
        <f t="shared" si="4"/>
        <v>1</v>
      </c>
      <c r="R18" s="1" t="str">
        <f t="shared" si="4"/>
        <v>NO APLICA</v>
      </c>
      <c r="S18" s="2" t="str">
        <f t="shared" si="4"/>
        <v>NO APLICA</v>
      </c>
      <c r="T18" s="223">
        <f>IFERROR(L18/G18,"NO APLICA")</f>
        <v>0</v>
      </c>
      <c r="U18" s="1">
        <f>IFERROR((L18+M18)/G18,"NO APLICA")</f>
        <v>0.33333333333333331</v>
      </c>
      <c r="V18" s="1" t="str">
        <f>IFERROR((L18+M18+N18)/G18,"NO APLICA")</f>
        <v>NO APLICA</v>
      </c>
      <c r="W18" s="2" t="str">
        <f>IFERROR((L18+M18+N18+O18)/G18,"NO APLICA")</f>
        <v>NO APLICA</v>
      </c>
      <c r="X18" s="203"/>
      <c r="Y18" s="270" t="s">
        <v>222</v>
      </c>
      <c r="Z18" s="270"/>
      <c r="AA18" s="271"/>
    </row>
    <row r="19" spans="2:27" ht="107.25" customHeight="1" x14ac:dyDescent="0.25">
      <c r="B19" s="107" t="s">
        <v>30</v>
      </c>
      <c r="C19" s="49" t="s">
        <v>64</v>
      </c>
      <c r="D19" s="108" t="s">
        <v>65</v>
      </c>
      <c r="E19" s="50" t="s">
        <v>46</v>
      </c>
      <c r="F19" s="109" t="s">
        <v>66</v>
      </c>
      <c r="G19" s="128">
        <v>68</v>
      </c>
      <c r="H19" s="129">
        <v>16</v>
      </c>
      <c r="I19" s="130">
        <v>18</v>
      </c>
      <c r="J19" s="130">
        <v>17</v>
      </c>
      <c r="K19" s="131">
        <v>17</v>
      </c>
      <c r="L19" s="132">
        <v>18</v>
      </c>
      <c r="M19" s="133">
        <v>18</v>
      </c>
      <c r="N19" s="133" t="s">
        <v>26</v>
      </c>
      <c r="O19" s="134" t="s">
        <v>26</v>
      </c>
      <c r="P19" s="224">
        <f t="shared" si="4"/>
        <v>1.125</v>
      </c>
      <c r="Q19" s="135">
        <f t="shared" si="4"/>
        <v>1</v>
      </c>
      <c r="R19" s="135" t="str">
        <f t="shared" si="4"/>
        <v>NO APLICA</v>
      </c>
      <c r="S19" s="136" t="str">
        <f t="shared" si="4"/>
        <v>NO APLICA</v>
      </c>
      <c r="T19" s="224">
        <f>IFERROR(L19/G19,"NO APLICA")</f>
        <v>0.26470588235294118</v>
      </c>
      <c r="U19" s="135">
        <f>IFERROR((L19+M19)/G19,"NO APLICA")</f>
        <v>0.52941176470588236</v>
      </c>
      <c r="V19" s="135" t="str">
        <f>IFERROR((L19+M19+N19)/G19,"NO APLICA")</f>
        <v>NO APLICA</v>
      </c>
      <c r="W19" s="136" t="str">
        <f>IFERROR((L19+M19+N19+O19)/G19,"NO APLICA")</f>
        <v>NO APLICA</v>
      </c>
      <c r="X19" s="203"/>
      <c r="Y19" s="270" t="s">
        <v>223</v>
      </c>
      <c r="Z19" s="270"/>
      <c r="AA19" s="271"/>
    </row>
    <row r="20" spans="2:27" ht="117.75" x14ac:dyDescent="0.25">
      <c r="B20" s="142" t="s">
        <v>49</v>
      </c>
      <c r="C20" s="143" t="s">
        <v>67</v>
      </c>
      <c r="D20" s="143" t="s">
        <v>68</v>
      </c>
      <c r="E20" s="35" t="s">
        <v>46</v>
      </c>
      <c r="F20" s="144" t="s">
        <v>69</v>
      </c>
      <c r="G20" s="167">
        <v>8815</v>
      </c>
      <c r="H20" s="168">
        <v>2171</v>
      </c>
      <c r="I20" s="169">
        <v>2196</v>
      </c>
      <c r="J20" s="169">
        <v>2288</v>
      </c>
      <c r="K20" s="170">
        <v>2160</v>
      </c>
      <c r="L20" s="171">
        <v>1766</v>
      </c>
      <c r="M20" s="172">
        <v>1680</v>
      </c>
      <c r="N20" s="172" t="s">
        <v>26</v>
      </c>
      <c r="O20" s="173" t="s">
        <v>26</v>
      </c>
      <c r="P20" s="224">
        <f t="shared" ref="P20" si="5">IFERROR(L20/H20,"NO APLICA")</f>
        <v>0.81345002303086134</v>
      </c>
      <c r="Q20" s="135">
        <f t="shared" ref="Q20" si="6">IFERROR(M20/I20,"NO APLICA")</f>
        <v>0.76502732240437155</v>
      </c>
      <c r="R20" s="135" t="str">
        <f t="shared" ref="R20" si="7">IFERROR(N20/J20,"NO APLICA")</f>
        <v>NO APLICA</v>
      </c>
      <c r="S20" s="136" t="str">
        <f t="shared" ref="S20" si="8">IFERROR(O20/K20,"NO APLICA")</f>
        <v>NO APLICA</v>
      </c>
      <c r="T20" s="224">
        <f>IFERROR(L20/G20,"NO APLICA")</f>
        <v>0.20034032898468521</v>
      </c>
      <c r="U20" s="135">
        <f>IFERROR((L20+M20)/G20,"NO APLICA")</f>
        <v>0.39092456040839479</v>
      </c>
      <c r="V20" s="135" t="str">
        <f>IFERROR((L20+M20+N20)/G20,"NO APLICA")</f>
        <v>NO APLICA</v>
      </c>
      <c r="W20" s="136" t="str">
        <f>IFERROR((L20+M20+N20+O20)/G20,"NO APLICA")</f>
        <v>NO APLICA</v>
      </c>
      <c r="X20" s="202"/>
      <c r="Y20" s="268" t="s">
        <v>224</v>
      </c>
      <c r="Z20" s="268"/>
      <c r="AA20" s="269"/>
    </row>
    <row r="21" spans="2:27" ht="117" x14ac:dyDescent="0.25">
      <c r="B21" s="107" t="s">
        <v>30</v>
      </c>
      <c r="C21" s="109" t="s">
        <v>70</v>
      </c>
      <c r="D21" s="108" t="s">
        <v>71</v>
      </c>
      <c r="E21" s="50" t="s">
        <v>46</v>
      </c>
      <c r="F21" s="140" t="s">
        <v>72</v>
      </c>
      <c r="G21" s="128">
        <v>2400</v>
      </c>
      <c r="H21" s="129">
        <v>600</v>
      </c>
      <c r="I21" s="130">
        <v>582</v>
      </c>
      <c r="J21" s="130">
        <v>620</v>
      </c>
      <c r="K21" s="131">
        <v>598</v>
      </c>
      <c r="L21" s="132">
        <v>620</v>
      </c>
      <c r="M21" s="133">
        <v>581</v>
      </c>
      <c r="N21" s="133" t="s">
        <v>26</v>
      </c>
      <c r="O21" s="134" t="s">
        <v>26</v>
      </c>
      <c r="P21" s="224">
        <f t="shared" ref="P21:P54" si="9">IFERROR(L21/H21,"NO APLICA")</f>
        <v>1.0333333333333334</v>
      </c>
      <c r="Q21" s="135">
        <f t="shared" ref="Q21:Q54" si="10">IFERROR(M21/I21,"NO APLICA")</f>
        <v>0.99828178694158076</v>
      </c>
      <c r="R21" s="135" t="str">
        <f t="shared" ref="R21:R54" si="11">IFERROR(N21/J21,"NO APLICA")</f>
        <v>NO APLICA</v>
      </c>
      <c r="S21" s="136" t="str">
        <f t="shared" ref="S21:S54" si="12">IFERROR(O21/K21,"NO APLICA")</f>
        <v>NO APLICA</v>
      </c>
      <c r="T21" s="224">
        <f t="shared" ref="T21:T54" si="13">IFERROR(L21/G21,"NO APLICA")</f>
        <v>0.25833333333333336</v>
      </c>
      <c r="U21" s="135">
        <f t="shared" ref="U21:U54" si="14">IFERROR((L21+M21)/G21,"NO APLICA")</f>
        <v>0.50041666666666662</v>
      </c>
      <c r="V21" s="135" t="str">
        <f t="shared" ref="V21:V54" si="15">IFERROR((L21+M21+N21)/G21,"NO APLICA")</f>
        <v>NO APLICA</v>
      </c>
      <c r="W21" s="136" t="str">
        <f t="shared" ref="W21:W54" si="16">IFERROR((L21+M21+N21+O21)/G21,"NO APLICA")</f>
        <v>NO APLICA</v>
      </c>
      <c r="X21" s="206"/>
      <c r="Y21" s="270" t="s">
        <v>225</v>
      </c>
      <c r="Z21" s="270"/>
      <c r="AA21" s="271"/>
    </row>
    <row r="22" spans="2:27" ht="117" x14ac:dyDescent="0.25">
      <c r="B22" s="107" t="s">
        <v>30</v>
      </c>
      <c r="C22" s="109" t="s">
        <v>73</v>
      </c>
      <c r="D22" s="108" t="s">
        <v>74</v>
      </c>
      <c r="E22" s="50" t="s">
        <v>46</v>
      </c>
      <c r="F22" s="140" t="s">
        <v>75</v>
      </c>
      <c r="G22" s="128">
        <v>165</v>
      </c>
      <c r="H22" s="129">
        <v>40</v>
      </c>
      <c r="I22" s="130">
        <v>42</v>
      </c>
      <c r="J22" s="130">
        <v>43</v>
      </c>
      <c r="K22" s="131">
        <v>40</v>
      </c>
      <c r="L22" s="132">
        <v>47</v>
      </c>
      <c r="M22" s="133">
        <v>50</v>
      </c>
      <c r="N22" s="133" t="s">
        <v>26</v>
      </c>
      <c r="O22" s="134" t="s">
        <v>26</v>
      </c>
      <c r="P22" s="224">
        <f t="shared" si="9"/>
        <v>1.175</v>
      </c>
      <c r="Q22" s="135">
        <f t="shared" si="10"/>
        <v>1.1904761904761905</v>
      </c>
      <c r="R22" s="135" t="str">
        <f t="shared" si="11"/>
        <v>NO APLICA</v>
      </c>
      <c r="S22" s="136" t="str">
        <f t="shared" si="12"/>
        <v>NO APLICA</v>
      </c>
      <c r="T22" s="224">
        <f t="shared" si="13"/>
        <v>0.28484848484848485</v>
      </c>
      <c r="U22" s="135">
        <f t="shared" si="14"/>
        <v>0.58787878787878789</v>
      </c>
      <c r="V22" s="135" t="str">
        <f t="shared" si="15"/>
        <v>NO APLICA</v>
      </c>
      <c r="W22" s="136" t="str">
        <f t="shared" si="16"/>
        <v>NO APLICA</v>
      </c>
      <c r="X22" s="203"/>
      <c r="Y22" s="270" t="s">
        <v>226</v>
      </c>
      <c r="Z22" s="270"/>
      <c r="AA22" s="271"/>
    </row>
    <row r="23" spans="2:27" ht="102.75" x14ac:dyDescent="0.25">
      <c r="B23" s="107" t="s">
        <v>30</v>
      </c>
      <c r="C23" s="166" t="s">
        <v>76</v>
      </c>
      <c r="D23" s="108" t="s">
        <v>77</v>
      </c>
      <c r="E23" s="50" t="s">
        <v>46</v>
      </c>
      <c r="F23" s="140" t="s">
        <v>78</v>
      </c>
      <c r="G23" s="128">
        <v>165</v>
      </c>
      <c r="H23" s="129">
        <v>40</v>
      </c>
      <c r="I23" s="130">
        <v>42</v>
      </c>
      <c r="J23" s="130">
        <v>43</v>
      </c>
      <c r="K23" s="131">
        <v>40</v>
      </c>
      <c r="L23" s="132">
        <v>34</v>
      </c>
      <c r="M23" s="133">
        <v>34</v>
      </c>
      <c r="N23" s="133" t="s">
        <v>26</v>
      </c>
      <c r="O23" s="134" t="s">
        <v>26</v>
      </c>
      <c r="P23" s="224">
        <f t="shared" si="9"/>
        <v>0.85</v>
      </c>
      <c r="Q23" s="135">
        <f t="shared" si="10"/>
        <v>0.80952380952380953</v>
      </c>
      <c r="R23" s="135" t="str">
        <f t="shared" si="11"/>
        <v>NO APLICA</v>
      </c>
      <c r="S23" s="136" t="str">
        <f t="shared" si="12"/>
        <v>NO APLICA</v>
      </c>
      <c r="T23" s="224">
        <f t="shared" si="13"/>
        <v>0.20606060606060606</v>
      </c>
      <c r="U23" s="135">
        <f t="shared" si="14"/>
        <v>0.41212121212121211</v>
      </c>
      <c r="V23" s="135" t="str">
        <f t="shared" si="15"/>
        <v>NO APLICA</v>
      </c>
      <c r="W23" s="136" t="str">
        <f t="shared" si="16"/>
        <v>NO APLICA</v>
      </c>
      <c r="X23" s="203"/>
      <c r="Y23" s="270" t="s">
        <v>227</v>
      </c>
      <c r="Z23" s="270"/>
      <c r="AA23" s="271"/>
    </row>
    <row r="24" spans="2:27" ht="103.5" x14ac:dyDescent="0.25">
      <c r="B24" s="107" t="s">
        <v>30</v>
      </c>
      <c r="C24" s="109" t="s">
        <v>79</v>
      </c>
      <c r="D24" s="108" t="s">
        <v>80</v>
      </c>
      <c r="E24" s="50" t="s">
        <v>46</v>
      </c>
      <c r="F24" s="140" t="s">
        <v>81</v>
      </c>
      <c r="G24" s="128">
        <v>1080</v>
      </c>
      <c r="H24" s="129">
        <v>265</v>
      </c>
      <c r="I24" s="130">
        <v>274</v>
      </c>
      <c r="J24" s="130">
        <v>280</v>
      </c>
      <c r="K24" s="131">
        <v>261</v>
      </c>
      <c r="L24" s="132">
        <v>200</v>
      </c>
      <c r="M24" s="133">
        <v>215</v>
      </c>
      <c r="N24" s="133" t="s">
        <v>26</v>
      </c>
      <c r="O24" s="134" t="s">
        <v>26</v>
      </c>
      <c r="P24" s="224">
        <f t="shared" si="9"/>
        <v>0.75471698113207553</v>
      </c>
      <c r="Q24" s="135">
        <f t="shared" si="10"/>
        <v>0.78467153284671531</v>
      </c>
      <c r="R24" s="135" t="str">
        <f t="shared" si="11"/>
        <v>NO APLICA</v>
      </c>
      <c r="S24" s="136" t="str">
        <f t="shared" si="12"/>
        <v>NO APLICA</v>
      </c>
      <c r="T24" s="224">
        <f t="shared" si="13"/>
        <v>0.18518518518518517</v>
      </c>
      <c r="U24" s="135">
        <f t="shared" si="14"/>
        <v>0.38425925925925924</v>
      </c>
      <c r="V24" s="135" t="str">
        <f t="shared" si="15"/>
        <v>NO APLICA</v>
      </c>
      <c r="W24" s="136" t="str">
        <f t="shared" si="16"/>
        <v>NO APLICA</v>
      </c>
      <c r="X24" s="203"/>
      <c r="Y24" s="270" t="s">
        <v>228</v>
      </c>
      <c r="Z24" s="270"/>
      <c r="AA24" s="271"/>
    </row>
    <row r="25" spans="2:27" ht="103.5" x14ac:dyDescent="0.25">
      <c r="B25" s="107" t="s">
        <v>30</v>
      </c>
      <c r="C25" s="109" t="s">
        <v>82</v>
      </c>
      <c r="D25" s="108" t="s">
        <v>83</v>
      </c>
      <c r="E25" s="50" t="s">
        <v>46</v>
      </c>
      <c r="F25" s="140" t="s">
        <v>84</v>
      </c>
      <c r="G25" s="128">
        <v>520</v>
      </c>
      <c r="H25" s="129">
        <v>130</v>
      </c>
      <c r="I25" s="130">
        <v>136</v>
      </c>
      <c r="J25" s="130">
        <v>134</v>
      </c>
      <c r="K25" s="131">
        <v>120</v>
      </c>
      <c r="L25" s="132">
        <v>93</v>
      </c>
      <c r="M25" s="133">
        <v>65</v>
      </c>
      <c r="N25" s="133" t="s">
        <v>26</v>
      </c>
      <c r="O25" s="134" t="s">
        <v>26</v>
      </c>
      <c r="P25" s="224">
        <f t="shared" si="9"/>
        <v>0.7153846153846154</v>
      </c>
      <c r="Q25" s="135">
        <f t="shared" si="10"/>
        <v>0.47794117647058826</v>
      </c>
      <c r="R25" s="135" t="str">
        <f t="shared" si="11"/>
        <v>NO APLICA</v>
      </c>
      <c r="S25" s="136" t="str">
        <f t="shared" si="12"/>
        <v>NO APLICA</v>
      </c>
      <c r="T25" s="224">
        <f t="shared" si="13"/>
        <v>0.17884615384615385</v>
      </c>
      <c r="U25" s="135">
        <f t="shared" si="14"/>
        <v>0.30384615384615382</v>
      </c>
      <c r="V25" s="135" t="str">
        <f t="shared" si="15"/>
        <v>NO APLICA</v>
      </c>
      <c r="W25" s="136" t="str">
        <f t="shared" si="16"/>
        <v>NO APLICA</v>
      </c>
      <c r="X25" s="203"/>
      <c r="Y25" s="270" t="s">
        <v>229</v>
      </c>
      <c r="Z25" s="270"/>
      <c r="AA25" s="271"/>
    </row>
    <row r="26" spans="2:27" ht="105" x14ac:dyDescent="0.25">
      <c r="B26" s="107" t="s">
        <v>30</v>
      </c>
      <c r="C26" s="109" t="s">
        <v>85</v>
      </c>
      <c r="D26" s="108" t="s">
        <v>86</v>
      </c>
      <c r="E26" s="50" t="s">
        <v>46</v>
      </c>
      <c r="F26" s="140" t="s">
        <v>87</v>
      </c>
      <c r="G26" s="128">
        <v>3840</v>
      </c>
      <c r="H26" s="129">
        <v>940</v>
      </c>
      <c r="I26" s="130">
        <v>955</v>
      </c>
      <c r="J26" s="130">
        <v>1000</v>
      </c>
      <c r="K26" s="131">
        <v>945</v>
      </c>
      <c r="L26" s="132">
        <v>660</v>
      </c>
      <c r="M26" s="133">
        <v>650</v>
      </c>
      <c r="N26" s="133" t="s">
        <v>26</v>
      </c>
      <c r="O26" s="134" t="s">
        <v>26</v>
      </c>
      <c r="P26" s="224">
        <f t="shared" si="9"/>
        <v>0.7021276595744681</v>
      </c>
      <c r="Q26" s="135">
        <f t="shared" si="10"/>
        <v>0.68062827225130895</v>
      </c>
      <c r="R26" s="135" t="str">
        <f t="shared" si="11"/>
        <v>NO APLICA</v>
      </c>
      <c r="S26" s="136" t="str">
        <f t="shared" si="12"/>
        <v>NO APLICA</v>
      </c>
      <c r="T26" s="224">
        <f t="shared" si="13"/>
        <v>0.171875</v>
      </c>
      <c r="U26" s="135">
        <f t="shared" si="14"/>
        <v>0.34114583333333331</v>
      </c>
      <c r="V26" s="135" t="str">
        <f t="shared" si="15"/>
        <v>NO APLICA</v>
      </c>
      <c r="W26" s="136" t="str">
        <f t="shared" si="16"/>
        <v>NO APLICA</v>
      </c>
      <c r="X26" s="203"/>
      <c r="Y26" s="270" t="s">
        <v>230</v>
      </c>
      <c r="Z26" s="270"/>
      <c r="AA26" s="271"/>
    </row>
    <row r="27" spans="2:27" ht="117" x14ac:dyDescent="0.25">
      <c r="B27" s="107" t="s">
        <v>30</v>
      </c>
      <c r="C27" s="109" t="s">
        <v>88</v>
      </c>
      <c r="D27" s="108" t="s">
        <v>89</v>
      </c>
      <c r="E27" s="50" t="s">
        <v>46</v>
      </c>
      <c r="F27" s="140" t="s">
        <v>90</v>
      </c>
      <c r="G27" s="128">
        <v>645</v>
      </c>
      <c r="H27" s="129">
        <v>156</v>
      </c>
      <c r="I27" s="130">
        <v>165</v>
      </c>
      <c r="J27" s="130">
        <v>168</v>
      </c>
      <c r="K27" s="131">
        <v>156</v>
      </c>
      <c r="L27" s="132">
        <v>112</v>
      </c>
      <c r="M27" s="133">
        <v>85</v>
      </c>
      <c r="N27" s="133" t="s">
        <v>26</v>
      </c>
      <c r="O27" s="134" t="s">
        <v>26</v>
      </c>
      <c r="P27" s="224">
        <f t="shared" si="9"/>
        <v>0.71794871794871795</v>
      </c>
      <c r="Q27" s="135">
        <f t="shared" si="10"/>
        <v>0.51515151515151514</v>
      </c>
      <c r="R27" s="135" t="str">
        <f t="shared" si="11"/>
        <v>NO APLICA</v>
      </c>
      <c r="S27" s="136" t="str">
        <f t="shared" si="12"/>
        <v>NO APLICA</v>
      </c>
      <c r="T27" s="224">
        <f t="shared" si="13"/>
        <v>0.17364341085271318</v>
      </c>
      <c r="U27" s="135">
        <f t="shared" si="14"/>
        <v>0.3054263565891473</v>
      </c>
      <c r="V27" s="135" t="str">
        <f t="shared" si="15"/>
        <v>NO APLICA</v>
      </c>
      <c r="W27" s="136" t="str">
        <f t="shared" si="16"/>
        <v>NO APLICA</v>
      </c>
      <c r="X27" s="203"/>
      <c r="Y27" s="270" t="s">
        <v>231</v>
      </c>
      <c r="Z27" s="270"/>
      <c r="AA27" s="271"/>
    </row>
    <row r="28" spans="2:27" ht="117.75" x14ac:dyDescent="0.25">
      <c r="B28" s="32" t="s">
        <v>50</v>
      </c>
      <c r="C28" s="34" t="s">
        <v>91</v>
      </c>
      <c r="D28" s="33" t="s">
        <v>92</v>
      </c>
      <c r="E28" s="35" t="s">
        <v>46</v>
      </c>
      <c r="F28" s="145" t="s">
        <v>93</v>
      </c>
      <c r="G28" s="167">
        <v>10017</v>
      </c>
      <c r="H28" s="168">
        <v>2504</v>
      </c>
      <c r="I28" s="169">
        <v>2504</v>
      </c>
      <c r="J28" s="169">
        <v>2504</v>
      </c>
      <c r="K28" s="170">
        <v>2505</v>
      </c>
      <c r="L28" s="171">
        <v>2504</v>
      </c>
      <c r="M28" s="172">
        <v>2504</v>
      </c>
      <c r="N28" s="172" t="s">
        <v>26</v>
      </c>
      <c r="O28" s="173" t="s">
        <v>26</v>
      </c>
      <c r="P28" s="224">
        <f t="shared" si="9"/>
        <v>1</v>
      </c>
      <c r="Q28" s="135">
        <f t="shared" si="10"/>
        <v>1</v>
      </c>
      <c r="R28" s="135" t="str">
        <f t="shared" si="11"/>
        <v>NO APLICA</v>
      </c>
      <c r="S28" s="136" t="str">
        <f t="shared" si="12"/>
        <v>NO APLICA</v>
      </c>
      <c r="T28" s="224">
        <f t="shared" si="13"/>
        <v>0.24997504242787261</v>
      </c>
      <c r="U28" s="135">
        <f t="shared" si="14"/>
        <v>0.49995008485574521</v>
      </c>
      <c r="V28" s="135" t="str">
        <f t="shared" si="15"/>
        <v>NO APLICA</v>
      </c>
      <c r="W28" s="136" t="str">
        <f t="shared" si="16"/>
        <v>NO APLICA</v>
      </c>
      <c r="X28" s="202"/>
      <c r="Y28" s="272" t="s">
        <v>232</v>
      </c>
      <c r="Z28" s="272"/>
      <c r="AA28" s="273"/>
    </row>
    <row r="29" spans="2:27" ht="103.5" x14ac:dyDescent="0.25">
      <c r="B29" s="48" t="s">
        <v>30</v>
      </c>
      <c r="C29" s="110" t="s">
        <v>94</v>
      </c>
      <c r="D29" s="49" t="s">
        <v>95</v>
      </c>
      <c r="E29" s="50" t="s">
        <v>46</v>
      </c>
      <c r="F29" s="138" t="s">
        <v>96</v>
      </c>
      <c r="G29" s="128">
        <v>8</v>
      </c>
      <c r="H29" s="129">
        <v>2</v>
      </c>
      <c r="I29" s="130">
        <v>2</v>
      </c>
      <c r="J29" s="130">
        <v>2</v>
      </c>
      <c r="K29" s="131">
        <v>2</v>
      </c>
      <c r="L29" s="132">
        <v>1</v>
      </c>
      <c r="M29" s="133">
        <v>2</v>
      </c>
      <c r="N29" s="133" t="s">
        <v>26</v>
      </c>
      <c r="O29" s="134" t="s">
        <v>26</v>
      </c>
      <c r="P29" s="224">
        <f t="shared" si="9"/>
        <v>0.5</v>
      </c>
      <c r="Q29" s="135">
        <f t="shared" si="10"/>
        <v>1</v>
      </c>
      <c r="R29" s="135" t="str">
        <f t="shared" si="11"/>
        <v>NO APLICA</v>
      </c>
      <c r="S29" s="136" t="str">
        <f t="shared" si="12"/>
        <v>NO APLICA</v>
      </c>
      <c r="T29" s="224">
        <f t="shared" si="13"/>
        <v>0.125</v>
      </c>
      <c r="U29" s="135">
        <f t="shared" si="14"/>
        <v>0.375</v>
      </c>
      <c r="V29" s="135" t="str">
        <f t="shared" si="15"/>
        <v>NO APLICA</v>
      </c>
      <c r="W29" s="136" t="str">
        <f t="shared" si="16"/>
        <v>NO APLICA</v>
      </c>
      <c r="X29" s="203"/>
      <c r="Y29" s="274" t="s">
        <v>233</v>
      </c>
      <c r="Z29" s="274"/>
      <c r="AA29" s="275"/>
    </row>
    <row r="30" spans="2:27" ht="117" x14ac:dyDescent="0.25">
      <c r="B30" s="48" t="s">
        <v>30</v>
      </c>
      <c r="C30" s="110" t="s">
        <v>97</v>
      </c>
      <c r="D30" s="49" t="s">
        <v>98</v>
      </c>
      <c r="E30" s="50" t="s">
        <v>46</v>
      </c>
      <c r="F30" s="138" t="s">
        <v>99</v>
      </c>
      <c r="G30" s="128">
        <v>2832</v>
      </c>
      <c r="H30" s="129">
        <v>708</v>
      </c>
      <c r="I30" s="130">
        <v>708</v>
      </c>
      <c r="J30" s="130">
        <v>708</v>
      </c>
      <c r="K30" s="131">
        <v>708</v>
      </c>
      <c r="L30" s="132">
        <v>708</v>
      </c>
      <c r="M30" s="133">
        <v>708</v>
      </c>
      <c r="N30" s="133" t="s">
        <v>26</v>
      </c>
      <c r="O30" s="134" t="s">
        <v>26</v>
      </c>
      <c r="P30" s="224">
        <f t="shared" si="9"/>
        <v>1</v>
      </c>
      <c r="Q30" s="135">
        <f t="shared" si="10"/>
        <v>1</v>
      </c>
      <c r="R30" s="135" t="str">
        <f t="shared" si="11"/>
        <v>NO APLICA</v>
      </c>
      <c r="S30" s="136" t="str">
        <f t="shared" si="12"/>
        <v>NO APLICA</v>
      </c>
      <c r="T30" s="224">
        <f t="shared" si="13"/>
        <v>0.25</v>
      </c>
      <c r="U30" s="135">
        <f t="shared" si="14"/>
        <v>0.5</v>
      </c>
      <c r="V30" s="135" t="str">
        <f t="shared" si="15"/>
        <v>NO APLICA</v>
      </c>
      <c r="W30" s="136" t="str">
        <f t="shared" si="16"/>
        <v>NO APLICA</v>
      </c>
      <c r="X30" s="203"/>
      <c r="Y30" s="270" t="s">
        <v>234</v>
      </c>
      <c r="Z30" s="270"/>
      <c r="AA30" s="271"/>
    </row>
    <row r="31" spans="2:27" ht="102.75" x14ac:dyDescent="0.25">
      <c r="B31" s="48" t="s">
        <v>30</v>
      </c>
      <c r="C31" s="110" t="s">
        <v>100</v>
      </c>
      <c r="D31" s="49" t="s">
        <v>101</v>
      </c>
      <c r="E31" s="50" t="s">
        <v>46</v>
      </c>
      <c r="F31" s="138" t="s">
        <v>102</v>
      </c>
      <c r="G31" s="128">
        <v>2832</v>
      </c>
      <c r="H31" s="129">
        <v>708</v>
      </c>
      <c r="I31" s="130">
        <v>708</v>
      </c>
      <c r="J31" s="130">
        <v>708</v>
      </c>
      <c r="K31" s="131">
        <v>708</v>
      </c>
      <c r="L31" s="132">
        <v>708</v>
      </c>
      <c r="M31" s="133">
        <v>708</v>
      </c>
      <c r="N31" s="133" t="s">
        <v>26</v>
      </c>
      <c r="O31" s="134" t="s">
        <v>26</v>
      </c>
      <c r="P31" s="224">
        <f t="shared" si="9"/>
        <v>1</v>
      </c>
      <c r="Q31" s="135">
        <f t="shared" si="10"/>
        <v>1</v>
      </c>
      <c r="R31" s="135" t="str">
        <f t="shared" si="11"/>
        <v>NO APLICA</v>
      </c>
      <c r="S31" s="136" t="str">
        <f t="shared" si="12"/>
        <v>NO APLICA</v>
      </c>
      <c r="T31" s="224">
        <f t="shared" si="13"/>
        <v>0.25</v>
      </c>
      <c r="U31" s="135">
        <f t="shared" si="14"/>
        <v>0.5</v>
      </c>
      <c r="V31" s="135" t="str">
        <f t="shared" si="15"/>
        <v>NO APLICA</v>
      </c>
      <c r="W31" s="136" t="str">
        <f t="shared" si="16"/>
        <v>NO APLICA</v>
      </c>
      <c r="X31" s="204"/>
      <c r="Y31" s="276" t="s">
        <v>235</v>
      </c>
      <c r="Z31" s="277"/>
      <c r="AA31" s="278"/>
    </row>
    <row r="32" spans="2:27" ht="102.75" customHeight="1" x14ac:dyDescent="0.25">
      <c r="B32" s="48" t="s">
        <v>30</v>
      </c>
      <c r="C32" s="110" t="s">
        <v>103</v>
      </c>
      <c r="D32" s="49" t="s">
        <v>104</v>
      </c>
      <c r="E32" s="50" t="s">
        <v>46</v>
      </c>
      <c r="F32" s="138" t="s">
        <v>105</v>
      </c>
      <c r="G32" s="128">
        <v>6360</v>
      </c>
      <c r="H32" s="129">
        <v>1590</v>
      </c>
      <c r="I32" s="130">
        <v>1590</v>
      </c>
      <c r="J32" s="130">
        <v>1590</v>
      </c>
      <c r="K32" s="131">
        <v>1590</v>
      </c>
      <c r="L32" s="132">
        <v>1590</v>
      </c>
      <c r="M32" s="133">
        <v>1590</v>
      </c>
      <c r="N32" s="133" t="s">
        <v>26</v>
      </c>
      <c r="O32" s="134" t="s">
        <v>26</v>
      </c>
      <c r="P32" s="224">
        <f t="shared" si="9"/>
        <v>1</v>
      </c>
      <c r="Q32" s="135">
        <f t="shared" si="10"/>
        <v>1</v>
      </c>
      <c r="R32" s="135" t="str">
        <f t="shared" si="11"/>
        <v>NO APLICA</v>
      </c>
      <c r="S32" s="136" t="str">
        <f t="shared" si="12"/>
        <v>NO APLICA</v>
      </c>
      <c r="T32" s="224">
        <f t="shared" si="13"/>
        <v>0.25</v>
      </c>
      <c r="U32" s="135">
        <f t="shared" si="14"/>
        <v>0.5</v>
      </c>
      <c r="V32" s="135" t="str">
        <f t="shared" si="15"/>
        <v>NO APLICA</v>
      </c>
      <c r="W32" s="136" t="str">
        <f t="shared" si="16"/>
        <v>NO APLICA</v>
      </c>
      <c r="X32" s="203"/>
      <c r="Y32" s="270" t="s">
        <v>236</v>
      </c>
      <c r="Z32" s="270"/>
      <c r="AA32" s="271"/>
    </row>
    <row r="33" spans="2:27" ht="105" x14ac:dyDescent="0.25">
      <c r="B33" s="48" t="s">
        <v>30</v>
      </c>
      <c r="C33" s="111" t="s">
        <v>106</v>
      </c>
      <c r="D33" s="49" t="s">
        <v>107</v>
      </c>
      <c r="E33" s="50" t="s">
        <v>46</v>
      </c>
      <c r="F33" s="138" t="s">
        <v>108</v>
      </c>
      <c r="G33" s="128">
        <v>6360</v>
      </c>
      <c r="H33" s="129">
        <v>1590</v>
      </c>
      <c r="I33" s="130">
        <v>1590</v>
      </c>
      <c r="J33" s="130">
        <v>1590</v>
      </c>
      <c r="K33" s="131">
        <v>1590</v>
      </c>
      <c r="L33" s="132">
        <v>1590</v>
      </c>
      <c r="M33" s="133">
        <v>1590</v>
      </c>
      <c r="N33" s="133" t="s">
        <v>26</v>
      </c>
      <c r="O33" s="134" t="s">
        <v>26</v>
      </c>
      <c r="P33" s="224">
        <f t="shared" si="9"/>
        <v>1</v>
      </c>
      <c r="Q33" s="135">
        <f t="shared" si="10"/>
        <v>1</v>
      </c>
      <c r="R33" s="135" t="str">
        <f t="shared" si="11"/>
        <v>NO APLICA</v>
      </c>
      <c r="S33" s="136" t="str">
        <f t="shared" si="12"/>
        <v>NO APLICA</v>
      </c>
      <c r="T33" s="224">
        <f t="shared" si="13"/>
        <v>0.25</v>
      </c>
      <c r="U33" s="135">
        <f t="shared" si="14"/>
        <v>0.5</v>
      </c>
      <c r="V33" s="135" t="str">
        <f t="shared" si="15"/>
        <v>NO APLICA</v>
      </c>
      <c r="W33" s="136" t="str">
        <f t="shared" si="16"/>
        <v>NO APLICA</v>
      </c>
      <c r="X33" s="203"/>
      <c r="Y33" s="270" t="s">
        <v>237</v>
      </c>
      <c r="Z33" s="270"/>
      <c r="AA33" s="271"/>
    </row>
    <row r="34" spans="2:27" ht="117" x14ac:dyDescent="0.25">
      <c r="B34" s="48" t="s">
        <v>30</v>
      </c>
      <c r="C34" s="112" t="s">
        <v>109</v>
      </c>
      <c r="D34" s="49" t="s">
        <v>110</v>
      </c>
      <c r="E34" s="50" t="s">
        <v>46</v>
      </c>
      <c r="F34" s="138" t="s">
        <v>111</v>
      </c>
      <c r="G34" s="128">
        <v>125</v>
      </c>
      <c r="H34" s="129">
        <v>31</v>
      </c>
      <c r="I34" s="130">
        <v>31</v>
      </c>
      <c r="J34" s="130">
        <v>31</v>
      </c>
      <c r="K34" s="131">
        <v>32</v>
      </c>
      <c r="L34" s="132">
        <v>31</v>
      </c>
      <c r="M34" s="133">
        <v>31</v>
      </c>
      <c r="N34" s="133" t="s">
        <v>26</v>
      </c>
      <c r="O34" s="134" t="s">
        <v>26</v>
      </c>
      <c r="P34" s="224">
        <f t="shared" si="9"/>
        <v>1</v>
      </c>
      <c r="Q34" s="135">
        <f t="shared" si="10"/>
        <v>1</v>
      </c>
      <c r="R34" s="135" t="str">
        <f t="shared" si="11"/>
        <v>NO APLICA</v>
      </c>
      <c r="S34" s="136" t="str">
        <f t="shared" si="12"/>
        <v>NO APLICA</v>
      </c>
      <c r="T34" s="224">
        <f t="shared" si="13"/>
        <v>0.248</v>
      </c>
      <c r="U34" s="135">
        <f t="shared" si="14"/>
        <v>0.496</v>
      </c>
      <c r="V34" s="135" t="str">
        <f t="shared" si="15"/>
        <v>NO APLICA</v>
      </c>
      <c r="W34" s="136" t="str">
        <f t="shared" si="16"/>
        <v>NO APLICA</v>
      </c>
      <c r="X34" s="203"/>
      <c r="Y34" s="270" t="s">
        <v>238</v>
      </c>
      <c r="Z34" s="270"/>
      <c r="AA34" s="271"/>
    </row>
    <row r="35" spans="2:27" ht="118.5" customHeight="1" x14ac:dyDescent="0.25">
      <c r="B35" s="32" t="s">
        <v>51</v>
      </c>
      <c r="C35" s="33" t="s">
        <v>112</v>
      </c>
      <c r="D35" s="33" t="s">
        <v>113</v>
      </c>
      <c r="E35" s="35" t="s">
        <v>46</v>
      </c>
      <c r="F35" s="146" t="s">
        <v>114</v>
      </c>
      <c r="G35" s="167">
        <v>1500</v>
      </c>
      <c r="H35" s="168">
        <v>375</v>
      </c>
      <c r="I35" s="169">
        <v>375</v>
      </c>
      <c r="J35" s="169">
        <v>375</v>
      </c>
      <c r="K35" s="170">
        <v>375</v>
      </c>
      <c r="L35" s="171">
        <v>343</v>
      </c>
      <c r="M35" s="172">
        <v>4299</v>
      </c>
      <c r="N35" s="172" t="s">
        <v>26</v>
      </c>
      <c r="O35" s="173" t="s">
        <v>26</v>
      </c>
      <c r="P35" s="224">
        <f t="shared" si="9"/>
        <v>0.91466666666666663</v>
      </c>
      <c r="Q35" s="135">
        <f t="shared" si="10"/>
        <v>11.464</v>
      </c>
      <c r="R35" s="135" t="str">
        <f t="shared" si="11"/>
        <v>NO APLICA</v>
      </c>
      <c r="S35" s="136" t="str">
        <f t="shared" si="12"/>
        <v>NO APLICA</v>
      </c>
      <c r="T35" s="224">
        <f t="shared" si="13"/>
        <v>0.22866666666666666</v>
      </c>
      <c r="U35" s="135">
        <f t="shared" si="14"/>
        <v>3.0946666666666665</v>
      </c>
      <c r="V35" s="135" t="str">
        <f t="shared" si="15"/>
        <v>NO APLICA</v>
      </c>
      <c r="W35" s="136" t="str">
        <f t="shared" si="16"/>
        <v>NO APLICA</v>
      </c>
      <c r="X35" s="200"/>
      <c r="Y35" s="279" t="s">
        <v>239</v>
      </c>
      <c r="Z35" s="279"/>
      <c r="AA35" s="280"/>
    </row>
    <row r="36" spans="2:27" ht="120" customHeight="1" x14ac:dyDescent="0.25">
      <c r="B36" s="48" t="s">
        <v>30</v>
      </c>
      <c r="C36" s="113" t="s">
        <v>115</v>
      </c>
      <c r="D36" s="114" t="s">
        <v>116</v>
      </c>
      <c r="E36" s="50" t="s">
        <v>46</v>
      </c>
      <c r="F36" s="212" t="s">
        <v>117</v>
      </c>
      <c r="G36" s="128">
        <v>150</v>
      </c>
      <c r="H36" s="129">
        <v>37</v>
      </c>
      <c r="I36" s="130">
        <v>39</v>
      </c>
      <c r="J36" s="130">
        <v>37</v>
      </c>
      <c r="K36" s="131">
        <v>37</v>
      </c>
      <c r="L36" s="132">
        <v>33</v>
      </c>
      <c r="M36" s="133">
        <v>48</v>
      </c>
      <c r="N36" s="133" t="s">
        <v>26</v>
      </c>
      <c r="O36" s="134" t="s">
        <v>26</v>
      </c>
      <c r="P36" s="224">
        <f t="shared" si="9"/>
        <v>0.89189189189189189</v>
      </c>
      <c r="Q36" s="135">
        <f t="shared" si="10"/>
        <v>1.2307692307692308</v>
      </c>
      <c r="R36" s="135" t="str">
        <f t="shared" si="11"/>
        <v>NO APLICA</v>
      </c>
      <c r="S36" s="136" t="str">
        <f t="shared" si="12"/>
        <v>NO APLICA</v>
      </c>
      <c r="T36" s="224">
        <f t="shared" si="13"/>
        <v>0.22</v>
      </c>
      <c r="U36" s="135">
        <f t="shared" si="14"/>
        <v>0.54</v>
      </c>
      <c r="V36" s="135" t="str">
        <f t="shared" si="15"/>
        <v>NO APLICA</v>
      </c>
      <c r="W36" s="136" t="str">
        <f t="shared" si="16"/>
        <v>NO APLICA</v>
      </c>
      <c r="X36" s="67"/>
      <c r="Y36" s="281" t="s">
        <v>240</v>
      </c>
      <c r="Z36" s="281"/>
      <c r="AA36" s="282"/>
    </row>
    <row r="37" spans="2:27" ht="115.5" customHeight="1" x14ac:dyDescent="0.25">
      <c r="B37" s="115" t="s">
        <v>30</v>
      </c>
      <c r="C37" s="116" t="s">
        <v>118</v>
      </c>
      <c r="D37" s="117" t="s">
        <v>119</v>
      </c>
      <c r="E37" s="118" t="s">
        <v>46</v>
      </c>
      <c r="F37" s="212" t="s">
        <v>120</v>
      </c>
      <c r="G37" s="128">
        <v>10</v>
      </c>
      <c r="H37" s="129">
        <v>4</v>
      </c>
      <c r="I37" s="130">
        <v>3</v>
      </c>
      <c r="J37" s="130">
        <v>3</v>
      </c>
      <c r="K37" s="131">
        <v>0</v>
      </c>
      <c r="L37" s="132">
        <v>5</v>
      </c>
      <c r="M37" s="133">
        <v>4</v>
      </c>
      <c r="N37" s="133" t="s">
        <v>26</v>
      </c>
      <c r="O37" s="134" t="s">
        <v>26</v>
      </c>
      <c r="P37" s="224">
        <f t="shared" si="9"/>
        <v>1.25</v>
      </c>
      <c r="Q37" s="135">
        <f t="shared" si="10"/>
        <v>1.3333333333333333</v>
      </c>
      <c r="R37" s="135" t="str">
        <f t="shared" si="11"/>
        <v>NO APLICA</v>
      </c>
      <c r="S37" s="136" t="str">
        <f t="shared" si="12"/>
        <v>NO APLICA</v>
      </c>
      <c r="T37" s="224">
        <f t="shared" si="13"/>
        <v>0.5</v>
      </c>
      <c r="U37" s="135">
        <f t="shared" si="14"/>
        <v>0.9</v>
      </c>
      <c r="V37" s="135" t="str">
        <f t="shared" si="15"/>
        <v>NO APLICA</v>
      </c>
      <c r="W37" s="136" t="str">
        <f t="shared" si="16"/>
        <v>NO APLICA</v>
      </c>
      <c r="X37" s="67"/>
      <c r="Y37" s="281" t="s">
        <v>241</v>
      </c>
      <c r="Z37" s="281"/>
      <c r="AA37" s="282"/>
    </row>
    <row r="38" spans="2:27" ht="115.5" customHeight="1" x14ac:dyDescent="0.25">
      <c r="B38" s="152" t="s">
        <v>30</v>
      </c>
      <c r="C38" s="153" t="s">
        <v>121</v>
      </c>
      <c r="D38" s="154" t="s">
        <v>122</v>
      </c>
      <c r="E38" s="155" t="s">
        <v>46</v>
      </c>
      <c r="F38" s="212" t="s">
        <v>123</v>
      </c>
      <c r="G38" s="128">
        <v>1200</v>
      </c>
      <c r="H38" s="129">
        <v>300</v>
      </c>
      <c r="I38" s="130">
        <v>300</v>
      </c>
      <c r="J38" s="130">
        <v>300</v>
      </c>
      <c r="K38" s="131">
        <v>300</v>
      </c>
      <c r="L38" s="132">
        <v>305</v>
      </c>
      <c r="M38" s="133">
        <v>250</v>
      </c>
      <c r="N38" s="133" t="s">
        <v>26</v>
      </c>
      <c r="O38" s="134" t="s">
        <v>26</v>
      </c>
      <c r="P38" s="224">
        <f t="shared" si="9"/>
        <v>1.0166666666666666</v>
      </c>
      <c r="Q38" s="135">
        <f t="shared" si="10"/>
        <v>0.83333333333333337</v>
      </c>
      <c r="R38" s="135" t="str">
        <f t="shared" si="11"/>
        <v>NO APLICA</v>
      </c>
      <c r="S38" s="136" t="str">
        <f t="shared" si="12"/>
        <v>NO APLICA</v>
      </c>
      <c r="T38" s="224">
        <f t="shared" si="13"/>
        <v>0.25416666666666665</v>
      </c>
      <c r="U38" s="135">
        <f t="shared" si="14"/>
        <v>0.46250000000000002</v>
      </c>
      <c r="V38" s="135" t="str">
        <f t="shared" si="15"/>
        <v>NO APLICA</v>
      </c>
      <c r="W38" s="136" t="str">
        <f t="shared" si="16"/>
        <v>NO APLICA</v>
      </c>
      <c r="X38" s="137"/>
      <c r="Y38" s="281" t="s">
        <v>242</v>
      </c>
      <c r="Z38" s="281"/>
      <c r="AA38" s="282"/>
    </row>
    <row r="39" spans="2:27" ht="144.75" customHeight="1" x14ac:dyDescent="0.25">
      <c r="B39" s="159" t="s">
        <v>52</v>
      </c>
      <c r="C39" s="160" t="s">
        <v>124</v>
      </c>
      <c r="D39" s="160" t="s">
        <v>125</v>
      </c>
      <c r="E39" s="161" t="s">
        <v>46</v>
      </c>
      <c r="F39" s="162" t="s">
        <v>126</v>
      </c>
      <c r="G39" s="167">
        <v>2806</v>
      </c>
      <c r="H39" s="168">
        <v>701</v>
      </c>
      <c r="I39" s="169">
        <v>702</v>
      </c>
      <c r="J39" s="169">
        <v>702</v>
      </c>
      <c r="K39" s="170">
        <v>701</v>
      </c>
      <c r="L39" s="171">
        <v>1029</v>
      </c>
      <c r="M39" s="172">
        <v>808</v>
      </c>
      <c r="N39" s="172" t="s">
        <v>26</v>
      </c>
      <c r="O39" s="173" t="s">
        <v>26</v>
      </c>
      <c r="P39" s="224">
        <f t="shared" si="9"/>
        <v>1.4679029957203995</v>
      </c>
      <c r="Q39" s="135">
        <f t="shared" si="10"/>
        <v>1.1509971509971511</v>
      </c>
      <c r="R39" s="135" t="str">
        <f t="shared" si="11"/>
        <v>NO APLICA</v>
      </c>
      <c r="S39" s="136" t="str">
        <f t="shared" si="12"/>
        <v>NO APLICA</v>
      </c>
      <c r="T39" s="224">
        <f t="shared" si="13"/>
        <v>0.36671418389166072</v>
      </c>
      <c r="U39" s="135">
        <f t="shared" si="14"/>
        <v>0.65466856735566648</v>
      </c>
      <c r="V39" s="135" t="str">
        <f t="shared" si="15"/>
        <v>NO APLICA</v>
      </c>
      <c r="W39" s="136" t="str">
        <f t="shared" si="16"/>
        <v>NO APLICA</v>
      </c>
      <c r="X39" s="207"/>
      <c r="Y39" s="279" t="s">
        <v>243</v>
      </c>
      <c r="Z39" s="279"/>
      <c r="AA39" s="280"/>
    </row>
    <row r="40" spans="2:27" ht="103.5" x14ac:dyDescent="0.25">
      <c r="B40" s="119" t="s">
        <v>30</v>
      </c>
      <c r="C40" s="120" t="s">
        <v>127</v>
      </c>
      <c r="D40" s="120" t="s">
        <v>128</v>
      </c>
      <c r="E40" s="121" t="s">
        <v>46</v>
      </c>
      <c r="F40" s="212" t="s">
        <v>129</v>
      </c>
      <c r="G40" s="128">
        <v>260</v>
      </c>
      <c r="H40" s="129">
        <v>65</v>
      </c>
      <c r="I40" s="130">
        <v>65</v>
      </c>
      <c r="J40" s="130">
        <v>65</v>
      </c>
      <c r="K40" s="131">
        <v>65</v>
      </c>
      <c r="L40" s="132">
        <v>70</v>
      </c>
      <c r="M40" s="133">
        <v>66</v>
      </c>
      <c r="N40" s="133" t="s">
        <v>26</v>
      </c>
      <c r="O40" s="134" t="s">
        <v>26</v>
      </c>
      <c r="P40" s="224">
        <f t="shared" si="9"/>
        <v>1.0769230769230769</v>
      </c>
      <c r="Q40" s="135">
        <f t="shared" si="10"/>
        <v>1.0153846153846153</v>
      </c>
      <c r="R40" s="135" t="str">
        <f t="shared" si="11"/>
        <v>NO APLICA</v>
      </c>
      <c r="S40" s="136" t="str">
        <f t="shared" si="12"/>
        <v>NO APLICA</v>
      </c>
      <c r="T40" s="224">
        <f t="shared" si="13"/>
        <v>0.26923076923076922</v>
      </c>
      <c r="U40" s="135">
        <f t="shared" si="14"/>
        <v>0.52307692307692311</v>
      </c>
      <c r="V40" s="135" t="str">
        <f t="shared" si="15"/>
        <v>NO APLICA</v>
      </c>
      <c r="W40" s="136" t="str">
        <f t="shared" si="16"/>
        <v>NO APLICA</v>
      </c>
      <c r="X40" s="137"/>
      <c r="Y40" s="281" t="s">
        <v>244</v>
      </c>
      <c r="Z40" s="281"/>
      <c r="AA40" s="282"/>
    </row>
    <row r="41" spans="2:27" ht="117" x14ac:dyDescent="0.25">
      <c r="B41" s="119" t="s">
        <v>30</v>
      </c>
      <c r="C41" s="122" t="s">
        <v>130</v>
      </c>
      <c r="D41" s="122" t="s">
        <v>131</v>
      </c>
      <c r="E41" s="123" t="s">
        <v>46</v>
      </c>
      <c r="F41" s="213" t="s">
        <v>132</v>
      </c>
      <c r="G41" s="128">
        <v>1000</v>
      </c>
      <c r="H41" s="129">
        <v>250</v>
      </c>
      <c r="I41" s="130">
        <v>250</v>
      </c>
      <c r="J41" s="130">
        <v>250</v>
      </c>
      <c r="K41" s="131">
        <v>250</v>
      </c>
      <c r="L41" s="132">
        <v>278</v>
      </c>
      <c r="M41" s="133">
        <v>204</v>
      </c>
      <c r="N41" s="133" t="s">
        <v>26</v>
      </c>
      <c r="O41" s="134" t="s">
        <v>26</v>
      </c>
      <c r="P41" s="224">
        <f t="shared" si="9"/>
        <v>1.1120000000000001</v>
      </c>
      <c r="Q41" s="135">
        <f t="shared" si="10"/>
        <v>0.81599999999999995</v>
      </c>
      <c r="R41" s="135" t="str">
        <f t="shared" si="11"/>
        <v>NO APLICA</v>
      </c>
      <c r="S41" s="136" t="str">
        <f t="shared" si="12"/>
        <v>NO APLICA</v>
      </c>
      <c r="T41" s="224">
        <f t="shared" si="13"/>
        <v>0.27800000000000002</v>
      </c>
      <c r="U41" s="135">
        <f t="shared" si="14"/>
        <v>0.48199999999999998</v>
      </c>
      <c r="V41" s="135" t="str">
        <f t="shared" si="15"/>
        <v>NO APLICA</v>
      </c>
      <c r="W41" s="136" t="str">
        <f t="shared" si="16"/>
        <v>NO APLICA</v>
      </c>
      <c r="X41" s="137"/>
      <c r="Y41" s="281" t="s">
        <v>245</v>
      </c>
      <c r="Z41" s="281"/>
      <c r="AA41" s="282"/>
    </row>
    <row r="42" spans="2:27" ht="102.75" x14ac:dyDescent="0.25">
      <c r="B42" s="163" t="s">
        <v>30</v>
      </c>
      <c r="C42" s="164" t="s">
        <v>133</v>
      </c>
      <c r="D42" s="164" t="s">
        <v>134</v>
      </c>
      <c r="E42" s="165" t="s">
        <v>46</v>
      </c>
      <c r="F42" s="214" t="s">
        <v>135</v>
      </c>
      <c r="G42" s="128">
        <v>1800</v>
      </c>
      <c r="H42" s="129">
        <v>450</v>
      </c>
      <c r="I42" s="130">
        <v>450</v>
      </c>
      <c r="J42" s="130">
        <v>450</v>
      </c>
      <c r="K42" s="131">
        <v>450</v>
      </c>
      <c r="L42" s="132">
        <v>750</v>
      </c>
      <c r="M42" s="133">
        <v>538</v>
      </c>
      <c r="N42" s="133" t="s">
        <v>26</v>
      </c>
      <c r="O42" s="134" t="s">
        <v>26</v>
      </c>
      <c r="P42" s="224">
        <f t="shared" si="9"/>
        <v>1.6666666666666667</v>
      </c>
      <c r="Q42" s="135">
        <f t="shared" si="10"/>
        <v>1.1955555555555555</v>
      </c>
      <c r="R42" s="135" t="str">
        <f t="shared" si="11"/>
        <v>NO APLICA</v>
      </c>
      <c r="S42" s="136" t="str">
        <f t="shared" si="12"/>
        <v>NO APLICA</v>
      </c>
      <c r="T42" s="224">
        <f t="shared" si="13"/>
        <v>0.41666666666666669</v>
      </c>
      <c r="U42" s="135">
        <f t="shared" si="14"/>
        <v>0.7155555555555555</v>
      </c>
      <c r="V42" s="135" t="str">
        <f t="shared" si="15"/>
        <v>NO APLICA</v>
      </c>
      <c r="W42" s="136" t="str">
        <f t="shared" si="16"/>
        <v>NO APLICA</v>
      </c>
      <c r="X42" s="137"/>
      <c r="Y42" s="281" t="s">
        <v>246</v>
      </c>
      <c r="Z42" s="281"/>
      <c r="AA42" s="282"/>
    </row>
    <row r="43" spans="2:27" ht="117" customHeight="1" x14ac:dyDescent="0.25">
      <c r="B43" s="147" t="s">
        <v>53</v>
      </c>
      <c r="C43" s="156" t="s">
        <v>168</v>
      </c>
      <c r="D43" s="157" t="s">
        <v>136</v>
      </c>
      <c r="E43" s="150" t="s">
        <v>54</v>
      </c>
      <c r="F43" s="158" t="s">
        <v>137</v>
      </c>
      <c r="G43" s="167">
        <v>1200</v>
      </c>
      <c r="H43" s="168">
        <v>300</v>
      </c>
      <c r="I43" s="169">
        <v>300</v>
      </c>
      <c r="J43" s="169">
        <v>300</v>
      </c>
      <c r="K43" s="170">
        <v>300</v>
      </c>
      <c r="L43" s="171">
        <v>300</v>
      </c>
      <c r="M43" s="172">
        <v>300</v>
      </c>
      <c r="N43" s="172" t="s">
        <v>26</v>
      </c>
      <c r="O43" s="173" t="s">
        <v>26</v>
      </c>
      <c r="P43" s="224">
        <f t="shared" si="9"/>
        <v>1</v>
      </c>
      <c r="Q43" s="135">
        <f t="shared" si="10"/>
        <v>1</v>
      </c>
      <c r="R43" s="135" t="str">
        <f t="shared" si="11"/>
        <v>NO APLICA</v>
      </c>
      <c r="S43" s="136" t="str">
        <f t="shared" si="12"/>
        <v>NO APLICA</v>
      </c>
      <c r="T43" s="224">
        <f t="shared" si="13"/>
        <v>0.25</v>
      </c>
      <c r="U43" s="135">
        <f t="shared" si="14"/>
        <v>0.5</v>
      </c>
      <c r="V43" s="135" t="str">
        <f t="shared" si="15"/>
        <v>NO APLICA</v>
      </c>
      <c r="W43" s="136" t="str">
        <f t="shared" si="16"/>
        <v>NO APLICA</v>
      </c>
      <c r="X43" s="174"/>
      <c r="Y43" s="279" t="s">
        <v>247</v>
      </c>
      <c r="Z43" s="279"/>
      <c r="AA43" s="280"/>
    </row>
    <row r="44" spans="2:27" ht="104.25" customHeight="1" x14ac:dyDescent="0.25">
      <c r="B44" s="48" t="s">
        <v>30</v>
      </c>
      <c r="C44" s="124" t="s">
        <v>138</v>
      </c>
      <c r="D44" s="124" t="s">
        <v>139</v>
      </c>
      <c r="E44" s="50" t="s">
        <v>46</v>
      </c>
      <c r="F44" s="139" t="s">
        <v>140</v>
      </c>
      <c r="G44" s="128">
        <v>1200</v>
      </c>
      <c r="H44" s="129">
        <v>300</v>
      </c>
      <c r="I44" s="130">
        <v>300</v>
      </c>
      <c r="J44" s="130">
        <v>300</v>
      </c>
      <c r="K44" s="131">
        <v>300</v>
      </c>
      <c r="L44" s="132">
        <v>215</v>
      </c>
      <c r="M44" s="133">
        <v>250</v>
      </c>
      <c r="N44" s="133" t="s">
        <v>26</v>
      </c>
      <c r="O44" s="134" t="s">
        <v>26</v>
      </c>
      <c r="P44" s="224">
        <f t="shared" si="9"/>
        <v>0.71666666666666667</v>
      </c>
      <c r="Q44" s="135">
        <f t="shared" si="10"/>
        <v>0.83333333333333337</v>
      </c>
      <c r="R44" s="135" t="str">
        <f t="shared" si="11"/>
        <v>NO APLICA</v>
      </c>
      <c r="S44" s="136" t="str">
        <f t="shared" si="12"/>
        <v>NO APLICA</v>
      </c>
      <c r="T44" s="224">
        <f t="shared" si="13"/>
        <v>0.17916666666666667</v>
      </c>
      <c r="U44" s="135">
        <f t="shared" si="14"/>
        <v>0.38750000000000001</v>
      </c>
      <c r="V44" s="135" t="str">
        <f t="shared" si="15"/>
        <v>NO APLICA</v>
      </c>
      <c r="W44" s="136" t="str">
        <f t="shared" si="16"/>
        <v>NO APLICA</v>
      </c>
      <c r="X44" s="137"/>
      <c r="Y44" s="281" t="s">
        <v>248</v>
      </c>
      <c r="Z44" s="281"/>
      <c r="AA44" s="282"/>
    </row>
    <row r="45" spans="2:27" ht="103.5" customHeight="1" x14ac:dyDescent="0.25">
      <c r="B45" s="48" t="s">
        <v>30</v>
      </c>
      <c r="C45" s="124" t="s">
        <v>141</v>
      </c>
      <c r="D45" s="124" t="s">
        <v>142</v>
      </c>
      <c r="E45" s="50" t="s">
        <v>46</v>
      </c>
      <c r="F45" s="140" t="s">
        <v>143</v>
      </c>
      <c r="G45" s="128">
        <v>4</v>
      </c>
      <c r="H45" s="129">
        <v>0</v>
      </c>
      <c r="I45" s="130">
        <v>1</v>
      </c>
      <c r="J45" s="130">
        <v>2</v>
      </c>
      <c r="K45" s="131">
        <v>1</v>
      </c>
      <c r="L45" s="132">
        <v>0</v>
      </c>
      <c r="M45" s="133">
        <v>1</v>
      </c>
      <c r="N45" s="133" t="s">
        <v>26</v>
      </c>
      <c r="O45" s="134" t="s">
        <v>26</v>
      </c>
      <c r="P45" s="224" t="str">
        <f t="shared" si="9"/>
        <v>NO APLICA</v>
      </c>
      <c r="Q45" s="135">
        <f t="shared" si="10"/>
        <v>1</v>
      </c>
      <c r="R45" s="135" t="str">
        <f t="shared" si="11"/>
        <v>NO APLICA</v>
      </c>
      <c r="S45" s="136" t="str">
        <f t="shared" si="12"/>
        <v>NO APLICA</v>
      </c>
      <c r="T45" s="224">
        <f t="shared" si="13"/>
        <v>0</v>
      </c>
      <c r="U45" s="135">
        <f t="shared" si="14"/>
        <v>0.25</v>
      </c>
      <c r="V45" s="135" t="str">
        <f t="shared" si="15"/>
        <v>NO APLICA</v>
      </c>
      <c r="W45" s="136" t="str">
        <f t="shared" si="16"/>
        <v>NO APLICA</v>
      </c>
      <c r="X45" s="137"/>
      <c r="Y45" s="281" t="s">
        <v>249</v>
      </c>
      <c r="Z45" s="281"/>
      <c r="AA45" s="282"/>
    </row>
    <row r="46" spans="2:27" ht="102.75" customHeight="1" x14ac:dyDescent="0.25">
      <c r="B46" s="125" t="s">
        <v>30</v>
      </c>
      <c r="C46" s="126" t="s">
        <v>144</v>
      </c>
      <c r="D46" s="126" t="s">
        <v>145</v>
      </c>
      <c r="E46" s="127" t="s">
        <v>46</v>
      </c>
      <c r="F46" s="141" t="s">
        <v>146</v>
      </c>
      <c r="G46" s="128">
        <v>1000</v>
      </c>
      <c r="H46" s="129">
        <v>250</v>
      </c>
      <c r="I46" s="130">
        <v>250</v>
      </c>
      <c r="J46" s="130">
        <v>250</v>
      </c>
      <c r="K46" s="131">
        <v>250</v>
      </c>
      <c r="L46" s="132">
        <v>250</v>
      </c>
      <c r="M46" s="133">
        <v>280</v>
      </c>
      <c r="N46" s="133" t="s">
        <v>26</v>
      </c>
      <c r="O46" s="134" t="s">
        <v>26</v>
      </c>
      <c r="P46" s="224">
        <f t="shared" si="9"/>
        <v>1</v>
      </c>
      <c r="Q46" s="135">
        <f t="shared" si="10"/>
        <v>1.1200000000000001</v>
      </c>
      <c r="R46" s="135" t="str">
        <f t="shared" si="11"/>
        <v>NO APLICA</v>
      </c>
      <c r="S46" s="136" t="str">
        <f t="shared" si="12"/>
        <v>NO APLICA</v>
      </c>
      <c r="T46" s="224">
        <f t="shared" si="13"/>
        <v>0.25</v>
      </c>
      <c r="U46" s="135">
        <f t="shared" si="14"/>
        <v>0.53</v>
      </c>
      <c r="V46" s="135" t="str">
        <f t="shared" si="15"/>
        <v>NO APLICA</v>
      </c>
      <c r="W46" s="136" t="str">
        <f t="shared" si="16"/>
        <v>NO APLICA</v>
      </c>
      <c r="X46" s="137"/>
      <c r="Y46" s="281" t="s">
        <v>250</v>
      </c>
      <c r="Z46" s="281"/>
      <c r="AA46" s="282"/>
    </row>
    <row r="47" spans="2:27" ht="118.5" x14ac:dyDescent="0.25">
      <c r="B47" s="147" t="s">
        <v>55</v>
      </c>
      <c r="C47" s="148" t="s">
        <v>147</v>
      </c>
      <c r="D47" s="149" t="s">
        <v>208</v>
      </c>
      <c r="E47" s="177" t="s">
        <v>46</v>
      </c>
      <c r="F47" s="151" t="s">
        <v>148</v>
      </c>
      <c r="G47" s="167">
        <v>194</v>
      </c>
      <c r="H47" s="168">
        <v>40</v>
      </c>
      <c r="I47" s="169">
        <v>54</v>
      </c>
      <c r="J47" s="169">
        <v>49</v>
      </c>
      <c r="K47" s="170">
        <v>51</v>
      </c>
      <c r="L47" s="171">
        <v>37</v>
      </c>
      <c r="M47" s="172">
        <v>59</v>
      </c>
      <c r="N47" s="172" t="s">
        <v>26</v>
      </c>
      <c r="O47" s="173" t="s">
        <v>26</v>
      </c>
      <c r="P47" s="224">
        <f t="shared" si="9"/>
        <v>0.92500000000000004</v>
      </c>
      <c r="Q47" s="135">
        <f t="shared" si="10"/>
        <v>1.0925925925925926</v>
      </c>
      <c r="R47" s="135" t="str">
        <f t="shared" si="11"/>
        <v>NO APLICA</v>
      </c>
      <c r="S47" s="136" t="str">
        <f t="shared" si="12"/>
        <v>NO APLICA</v>
      </c>
      <c r="T47" s="224">
        <f t="shared" si="13"/>
        <v>0.19072164948453607</v>
      </c>
      <c r="U47" s="135">
        <f t="shared" si="14"/>
        <v>0.49484536082474229</v>
      </c>
      <c r="V47" s="135" t="str">
        <f t="shared" si="15"/>
        <v>NO APLICA</v>
      </c>
      <c r="W47" s="136" t="str">
        <f t="shared" si="16"/>
        <v>NO APLICA</v>
      </c>
      <c r="X47" s="200"/>
      <c r="Y47" s="279" t="s">
        <v>251</v>
      </c>
      <c r="Z47" s="279"/>
      <c r="AA47" s="280"/>
    </row>
    <row r="48" spans="2:27" ht="118.5" x14ac:dyDescent="0.25">
      <c r="B48" s="215" t="s">
        <v>56</v>
      </c>
      <c r="C48" s="216" t="s">
        <v>149</v>
      </c>
      <c r="D48" s="124" t="s">
        <v>150</v>
      </c>
      <c r="E48" s="217" t="s">
        <v>46</v>
      </c>
      <c r="F48" s="140" t="s">
        <v>151</v>
      </c>
      <c r="G48" s="128">
        <v>47</v>
      </c>
      <c r="H48" s="129">
        <v>10</v>
      </c>
      <c r="I48" s="130">
        <v>13</v>
      </c>
      <c r="J48" s="130">
        <v>13</v>
      </c>
      <c r="K48" s="131">
        <v>11</v>
      </c>
      <c r="L48" s="132">
        <v>7</v>
      </c>
      <c r="M48" s="133">
        <v>13</v>
      </c>
      <c r="N48" s="133" t="s">
        <v>26</v>
      </c>
      <c r="O48" s="134" t="s">
        <v>26</v>
      </c>
      <c r="P48" s="224">
        <f t="shared" si="9"/>
        <v>0.7</v>
      </c>
      <c r="Q48" s="135">
        <f t="shared" si="10"/>
        <v>1</v>
      </c>
      <c r="R48" s="135" t="str">
        <f t="shared" si="11"/>
        <v>NO APLICA</v>
      </c>
      <c r="S48" s="136" t="str">
        <f t="shared" si="12"/>
        <v>NO APLICA</v>
      </c>
      <c r="T48" s="224">
        <f t="shared" si="13"/>
        <v>0.14893617021276595</v>
      </c>
      <c r="U48" s="135">
        <f t="shared" si="14"/>
        <v>0.42553191489361702</v>
      </c>
      <c r="V48" s="135" t="str">
        <f t="shared" si="15"/>
        <v>NO APLICA</v>
      </c>
      <c r="W48" s="136" t="str">
        <f t="shared" si="16"/>
        <v>NO APLICA</v>
      </c>
      <c r="X48" s="67"/>
      <c r="Y48" s="281" t="s">
        <v>252</v>
      </c>
      <c r="Z48" s="281"/>
      <c r="AA48" s="282"/>
    </row>
    <row r="49" spans="2:27" ht="104.25" x14ac:dyDescent="0.25">
      <c r="B49" s="215" t="s">
        <v>30</v>
      </c>
      <c r="C49" s="218" t="s">
        <v>152</v>
      </c>
      <c r="D49" s="124" t="s">
        <v>153</v>
      </c>
      <c r="E49" s="219" t="s">
        <v>46</v>
      </c>
      <c r="F49" s="140" t="s">
        <v>154</v>
      </c>
      <c r="G49" s="128">
        <v>125</v>
      </c>
      <c r="H49" s="129">
        <v>25</v>
      </c>
      <c r="I49" s="130">
        <v>35</v>
      </c>
      <c r="J49" s="130">
        <v>30</v>
      </c>
      <c r="K49" s="131">
        <v>35</v>
      </c>
      <c r="L49" s="132">
        <v>25</v>
      </c>
      <c r="M49" s="133">
        <v>40</v>
      </c>
      <c r="N49" s="133" t="s">
        <v>26</v>
      </c>
      <c r="O49" s="134" t="s">
        <v>26</v>
      </c>
      <c r="P49" s="224">
        <f t="shared" si="9"/>
        <v>1</v>
      </c>
      <c r="Q49" s="135">
        <f t="shared" si="10"/>
        <v>1.1428571428571428</v>
      </c>
      <c r="R49" s="135" t="str">
        <f t="shared" si="11"/>
        <v>NO APLICA</v>
      </c>
      <c r="S49" s="136" t="str">
        <f t="shared" si="12"/>
        <v>NO APLICA</v>
      </c>
      <c r="T49" s="224">
        <f t="shared" si="13"/>
        <v>0.2</v>
      </c>
      <c r="U49" s="135">
        <f t="shared" si="14"/>
        <v>0.52</v>
      </c>
      <c r="V49" s="135" t="str">
        <f t="shared" si="15"/>
        <v>NO APLICA</v>
      </c>
      <c r="W49" s="136" t="str">
        <f t="shared" si="16"/>
        <v>NO APLICA</v>
      </c>
      <c r="X49" s="67"/>
      <c r="Y49" s="281" t="s">
        <v>253</v>
      </c>
      <c r="Z49" s="281"/>
      <c r="AA49" s="282"/>
    </row>
    <row r="50" spans="2:27" ht="118.5" x14ac:dyDescent="0.25">
      <c r="B50" s="215" t="s">
        <v>30</v>
      </c>
      <c r="C50" s="216" t="s">
        <v>155</v>
      </c>
      <c r="D50" s="216" t="s">
        <v>156</v>
      </c>
      <c r="E50" s="217" t="s">
        <v>46</v>
      </c>
      <c r="F50" s="139" t="s">
        <v>157</v>
      </c>
      <c r="G50" s="128">
        <v>22</v>
      </c>
      <c r="H50" s="129">
        <v>5</v>
      </c>
      <c r="I50" s="130">
        <v>6</v>
      </c>
      <c r="J50" s="130">
        <v>6</v>
      </c>
      <c r="K50" s="131">
        <v>5</v>
      </c>
      <c r="L50" s="132">
        <v>5</v>
      </c>
      <c r="M50" s="133">
        <v>6</v>
      </c>
      <c r="N50" s="133" t="s">
        <v>26</v>
      </c>
      <c r="O50" s="134" t="s">
        <v>26</v>
      </c>
      <c r="P50" s="224">
        <f t="shared" si="9"/>
        <v>1</v>
      </c>
      <c r="Q50" s="135">
        <f t="shared" si="10"/>
        <v>1</v>
      </c>
      <c r="R50" s="135" t="str">
        <f t="shared" si="11"/>
        <v>NO APLICA</v>
      </c>
      <c r="S50" s="136" t="str">
        <f t="shared" si="12"/>
        <v>NO APLICA</v>
      </c>
      <c r="T50" s="224">
        <f t="shared" si="13"/>
        <v>0.22727272727272727</v>
      </c>
      <c r="U50" s="135">
        <f t="shared" si="14"/>
        <v>0.5</v>
      </c>
      <c r="V50" s="135" t="str">
        <f t="shared" si="15"/>
        <v>NO APLICA</v>
      </c>
      <c r="W50" s="136" t="str">
        <f t="shared" si="16"/>
        <v>NO APLICA</v>
      </c>
      <c r="X50" s="67"/>
      <c r="Y50" s="281" t="s">
        <v>254</v>
      </c>
      <c r="Z50" s="281"/>
      <c r="AA50" s="282"/>
    </row>
    <row r="51" spans="2:27" s="178" customFormat="1" ht="105" x14ac:dyDescent="0.25">
      <c r="B51" s="183" t="s">
        <v>57</v>
      </c>
      <c r="C51" s="184" t="s">
        <v>158</v>
      </c>
      <c r="D51" s="143" t="s">
        <v>159</v>
      </c>
      <c r="E51" s="35" t="s">
        <v>46</v>
      </c>
      <c r="F51" s="222" t="s">
        <v>160</v>
      </c>
      <c r="G51" s="167">
        <v>1272</v>
      </c>
      <c r="H51" s="168">
        <v>318</v>
      </c>
      <c r="I51" s="169">
        <v>318</v>
      </c>
      <c r="J51" s="169">
        <v>318</v>
      </c>
      <c r="K51" s="170">
        <v>318</v>
      </c>
      <c r="L51" s="171">
        <v>322</v>
      </c>
      <c r="M51" s="172">
        <v>348</v>
      </c>
      <c r="N51" s="172" t="s">
        <v>26</v>
      </c>
      <c r="O51" s="173" t="s">
        <v>26</v>
      </c>
      <c r="P51" s="227">
        <f t="shared" si="9"/>
        <v>1.0125786163522013</v>
      </c>
      <c r="Q51" s="179">
        <f t="shared" si="10"/>
        <v>1.0943396226415094</v>
      </c>
      <c r="R51" s="179" t="str">
        <f t="shared" si="11"/>
        <v>NO APLICA</v>
      </c>
      <c r="S51" s="180" t="str">
        <f t="shared" si="12"/>
        <v>NO APLICA</v>
      </c>
      <c r="T51" s="227">
        <f t="shared" si="13"/>
        <v>0.25314465408805031</v>
      </c>
      <c r="U51" s="179">
        <f t="shared" si="14"/>
        <v>0.52672955974842772</v>
      </c>
      <c r="V51" s="179" t="str">
        <f t="shared" si="15"/>
        <v>NO APLICA</v>
      </c>
      <c r="W51" s="180" t="str">
        <f t="shared" si="16"/>
        <v>NO APLICA</v>
      </c>
      <c r="X51" s="201"/>
      <c r="Y51" s="279" t="s">
        <v>255</v>
      </c>
      <c r="Z51" s="279"/>
      <c r="AA51" s="280"/>
    </row>
    <row r="52" spans="2:27" s="178" customFormat="1" ht="120" x14ac:dyDescent="0.25">
      <c r="B52" s="48" t="s">
        <v>30</v>
      </c>
      <c r="C52" s="185" t="s">
        <v>161</v>
      </c>
      <c r="D52" s="108" t="s">
        <v>162</v>
      </c>
      <c r="E52" s="50" t="s">
        <v>46</v>
      </c>
      <c r="F52" s="138" t="s">
        <v>163</v>
      </c>
      <c r="G52" s="128">
        <v>3576</v>
      </c>
      <c r="H52" s="129">
        <v>750</v>
      </c>
      <c r="I52" s="130">
        <v>1207</v>
      </c>
      <c r="J52" s="130">
        <v>1100</v>
      </c>
      <c r="K52" s="131">
        <v>519</v>
      </c>
      <c r="L52" s="132">
        <v>674</v>
      </c>
      <c r="M52" s="133">
        <v>1323</v>
      </c>
      <c r="N52" s="133" t="s">
        <v>26</v>
      </c>
      <c r="O52" s="134" t="s">
        <v>26</v>
      </c>
      <c r="P52" s="227">
        <f t="shared" si="9"/>
        <v>0.89866666666666661</v>
      </c>
      <c r="Q52" s="179">
        <f t="shared" si="10"/>
        <v>1.096106048053024</v>
      </c>
      <c r="R52" s="179" t="str">
        <f t="shared" si="11"/>
        <v>NO APLICA</v>
      </c>
      <c r="S52" s="180" t="str">
        <f t="shared" si="12"/>
        <v>NO APLICA</v>
      </c>
      <c r="T52" s="227">
        <f t="shared" si="13"/>
        <v>0.18847874720357941</v>
      </c>
      <c r="U52" s="179">
        <f t="shared" si="14"/>
        <v>0.55844519015659955</v>
      </c>
      <c r="V52" s="179" t="str">
        <f t="shared" si="15"/>
        <v>NO APLICA</v>
      </c>
      <c r="W52" s="180" t="str">
        <f t="shared" si="16"/>
        <v>NO APLICA</v>
      </c>
      <c r="X52" s="356"/>
      <c r="Y52" s="281" t="s">
        <v>256</v>
      </c>
      <c r="Z52" s="281"/>
      <c r="AA52" s="282"/>
    </row>
    <row r="53" spans="2:27" s="178" customFormat="1" ht="120" customHeight="1" x14ac:dyDescent="0.25">
      <c r="B53" s="125" t="s">
        <v>30</v>
      </c>
      <c r="C53" s="186" t="s">
        <v>164</v>
      </c>
      <c r="D53" s="187" t="s">
        <v>165</v>
      </c>
      <c r="E53" s="188" t="s">
        <v>46</v>
      </c>
      <c r="F53" s="220" t="s">
        <v>197</v>
      </c>
      <c r="G53" s="128">
        <v>705</v>
      </c>
      <c r="H53" s="129">
        <v>80</v>
      </c>
      <c r="I53" s="130">
        <v>250</v>
      </c>
      <c r="J53" s="130">
        <v>250</v>
      </c>
      <c r="K53" s="131">
        <v>125</v>
      </c>
      <c r="L53" s="132">
        <v>113</v>
      </c>
      <c r="M53" s="133">
        <v>134</v>
      </c>
      <c r="N53" s="133" t="s">
        <v>26</v>
      </c>
      <c r="O53" s="134" t="s">
        <v>26</v>
      </c>
      <c r="P53" s="227">
        <f t="shared" si="9"/>
        <v>1.4125000000000001</v>
      </c>
      <c r="Q53" s="179">
        <f t="shared" si="10"/>
        <v>0.53600000000000003</v>
      </c>
      <c r="R53" s="179" t="str">
        <f t="shared" si="11"/>
        <v>NO APLICA</v>
      </c>
      <c r="S53" s="180" t="str">
        <f t="shared" si="12"/>
        <v>NO APLICA</v>
      </c>
      <c r="T53" s="227">
        <f t="shared" si="13"/>
        <v>0.16028368794326242</v>
      </c>
      <c r="U53" s="179">
        <f t="shared" si="14"/>
        <v>0.35035460992907802</v>
      </c>
      <c r="V53" s="179" t="str">
        <f t="shared" si="15"/>
        <v>NO APLICA</v>
      </c>
      <c r="W53" s="180" t="str">
        <f t="shared" si="16"/>
        <v>NO APLICA</v>
      </c>
      <c r="X53" s="356"/>
      <c r="Y53" s="281" t="s">
        <v>257</v>
      </c>
      <c r="Z53" s="281"/>
      <c r="AA53" s="282"/>
    </row>
    <row r="54" spans="2:27" s="178" customFormat="1" ht="120.75" thickBot="1" x14ac:dyDescent="0.3">
      <c r="B54" s="189" t="s">
        <v>30</v>
      </c>
      <c r="C54" s="190" t="s">
        <v>166</v>
      </c>
      <c r="D54" s="191" t="s">
        <v>167</v>
      </c>
      <c r="E54" s="192" t="s">
        <v>46</v>
      </c>
      <c r="F54" s="221" t="s">
        <v>198</v>
      </c>
      <c r="G54" s="193">
        <v>3600</v>
      </c>
      <c r="H54" s="194">
        <v>750</v>
      </c>
      <c r="I54" s="195">
        <v>1207</v>
      </c>
      <c r="J54" s="195">
        <v>1124</v>
      </c>
      <c r="K54" s="196">
        <v>519</v>
      </c>
      <c r="L54" s="197">
        <v>674</v>
      </c>
      <c r="M54" s="198">
        <v>1323</v>
      </c>
      <c r="N54" s="198" t="s">
        <v>26</v>
      </c>
      <c r="O54" s="199" t="s">
        <v>26</v>
      </c>
      <c r="P54" s="228">
        <f t="shared" si="9"/>
        <v>0.89866666666666661</v>
      </c>
      <c r="Q54" s="181">
        <f t="shared" si="10"/>
        <v>1.096106048053024</v>
      </c>
      <c r="R54" s="181" t="str">
        <f t="shared" si="11"/>
        <v>NO APLICA</v>
      </c>
      <c r="S54" s="182" t="str">
        <f t="shared" si="12"/>
        <v>NO APLICA</v>
      </c>
      <c r="T54" s="228">
        <f t="shared" si="13"/>
        <v>0.18722222222222223</v>
      </c>
      <c r="U54" s="181">
        <f t="shared" si="14"/>
        <v>0.55472222222222223</v>
      </c>
      <c r="V54" s="181" t="str">
        <f t="shared" si="15"/>
        <v>NO APLICA</v>
      </c>
      <c r="W54" s="182" t="str">
        <f t="shared" si="16"/>
        <v>NO APLICA</v>
      </c>
      <c r="X54" s="357"/>
      <c r="Y54" s="286" t="s">
        <v>258</v>
      </c>
      <c r="Z54" s="284"/>
      <c r="AA54" s="285"/>
    </row>
    <row r="55" spans="2:27" x14ac:dyDescent="0.25">
      <c r="Y55" s="283"/>
    </row>
    <row r="57" spans="2:27" ht="15.75" thickBot="1" x14ac:dyDescent="0.3"/>
    <row r="58" spans="2:27" ht="15.75" thickBot="1" x14ac:dyDescent="0.3">
      <c r="G58" s="311" t="s">
        <v>31</v>
      </c>
      <c r="H58" s="312"/>
      <c r="I58" s="312"/>
      <c r="J58" s="312"/>
      <c r="K58" s="312"/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7" t="s">
        <v>32</v>
      </c>
      <c r="Y58" s="318"/>
      <c r="Z58" s="318"/>
      <c r="AA58" s="319"/>
    </row>
    <row r="59" spans="2:27" ht="15.75" thickBot="1" x14ac:dyDescent="0.3">
      <c r="G59" s="323" t="s">
        <v>33</v>
      </c>
      <c r="H59" s="325" t="s">
        <v>34</v>
      </c>
      <c r="I59" s="326"/>
      <c r="J59" s="326"/>
      <c r="K59" s="327"/>
      <c r="L59" s="325" t="s">
        <v>35</v>
      </c>
      <c r="M59" s="326"/>
      <c r="N59" s="326"/>
      <c r="O59" s="327"/>
      <c r="P59" s="306" t="s">
        <v>36</v>
      </c>
      <c r="Q59" s="307"/>
      <c r="R59" s="307"/>
      <c r="S59" s="328"/>
      <c r="T59" s="306" t="s">
        <v>37</v>
      </c>
      <c r="U59" s="307"/>
      <c r="V59" s="307"/>
      <c r="W59" s="307"/>
      <c r="X59" s="320"/>
      <c r="Y59" s="321"/>
      <c r="Z59" s="321"/>
      <c r="AA59" s="322"/>
    </row>
    <row r="60" spans="2:27" ht="29.25" thickBot="1" x14ac:dyDescent="0.3">
      <c r="G60" s="324"/>
      <c r="H60" s="60" t="s">
        <v>38</v>
      </c>
      <c r="I60" s="18" t="s">
        <v>39</v>
      </c>
      <c r="J60" s="62" t="s">
        <v>40</v>
      </c>
      <c r="K60" s="18" t="s">
        <v>41</v>
      </c>
      <c r="L60" s="60" t="s">
        <v>38</v>
      </c>
      <c r="M60" s="18" t="s">
        <v>39</v>
      </c>
      <c r="N60" s="62" t="s">
        <v>40</v>
      </c>
      <c r="O60" s="18" t="s">
        <v>41</v>
      </c>
      <c r="P60" s="64" t="s">
        <v>15</v>
      </c>
      <c r="Q60" s="20" t="s">
        <v>16</v>
      </c>
      <c r="R60" s="30" t="s">
        <v>17</v>
      </c>
      <c r="S60" s="21" t="s">
        <v>18</v>
      </c>
      <c r="T60" s="29" t="s">
        <v>15</v>
      </c>
      <c r="U60" s="22" t="s">
        <v>16</v>
      </c>
      <c r="V60" s="30" t="s">
        <v>17</v>
      </c>
      <c r="W60" s="24" t="s">
        <v>18</v>
      </c>
      <c r="X60" s="70" t="s">
        <v>15</v>
      </c>
      <c r="Y60" s="25" t="s">
        <v>16</v>
      </c>
      <c r="Z60" s="72" t="s">
        <v>17</v>
      </c>
      <c r="AA60" s="26" t="s">
        <v>18</v>
      </c>
    </row>
    <row r="61" spans="2:27" ht="70.5" customHeight="1" thickBot="1" x14ac:dyDescent="0.3">
      <c r="G61" s="31">
        <v>1944212597.6900001</v>
      </c>
      <c r="H61" s="61">
        <v>457887987.31999999</v>
      </c>
      <c r="I61" s="19">
        <v>471028744.38</v>
      </c>
      <c r="J61" s="63">
        <v>459367050.07999998</v>
      </c>
      <c r="K61" s="19">
        <v>555928815.90999997</v>
      </c>
      <c r="L61" s="61">
        <v>574471586.42999995</v>
      </c>
      <c r="M61" s="19" t="s">
        <v>26</v>
      </c>
      <c r="N61" s="63" t="s">
        <v>26</v>
      </c>
      <c r="O61" s="19" t="s">
        <v>26</v>
      </c>
      <c r="P61" s="65">
        <f>IFERROR(L61/H61,"NO APLICA")</f>
        <v>1.2546116131859215</v>
      </c>
      <c r="Q61" s="23" t="str">
        <f>IFERROR(M61/I61,"NO APLICA")</f>
        <v>NO APLICA</v>
      </c>
      <c r="R61" s="3" t="str">
        <f>IFERROR(N61/J61,"NO APLICA")</f>
        <v>NO APLICA</v>
      </c>
      <c r="S61" s="23" t="str">
        <f>IFERROR(O61/K61,"NO APLICA")</f>
        <v>NO APLICA</v>
      </c>
      <c r="T61" s="3">
        <f>IFERROR(L61/G61,"NO APLICA")</f>
        <v>0.29547776159487577</v>
      </c>
      <c r="U61" s="23" t="str">
        <f>IFERROR((L61+M61)/G61,"NO APLICA")</f>
        <v>NO APLICA</v>
      </c>
      <c r="V61" s="3" t="str">
        <f>IFERROR((L61+M61+N61)/G61,"NO APLICA")</f>
        <v>NO APLICA</v>
      </c>
      <c r="W61" s="4" t="str">
        <f>IFERROR((L61+M61+N61+O61)/G61,"NO APLICA")</f>
        <v>NO APLICA</v>
      </c>
      <c r="X61" s="71" t="s">
        <v>264</v>
      </c>
      <c r="Y61" s="28" t="s">
        <v>263</v>
      </c>
      <c r="Z61" s="73"/>
      <c r="AA61" s="27"/>
    </row>
    <row r="71" spans="3:25" ht="21" x14ac:dyDescent="0.35">
      <c r="C71" s="209"/>
      <c r="D71" s="210"/>
      <c r="E71" s="210"/>
      <c r="F71" s="209"/>
      <c r="G71" s="209"/>
      <c r="H71" s="209"/>
      <c r="I71" s="209"/>
      <c r="J71" s="209"/>
      <c r="K71" s="210"/>
      <c r="L71" s="210"/>
      <c r="M71" s="210"/>
      <c r="N71" s="210"/>
      <c r="O71" s="210"/>
      <c r="P71" s="209"/>
      <c r="Q71" s="209"/>
      <c r="R71" s="209"/>
      <c r="S71" s="209"/>
      <c r="T71" s="209"/>
      <c r="U71" s="209"/>
      <c r="V71" s="211"/>
      <c r="W71" s="211"/>
      <c r="X71" s="211"/>
      <c r="Y71" s="211"/>
    </row>
    <row r="72" spans="3:25" s="226" customFormat="1" ht="23.25" x14ac:dyDescent="0.35">
      <c r="C72" s="297" t="s">
        <v>200</v>
      </c>
      <c r="D72" s="297"/>
      <c r="E72" s="297"/>
      <c r="F72" s="297"/>
      <c r="G72" s="225"/>
      <c r="H72" s="225"/>
      <c r="I72" s="225"/>
      <c r="J72" s="225"/>
      <c r="K72" s="297" t="s">
        <v>201</v>
      </c>
      <c r="L72" s="297"/>
      <c r="M72" s="297"/>
      <c r="N72" s="297"/>
      <c r="O72" s="297"/>
      <c r="P72" s="225"/>
      <c r="Q72" s="225"/>
      <c r="R72" s="225"/>
      <c r="S72" s="225"/>
      <c r="T72" s="225"/>
      <c r="U72" s="225"/>
      <c r="V72" s="297" t="s">
        <v>202</v>
      </c>
      <c r="W72" s="297"/>
      <c r="X72" s="297"/>
      <c r="Y72" s="297"/>
    </row>
    <row r="73" spans="3:25" s="226" customFormat="1" ht="23.25" x14ac:dyDescent="0.35">
      <c r="C73" s="298" t="s">
        <v>203</v>
      </c>
      <c r="D73" s="298"/>
      <c r="E73" s="298"/>
      <c r="F73" s="298"/>
      <c r="K73" s="299" t="s">
        <v>204</v>
      </c>
      <c r="L73" s="298"/>
      <c r="M73" s="298"/>
      <c r="N73" s="298"/>
      <c r="O73" s="298"/>
      <c r="V73" s="298" t="s">
        <v>205</v>
      </c>
      <c r="W73" s="298"/>
      <c r="X73" s="298"/>
      <c r="Y73" s="298"/>
    </row>
    <row r="74" spans="3:25" ht="18.75" x14ac:dyDescent="0.3">
      <c r="C74" s="296" t="s">
        <v>209</v>
      </c>
      <c r="D74" s="296"/>
      <c r="E74" s="296"/>
      <c r="F74" s="296"/>
      <c r="G74" s="208"/>
      <c r="H74" s="208"/>
      <c r="I74" s="208"/>
      <c r="J74" s="208"/>
      <c r="K74" s="296" t="s">
        <v>206</v>
      </c>
      <c r="L74" s="296"/>
      <c r="M74" s="296"/>
      <c r="N74" s="296"/>
      <c r="O74" s="296"/>
      <c r="P74" s="208"/>
      <c r="Q74" s="208"/>
      <c r="R74" s="208"/>
      <c r="S74" s="208"/>
      <c r="T74" s="208"/>
      <c r="U74" s="208"/>
      <c r="V74" s="296" t="s">
        <v>207</v>
      </c>
      <c r="W74" s="296"/>
      <c r="X74" s="296"/>
      <c r="Y74" s="296"/>
    </row>
    <row r="75" spans="3:25" ht="21" x14ac:dyDescent="0.35"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</row>
    <row r="76" spans="3:25" ht="21" x14ac:dyDescent="0.35"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</row>
    <row r="77" spans="3:25" ht="21" x14ac:dyDescent="0.35"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</row>
    <row r="78" spans="3:25" ht="21" x14ac:dyDescent="0.35"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</row>
    <row r="79" spans="3:25" ht="21" x14ac:dyDescent="0.35"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</row>
    <row r="80" spans="3:25" ht="21.75" thickBot="1" x14ac:dyDescent="0.4"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</row>
    <row r="81" spans="6:27" ht="16.5" customHeight="1" thickBot="1" x14ac:dyDescent="0.3">
      <c r="F81" s="346" t="s">
        <v>211</v>
      </c>
      <c r="G81" s="311" t="s">
        <v>31</v>
      </c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7" t="s">
        <v>32</v>
      </c>
      <c r="Y81" s="318"/>
      <c r="Z81" s="318"/>
      <c r="AA81" s="319"/>
    </row>
    <row r="82" spans="6:27" ht="15.75" customHeight="1" thickBot="1" x14ac:dyDescent="0.3">
      <c r="F82" s="347"/>
      <c r="G82" s="323" t="s">
        <v>33</v>
      </c>
      <c r="H82" s="325" t="s">
        <v>34</v>
      </c>
      <c r="I82" s="326"/>
      <c r="J82" s="326"/>
      <c r="K82" s="327"/>
      <c r="L82" s="325" t="s">
        <v>35</v>
      </c>
      <c r="M82" s="326"/>
      <c r="N82" s="326"/>
      <c r="O82" s="327"/>
      <c r="P82" s="306" t="s">
        <v>36</v>
      </c>
      <c r="Q82" s="307"/>
      <c r="R82" s="307"/>
      <c r="S82" s="328"/>
      <c r="T82" s="306" t="s">
        <v>37</v>
      </c>
      <c r="U82" s="307"/>
      <c r="V82" s="307"/>
      <c r="W82" s="307"/>
      <c r="X82" s="320"/>
      <c r="Y82" s="321"/>
      <c r="Z82" s="321"/>
      <c r="AA82" s="322"/>
    </row>
    <row r="83" spans="6:27" ht="29.25" thickBot="1" x14ac:dyDescent="0.3">
      <c r="F83" s="348"/>
      <c r="G83" s="349"/>
      <c r="H83" s="233" t="s">
        <v>38</v>
      </c>
      <c r="I83" s="18" t="s">
        <v>39</v>
      </c>
      <c r="J83" s="234" t="s">
        <v>40</v>
      </c>
      <c r="K83" s="18" t="s">
        <v>41</v>
      </c>
      <c r="L83" s="233" t="s">
        <v>38</v>
      </c>
      <c r="M83" s="18" t="s">
        <v>39</v>
      </c>
      <c r="N83" s="234" t="s">
        <v>40</v>
      </c>
      <c r="O83" s="18" t="s">
        <v>41</v>
      </c>
      <c r="P83" s="235" t="s">
        <v>15</v>
      </c>
      <c r="Q83" s="236" t="s">
        <v>16</v>
      </c>
      <c r="R83" s="237" t="s">
        <v>17</v>
      </c>
      <c r="S83" s="238" t="s">
        <v>18</v>
      </c>
      <c r="T83" s="239" t="s">
        <v>15</v>
      </c>
      <c r="U83" s="240" t="s">
        <v>16</v>
      </c>
      <c r="V83" s="237" t="s">
        <v>17</v>
      </c>
      <c r="W83" s="241" t="s">
        <v>18</v>
      </c>
      <c r="X83" s="229" t="s">
        <v>15</v>
      </c>
      <c r="Y83" s="231" t="s">
        <v>16</v>
      </c>
      <c r="Z83" s="230" t="s">
        <v>17</v>
      </c>
      <c r="AA83" s="232" t="s">
        <v>18</v>
      </c>
    </row>
    <row r="84" spans="6:27" x14ac:dyDescent="0.25">
      <c r="F84" s="253" t="s">
        <v>259</v>
      </c>
      <c r="G84" s="242">
        <f t="shared" ref="G84:G91" si="17">SUM(H84:K84)</f>
        <v>1000000</v>
      </c>
      <c r="H84" s="243">
        <v>280000</v>
      </c>
      <c r="I84" s="244">
        <v>250000</v>
      </c>
      <c r="J84" s="243">
        <v>295000</v>
      </c>
      <c r="K84" s="244">
        <v>175000</v>
      </c>
      <c r="L84" s="243">
        <v>278000</v>
      </c>
      <c r="M84" s="244" t="s">
        <v>26</v>
      </c>
      <c r="N84" s="243" t="s">
        <v>26</v>
      </c>
      <c r="O84" s="244" t="s">
        <v>26</v>
      </c>
      <c r="P84" s="245">
        <f>IFERROR(L84/H84,"NO APLICA")</f>
        <v>0.99285714285714288</v>
      </c>
      <c r="Q84" s="246" t="str">
        <f>IFERROR(M84/I84,"NO APLICA")</f>
        <v>NO APLICA</v>
      </c>
      <c r="R84" s="247" t="str">
        <f>IFERROR(N84/J84,"NO APLICA")</f>
        <v>NO APLICA</v>
      </c>
      <c r="S84" s="246" t="str">
        <f>IFERROR(O84/K84,"NO APLICA")</f>
        <v>NO APLICA</v>
      </c>
      <c r="T84" s="247">
        <f>IFERROR(L84/G84,"NO APLICA")</f>
        <v>0.27800000000000002</v>
      </c>
      <c r="U84" s="246" t="str">
        <f>IFERROR((L84+M84)/G84,"NO APLICA")</f>
        <v>NO APLICA</v>
      </c>
      <c r="V84" s="247" t="str">
        <f>IFERROR((L84+M84+N84)/G84,"NO APLICA")</f>
        <v>NO APLICA</v>
      </c>
      <c r="W84" s="247" t="str">
        <f>IFERROR((L84+M84+N84+O84)/G84,"NO APLICA")</f>
        <v>NO APLICA</v>
      </c>
      <c r="X84" s="248"/>
      <c r="Y84" s="249"/>
      <c r="Z84" s="248"/>
      <c r="AA84" s="250"/>
    </row>
    <row r="85" spans="6:27" x14ac:dyDescent="0.25">
      <c r="F85" s="254" t="s">
        <v>260</v>
      </c>
      <c r="G85" s="242">
        <f t="shared" si="17"/>
        <v>800000</v>
      </c>
      <c r="H85" s="243">
        <v>250000</v>
      </c>
      <c r="I85" s="244">
        <v>240000</v>
      </c>
      <c r="J85" s="243">
        <v>160000</v>
      </c>
      <c r="K85" s="244">
        <v>150000</v>
      </c>
      <c r="L85" s="243">
        <v>243726.97</v>
      </c>
      <c r="M85" s="244">
        <v>230999.85</v>
      </c>
      <c r="N85" s="243" t="s">
        <v>26</v>
      </c>
      <c r="O85" s="244" t="s">
        <v>26</v>
      </c>
      <c r="P85" s="245">
        <f t="shared" ref="P85:P91" si="18">IFERROR(L85/H85,"NO APLICA")</f>
        <v>0.97490788000000006</v>
      </c>
      <c r="Q85" s="246">
        <f t="shared" ref="Q85:Q91" si="19">IFERROR(M85/I85,"NO APLICA")</f>
        <v>0.96249937500000005</v>
      </c>
      <c r="R85" s="247" t="str">
        <f t="shared" ref="R85:R91" si="20">IFERROR(N85/J85,"NO APLICA")</f>
        <v>NO APLICA</v>
      </c>
      <c r="S85" s="246" t="str">
        <f t="shared" ref="S85:S91" si="21">IFERROR(O85/K85,"NO APLICA")</f>
        <v>NO APLICA</v>
      </c>
      <c r="T85" s="247">
        <f t="shared" ref="T85:T91" si="22">IFERROR(L85/G85,"NO APLICA")</f>
        <v>0.30465871249999998</v>
      </c>
      <c r="U85" s="246">
        <f t="shared" ref="U85:U91" si="23">IFERROR((L85+M85)/G85,"NO APLICA")</f>
        <v>0.59340852499999996</v>
      </c>
      <c r="V85" s="247" t="str">
        <f t="shared" ref="V85:V91" si="24">IFERROR((L85+M85+N85)/G85,"NO APLICA")</f>
        <v>NO APLICA</v>
      </c>
      <c r="W85" s="247" t="str">
        <f t="shared" ref="W85:W91" si="25">IFERROR((L85+M85+N85+O85)/G85,"NO APLICA")</f>
        <v>NO APLICA</v>
      </c>
      <c r="X85" s="248"/>
      <c r="Y85" s="249"/>
      <c r="Z85" s="248"/>
      <c r="AA85" s="250"/>
    </row>
    <row r="86" spans="6:27" x14ac:dyDescent="0.25">
      <c r="F86" s="254" t="s">
        <v>212</v>
      </c>
      <c r="G86" s="242">
        <f t="shared" si="17"/>
        <v>700000</v>
      </c>
      <c r="H86" s="243">
        <v>209250</v>
      </c>
      <c r="I86" s="244">
        <v>150250</v>
      </c>
      <c r="J86" s="243">
        <v>190250</v>
      </c>
      <c r="K86" s="244">
        <v>150250</v>
      </c>
      <c r="L86" s="243">
        <v>139832.26</v>
      </c>
      <c r="M86" s="244" t="s">
        <v>26</v>
      </c>
      <c r="N86" s="243" t="s">
        <v>26</v>
      </c>
      <c r="O86" s="244" t="s">
        <v>26</v>
      </c>
      <c r="P86" s="245">
        <f t="shared" si="18"/>
        <v>0.66825452807646357</v>
      </c>
      <c r="Q86" s="246" t="str">
        <f t="shared" si="19"/>
        <v>NO APLICA</v>
      </c>
      <c r="R86" s="247" t="str">
        <f t="shared" si="20"/>
        <v>NO APLICA</v>
      </c>
      <c r="S86" s="246" t="str">
        <f t="shared" si="21"/>
        <v>NO APLICA</v>
      </c>
      <c r="T86" s="247">
        <f t="shared" si="22"/>
        <v>0.19976037142857145</v>
      </c>
      <c r="U86" s="246" t="str">
        <f t="shared" si="23"/>
        <v>NO APLICA</v>
      </c>
      <c r="V86" s="247" t="str">
        <f t="shared" si="24"/>
        <v>NO APLICA</v>
      </c>
      <c r="W86" s="247" t="str">
        <f t="shared" si="25"/>
        <v>NO APLICA</v>
      </c>
      <c r="X86" s="248"/>
      <c r="Y86" s="249"/>
      <c r="Z86" s="248"/>
      <c r="AA86" s="250"/>
    </row>
    <row r="87" spans="6:27" x14ac:dyDescent="0.25">
      <c r="F87" s="254" t="s">
        <v>214</v>
      </c>
      <c r="G87" s="242">
        <f t="shared" si="17"/>
        <v>1100000</v>
      </c>
      <c r="H87" s="243">
        <v>324498</v>
      </c>
      <c r="I87" s="244">
        <v>308498</v>
      </c>
      <c r="J87" s="243">
        <v>292642</v>
      </c>
      <c r="K87" s="244">
        <v>174362</v>
      </c>
      <c r="L87" s="243">
        <v>160995</v>
      </c>
      <c r="M87" s="244" t="s">
        <v>26</v>
      </c>
      <c r="N87" s="243" t="s">
        <v>26</v>
      </c>
      <c r="O87" s="244" t="s">
        <v>26</v>
      </c>
      <c r="P87" s="245">
        <f t="shared" si="18"/>
        <v>0.49613556940258491</v>
      </c>
      <c r="Q87" s="246" t="str">
        <f t="shared" si="19"/>
        <v>NO APLICA</v>
      </c>
      <c r="R87" s="247" t="str">
        <f t="shared" si="20"/>
        <v>NO APLICA</v>
      </c>
      <c r="S87" s="246" t="str">
        <f t="shared" si="21"/>
        <v>NO APLICA</v>
      </c>
      <c r="T87" s="247">
        <f t="shared" si="22"/>
        <v>0.14635909090909091</v>
      </c>
      <c r="U87" s="246" t="str">
        <f t="shared" si="23"/>
        <v>NO APLICA</v>
      </c>
      <c r="V87" s="247" t="str">
        <f t="shared" si="24"/>
        <v>NO APLICA</v>
      </c>
      <c r="W87" s="247" t="str">
        <f t="shared" si="25"/>
        <v>NO APLICA</v>
      </c>
      <c r="X87" s="248"/>
      <c r="Y87" s="249"/>
      <c r="Z87" s="248"/>
      <c r="AA87" s="250"/>
    </row>
    <row r="88" spans="6:27" x14ac:dyDescent="0.25">
      <c r="F88" s="254" t="s">
        <v>210</v>
      </c>
      <c r="G88" s="242">
        <f t="shared" si="17"/>
        <v>10200000</v>
      </c>
      <c r="H88" s="243">
        <v>2877000</v>
      </c>
      <c r="I88" s="244">
        <v>2485000</v>
      </c>
      <c r="J88" s="243">
        <v>2419000</v>
      </c>
      <c r="K88" s="244">
        <v>2419000</v>
      </c>
      <c r="L88" s="243">
        <v>2355183.2000000002</v>
      </c>
      <c r="M88" s="244" t="s">
        <v>26</v>
      </c>
      <c r="N88" s="243" t="s">
        <v>26</v>
      </c>
      <c r="O88" s="244" t="s">
        <v>26</v>
      </c>
      <c r="P88" s="245">
        <f t="shared" si="18"/>
        <v>0.81862467848453258</v>
      </c>
      <c r="Q88" s="246" t="str">
        <f t="shared" si="19"/>
        <v>NO APLICA</v>
      </c>
      <c r="R88" s="247" t="str">
        <f t="shared" si="20"/>
        <v>NO APLICA</v>
      </c>
      <c r="S88" s="246" t="str">
        <f t="shared" si="21"/>
        <v>NO APLICA</v>
      </c>
      <c r="T88" s="247">
        <f t="shared" si="22"/>
        <v>0.23090031372549022</v>
      </c>
      <c r="U88" s="246" t="str">
        <f t="shared" si="23"/>
        <v>NO APLICA</v>
      </c>
      <c r="V88" s="247" t="str">
        <f t="shared" si="24"/>
        <v>NO APLICA</v>
      </c>
      <c r="W88" s="247" t="str">
        <f t="shared" si="25"/>
        <v>NO APLICA</v>
      </c>
      <c r="X88" s="248"/>
      <c r="Y88" s="249"/>
      <c r="Z88" s="248"/>
      <c r="AA88" s="250"/>
    </row>
    <row r="89" spans="6:27" x14ac:dyDescent="0.25">
      <c r="F89" s="254" t="s">
        <v>261</v>
      </c>
      <c r="G89" s="242">
        <f t="shared" si="17"/>
        <v>15130432.73</v>
      </c>
      <c r="H89" s="243">
        <v>449308.36</v>
      </c>
      <c r="I89" s="244">
        <v>7902624.3799999999</v>
      </c>
      <c r="J89" s="243">
        <v>3486500.08</v>
      </c>
      <c r="K89" s="244">
        <v>3291999.91</v>
      </c>
      <c r="L89" s="243">
        <v>1021857.14</v>
      </c>
      <c r="M89" s="244" t="s">
        <v>26</v>
      </c>
      <c r="N89" s="243" t="s">
        <v>26</v>
      </c>
      <c r="O89" s="244" t="s">
        <v>26</v>
      </c>
      <c r="P89" s="245">
        <f t="shared" si="18"/>
        <v>2.274289176368764</v>
      </c>
      <c r="Q89" s="246" t="str">
        <f t="shared" si="19"/>
        <v>NO APLICA</v>
      </c>
      <c r="R89" s="247" t="str">
        <f t="shared" si="20"/>
        <v>NO APLICA</v>
      </c>
      <c r="S89" s="246" t="str">
        <f t="shared" si="21"/>
        <v>NO APLICA</v>
      </c>
      <c r="T89" s="247">
        <f t="shared" si="22"/>
        <v>6.7536544277012223E-2</v>
      </c>
      <c r="U89" s="246" t="str">
        <f t="shared" si="23"/>
        <v>NO APLICA</v>
      </c>
      <c r="V89" s="247" t="str">
        <f t="shared" si="24"/>
        <v>NO APLICA</v>
      </c>
      <c r="W89" s="247" t="str">
        <f t="shared" si="25"/>
        <v>NO APLICA</v>
      </c>
      <c r="X89" s="248"/>
      <c r="Y89" s="249"/>
      <c r="Z89" s="248"/>
      <c r="AA89" s="250"/>
    </row>
    <row r="90" spans="6:27" x14ac:dyDescent="0.25">
      <c r="F90" s="254" t="s">
        <v>215</v>
      </c>
      <c r="G90" s="242">
        <f t="shared" si="17"/>
        <v>400000</v>
      </c>
      <c r="H90" s="243">
        <v>70000</v>
      </c>
      <c r="I90" s="244">
        <v>130000</v>
      </c>
      <c r="J90" s="243">
        <v>130000</v>
      </c>
      <c r="K90" s="244">
        <v>70000</v>
      </c>
      <c r="L90" s="243">
        <v>12139.61</v>
      </c>
      <c r="M90" s="244" t="s">
        <v>26</v>
      </c>
      <c r="N90" s="243" t="s">
        <v>26</v>
      </c>
      <c r="O90" s="244" t="s">
        <v>26</v>
      </c>
      <c r="P90" s="245">
        <f t="shared" si="18"/>
        <v>0.17342300000000002</v>
      </c>
      <c r="Q90" s="246" t="str">
        <f t="shared" si="19"/>
        <v>NO APLICA</v>
      </c>
      <c r="R90" s="247" t="str">
        <f t="shared" si="20"/>
        <v>NO APLICA</v>
      </c>
      <c r="S90" s="246" t="str">
        <f t="shared" si="21"/>
        <v>NO APLICA</v>
      </c>
      <c r="T90" s="247">
        <f t="shared" si="22"/>
        <v>3.0349025000000002E-2</v>
      </c>
      <c r="U90" s="246" t="str">
        <f t="shared" si="23"/>
        <v>NO APLICA</v>
      </c>
      <c r="V90" s="247" t="str">
        <f t="shared" si="24"/>
        <v>NO APLICA</v>
      </c>
      <c r="W90" s="247" t="str">
        <f t="shared" si="25"/>
        <v>NO APLICA</v>
      </c>
      <c r="X90" s="248"/>
      <c r="Y90" s="249"/>
      <c r="Z90" s="248"/>
      <c r="AA90" s="250"/>
    </row>
    <row r="91" spans="6:27" ht="15.75" thickBot="1" x14ac:dyDescent="0.3">
      <c r="F91" s="255" t="s">
        <v>213</v>
      </c>
      <c r="G91" s="242">
        <f t="shared" si="17"/>
        <v>1914134535</v>
      </c>
      <c r="H91" s="287">
        <v>452680301</v>
      </c>
      <c r="I91" s="288">
        <v>459562372</v>
      </c>
      <c r="J91" s="287">
        <v>452393658</v>
      </c>
      <c r="K91" s="288">
        <v>549498204</v>
      </c>
      <c r="L91" s="251">
        <v>554290114.20000005</v>
      </c>
      <c r="M91" s="19" t="s">
        <v>26</v>
      </c>
      <c r="N91" s="251" t="s">
        <v>26</v>
      </c>
      <c r="O91" s="19" t="s">
        <v>26</v>
      </c>
      <c r="P91" s="252">
        <f t="shared" si="18"/>
        <v>1.2244626350551093</v>
      </c>
      <c r="Q91" s="23" t="str">
        <f t="shared" si="19"/>
        <v>NO APLICA</v>
      </c>
      <c r="R91" s="3" t="str">
        <f t="shared" si="20"/>
        <v>NO APLICA</v>
      </c>
      <c r="S91" s="23" t="str">
        <f t="shared" si="21"/>
        <v>NO APLICA</v>
      </c>
      <c r="T91" s="3">
        <f t="shared" si="22"/>
        <v>0.28957740642822688</v>
      </c>
      <c r="U91" s="23" t="str">
        <f t="shared" si="23"/>
        <v>NO APLICA</v>
      </c>
      <c r="V91" s="3" t="str">
        <f t="shared" si="24"/>
        <v>NO APLICA</v>
      </c>
      <c r="W91" s="3" t="str">
        <f t="shared" si="25"/>
        <v>NO APLICA</v>
      </c>
      <c r="X91" s="73"/>
      <c r="Y91" s="28"/>
      <c r="Z91" s="73"/>
      <c r="AA91" s="27"/>
    </row>
    <row r="92" spans="6:27" s="290" customFormat="1" ht="22.5" customHeight="1" thickBot="1" x14ac:dyDescent="0.3">
      <c r="F92" s="289" t="s">
        <v>262</v>
      </c>
      <c r="G92" s="291">
        <f>SUM(G84:G91)</f>
        <v>1943464967.73</v>
      </c>
      <c r="H92" s="292">
        <f t="shared" ref="H92:L92" si="26">SUM(H84:H91)</f>
        <v>457140357.36000001</v>
      </c>
      <c r="I92" s="292">
        <f t="shared" si="26"/>
        <v>471028744.38</v>
      </c>
      <c r="J92" s="292">
        <f t="shared" si="26"/>
        <v>459367050.07999998</v>
      </c>
      <c r="K92" s="292">
        <f t="shared" si="26"/>
        <v>555928815.90999997</v>
      </c>
      <c r="L92" s="293">
        <f t="shared" si="26"/>
        <v>558501848.38</v>
      </c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5"/>
    </row>
    <row r="93" spans="6:27" x14ac:dyDescent="0.25">
      <c r="G93" s="256"/>
    </row>
    <row r="94" spans="6:27" x14ac:dyDescent="0.25">
      <c r="G94" s="256"/>
    </row>
    <row r="95" spans="6:27" x14ac:dyDescent="0.25">
      <c r="G95" s="256"/>
      <c r="I95" s="256"/>
    </row>
    <row r="96" spans="6:27" x14ac:dyDescent="0.25">
      <c r="G96" s="256"/>
    </row>
    <row r="97" spans="7:7" x14ac:dyDescent="0.25">
      <c r="G97" s="256"/>
    </row>
    <row r="98" spans="7:7" x14ac:dyDescent="0.25">
      <c r="G98" s="256"/>
    </row>
    <row r="99" spans="7:7" x14ac:dyDescent="0.25">
      <c r="G99" s="256"/>
    </row>
    <row r="100" spans="7:7" x14ac:dyDescent="0.25">
      <c r="G100" s="256"/>
    </row>
    <row r="101" spans="7:7" x14ac:dyDescent="0.25">
      <c r="G101" s="256"/>
    </row>
    <row r="102" spans="7:7" x14ac:dyDescent="0.25">
      <c r="G102" s="256"/>
    </row>
  </sheetData>
  <mergeCells count="39">
    <mergeCell ref="F81:F83"/>
    <mergeCell ref="G81:W81"/>
    <mergeCell ref="X81:AA82"/>
    <mergeCell ref="G82:G83"/>
    <mergeCell ref="H82:K82"/>
    <mergeCell ref="L82:O82"/>
    <mergeCell ref="P82:S82"/>
    <mergeCell ref="T82:W82"/>
    <mergeCell ref="E2:T2"/>
    <mergeCell ref="E3:T3"/>
    <mergeCell ref="E4:T4"/>
    <mergeCell ref="G10:W10"/>
    <mergeCell ref="X10:AA11"/>
    <mergeCell ref="D11:F11"/>
    <mergeCell ref="G11:K11"/>
    <mergeCell ref="L11:O11"/>
    <mergeCell ref="F5:R5"/>
    <mergeCell ref="X58:AA59"/>
    <mergeCell ref="G59:G60"/>
    <mergeCell ref="H59:K59"/>
    <mergeCell ref="L59:O59"/>
    <mergeCell ref="P59:S59"/>
    <mergeCell ref="C13:C15"/>
    <mergeCell ref="B13:B15"/>
    <mergeCell ref="T59:W59"/>
    <mergeCell ref="P11:S11"/>
    <mergeCell ref="T11:W11"/>
    <mergeCell ref="G58:W58"/>
    <mergeCell ref="B11:B12"/>
    <mergeCell ref="C11:C12"/>
    <mergeCell ref="C74:F74"/>
    <mergeCell ref="K74:O74"/>
    <mergeCell ref="V74:Y74"/>
    <mergeCell ref="C72:F72"/>
    <mergeCell ref="K72:O72"/>
    <mergeCell ref="V72:Y72"/>
    <mergeCell ref="C73:F73"/>
    <mergeCell ref="K73:O73"/>
    <mergeCell ref="V73:Y73"/>
  </mergeCells>
  <phoneticPr fontId="23" type="noConversion"/>
  <conditionalFormatting sqref="P16:W54">
    <cfRule type="cellIs" dxfId="23" priority="20" operator="equal">
      <formula>"NO APLICA"</formula>
    </cfRule>
    <cfRule type="cellIs" dxfId="22" priority="21" operator="greaterThanOrEqual">
      <formula>1.2</formula>
    </cfRule>
    <cfRule type="cellIs" dxfId="21" priority="22" operator="lessThan">
      <formula>0.5</formula>
    </cfRule>
    <cfRule type="cellIs" dxfId="20" priority="23" operator="between">
      <formula>0.5</formula>
      <formula>0.7</formula>
    </cfRule>
    <cfRule type="cellIs" dxfId="19" priority="24" operator="between">
      <formula>0.7</formula>
      <formula>1.2</formula>
    </cfRule>
  </conditionalFormatting>
  <conditionalFormatting sqref="P61:W61">
    <cfRule type="cellIs" dxfId="18" priority="13" operator="equal">
      <formula>"NO APLICA"</formula>
    </cfRule>
    <cfRule type="cellIs" dxfId="17" priority="15" operator="lessThanOrEqual">
      <formula>0.5</formula>
    </cfRule>
    <cfRule type="cellIs" dxfId="16" priority="16" operator="between">
      <formula>0.5</formula>
      <formula>0.7</formula>
    </cfRule>
    <cfRule type="cellIs" dxfId="15" priority="17" operator="between">
      <formula>0.7</formula>
      <formula>1.2</formula>
    </cfRule>
    <cfRule type="cellIs" dxfId="14" priority="18" operator="equal">
      <formula>0.7</formula>
    </cfRule>
    <cfRule type="cellIs" dxfId="13" priority="19" operator="greaterThan">
      <formula>0.7</formula>
    </cfRule>
  </conditionalFormatting>
  <conditionalFormatting sqref="P61:W61">
    <cfRule type="cellIs" dxfId="12" priority="14" operator="greaterThanOrEqual">
      <formula>1.2</formula>
    </cfRule>
  </conditionalFormatting>
  <conditionalFormatting sqref="P84:W91">
    <cfRule type="cellIs" dxfId="11" priority="6" operator="equal">
      <formula>"NO APLICA"</formula>
    </cfRule>
    <cfRule type="cellIs" dxfId="10" priority="8" operator="lessThanOrEqual">
      <formula>0.5</formula>
    </cfRule>
    <cfRule type="cellIs" dxfId="9" priority="9" operator="between">
      <formula>0.5</formula>
      <formula>0.7</formula>
    </cfRule>
    <cfRule type="cellIs" dxfId="8" priority="10" operator="between">
      <formula>0.7</formula>
      <formula>1.2</formula>
    </cfRule>
    <cfRule type="cellIs" dxfId="7" priority="11" operator="equal">
      <formula>0.7</formula>
    </cfRule>
    <cfRule type="cellIs" dxfId="6" priority="12" operator="greaterThan">
      <formula>0.7</formula>
    </cfRule>
  </conditionalFormatting>
  <conditionalFormatting sqref="P84:W91">
    <cfRule type="cellIs" dxfId="5" priority="7" operator="greaterThanOrEqual">
      <formula>1.2</formula>
    </cfRule>
  </conditionalFormatting>
  <conditionalFormatting sqref="P13:W15">
    <cfRule type="cellIs" dxfId="4" priority="1" operator="equal">
      <formula>"NO APLICA"</formula>
    </cfRule>
    <cfRule type="cellIs" dxfId="3" priority="2" operator="greaterThanOrEqual">
      <formula>1.2</formula>
    </cfRule>
    <cfRule type="cellIs" dxfId="2" priority="3" operator="lessThanOrEqual">
      <formula>0.5</formula>
    </cfRule>
    <cfRule type="cellIs" dxfId="1" priority="4" operator="between">
      <formula>0.5</formula>
      <formula>0.7</formula>
    </cfRule>
    <cfRule type="cellIs" dxfId="0" priority="5" operator="between">
      <formula>0.7</formula>
      <formula>1.2</formula>
    </cfRule>
  </conditionalFormatting>
  <pageMargins left="0.7" right="0.7" top="0.75" bottom="0.75" header="0.3" footer="0.3"/>
  <pageSetup paperSize="17" scale="33" fitToHeight="0" orientation="landscape" r:id="rId1"/>
  <rowBreaks count="1" manualBreakCount="1">
    <brk id="42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605B4-F2ED-416A-BEC4-BAECB56858F4}">
  <dimension ref="C4:D80"/>
  <sheetViews>
    <sheetView zoomScale="60" zoomScaleNormal="60" workbookViewId="0">
      <selection activeCell="C4" sqref="C4:D80"/>
    </sheetView>
  </sheetViews>
  <sheetFormatPr baseColWidth="10" defaultRowHeight="15" x14ac:dyDescent="0.25"/>
  <cols>
    <col min="3" max="3" width="48.140625" customWidth="1"/>
    <col min="4" max="4" width="32.7109375" customWidth="1"/>
  </cols>
  <sheetData>
    <row r="4" spans="3:4" ht="57.75" customHeight="1" x14ac:dyDescent="0.25">
      <c r="C4" s="350" t="s">
        <v>169</v>
      </c>
      <c r="D4" s="352" t="s">
        <v>171</v>
      </c>
    </row>
    <row r="5" spans="3:4" ht="57.75" customHeight="1" x14ac:dyDescent="0.25">
      <c r="C5" s="351"/>
      <c r="D5" s="353"/>
    </row>
    <row r="6" spans="3:4" ht="57.75" customHeight="1" x14ac:dyDescent="0.25">
      <c r="C6" s="350" t="s">
        <v>58</v>
      </c>
      <c r="D6" s="352" t="s">
        <v>172</v>
      </c>
    </row>
    <row r="7" spans="3:4" ht="57.75" customHeight="1" x14ac:dyDescent="0.25">
      <c r="C7" s="351"/>
      <c r="D7" s="353"/>
    </row>
    <row r="8" spans="3:4" ht="57.75" customHeight="1" x14ac:dyDescent="0.25">
      <c r="C8" s="350" t="s">
        <v>61</v>
      </c>
      <c r="D8" s="354" t="s">
        <v>173</v>
      </c>
    </row>
    <row r="9" spans="3:4" ht="57.75" customHeight="1" x14ac:dyDescent="0.25">
      <c r="C9" s="351"/>
      <c r="D9" s="353"/>
    </row>
    <row r="10" spans="3:4" ht="57.75" customHeight="1" x14ac:dyDescent="0.25">
      <c r="C10" s="350" t="s">
        <v>64</v>
      </c>
      <c r="D10" s="354" t="s">
        <v>174</v>
      </c>
    </row>
    <row r="11" spans="3:4" ht="57.75" customHeight="1" x14ac:dyDescent="0.25">
      <c r="C11" s="351"/>
      <c r="D11" s="353"/>
    </row>
    <row r="12" spans="3:4" ht="57.75" customHeight="1" x14ac:dyDescent="0.25">
      <c r="C12" s="350" t="s">
        <v>67</v>
      </c>
      <c r="D12" s="352" t="s">
        <v>170</v>
      </c>
    </row>
    <row r="13" spans="3:4" ht="57.75" customHeight="1" x14ac:dyDescent="0.25">
      <c r="C13" s="351"/>
      <c r="D13" s="353"/>
    </row>
    <row r="14" spans="3:4" ht="57.75" customHeight="1" x14ac:dyDescent="0.25">
      <c r="C14" s="350" t="s">
        <v>70</v>
      </c>
      <c r="D14" s="352" t="s">
        <v>71</v>
      </c>
    </row>
    <row r="15" spans="3:4" ht="57.75" customHeight="1" x14ac:dyDescent="0.25">
      <c r="C15" s="351"/>
      <c r="D15" s="353"/>
    </row>
    <row r="16" spans="3:4" ht="57.75" customHeight="1" x14ac:dyDescent="0.25">
      <c r="C16" s="350" t="s">
        <v>73</v>
      </c>
      <c r="D16" s="352" t="s">
        <v>74</v>
      </c>
    </row>
    <row r="17" spans="3:4" ht="57.75" customHeight="1" x14ac:dyDescent="0.25">
      <c r="C17" s="351"/>
      <c r="D17" s="353"/>
    </row>
    <row r="18" spans="3:4" ht="57.75" customHeight="1" x14ac:dyDescent="0.25">
      <c r="C18" s="350" t="s">
        <v>76</v>
      </c>
      <c r="D18" s="352" t="s">
        <v>77</v>
      </c>
    </row>
    <row r="19" spans="3:4" ht="57.75" customHeight="1" x14ac:dyDescent="0.25">
      <c r="C19" s="351"/>
      <c r="D19" s="353"/>
    </row>
    <row r="20" spans="3:4" ht="57.75" customHeight="1" x14ac:dyDescent="0.25">
      <c r="C20" s="350" t="s">
        <v>79</v>
      </c>
      <c r="D20" s="352" t="s">
        <v>80</v>
      </c>
    </row>
    <row r="21" spans="3:4" ht="57.75" customHeight="1" x14ac:dyDescent="0.25">
      <c r="C21" s="351"/>
      <c r="D21" s="353"/>
    </row>
    <row r="22" spans="3:4" ht="57.75" customHeight="1" x14ac:dyDescent="0.25">
      <c r="C22" s="350" t="s">
        <v>82</v>
      </c>
      <c r="D22" s="352" t="s">
        <v>83</v>
      </c>
    </row>
    <row r="23" spans="3:4" ht="57.75" customHeight="1" x14ac:dyDescent="0.25">
      <c r="C23" s="351"/>
      <c r="D23" s="353"/>
    </row>
    <row r="24" spans="3:4" ht="57.75" customHeight="1" x14ac:dyDescent="0.25">
      <c r="C24" s="350" t="s">
        <v>85</v>
      </c>
      <c r="D24" s="352" t="s">
        <v>86</v>
      </c>
    </row>
    <row r="25" spans="3:4" ht="57.75" customHeight="1" x14ac:dyDescent="0.25">
      <c r="C25" s="351"/>
      <c r="D25" s="353"/>
    </row>
    <row r="26" spans="3:4" ht="57.75" customHeight="1" x14ac:dyDescent="0.25">
      <c r="C26" s="350" t="s">
        <v>88</v>
      </c>
      <c r="D26" s="352" t="s">
        <v>89</v>
      </c>
    </row>
    <row r="27" spans="3:4" ht="57.75" customHeight="1" x14ac:dyDescent="0.25">
      <c r="C27" s="351"/>
      <c r="D27" s="353"/>
    </row>
    <row r="28" spans="3:4" ht="57.75" customHeight="1" x14ac:dyDescent="0.25">
      <c r="C28" s="350" t="s">
        <v>91</v>
      </c>
      <c r="D28" s="352" t="s">
        <v>175</v>
      </c>
    </row>
    <row r="29" spans="3:4" ht="57.75" customHeight="1" x14ac:dyDescent="0.25">
      <c r="C29" s="351"/>
      <c r="D29" s="353"/>
    </row>
    <row r="30" spans="3:4" ht="57.75" customHeight="1" x14ac:dyDescent="0.25">
      <c r="C30" s="350" t="s">
        <v>94</v>
      </c>
      <c r="D30" s="354" t="s">
        <v>176</v>
      </c>
    </row>
    <row r="31" spans="3:4" ht="57.75" customHeight="1" x14ac:dyDescent="0.25">
      <c r="C31" s="351"/>
      <c r="D31" s="353"/>
    </row>
    <row r="32" spans="3:4" ht="57.75" customHeight="1" x14ac:dyDescent="0.25">
      <c r="C32" s="350" t="s">
        <v>97</v>
      </c>
      <c r="D32" s="354" t="s">
        <v>177</v>
      </c>
    </row>
    <row r="33" spans="3:4" ht="57.75" customHeight="1" x14ac:dyDescent="0.25">
      <c r="C33" s="351"/>
      <c r="D33" s="353"/>
    </row>
    <row r="34" spans="3:4" ht="57.75" customHeight="1" x14ac:dyDescent="0.25">
      <c r="C34" s="350" t="s">
        <v>100</v>
      </c>
      <c r="D34" s="354" t="s">
        <v>178</v>
      </c>
    </row>
    <row r="35" spans="3:4" ht="57.75" customHeight="1" x14ac:dyDescent="0.25">
      <c r="C35" s="351"/>
      <c r="D35" s="353"/>
    </row>
    <row r="36" spans="3:4" ht="57.75" customHeight="1" x14ac:dyDescent="0.25">
      <c r="C36" s="350" t="s">
        <v>103</v>
      </c>
      <c r="D36" s="354" t="s">
        <v>179</v>
      </c>
    </row>
    <row r="37" spans="3:4" ht="57.75" customHeight="1" x14ac:dyDescent="0.25">
      <c r="C37" s="351"/>
      <c r="D37" s="353"/>
    </row>
    <row r="38" spans="3:4" ht="57.75" customHeight="1" x14ac:dyDescent="0.25">
      <c r="C38" s="350" t="s">
        <v>106</v>
      </c>
      <c r="D38" s="354" t="s">
        <v>180</v>
      </c>
    </row>
    <row r="39" spans="3:4" ht="57.75" customHeight="1" x14ac:dyDescent="0.25">
      <c r="C39" s="351"/>
      <c r="D39" s="353"/>
    </row>
    <row r="40" spans="3:4" ht="57.75" customHeight="1" x14ac:dyDescent="0.25">
      <c r="C40" s="350" t="s">
        <v>109</v>
      </c>
      <c r="D40" s="354" t="s">
        <v>181</v>
      </c>
    </row>
    <row r="41" spans="3:4" ht="57.75" customHeight="1" x14ac:dyDescent="0.25">
      <c r="C41" s="351"/>
      <c r="D41" s="353"/>
    </row>
    <row r="42" spans="3:4" ht="57.75" customHeight="1" x14ac:dyDescent="0.25">
      <c r="C42" s="350" t="s">
        <v>112</v>
      </c>
      <c r="D42" s="352" t="s">
        <v>182</v>
      </c>
    </row>
    <row r="43" spans="3:4" ht="57.75" customHeight="1" x14ac:dyDescent="0.25">
      <c r="C43" s="351"/>
      <c r="D43" s="353"/>
    </row>
    <row r="44" spans="3:4" ht="57.75" customHeight="1" x14ac:dyDescent="0.25">
      <c r="C44" s="350" t="s">
        <v>115</v>
      </c>
      <c r="D44" s="352" t="s">
        <v>116</v>
      </c>
    </row>
    <row r="45" spans="3:4" ht="57.75" customHeight="1" x14ac:dyDescent="0.25">
      <c r="C45" s="351"/>
      <c r="D45" s="353"/>
    </row>
    <row r="46" spans="3:4" ht="57.75" customHeight="1" x14ac:dyDescent="0.25">
      <c r="C46" s="350" t="s">
        <v>118</v>
      </c>
      <c r="D46" s="352" t="s">
        <v>119</v>
      </c>
    </row>
    <row r="47" spans="3:4" ht="57.75" customHeight="1" x14ac:dyDescent="0.25">
      <c r="C47" s="351"/>
      <c r="D47" s="353"/>
    </row>
    <row r="48" spans="3:4" ht="57.75" customHeight="1" x14ac:dyDescent="0.25">
      <c r="C48" s="350" t="s">
        <v>121</v>
      </c>
      <c r="D48" s="352" t="s">
        <v>122</v>
      </c>
    </row>
    <row r="49" spans="3:4" ht="57.75" customHeight="1" x14ac:dyDescent="0.25">
      <c r="C49" s="351"/>
      <c r="D49" s="353"/>
    </row>
    <row r="50" spans="3:4" ht="57.75" customHeight="1" x14ac:dyDescent="0.25">
      <c r="C50" s="350" t="s">
        <v>124</v>
      </c>
      <c r="D50" s="352" t="s">
        <v>125</v>
      </c>
    </row>
    <row r="51" spans="3:4" ht="57.75" customHeight="1" x14ac:dyDescent="0.25">
      <c r="C51" s="351"/>
      <c r="D51" s="353"/>
    </row>
    <row r="52" spans="3:4" ht="57.75" customHeight="1" x14ac:dyDescent="0.25">
      <c r="C52" s="350" t="s">
        <v>127</v>
      </c>
      <c r="D52" s="355" t="s">
        <v>183</v>
      </c>
    </row>
    <row r="53" spans="3:4" ht="57.75" customHeight="1" x14ac:dyDescent="0.25">
      <c r="C53" s="351"/>
      <c r="D53" s="353"/>
    </row>
    <row r="54" spans="3:4" ht="57.75" customHeight="1" x14ac:dyDescent="0.25">
      <c r="C54" s="350" t="s">
        <v>130</v>
      </c>
      <c r="D54" s="352" t="s">
        <v>131</v>
      </c>
    </row>
    <row r="55" spans="3:4" ht="57.75" customHeight="1" x14ac:dyDescent="0.25">
      <c r="C55" s="351"/>
      <c r="D55" s="353"/>
    </row>
    <row r="56" spans="3:4" ht="57.75" customHeight="1" x14ac:dyDescent="0.25">
      <c r="C56" s="350" t="s">
        <v>133</v>
      </c>
      <c r="D56" s="355" t="s">
        <v>184</v>
      </c>
    </row>
    <row r="57" spans="3:4" ht="57.75" customHeight="1" x14ac:dyDescent="0.25">
      <c r="C57" s="351"/>
      <c r="D57" s="353"/>
    </row>
    <row r="58" spans="3:4" ht="57.75" customHeight="1" x14ac:dyDescent="0.25">
      <c r="C58" s="350" t="s">
        <v>168</v>
      </c>
      <c r="D58" s="355" t="s">
        <v>185</v>
      </c>
    </row>
    <row r="59" spans="3:4" ht="57.75" customHeight="1" x14ac:dyDescent="0.25">
      <c r="C59" s="351"/>
      <c r="D59" s="353"/>
    </row>
    <row r="60" spans="3:4" ht="57.75" customHeight="1" x14ac:dyDescent="0.25">
      <c r="C60" s="350" t="s">
        <v>138</v>
      </c>
      <c r="D60" s="355" t="s">
        <v>186</v>
      </c>
    </row>
    <row r="61" spans="3:4" ht="57.75" customHeight="1" x14ac:dyDescent="0.25">
      <c r="C61" s="351"/>
      <c r="D61" s="353"/>
    </row>
    <row r="62" spans="3:4" ht="57.75" customHeight="1" x14ac:dyDescent="0.25">
      <c r="C62" s="350" t="s">
        <v>141</v>
      </c>
      <c r="D62" s="355" t="s">
        <v>187</v>
      </c>
    </row>
    <row r="63" spans="3:4" ht="57.75" customHeight="1" x14ac:dyDescent="0.25">
      <c r="C63" s="351"/>
      <c r="D63" s="353"/>
    </row>
    <row r="64" spans="3:4" ht="57.75" customHeight="1" x14ac:dyDescent="0.25">
      <c r="C64" s="350" t="s">
        <v>144</v>
      </c>
      <c r="D64" s="352" t="s">
        <v>188</v>
      </c>
    </row>
    <row r="65" spans="3:4" ht="57.75" customHeight="1" x14ac:dyDescent="0.25">
      <c r="C65" s="351"/>
      <c r="D65" s="353"/>
    </row>
    <row r="66" spans="3:4" ht="57.75" customHeight="1" x14ac:dyDescent="0.25">
      <c r="C66" s="350" t="s">
        <v>147</v>
      </c>
      <c r="D66" s="352" t="s">
        <v>189</v>
      </c>
    </row>
    <row r="67" spans="3:4" ht="57.75" customHeight="1" x14ac:dyDescent="0.25">
      <c r="C67" s="351"/>
      <c r="D67" s="353"/>
    </row>
    <row r="68" spans="3:4" ht="57.75" customHeight="1" x14ac:dyDescent="0.25">
      <c r="C68" s="350" t="s">
        <v>149</v>
      </c>
      <c r="D68" s="355" t="s">
        <v>190</v>
      </c>
    </row>
    <row r="69" spans="3:4" ht="57.75" customHeight="1" x14ac:dyDescent="0.25">
      <c r="C69" s="351"/>
      <c r="D69" s="353"/>
    </row>
    <row r="70" spans="3:4" ht="57.75" customHeight="1" x14ac:dyDescent="0.25">
      <c r="C70" s="350" t="s">
        <v>152</v>
      </c>
      <c r="D70" s="355" t="s">
        <v>191</v>
      </c>
    </row>
    <row r="71" spans="3:4" ht="57.75" customHeight="1" x14ac:dyDescent="0.25">
      <c r="C71" s="351"/>
      <c r="D71" s="353"/>
    </row>
    <row r="72" spans="3:4" ht="57.75" customHeight="1" x14ac:dyDescent="0.25">
      <c r="C72" s="350" t="s">
        <v>155</v>
      </c>
      <c r="D72" s="352" t="s">
        <v>192</v>
      </c>
    </row>
    <row r="73" spans="3:4" ht="57.75" customHeight="1" x14ac:dyDescent="0.25">
      <c r="C73" s="351"/>
      <c r="D73" s="353"/>
    </row>
    <row r="74" spans="3:4" ht="57.75" customHeight="1" x14ac:dyDescent="0.25">
      <c r="C74" s="350" t="s">
        <v>158</v>
      </c>
      <c r="D74" s="352" t="s">
        <v>193</v>
      </c>
    </row>
    <row r="75" spans="3:4" ht="57.75" customHeight="1" x14ac:dyDescent="0.25">
      <c r="C75" s="351"/>
      <c r="D75" s="353"/>
    </row>
    <row r="76" spans="3:4" ht="57.75" customHeight="1" x14ac:dyDescent="0.25">
      <c r="C76" s="350" t="s">
        <v>161</v>
      </c>
      <c r="D76" s="354" t="s">
        <v>194</v>
      </c>
    </row>
    <row r="77" spans="3:4" ht="57.75" customHeight="1" x14ac:dyDescent="0.25">
      <c r="C77" s="351"/>
      <c r="D77" s="353"/>
    </row>
    <row r="78" spans="3:4" ht="57.75" customHeight="1" x14ac:dyDescent="0.25">
      <c r="C78" s="350" t="s">
        <v>164</v>
      </c>
      <c r="D78" s="352" t="s">
        <v>195</v>
      </c>
    </row>
    <row r="79" spans="3:4" ht="57.75" customHeight="1" x14ac:dyDescent="0.25">
      <c r="C79" s="351"/>
      <c r="D79" s="353"/>
    </row>
    <row r="80" spans="3:4" ht="57.75" customHeight="1" x14ac:dyDescent="0.25">
      <c r="C80" s="175" t="s">
        <v>166</v>
      </c>
      <c r="D80" s="176" t="s">
        <v>196</v>
      </c>
    </row>
  </sheetData>
  <mergeCells count="76">
    <mergeCell ref="C76:C77"/>
    <mergeCell ref="D76:D77"/>
    <mergeCell ref="C78:C79"/>
    <mergeCell ref="D78:D79"/>
    <mergeCell ref="C70:C71"/>
    <mergeCell ref="D70:D71"/>
    <mergeCell ref="C72:C73"/>
    <mergeCell ref="D72:D73"/>
    <mergeCell ref="C74:C75"/>
    <mergeCell ref="D74:D75"/>
    <mergeCell ref="C64:C65"/>
    <mergeCell ref="D64:D65"/>
    <mergeCell ref="C66:C67"/>
    <mergeCell ref="D66:D67"/>
    <mergeCell ref="C68:C69"/>
    <mergeCell ref="D68:D69"/>
    <mergeCell ref="C58:C59"/>
    <mergeCell ref="D58:D59"/>
    <mergeCell ref="C60:C61"/>
    <mergeCell ref="D60:D61"/>
    <mergeCell ref="C62:C63"/>
    <mergeCell ref="D62:D63"/>
    <mergeCell ref="C52:C53"/>
    <mergeCell ref="D52:D53"/>
    <mergeCell ref="C54:C55"/>
    <mergeCell ref="D54:D55"/>
    <mergeCell ref="C56:C57"/>
    <mergeCell ref="D56:D57"/>
    <mergeCell ref="C46:C47"/>
    <mergeCell ref="D46:D47"/>
    <mergeCell ref="C48:C49"/>
    <mergeCell ref="D48:D49"/>
    <mergeCell ref="C50:C51"/>
    <mergeCell ref="D50:D51"/>
    <mergeCell ref="C40:C41"/>
    <mergeCell ref="D40:D41"/>
    <mergeCell ref="C42:C43"/>
    <mergeCell ref="D42:D43"/>
    <mergeCell ref="C44:C45"/>
    <mergeCell ref="D44:D45"/>
    <mergeCell ref="C34:C35"/>
    <mergeCell ref="D34:D35"/>
    <mergeCell ref="C36:C37"/>
    <mergeCell ref="D36:D37"/>
    <mergeCell ref="C38:C39"/>
    <mergeCell ref="D38:D39"/>
    <mergeCell ref="C28:C29"/>
    <mergeCell ref="D28:D29"/>
    <mergeCell ref="C30:C31"/>
    <mergeCell ref="D30:D31"/>
    <mergeCell ref="C32:C33"/>
    <mergeCell ref="D32:D33"/>
    <mergeCell ref="C22:C23"/>
    <mergeCell ref="D22:D23"/>
    <mergeCell ref="C24:C25"/>
    <mergeCell ref="D24:D25"/>
    <mergeCell ref="C26:C27"/>
    <mergeCell ref="D26:D27"/>
    <mergeCell ref="C16:C17"/>
    <mergeCell ref="D16:D17"/>
    <mergeCell ref="C18:C19"/>
    <mergeCell ref="D18:D19"/>
    <mergeCell ref="C20:C21"/>
    <mergeCell ref="D20:D21"/>
    <mergeCell ref="C10:C11"/>
    <mergeCell ref="D10:D11"/>
    <mergeCell ref="C12:C13"/>
    <mergeCell ref="D12:D13"/>
    <mergeCell ref="C14:C15"/>
    <mergeCell ref="D14:D15"/>
    <mergeCell ref="C4:C5"/>
    <mergeCell ref="D4:D5"/>
    <mergeCell ref="C6:C7"/>
    <mergeCell ref="D6:D7"/>
    <mergeCell ref="C8:C9"/>
    <mergeCell ref="D8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EJE 1</vt:lpstr>
      <vt:lpstr>Hoja1</vt:lpstr>
      <vt:lpstr>'SEGUIMIENTO EJE 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OFICIALÍA DE PARTES</cp:lastModifiedBy>
  <cp:revision/>
  <cp:lastPrinted>2022-07-07T20:01:31Z</cp:lastPrinted>
  <dcterms:created xsi:type="dcterms:W3CDTF">2020-03-29T15:30:51Z</dcterms:created>
  <dcterms:modified xsi:type="dcterms:W3CDTF">2022-07-07T20:16:30Z</dcterms:modified>
  <cp:category/>
  <cp:contentStatus/>
</cp:coreProperties>
</file>