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ssica Silveyra\Desktop\Reportes trimestrales 2022\3er trimestre 2022\IMJUVE\"/>
    </mc:Choice>
  </mc:AlternateContent>
  <bookViews>
    <workbookView xWindow="0" yWindow="0" windowWidth="23040" windowHeight="8208"/>
  </bookViews>
  <sheets>
    <sheet name="SEGUIMIENTO EJE 4"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15" i="1" l="1"/>
  <c r="U13" i="1"/>
  <c r="V13" i="1"/>
  <c r="W13" i="1"/>
  <c r="T13" i="1"/>
  <c r="S13" i="1"/>
  <c r="Q13" i="1"/>
  <c r="R13" i="1"/>
  <c r="P13" i="1"/>
  <c r="V28" i="1" l="1"/>
  <c r="U28" i="1"/>
  <c r="T28" i="1"/>
  <c r="S28" i="1"/>
  <c r="R28" i="1"/>
  <c r="Q28" i="1"/>
  <c r="P28" i="1"/>
  <c r="R14" i="1"/>
  <c r="R16" i="1"/>
  <c r="R17" i="1"/>
  <c r="R18" i="1"/>
  <c r="R19" i="1"/>
  <c r="R20" i="1"/>
  <c r="R21" i="1"/>
  <c r="R22" i="1"/>
  <c r="R23" i="1"/>
  <c r="Q23" i="1"/>
  <c r="P23" i="1"/>
  <c r="V23" i="1"/>
  <c r="V22" i="1"/>
  <c r="V21" i="1"/>
  <c r="V20" i="1"/>
  <c r="V19" i="1"/>
  <c r="V18" i="1"/>
  <c r="V17" i="1"/>
  <c r="V16" i="1"/>
  <c r="V15" i="1"/>
  <c r="V14" i="1"/>
  <c r="U14" i="1" l="1"/>
  <c r="Q16" i="1"/>
  <c r="Q15" i="1"/>
  <c r="Q14" i="1"/>
  <c r="P14" i="1"/>
  <c r="U19" i="1" l="1"/>
  <c r="U18" i="1"/>
  <c r="U15" i="1" l="1"/>
  <c r="T15" i="1" l="1"/>
  <c r="Q19" i="1" l="1"/>
  <c r="S22" i="1"/>
  <c r="Q22" i="1"/>
  <c r="P22" i="1"/>
  <c r="T22" i="1"/>
  <c r="U22" i="1"/>
  <c r="W22" i="1"/>
  <c r="W21" i="1"/>
  <c r="U21" i="1"/>
  <c r="T21" i="1"/>
  <c r="S21" i="1"/>
  <c r="Q21" i="1"/>
  <c r="P21" i="1"/>
  <c r="W19" i="1"/>
  <c r="T19" i="1"/>
  <c r="S19" i="1"/>
  <c r="P19" i="1"/>
  <c r="W18" i="1"/>
  <c r="T18" i="1"/>
  <c r="S18" i="1"/>
  <c r="Q18" i="1"/>
  <c r="P18" i="1"/>
  <c r="W17" i="1"/>
  <c r="U17" i="1"/>
  <c r="T17" i="1"/>
  <c r="S17" i="1"/>
  <c r="Q17" i="1"/>
  <c r="P17" i="1"/>
  <c r="W20" i="1"/>
  <c r="U20" i="1"/>
  <c r="T20" i="1"/>
  <c r="S20" i="1"/>
  <c r="Q20" i="1"/>
  <c r="P20" i="1"/>
  <c r="P15" i="1" l="1"/>
  <c r="S15" i="1" l="1"/>
  <c r="W15" i="1"/>
  <c r="P16" i="1"/>
  <c r="S16" i="1"/>
  <c r="T16" i="1"/>
  <c r="U16" i="1"/>
  <c r="W16" i="1"/>
  <c r="W14" i="1"/>
  <c r="T14" i="1"/>
  <c r="S14" i="1"/>
  <c r="W23" i="1" l="1"/>
  <c r="U23" i="1"/>
  <c r="T23" i="1"/>
  <c r="S23" i="1"/>
  <c r="W28" i="1" l="1"/>
</calcChain>
</file>

<file path=xl/sharedStrings.xml><?xml version="1.0" encoding="utf-8"?>
<sst xmlns="http://schemas.openxmlformats.org/spreadsheetml/2006/main" count="147" uniqueCount="87">
  <si>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</si>
  <si>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</si>
  <si>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</si>
  <si>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</si>
  <si>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</si>
  <si>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</si>
  <si>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</si>
  <si>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</si>
  <si>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</si>
  <si>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</si>
  <si>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</si>
  <si>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 xml:space="preserve">TRIMESTRE 1 </t>
  </si>
  <si>
    <t xml:space="preserve">TRIMESTRE 2 </t>
  </si>
  <si>
    <t xml:space="preserve">TRIMESTRE 3 </t>
  </si>
  <si>
    <t xml:space="preserve">TRIMESTRE 4 </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</si>
  <si>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</si>
  <si>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</si>
  <si>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</si>
  <si>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</si>
  <si>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</si>
  <si>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</si>
  <si>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t>META PLANEADA 2022</t>
  </si>
  <si>
    <t>META ALCANZADA 2022</t>
  </si>
  <si>
    <t>PORCENTAJE DE AVANCE TRIMESTRAL 2022</t>
  </si>
  <si>
    <t>PORCENTAJE DE AVANCE ACUMULADO ANUAL 2022</t>
  </si>
  <si>
    <t>JUSTIFICACION DE AVANCE DE RESULTADOS 2022</t>
  </si>
  <si>
    <t>SEGUIMIENTO DE AVANCE EN CUMPLIMIENTO DE METAS Y OBJETIVOS 2022</t>
  </si>
  <si>
    <t>TRIMESTRE 1 2022</t>
  </si>
  <si>
    <t>TRIMESTRE 2 2022</t>
  </si>
  <si>
    <t>TRIMESTRE 3 2022</t>
  </si>
  <si>
    <t>TRIMESTRE 4 2022</t>
  </si>
  <si>
    <t>JUSTIFICACIÓN DE AVANCE DE EJECUCÓN DEL PRESUPUESTO 2022</t>
  </si>
  <si>
    <r>
      <rPr>
        <b/>
        <sz val="11"/>
        <color theme="1"/>
        <rFont val="Arial"/>
        <family val="2"/>
      </rPr>
      <t>PPPIVC</t>
    </r>
    <r>
      <rPr>
        <b/>
        <vertAlign val="subscript"/>
        <sz val="11"/>
        <color theme="1"/>
        <rFont val="Arial"/>
        <family val="2"/>
      </rPr>
      <t>ENVIPE</t>
    </r>
    <r>
      <rPr>
        <sz val="11"/>
        <color theme="1"/>
        <rFont val="Arial"/>
        <family val="2"/>
      </rPr>
      <t>: Porcentaje de población de 18 años y más que percibe inseguro vivir en Cancún.
ENVIPE: Encuesta Nacional de Seguridad Pública Urbana. Periodicidad Anual.</t>
    </r>
  </si>
  <si>
    <t>Fin
(DGPM / DP)</t>
  </si>
  <si>
    <t>Actividad</t>
  </si>
  <si>
    <t>SEGUIMIENTO A LA EJECUCIÓN DEL PRESUPUESTO AUTORIZADO 2022</t>
  </si>
  <si>
    <t>Anual</t>
  </si>
  <si>
    <t>AVANCE EN CUMPLIMIENTO DE METAS TRIMESTRAL Y ANUAL ACUMULADO 2022</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</si>
  <si>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Población de 18 años y más encuestada.</t>
    </r>
  </si>
  <si>
    <t>ND</t>
  </si>
  <si>
    <t>Propósito
( Dirección General)</t>
  </si>
  <si>
    <t xml:space="preserve">Trimestral </t>
  </si>
  <si>
    <r>
      <rPr>
        <b/>
        <sz val="11"/>
        <color theme="0"/>
        <rFont val="Arial"/>
        <family val="2"/>
      </rPr>
      <t xml:space="preserve">UNIDAD DE MEDIDA DEL INDICADOR: </t>
    </r>
    <r>
      <rPr>
        <sz val="11"/>
        <color theme="0"/>
        <rFont val="Arial"/>
        <family val="2"/>
      </rPr>
      <t xml:space="preserve">Porcentaje
</t>
    </r>
    <r>
      <rPr>
        <b/>
        <sz val="11"/>
        <color theme="0"/>
        <rFont val="Arial"/>
        <family val="2"/>
      </rPr>
      <t xml:space="preserve">UNIDAD DE MEDIDA DE LAS VARIABLES: </t>
    </r>
    <r>
      <rPr>
        <sz val="11"/>
        <color theme="0"/>
        <rFont val="Arial"/>
        <family val="2"/>
      </rPr>
      <t xml:space="preserve">Jóvenes </t>
    </r>
  </si>
  <si>
    <r>
      <rPr>
        <b/>
        <sz val="11"/>
        <color theme="0"/>
        <rFont val="Arial"/>
        <family val="2"/>
      </rPr>
      <t>PJDI:</t>
    </r>
    <r>
      <rPr>
        <sz val="11"/>
        <color theme="0"/>
        <rFont val="Arial"/>
        <family val="2"/>
      </rPr>
      <t xml:space="preserve"> Porcentaje de jóvenes participantes en las actividades de desarrollo integral.</t>
    </r>
  </si>
  <si>
    <r>
      <rPr>
        <b/>
        <sz val="11"/>
        <color theme="0"/>
        <rFont val="Arial"/>
        <family val="2"/>
      </rPr>
      <t>4.20.1.1</t>
    </r>
    <r>
      <rPr>
        <sz val="11"/>
        <color theme="0"/>
        <rFont val="Arial"/>
        <family val="2"/>
      </rPr>
      <t xml:space="preserve"> Las juventudes del municipio de Benito Juárez  desarrollan herramientas que propician y promuevan su desarrollo integral.</t>
    </r>
  </si>
  <si>
    <t>Componente
(UNIDAD DE ORIENTACIÓN Y BIENESTAR JUVENIL)</t>
  </si>
  <si>
    <r>
      <rPr>
        <b/>
        <sz val="11"/>
        <color theme="1"/>
        <rFont val="Arial"/>
        <family val="2"/>
      </rPr>
      <t>4.20.1.1.1</t>
    </r>
    <r>
      <rPr>
        <sz val="11"/>
        <color theme="1"/>
        <rFont val="Arial"/>
        <family val="2"/>
      </rPr>
      <t xml:space="preserve"> Servicios integrales que promueven el bienestar y la vida digna de las juventudes brindados.</t>
    </r>
  </si>
  <si>
    <r>
      <rPr>
        <b/>
        <sz val="11"/>
        <color theme="1"/>
        <rFont val="Arial"/>
        <family val="2"/>
      </rPr>
      <t>PSIJB:</t>
    </r>
    <r>
      <rPr>
        <sz val="11"/>
        <color theme="1"/>
        <rFont val="Arial"/>
        <family val="2"/>
      </rPr>
      <t xml:space="preserve"> Porcentaje de servicios integrales dirigidos a las juventudes brindados.</t>
    </r>
  </si>
  <si>
    <t>Componente
(UNIDAD DE SERVICIOS A LA JUVENTUD)</t>
  </si>
  <si>
    <r>
      <rPr>
        <b/>
        <sz val="11"/>
        <color theme="1"/>
        <rFont val="Arial"/>
        <family val="2"/>
      </rPr>
      <t>4.20.1.1.1.1</t>
    </r>
    <r>
      <rPr>
        <sz val="11"/>
        <color theme="1"/>
        <rFont val="Arial"/>
        <family val="2"/>
      </rPr>
      <t xml:space="preserve"> Realización de actividades de promoción a la igualdad e inclusión afectiva de las juventudes.</t>
    </r>
  </si>
  <si>
    <r>
      <rPr>
        <b/>
        <sz val="11"/>
        <color theme="1"/>
        <rFont val="Arial"/>
        <family val="2"/>
      </rPr>
      <t>4.20.1.1.1.2</t>
    </r>
    <r>
      <rPr>
        <sz val="11"/>
        <color theme="1"/>
        <rFont val="Arial"/>
        <family val="2"/>
      </rPr>
      <t xml:space="preserve"> Realización de actividades que diversifiquen y propicien la participación cultural, politica y ciudadana de las juventudes.</t>
    </r>
  </si>
  <si>
    <r>
      <t xml:space="preserve">4.20.1.1.1.3 </t>
    </r>
    <r>
      <rPr>
        <sz val="11"/>
        <color theme="1"/>
        <rFont val="Arial"/>
        <family val="2"/>
      </rPr>
      <t>Realización de actividades que promueven el Bienestar Juvenil y la Vida Digna.</t>
    </r>
  </si>
  <si>
    <r>
      <rPr>
        <b/>
        <sz val="11"/>
        <color theme="1"/>
        <rFont val="Arial"/>
        <family val="2"/>
      </rPr>
      <t>4.20.1.1.1.4</t>
    </r>
    <r>
      <rPr>
        <sz val="11"/>
        <color theme="1"/>
        <rFont val="Arial"/>
        <family val="2"/>
      </rPr>
      <t xml:space="preserve"> Realización de actividades que promuevan la cultura de paz y seguridad.</t>
    </r>
  </si>
  <si>
    <r>
      <t xml:space="preserve">4.20.1.1.2 </t>
    </r>
    <r>
      <rPr>
        <sz val="11"/>
        <color theme="1"/>
        <rFont val="Arial"/>
        <family val="2"/>
      </rPr>
      <t>Actividades de fomento profesional y del entorno ambiental.</t>
    </r>
  </si>
  <si>
    <r>
      <t xml:space="preserve">4.20.1.1.2.1 </t>
    </r>
    <r>
      <rPr>
        <sz val="11"/>
        <color theme="1"/>
        <rFont val="Arial"/>
        <family val="2"/>
      </rPr>
      <t>Ejecución de actividades que fomenten la educación, el emprendimiento y el trabajo digno.</t>
    </r>
  </si>
  <si>
    <r>
      <t xml:space="preserve">4.20.1.1.2.2 </t>
    </r>
    <r>
      <rPr>
        <sz val="11"/>
        <color theme="1"/>
        <rFont val="Arial"/>
        <family val="2"/>
      </rPr>
      <t>Ejecución de actividades que fomenten los entornos sostenibles, dignos y adecuados.</t>
    </r>
  </si>
  <si>
    <r>
      <rPr>
        <b/>
        <sz val="11"/>
        <color theme="1"/>
        <rFont val="Arial"/>
        <family val="2"/>
      </rPr>
      <t xml:space="preserve">PAIA: </t>
    </r>
    <r>
      <rPr>
        <sz val="11"/>
        <color theme="1"/>
        <rFont val="Arial"/>
        <family val="2"/>
      </rPr>
      <t>Porcentaje de actividades de igualdad e inclusión afectiva realizadas.</t>
    </r>
  </si>
  <si>
    <r>
      <rPr>
        <b/>
        <sz val="11"/>
        <color theme="1"/>
        <rFont val="Arial"/>
        <family val="2"/>
      </rPr>
      <t>PACPCR:</t>
    </r>
    <r>
      <rPr>
        <sz val="11"/>
        <color theme="1"/>
        <rFont val="Arial"/>
        <family val="2"/>
      </rPr>
      <t xml:space="preserve"> Porcentaje de actividades  culturales, políticas y ciudadanas dirigidas a las juventudes, realizadas.</t>
    </r>
  </si>
  <si>
    <r>
      <rPr>
        <b/>
        <sz val="11"/>
        <color theme="1"/>
        <rFont val="Arial"/>
        <family val="2"/>
      </rPr>
      <t>PABV</t>
    </r>
    <r>
      <rPr>
        <sz val="11"/>
        <color theme="1"/>
        <rFont val="Arial"/>
        <family val="2"/>
      </rPr>
      <t xml:space="preserve">: Porcentaje de actividades que promueven el bienestar juvenil y la Vida Digna. </t>
    </r>
  </si>
  <si>
    <r>
      <rPr>
        <b/>
        <sz val="11"/>
        <color theme="1"/>
        <rFont val="Arial"/>
        <family val="2"/>
      </rPr>
      <t>PACS:</t>
    </r>
    <r>
      <rPr>
        <sz val="11"/>
        <color theme="1"/>
        <rFont val="Arial"/>
        <family val="2"/>
      </rPr>
      <t xml:space="preserve"> Porcentaje de actividades que promueven la Cultura de Paz y Seguridad.</t>
    </r>
  </si>
  <si>
    <r>
      <t xml:space="preserve">PAFPA: </t>
    </r>
    <r>
      <rPr>
        <sz val="11"/>
        <color theme="1"/>
        <rFont val="Arial"/>
        <family val="2"/>
      </rPr>
      <t>Porcentaje de actividades de fomento profesional y ambiental.</t>
    </r>
  </si>
  <si>
    <r>
      <rPr>
        <b/>
        <sz val="11"/>
        <color theme="1"/>
        <rFont val="Arial"/>
        <family val="2"/>
      </rPr>
      <t>PAFL:</t>
    </r>
    <r>
      <rPr>
        <sz val="11"/>
        <color theme="1"/>
        <rFont val="Arial"/>
        <family val="2"/>
      </rPr>
      <t xml:space="preserve"> Porcentaje de  actividades en fomento educativo y laboral.</t>
    </r>
  </si>
  <si>
    <r>
      <rPr>
        <b/>
        <sz val="11"/>
        <color theme="1"/>
        <rFont val="Arial"/>
        <family val="2"/>
      </rPr>
      <t>PAED:</t>
    </r>
    <r>
      <rPr>
        <sz val="11"/>
        <color theme="1"/>
        <rFont val="Arial"/>
        <family val="2"/>
      </rPr>
      <t xml:space="preserve"> Porcentaje de actividades que fomenten los entornos dignos.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</si>
  <si>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Actividades </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</si>
  <si>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Actividades </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</si>
  <si>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Actividades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</si>
  <si>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t>
    </r>
  </si>
  <si>
    <r>
      <t xml:space="preserve">4.20.1.1.2.3 </t>
    </r>
    <r>
      <rPr>
        <sz val="11"/>
        <color theme="1"/>
        <rFont val="Arial"/>
        <family val="2"/>
      </rPr>
      <t>Integración del Padrón Municipal de las Juventudes de Benito Juárez.</t>
    </r>
  </si>
  <si>
    <r>
      <rPr>
        <b/>
        <sz val="11"/>
        <color theme="1"/>
        <rFont val="Arial"/>
        <family val="2"/>
      </rPr>
      <t>PJIP:</t>
    </r>
    <r>
      <rPr>
        <sz val="11"/>
        <color theme="1"/>
        <rFont val="Arial"/>
        <family val="2"/>
      </rPr>
      <t xml:space="preserve"> Porcentaje de juventudes integradas en el Padrón.</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</si>
  <si>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Jóvenes </t>
    </r>
  </si>
  <si>
    <t>N/A</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</si>
  <si>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Integrales.</t>
    </r>
  </si>
  <si>
    <t>CLAVE Y NOMBRE DEL PPA: F-PPA 4.20 PROGRAMA DE DESARROLLO INTEGRAL CON PERSPECTIVA DE JUVENTUDES</t>
  </si>
  <si>
    <t xml:space="preserve">INSTITUTO MUNICIPAL DE LA JUVENTUD </t>
  </si>
  <si>
    <r>
      <rPr>
        <b/>
        <sz val="11"/>
        <color theme="1"/>
        <rFont val="Arial"/>
        <family val="2"/>
      </rPr>
      <t xml:space="preserve">4.20.1 </t>
    </r>
    <r>
      <rPr>
        <sz val="11"/>
        <color theme="1"/>
        <rFont val="Arial"/>
        <family val="2"/>
      </rPr>
      <t>Contribuir en la promoción de  acciones que combatan las causas que generan las violencias y la delincuencia contribuyendo a la paz y la justica mediante el desarrollo de herramientas que propicien y promuevan el desarrollo integral de las juventudes.</t>
    </r>
  </si>
  <si>
    <r>
      <rPr>
        <b/>
        <sz val="11"/>
        <color theme="1"/>
        <rFont val="Arial"/>
        <family val="2"/>
      </rPr>
      <t>Meta trimestral:</t>
    </r>
    <r>
      <rPr>
        <sz val="11"/>
        <color theme="1"/>
        <rFont val="Arial"/>
        <family val="2"/>
      </rPr>
      <t xml:space="preserve"> Se lograron realizar 7 actividades de las 7 programadas, esto represento un avance del 100% cumpliendo con el total debido a la participación de las juventudes.
</t>
    </r>
    <r>
      <rPr>
        <b/>
        <sz val="11"/>
        <color theme="1"/>
        <rFont val="Arial"/>
        <family val="2"/>
      </rPr>
      <t>Meta anual:</t>
    </r>
    <r>
      <rPr>
        <sz val="11"/>
        <color theme="1"/>
        <rFont val="Arial"/>
        <family val="2"/>
      </rPr>
      <t xml:space="preserve">  Se realizaron 14 actividades de las 18 programadas, lo que representa un 77.78% del avance anual.</t>
    </r>
  </si>
  <si>
    <r>
      <rPr>
        <b/>
        <sz val="11"/>
        <color theme="1"/>
        <rFont val="Arial"/>
        <family val="2"/>
      </rPr>
      <t>Meta trimestral:</t>
    </r>
    <r>
      <rPr>
        <sz val="11"/>
        <color theme="1"/>
        <rFont val="Arial"/>
        <family val="2"/>
      </rPr>
      <t xml:space="preserve"> Se lograron realizar 13 actividades de las 21 programadas, no se lograron llevar algunas actividades en tema de inclusión debido a que los espacios no se encontraban disponibles, esto represento un avance trimestral del 61.90 %.
</t>
    </r>
    <r>
      <rPr>
        <b/>
        <sz val="11"/>
        <color theme="1"/>
        <rFont val="Arial"/>
        <family val="2"/>
      </rPr>
      <t xml:space="preserve">
Meta anual:</t>
    </r>
    <r>
      <rPr>
        <sz val="11"/>
        <color theme="1"/>
        <rFont val="Arial"/>
        <family val="2"/>
      </rPr>
      <t xml:space="preserve">  Se realizaron 42 actividades de las 55 programadas, lo que representa un 76.36% del avance anual.</t>
    </r>
  </si>
  <si>
    <r>
      <rPr>
        <b/>
        <sz val="11"/>
        <color theme="1"/>
        <rFont val="Arial"/>
        <family val="2"/>
      </rPr>
      <t>Meta trimestral:</t>
    </r>
    <r>
      <rPr>
        <sz val="11"/>
        <color theme="1"/>
        <rFont val="Arial"/>
        <family val="2"/>
      </rPr>
      <t xml:space="preserve"> Se logró realizar 1 actividad de las 6 programadas, no se pudo realizar las demás debido a que los espacios considerados no se encontraban disponibles para las fechas acordadas, esto represento un avance del 16.67% 
</t>
    </r>
    <r>
      <rPr>
        <b/>
        <sz val="11"/>
        <color theme="1"/>
        <rFont val="Arial"/>
        <family val="2"/>
      </rPr>
      <t>Meta anual:</t>
    </r>
    <r>
      <rPr>
        <sz val="11"/>
        <color theme="1"/>
        <rFont val="Arial"/>
        <family val="2"/>
      </rPr>
      <t xml:space="preserve">  Se realizaron 8 actividades de las 15 programadas, lo que representa un 53.33% del avance anual. </t>
    </r>
  </si>
  <si>
    <r>
      <rPr>
        <b/>
        <sz val="11"/>
        <color theme="1"/>
        <rFont val="Arial"/>
        <family val="2"/>
      </rPr>
      <t>Meta trimestral:</t>
    </r>
    <r>
      <rPr>
        <sz val="11"/>
        <color theme="1"/>
        <rFont val="Arial"/>
        <family val="2"/>
      </rPr>
      <t xml:space="preserve"> Se lograron realizar 2 actividades de las 5 programadas, por lo cual no se efectuaron  las demás debido a que se esta considerando para el ultimo trimestre,  conforme al presupuesto, esto represento un avance del 40 %  
</t>
    </r>
    <r>
      <rPr>
        <b/>
        <sz val="11"/>
        <color theme="1"/>
        <rFont val="Arial"/>
        <family val="2"/>
      </rPr>
      <t>Meta anual:</t>
    </r>
    <r>
      <rPr>
        <sz val="11"/>
        <color theme="1"/>
        <rFont val="Arial"/>
        <family val="2"/>
      </rPr>
      <t xml:space="preserve">  Se realizaron 10 actividades de las 12 programadas, lo que representa un 83.33 % del avance anual.</t>
    </r>
  </si>
  <si>
    <r>
      <rPr>
        <b/>
        <sz val="11"/>
        <color theme="1"/>
        <rFont val="Arial"/>
        <family val="2"/>
      </rPr>
      <t xml:space="preserve">Meta trimestral: </t>
    </r>
    <r>
      <rPr>
        <sz val="11"/>
        <color theme="1"/>
        <rFont val="Arial"/>
        <family val="2"/>
      </rPr>
      <t xml:space="preserve">Se lograron realizar 3 actividades de las 3 programadas, esto represento un avance del 100% debido a que hubo participación de la juventud. 
</t>
    </r>
    <r>
      <rPr>
        <b/>
        <sz val="11"/>
        <color theme="1"/>
        <rFont val="Arial"/>
        <family val="2"/>
      </rPr>
      <t>Meta anual:</t>
    </r>
    <r>
      <rPr>
        <sz val="11"/>
        <color theme="1"/>
        <rFont val="Arial"/>
        <family val="2"/>
      </rPr>
      <t xml:space="preserve">  Se realizaron 9 actividades de las 10 programadas, lo que representa un 100% del avance anual.</t>
    </r>
  </si>
  <si>
    <r>
      <rPr>
        <b/>
        <sz val="11"/>
        <color theme="1"/>
        <rFont val="Arial"/>
        <family val="2"/>
      </rPr>
      <t>Meta trimestral:</t>
    </r>
    <r>
      <rPr>
        <sz val="11"/>
        <color theme="1"/>
        <rFont val="Arial"/>
        <family val="2"/>
      </rPr>
      <t xml:space="preserve"> Se lograron realizar 15 actividades de las 22 programadas, esto represento un avance trimestral del 68.18 %. lo cual no se logró realizar las demás debido a que las escuelas estaban ocupadas de actividades y varios expositores/conferencistas no se encontraban en disposición 
</t>
    </r>
    <r>
      <rPr>
        <b/>
        <sz val="11"/>
        <color theme="1"/>
        <rFont val="Arial"/>
        <family val="2"/>
      </rPr>
      <t>Meta anual</t>
    </r>
    <r>
      <rPr>
        <sz val="11"/>
        <color theme="1"/>
        <rFont val="Arial"/>
        <family val="2"/>
      </rPr>
      <t>:  Se realizaron 36 actividades de las 69 programadas, lo que representa un 52.17% del avance anual.</t>
    </r>
  </si>
  <si>
    <r>
      <rPr>
        <b/>
        <sz val="11"/>
        <color theme="1"/>
        <rFont val="Arial"/>
        <family val="2"/>
      </rPr>
      <t>Meta trimestral:</t>
    </r>
    <r>
      <rPr>
        <sz val="11"/>
        <color theme="1"/>
        <rFont val="Arial"/>
        <family val="2"/>
      </rPr>
      <t xml:space="preserve"> Se lograron realizar 10 actividades de las 20 programadas, esto represento un avance del 50% el cual no se logró debido a que los expositores tenían ocupados los días programados. 
</t>
    </r>
    <r>
      <rPr>
        <b/>
        <sz val="11"/>
        <color theme="1"/>
        <rFont val="Arial"/>
        <family val="2"/>
      </rPr>
      <t>Meta anual:</t>
    </r>
    <r>
      <rPr>
        <sz val="11"/>
        <color theme="1"/>
        <rFont val="Arial"/>
        <family val="2"/>
      </rPr>
      <t xml:space="preserve">  Se realizaron 26 actividades de las 61 programadas, lo que representa un 42.62% del avance anual.</t>
    </r>
  </si>
  <si>
    <r>
      <rPr>
        <b/>
        <sz val="11"/>
        <color theme="1"/>
        <rFont val="Arial"/>
        <family val="2"/>
      </rPr>
      <t>Meta trimestral:</t>
    </r>
    <r>
      <rPr>
        <sz val="11"/>
        <color theme="1"/>
        <rFont val="Arial"/>
        <family val="2"/>
      </rPr>
      <t xml:space="preserve"> Se lograron realizar 5 actividades de las 2 programadas, esto represento un avance del 250% superando el total por la participación de la juventud en dichos temas. 
</t>
    </r>
    <r>
      <rPr>
        <b/>
        <sz val="11"/>
        <color theme="1"/>
        <rFont val="Arial"/>
        <family val="2"/>
      </rPr>
      <t>Meta anual:</t>
    </r>
    <r>
      <rPr>
        <sz val="11"/>
        <color theme="1"/>
        <rFont val="Arial"/>
        <family val="2"/>
      </rPr>
      <t xml:space="preserve">  Se realizaron 10 actividades de las 8 programadas, lo que representa un 125% del avance anual.</t>
    </r>
  </si>
  <si>
    <r>
      <rPr>
        <b/>
        <sz val="11"/>
        <color theme="1"/>
        <rFont val="Arial"/>
        <family val="2"/>
      </rPr>
      <t xml:space="preserve">Meta trimestral: </t>
    </r>
    <r>
      <rPr>
        <sz val="11"/>
        <color theme="1"/>
        <rFont val="Arial"/>
        <family val="2"/>
      </rPr>
      <t xml:space="preserve">No se programaron metas durante este tercer trimestre.
</t>
    </r>
    <r>
      <rPr>
        <b/>
        <sz val="11"/>
        <color theme="1"/>
        <rFont val="Arial"/>
        <family val="2"/>
      </rPr>
      <t>Meta anual:</t>
    </r>
    <r>
      <rPr>
        <sz val="11"/>
        <color theme="1"/>
        <rFont val="Arial"/>
        <family val="2"/>
      </rPr>
      <t xml:space="preserve">  No existe un avance anual debido a que no se programaron metas para este trimestre. </t>
    </r>
  </si>
  <si>
    <t xml:space="preserve">Se logro el avance financiero en su totalidad, logrando reducir costo en los ponentes, ya que varios fueron gratuitos. </t>
  </si>
  <si>
    <r>
      <rPr>
        <b/>
        <sz val="11"/>
        <color theme="0"/>
        <rFont val="Arial"/>
        <family val="2"/>
      </rPr>
      <t>Meta trimestral:</t>
    </r>
    <r>
      <rPr>
        <sz val="11"/>
        <color theme="0"/>
        <rFont val="Arial"/>
        <family val="2"/>
      </rPr>
      <t xml:space="preserve"> Se beneficiaron 1,997 jóvenes de los 2,150 programados, se logró en su mayoría el total de jóvenes, solo algunos jóvenes consideraron innecesario el registro en las listas de asistencias, esto al final represento un avance del 92.88%.
</t>
    </r>
    <r>
      <rPr>
        <b/>
        <sz val="11"/>
        <color theme="0"/>
        <rFont val="Arial"/>
        <family val="2"/>
      </rPr>
      <t xml:space="preserve">Meta anual:  </t>
    </r>
    <r>
      <rPr>
        <sz val="11"/>
        <color theme="0"/>
        <rFont val="Arial"/>
        <family val="2"/>
      </rPr>
      <t xml:space="preserve">Se atendieron 4,214 jóvenes de los 5,850 programados, lo que representa un 72.03% del avance anual. </t>
    </r>
  </si>
  <si>
    <r>
      <rPr>
        <b/>
        <sz val="11"/>
        <rFont val="Arial"/>
        <family val="2"/>
      </rPr>
      <t xml:space="preserve">Meta trimestral: </t>
    </r>
    <r>
      <rPr>
        <sz val="11"/>
        <rFont val="Arial"/>
        <family val="2"/>
      </rPr>
      <t xml:space="preserve">La meta alcanzada en el segundo trimestre 2022 corresponde al mismo valor obtenido en 2021, es decir 80.2%. El avance en cumplimiento de metas trimestral refleja el avance trimestral  reportado respecto a lo programado trimestral, es decir 101.17%. 
</t>
    </r>
    <r>
      <rPr>
        <b/>
        <sz val="11"/>
        <rFont val="Arial"/>
        <family val="2"/>
      </rPr>
      <t xml:space="preserve">
Meta Anual: </t>
    </r>
    <r>
      <rPr>
        <sz val="11"/>
        <rFont val="Arial"/>
        <family val="2"/>
      </rPr>
      <t>De acuerdo a la Guía para la integración y rendición de los informes de avance de gestión financiera y de la información para la planeación de la fiscalización de la cuenta pública que emite la ASEQROO para el ejercicio fiscal 2022, en indicadores NO acumulativos, se registra 0% en el avance de la meta anual programada.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</si>
</sst>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44" formatCode="_-&quot;$&quot;* #,##0.00_-;\-&quot;$&quot;* #,##0.00_-;_-&quot;$&quot;* &quot;-&quot;??_-;_-@_-"/>
    <numFmt numFmtId="43" formatCode="_-* #,##0.00_-;\-* #,##0.00_-;_-* &quot;-&quot;??_-;_-@_-"/>
    <numFmt numFmtId="164" formatCode="&quot;$&quot;#,##0.00"/>
  </numFmts>
  <fonts count="16" x14ac:knownFonts="1">
    <font>
      <sz val="11"/>
      <color theme="1"/>
      <name val="Calibri"/>
      <family val="2"/>
      <scheme val="minor"/>
    </font>
    <font>
      <sz val="11"/>
      <color theme="1"/>
      <name val="Calibri"/>
      <family val="2"/>
      <scheme val="minor"/>
    </font>
    <font>
      <b/>
      <sz val="24"/>
      <color theme="0"/>
      <name val="Arial"/>
      <family val="2"/>
    </font>
    <font>
      <sz val="14"/>
      <color rgb="FFFFFFFF"/>
      <name val="Arial"/>
      <family val="2"/>
    </font>
    <font>
      <sz val="1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theme="0"/>
        <bgColor rgb="FFF2F2F2"/>
      </patternFill>
    </fill>
    <fill>
      <patternFill patternType="solid">
        <fgColor theme="0" tint="-4.9989318521683403E-2"/>
        <bgColor rgb="FFF2F2F2"/>
      </patternFill>
    </fill>
    <fill>
      <patternFill patternType="solid">
        <fgColor rgb="FFF2F2F2"/>
        <bgColor rgb="FF000000"/>
      </patternFill>
    </fill>
  </fills>
  <borders count="90">
    <border>
      <left/>
      <right/>
      <top/>
      <bottom/>
      <diagonal/>
    </border>
    <border>
      <left style="medium">
        <color indexed="64"/>
      </left>
      <right/>
      <top/>
      <bottom/>
      <diagonal/>
    </border>
    <border>
      <left style="medium">
        <color indexed="64"/>
      </left>
      <right/>
      <top style="thin">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rgb="FF000000"/>
      </right>
      <top style="medium">
        <color indexed="64"/>
      </top>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rgb="FF000000"/>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dashed">
        <color theme="1"/>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style="thin">
        <color rgb="FF000000"/>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theme="1"/>
      </right>
      <top style="medium">
        <color indexed="64"/>
      </top>
      <bottom style="thin">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ashed">
        <color indexed="64"/>
      </top>
      <bottom style="dotted">
        <color indexed="64"/>
      </bottom>
      <diagonal/>
    </border>
    <border>
      <left style="medium">
        <color indexed="64"/>
      </left>
      <right style="dotted">
        <color indexed="64"/>
      </right>
      <top style="dashed">
        <color indexed="64"/>
      </top>
      <bottom style="dotted">
        <color indexed="64"/>
      </bottom>
      <diagonal/>
    </border>
    <border>
      <left style="dotted">
        <color indexed="64"/>
      </left>
      <right style="dotted">
        <color indexed="64"/>
      </right>
      <top style="dashed">
        <color indexed="64"/>
      </top>
      <bottom style="dotted">
        <color indexed="64"/>
      </bottom>
      <diagonal/>
    </border>
    <border>
      <left style="dotted">
        <color indexed="64"/>
      </left>
      <right style="medium">
        <color indexed="64"/>
      </right>
      <top style="dashed">
        <color indexed="64"/>
      </top>
      <bottom style="dotted">
        <color indexed="64"/>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medium">
        <color indexed="64"/>
      </left>
      <right style="medium">
        <color indexed="64"/>
      </right>
      <top style="dashed">
        <color indexed="64"/>
      </top>
      <bottom style="dashed">
        <color theme="1"/>
      </bottom>
      <diagonal/>
    </border>
    <border>
      <left/>
      <right style="dashed">
        <color theme="1"/>
      </right>
      <top/>
      <bottom/>
      <diagonal/>
    </border>
    <border>
      <left style="dashed">
        <color theme="1"/>
      </left>
      <right style="dashed">
        <color theme="1"/>
      </right>
      <top/>
      <bottom/>
      <diagonal/>
    </border>
    <border>
      <left style="dashed">
        <color theme="1"/>
      </left>
      <right style="medium">
        <color indexed="64"/>
      </right>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style="medium">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style="dotted">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right style="dashed">
        <color indexed="64"/>
      </right>
      <top/>
      <bottom style="dotted">
        <color indexed="64"/>
      </bottom>
      <diagonal/>
    </border>
    <border>
      <left/>
      <right/>
      <top style="thin">
        <color indexed="64"/>
      </top>
      <bottom style="dotted">
        <color indexed="64"/>
      </bottom>
      <diagonal/>
    </border>
    <border>
      <left style="dashed">
        <color theme="1"/>
      </left>
      <right style="dotted">
        <color theme="1"/>
      </right>
      <top style="medium">
        <color indexed="64"/>
      </top>
      <bottom style="dotted">
        <color indexed="64"/>
      </bottom>
      <diagonal/>
    </border>
    <border>
      <left style="dotted">
        <color theme="1"/>
      </left>
      <right style="dotted">
        <color theme="1"/>
      </right>
      <top style="medium">
        <color indexed="64"/>
      </top>
      <bottom style="dashed">
        <color theme="1"/>
      </bottom>
      <diagonal/>
    </border>
    <border>
      <left style="medium">
        <color indexed="64"/>
      </left>
      <right style="dotted">
        <color indexed="64"/>
      </right>
      <top style="medium">
        <color indexed="64"/>
      </top>
      <bottom style="dashed">
        <color theme="1"/>
      </bottom>
      <diagonal/>
    </border>
    <border>
      <left/>
      <right style="dashed">
        <color theme="1"/>
      </right>
      <top style="thin">
        <color indexed="64"/>
      </top>
      <bottom style="dotted">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2" fillId="0" borderId="0"/>
    <xf numFmtId="43" fontId="1" fillId="0" borderId="0" applyFont="0" applyFill="0" applyBorder="0" applyAlignment="0" applyProtection="0"/>
  </cellStyleXfs>
  <cellXfs count="188">
    <xf numFmtId="0" fontId="0" fillId="0" borderId="0" xfId="0"/>
    <xf numFmtId="0" fontId="5" fillId="2" borderId="45" xfId="0" applyFont="1" applyFill="1" applyBorder="1" applyAlignment="1">
      <alignment horizontal="center" vertical="center" wrapText="1"/>
    </xf>
    <xf numFmtId="0" fontId="5" fillId="0" borderId="46" xfId="0" applyFont="1" applyBorder="1" applyAlignment="1">
      <alignment horizontal="center" vertical="center" wrapText="1"/>
    </xf>
    <xf numFmtId="0" fontId="5" fillId="2" borderId="47" xfId="0" applyFont="1" applyFill="1" applyBorder="1" applyAlignment="1">
      <alignment horizontal="center" vertical="center" wrapText="1"/>
    </xf>
    <xf numFmtId="0" fontId="5" fillId="0" borderId="48" xfId="0" applyFont="1" applyBorder="1" applyAlignment="1">
      <alignment horizontal="center" vertical="center" wrapText="1"/>
    </xf>
    <xf numFmtId="0" fontId="5" fillId="2"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8" fillId="3" borderId="37" xfId="0" applyFont="1" applyFill="1" applyBorder="1" applyAlignment="1">
      <alignment horizontal="left" vertical="center" wrapText="1"/>
    </xf>
    <xf numFmtId="0" fontId="5" fillId="3" borderId="36" xfId="0" applyFont="1" applyFill="1" applyBorder="1" applyAlignment="1">
      <alignment horizontal="center" vertical="center" wrapText="1"/>
    </xf>
    <xf numFmtId="10" fontId="9" fillId="3" borderId="50" xfId="2" applyNumberFormat="1" applyFont="1" applyFill="1" applyBorder="1" applyAlignment="1">
      <alignment horizontal="center" vertical="center" wrapText="1"/>
    </xf>
    <xf numFmtId="10" fontId="8" fillId="3" borderId="51" xfId="2" applyNumberFormat="1" applyFont="1" applyFill="1" applyBorder="1" applyAlignment="1">
      <alignment horizontal="center" vertical="center" wrapText="1"/>
    </xf>
    <xf numFmtId="0" fontId="5" fillId="3" borderId="15" xfId="0" applyFont="1" applyFill="1" applyBorder="1" applyAlignment="1">
      <alignment horizontal="center" vertical="center" wrapText="1"/>
    </xf>
    <xf numFmtId="10" fontId="9" fillId="3" borderId="53" xfId="2" applyNumberFormat="1" applyFont="1" applyFill="1" applyBorder="1" applyAlignment="1">
      <alignment horizontal="center" vertical="center" wrapText="1"/>
    </xf>
    <xf numFmtId="0" fontId="10" fillId="6" borderId="62" xfId="0" applyFont="1" applyFill="1" applyBorder="1" applyAlignment="1">
      <alignment horizontal="center" vertical="center" wrapText="1"/>
    </xf>
    <xf numFmtId="0" fontId="11" fillId="6" borderId="63" xfId="0" applyFont="1" applyFill="1" applyBorder="1" applyAlignment="1">
      <alignment horizontal="center" vertical="center" wrapText="1"/>
    </xf>
    <xf numFmtId="0" fontId="10" fillId="6" borderId="64" xfId="0" applyFont="1" applyFill="1" applyBorder="1" applyAlignment="1">
      <alignment horizontal="center" vertical="center" wrapText="1"/>
    </xf>
    <xf numFmtId="0" fontId="11" fillId="6" borderId="65" xfId="0" applyFont="1" applyFill="1" applyBorder="1" applyAlignment="1">
      <alignment horizontal="center" vertical="center" wrapText="1"/>
    </xf>
    <xf numFmtId="0" fontId="11" fillId="6" borderId="66" xfId="0" applyFont="1" applyFill="1" applyBorder="1" applyAlignment="1">
      <alignment horizontal="center" vertical="center" wrapText="1"/>
    </xf>
    <xf numFmtId="0" fontId="11" fillId="6" borderId="67" xfId="0" applyFont="1" applyFill="1" applyBorder="1" applyAlignment="1">
      <alignment horizontal="center" vertical="center" wrapText="1"/>
    </xf>
    <xf numFmtId="3" fontId="11" fillId="6" borderId="54" xfId="0" applyNumberFormat="1" applyFont="1" applyFill="1" applyBorder="1" applyAlignment="1">
      <alignment horizontal="center" vertical="center" wrapText="1"/>
    </xf>
    <xf numFmtId="3" fontId="11" fillId="6" borderId="22" xfId="0" applyNumberFormat="1" applyFont="1" applyFill="1" applyBorder="1" applyAlignment="1">
      <alignment horizontal="center" vertical="center" wrapText="1"/>
    </xf>
    <xf numFmtId="3" fontId="11" fillId="6" borderId="23" xfId="0" applyNumberFormat="1" applyFont="1" applyFill="1" applyBorder="1" applyAlignment="1">
      <alignment horizontal="center" vertical="center" wrapText="1"/>
    </xf>
    <xf numFmtId="0" fontId="6" fillId="7" borderId="55" xfId="0" applyFont="1" applyFill="1" applyBorder="1" applyAlignment="1">
      <alignment horizontal="center" vertical="center" wrapText="1"/>
    </xf>
    <xf numFmtId="10" fontId="8" fillId="7" borderId="56" xfId="2" applyNumberFormat="1" applyFont="1" applyFill="1" applyBorder="1" applyAlignment="1">
      <alignment horizontal="center" vertical="center" wrapText="1"/>
    </xf>
    <xf numFmtId="0" fontId="6" fillId="7" borderId="16" xfId="0" applyFont="1" applyFill="1" applyBorder="1" applyAlignment="1">
      <alignment horizontal="center" vertical="center" wrapText="1"/>
    </xf>
    <xf numFmtId="10" fontId="8" fillId="7" borderId="51" xfId="2" applyNumberFormat="1" applyFont="1" applyFill="1" applyBorder="1" applyAlignment="1">
      <alignment horizontal="center" vertical="center" wrapText="1"/>
    </xf>
    <xf numFmtId="0" fontId="6" fillId="7" borderId="17" xfId="0" applyFont="1" applyFill="1" applyBorder="1" applyAlignment="1">
      <alignment horizontal="center" vertical="center" wrapText="1"/>
    </xf>
    <xf numFmtId="10" fontId="8" fillId="7" borderId="52" xfId="2" applyNumberFormat="1" applyFont="1" applyFill="1" applyBorder="1" applyAlignment="1">
      <alignment horizontal="center" vertical="center" wrapText="1"/>
    </xf>
    <xf numFmtId="10" fontId="9" fillId="7" borderId="51" xfId="2" applyNumberFormat="1" applyFont="1" applyFill="1" applyBorder="1" applyAlignment="1">
      <alignment horizontal="center" vertical="center" wrapText="1"/>
    </xf>
    <xf numFmtId="10" fontId="9" fillId="7" borderId="52" xfId="2" applyNumberFormat="1" applyFont="1" applyFill="1" applyBorder="1" applyAlignment="1">
      <alignment horizontal="center" vertical="center" wrapText="1"/>
    </xf>
    <xf numFmtId="0" fontId="9" fillId="7" borderId="22" xfId="0" applyFont="1" applyFill="1" applyBorder="1" applyAlignment="1">
      <alignment horizontal="center" vertical="center" wrapText="1"/>
    </xf>
    <xf numFmtId="0" fontId="8" fillId="7" borderId="20" xfId="0" applyFont="1" applyFill="1" applyBorder="1" applyAlignment="1">
      <alignment horizontal="justify" vertical="center" wrapText="1"/>
    </xf>
    <xf numFmtId="0" fontId="11" fillId="6" borderId="22" xfId="0" applyFont="1" applyFill="1" applyBorder="1" applyAlignment="1">
      <alignment horizontal="left" vertical="center" wrapText="1"/>
    </xf>
    <xf numFmtId="0" fontId="11" fillId="6" borderId="23" xfId="0" applyFont="1" applyFill="1" applyBorder="1" applyAlignment="1">
      <alignment horizontal="left" vertical="center" wrapText="1"/>
    </xf>
    <xf numFmtId="0" fontId="8" fillId="7" borderId="21" xfId="0" applyFont="1" applyFill="1" applyBorder="1" applyAlignment="1">
      <alignment horizontal="left" vertical="center" wrapText="1"/>
    </xf>
    <xf numFmtId="0" fontId="8" fillId="7" borderId="23" xfId="0" applyFont="1" applyFill="1" applyBorder="1" applyAlignment="1">
      <alignment horizontal="left" vertical="center" wrapText="1"/>
    </xf>
    <xf numFmtId="0" fontId="5"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23" xfId="0" applyFont="1" applyFill="1" applyBorder="1" applyAlignment="1">
      <alignment horizontal="center" vertical="center" wrapText="1"/>
    </xf>
    <xf numFmtId="3" fontId="8" fillId="3" borderId="22" xfId="0" applyNumberFormat="1" applyFont="1" applyFill="1" applyBorder="1" applyAlignment="1">
      <alignment horizontal="center" vertical="center" wrapText="1"/>
    </xf>
    <xf numFmtId="3" fontId="8" fillId="3" borderId="23" xfId="0" applyNumberFormat="1" applyFont="1" applyFill="1" applyBorder="1" applyAlignment="1">
      <alignment horizontal="center" vertical="center" wrapText="1"/>
    </xf>
    <xf numFmtId="0" fontId="8" fillId="3" borderId="21" xfId="0" applyFont="1" applyFill="1" applyBorder="1" applyAlignment="1">
      <alignment horizontal="left" vertical="center" wrapText="1"/>
    </xf>
    <xf numFmtId="0" fontId="8" fillId="7" borderId="29" xfId="0" applyFont="1" applyFill="1" applyBorder="1" applyAlignment="1">
      <alignment horizontal="center" vertical="center" wrapText="1"/>
    </xf>
    <xf numFmtId="7" fontId="8" fillId="7" borderId="33" xfId="1" applyNumberFormat="1"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8" fillId="7" borderId="33" xfId="0" applyFont="1" applyFill="1" applyBorder="1" applyAlignment="1">
      <alignment horizontal="justify" vertical="center" wrapText="1"/>
    </xf>
    <xf numFmtId="0" fontId="8" fillId="7" borderId="49" xfId="0" applyFont="1" applyFill="1" applyBorder="1" applyAlignment="1">
      <alignment horizontal="justify" vertical="center" wrapText="1"/>
    </xf>
    <xf numFmtId="164" fontId="5" fillId="3" borderId="27" xfId="0" applyNumberFormat="1" applyFont="1" applyFill="1" applyBorder="1" applyAlignment="1">
      <alignment horizontal="center" vertical="center"/>
    </xf>
    <xf numFmtId="0" fontId="9" fillId="3" borderId="28"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69" xfId="0" applyFont="1" applyFill="1" applyBorder="1" applyAlignment="1">
      <alignment horizontal="center" vertical="center" wrapText="1"/>
    </xf>
    <xf numFmtId="0" fontId="9" fillId="3" borderId="68" xfId="0" applyFont="1" applyFill="1" applyBorder="1" applyAlignment="1">
      <alignment horizontal="center" vertical="center" wrapText="1"/>
    </xf>
    <xf numFmtId="0" fontId="9" fillId="3" borderId="71" xfId="0" applyFont="1" applyFill="1" applyBorder="1" applyAlignment="1">
      <alignment horizontal="center" vertical="center" wrapText="1"/>
    </xf>
    <xf numFmtId="3" fontId="8" fillId="3" borderId="69" xfId="0" applyNumberFormat="1" applyFont="1" applyFill="1" applyBorder="1" applyAlignment="1">
      <alignment horizontal="center" vertical="center" wrapText="1"/>
    </xf>
    <xf numFmtId="3" fontId="8" fillId="3" borderId="71" xfId="0" applyNumberFormat="1" applyFont="1" applyFill="1" applyBorder="1" applyAlignment="1">
      <alignment horizontal="center" vertical="center" wrapText="1"/>
    </xf>
    <xf numFmtId="10" fontId="0" fillId="9" borderId="68" xfId="0" applyNumberFormat="1" applyFill="1" applyBorder="1" applyAlignment="1">
      <alignment horizontal="center" vertical="center" wrapText="1"/>
    </xf>
    <xf numFmtId="10" fontId="0" fillId="9" borderId="69" xfId="0" applyNumberFormat="1" applyFill="1" applyBorder="1" applyAlignment="1">
      <alignment horizontal="center" vertical="center" wrapText="1"/>
    </xf>
    <xf numFmtId="10" fontId="0" fillId="9" borderId="71" xfId="0" applyNumberForma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22" xfId="0" applyFont="1" applyFill="1" applyBorder="1" applyAlignment="1">
      <alignment horizontal="left" vertical="center" wrapText="1"/>
    </xf>
    <xf numFmtId="10" fontId="0" fillId="4" borderId="21" xfId="0" applyNumberFormat="1" applyFill="1" applyBorder="1" applyAlignment="1">
      <alignment horizontal="center" vertical="center" wrapText="1"/>
    </xf>
    <xf numFmtId="10" fontId="0" fillId="4" borderId="22" xfId="0" applyNumberFormat="1" applyFill="1" applyBorder="1" applyAlignment="1">
      <alignment horizontal="center" vertical="center" wrapText="1"/>
    </xf>
    <xf numFmtId="10" fontId="0" fillId="4" borderId="23" xfId="0" applyNumberFormat="1" applyFill="1" applyBorder="1" applyAlignment="1">
      <alignment horizontal="center" vertical="center" wrapText="1"/>
    </xf>
    <xf numFmtId="0" fontId="6" fillId="7" borderId="21" xfId="0" applyFont="1" applyFill="1" applyBorder="1" applyAlignment="1">
      <alignment horizontal="center" vertical="center" wrapText="1"/>
    </xf>
    <xf numFmtId="0" fontId="8" fillId="7" borderId="22" xfId="0" applyFont="1" applyFill="1" applyBorder="1" applyAlignment="1">
      <alignment horizontal="justify" vertical="center" wrapText="1"/>
    </xf>
    <xf numFmtId="0" fontId="5" fillId="3" borderId="73" xfId="0" applyFont="1" applyFill="1" applyBorder="1" applyAlignment="1">
      <alignment horizontal="center" vertical="center" wrapText="1"/>
    </xf>
    <xf numFmtId="0" fontId="9" fillId="3" borderId="74" xfId="0" applyFont="1" applyFill="1" applyBorder="1" applyAlignment="1">
      <alignment horizontal="center" vertical="center" wrapText="1"/>
    </xf>
    <xf numFmtId="0" fontId="9" fillId="3" borderId="73" xfId="0" applyFont="1" applyFill="1" applyBorder="1" applyAlignment="1">
      <alignment horizontal="center" vertical="center" wrapText="1"/>
    </xf>
    <xf numFmtId="0" fontId="9" fillId="3" borderId="76" xfId="0" applyFont="1" applyFill="1" applyBorder="1" applyAlignment="1">
      <alignment horizontal="center" vertical="center" wrapText="1"/>
    </xf>
    <xf numFmtId="3" fontId="8" fillId="3" borderId="74" xfId="0" applyNumberFormat="1" applyFont="1" applyFill="1" applyBorder="1" applyAlignment="1">
      <alignment horizontal="center" vertical="center" wrapText="1"/>
    </xf>
    <xf numFmtId="3" fontId="8" fillId="3" borderId="76" xfId="0" applyNumberFormat="1" applyFont="1" applyFill="1" applyBorder="1" applyAlignment="1">
      <alignment horizontal="center" vertical="center" wrapText="1"/>
    </xf>
    <xf numFmtId="10" fontId="0" fillId="4" borderId="73" xfId="0" applyNumberFormat="1" applyFill="1" applyBorder="1" applyAlignment="1">
      <alignment horizontal="center" vertical="center" wrapText="1"/>
    </xf>
    <xf numFmtId="10" fontId="0" fillId="4" borderId="74" xfId="0" applyNumberFormat="1" applyFill="1" applyBorder="1" applyAlignment="1">
      <alignment horizontal="center" vertical="center" wrapText="1"/>
    </xf>
    <xf numFmtId="10" fontId="0" fillId="4" borderId="76" xfId="0" applyNumberFormat="1" applyFill="1" applyBorder="1" applyAlignment="1">
      <alignment horizontal="center" vertical="center" wrapText="1"/>
    </xf>
    <xf numFmtId="0" fontId="8" fillId="3" borderId="73" xfId="0" applyFont="1" applyFill="1" applyBorder="1" applyAlignment="1">
      <alignment horizontal="left" vertical="center" wrapText="1"/>
    </xf>
    <xf numFmtId="0" fontId="9" fillId="3" borderId="57"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9" fillId="3" borderId="70" xfId="0" applyFont="1" applyFill="1" applyBorder="1" applyAlignment="1">
      <alignment horizontal="center" vertical="center" wrapText="1"/>
    </xf>
    <xf numFmtId="0" fontId="8" fillId="3" borderId="22" xfId="0" applyFont="1" applyFill="1" applyBorder="1" applyAlignment="1">
      <alignment horizontal="justify" vertical="center" wrapText="1"/>
    </xf>
    <xf numFmtId="0" fontId="6" fillId="3" borderId="22" xfId="0" applyFont="1" applyFill="1" applyBorder="1" applyAlignment="1">
      <alignment horizontal="justify" vertical="center" wrapText="1"/>
    </xf>
    <xf numFmtId="0" fontId="6" fillId="7" borderId="22" xfId="0" applyFont="1" applyFill="1" applyBorder="1" applyAlignment="1">
      <alignment horizontal="justify" vertical="center" wrapText="1"/>
    </xf>
    <xf numFmtId="0" fontId="6" fillId="3" borderId="69" xfId="0" applyFont="1" applyFill="1" applyBorder="1" applyAlignment="1">
      <alignment horizontal="justify" vertical="center" wrapText="1"/>
    </xf>
    <xf numFmtId="0" fontId="8" fillId="3" borderId="69" xfId="0" applyFont="1" applyFill="1" applyBorder="1" applyAlignment="1">
      <alignment horizontal="justify" vertical="center" wrapText="1"/>
    </xf>
    <xf numFmtId="0" fontId="9" fillId="10" borderId="22"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6" fillId="3" borderId="21"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9" fillId="10" borderId="69" xfId="0" applyFont="1" applyFill="1" applyBorder="1" applyAlignment="1">
      <alignment horizontal="left" vertical="center" wrapText="1"/>
    </xf>
    <xf numFmtId="0" fontId="8" fillId="3" borderId="68" xfId="0" applyFont="1" applyFill="1" applyBorder="1" applyAlignment="1">
      <alignment horizontal="left" vertical="center" wrapText="1"/>
    </xf>
    <xf numFmtId="10" fontId="0" fillId="4" borderId="77" xfId="0" applyNumberFormat="1" applyFill="1" applyBorder="1" applyAlignment="1">
      <alignment horizontal="center" vertical="center" wrapText="1"/>
    </xf>
    <xf numFmtId="10" fontId="0" fillId="4" borderId="19" xfId="0" applyNumberFormat="1" applyFill="1" applyBorder="1" applyAlignment="1">
      <alignment horizontal="center" vertical="center" wrapText="1"/>
    </xf>
    <xf numFmtId="10" fontId="0" fillId="9" borderId="22" xfId="0" applyNumberFormat="1" applyFill="1" applyBorder="1" applyAlignment="1">
      <alignment horizontal="center" vertical="center" wrapText="1"/>
    </xf>
    <xf numFmtId="0" fontId="3" fillId="5" borderId="40"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9" fillId="3" borderId="44" xfId="0" applyFont="1" applyFill="1" applyBorder="1" applyAlignment="1">
      <alignment horizontal="left" vertical="center" wrapText="1"/>
    </xf>
    <xf numFmtId="7" fontId="9" fillId="3" borderId="34" xfId="1" applyNumberFormat="1" applyFont="1" applyFill="1" applyBorder="1" applyAlignment="1">
      <alignment horizontal="center" vertical="center" wrapText="1"/>
    </xf>
    <xf numFmtId="0" fontId="9" fillId="3" borderId="18" xfId="0" applyFont="1" applyFill="1" applyBorder="1" applyAlignment="1">
      <alignment horizontal="justify" vertical="center" wrapText="1"/>
    </xf>
    <xf numFmtId="0" fontId="11" fillId="6" borderId="21" xfId="0" applyFont="1" applyFill="1" applyBorder="1" applyAlignment="1">
      <alignment horizontal="left" vertical="center" wrapText="1"/>
    </xf>
    <xf numFmtId="0" fontId="9" fillId="7" borderId="58" xfId="0" applyFont="1" applyFill="1" applyBorder="1" applyAlignment="1">
      <alignment horizontal="center" vertical="center" wrapText="1"/>
    </xf>
    <xf numFmtId="0" fontId="9" fillId="7" borderId="59" xfId="0" applyFont="1" applyFill="1" applyBorder="1" applyAlignment="1">
      <alignment horizontal="center" vertical="center" wrapText="1"/>
    </xf>
    <xf numFmtId="0" fontId="9" fillId="7" borderId="60" xfId="0" applyFont="1" applyFill="1" applyBorder="1" applyAlignment="1">
      <alignment horizontal="center" vertical="center" wrapText="1"/>
    </xf>
    <xf numFmtId="0" fontId="9" fillId="7" borderId="61" xfId="0" applyFont="1" applyFill="1" applyBorder="1" applyAlignment="1">
      <alignment horizontal="center" vertical="center" wrapText="1"/>
    </xf>
    <xf numFmtId="3" fontId="8" fillId="7" borderId="22" xfId="0" applyNumberFormat="1" applyFont="1" applyFill="1" applyBorder="1" applyAlignment="1">
      <alignment horizontal="center" vertical="center" wrapText="1"/>
    </xf>
    <xf numFmtId="3" fontId="8" fillId="7" borderId="23" xfId="0" applyNumberFormat="1" applyFont="1" applyFill="1" applyBorder="1" applyAlignment="1">
      <alignment horizontal="center" vertical="center" wrapText="1"/>
    </xf>
    <xf numFmtId="10" fontId="0" fillId="4" borderId="44" xfId="0" applyNumberFormat="1" applyFill="1" applyBorder="1" applyAlignment="1">
      <alignment horizontal="center" vertical="center" wrapText="1"/>
    </xf>
    <xf numFmtId="10" fontId="0" fillId="4" borderId="33" xfId="0" applyNumberFormat="1" applyFill="1" applyBorder="1" applyAlignment="1">
      <alignment horizontal="center" vertical="center" wrapText="1"/>
    </xf>
    <xf numFmtId="10" fontId="0" fillId="4" borderId="78" xfId="0" applyNumberFormat="1" applyFill="1" applyBorder="1" applyAlignment="1">
      <alignment horizontal="center" vertical="center" wrapText="1"/>
    </xf>
    <xf numFmtId="0" fontId="9" fillId="7" borderId="79" xfId="0" applyFont="1" applyFill="1" applyBorder="1" applyAlignment="1">
      <alignment horizontal="center" vertical="center" wrapText="1"/>
    </xf>
    <xf numFmtId="10" fontId="0" fillId="4" borderId="80" xfId="0" applyNumberFormat="1" applyFill="1" applyBorder="1" applyAlignment="1">
      <alignment horizontal="center" vertical="center" wrapText="1"/>
    </xf>
    <xf numFmtId="0" fontId="11" fillId="6" borderId="22" xfId="0" applyFont="1" applyFill="1" applyBorder="1" applyAlignment="1">
      <alignment horizontal="justify" vertical="center" wrapText="1"/>
    </xf>
    <xf numFmtId="0" fontId="8" fillId="7" borderId="19" xfId="0" applyFont="1" applyFill="1" applyBorder="1" applyAlignment="1">
      <alignment horizontal="justify" vertical="center" wrapText="1"/>
    </xf>
    <xf numFmtId="7" fontId="9" fillId="3" borderId="32" xfId="1" applyNumberFormat="1" applyFont="1" applyFill="1" applyBorder="1" applyAlignment="1">
      <alignment horizontal="center" vertical="center" wrapText="1"/>
    </xf>
    <xf numFmtId="0" fontId="9" fillId="3" borderId="81" xfId="0" applyFont="1" applyFill="1" applyBorder="1" applyAlignment="1">
      <alignment horizontal="center" vertical="center" wrapText="1"/>
    </xf>
    <xf numFmtId="7" fontId="9" fillId="3" borderId="82" xfId="1" applyNumberFormat="1" applyFont="1" applyFill="1" applyBorder="1" applyAlignment="1">
      <alignment horizontal="center" vertical="center" wrapText="1"/>
    </xf>
    <xf numFmtId="0" fontId="8" fillId="7" borderId="83" xfId="0" applyFont="1" applyFill="1" applyBorder="1" applyAlignment="1">
      <alignment horizontal="center" vertical="center" wrapText="1"/>
    </xf>
    <xf numFmtId="7" fontId="8" fillId="7" borderId="49" xfId="1" applyNumberFormat="1" applyFont="1" applyFill="1" applyBorder="1" applyAlignment="1">
      <alignment horizontal="center" vertical="center" wrapText="1"/>
    </xf>
    <xf numFmtId="0" fontId="2" fillId="0" borderId="0" xfId="0" applyFont="1" applyFill="1" applyBorder="1" applyAlignment="1">
      <alignment vertical="center" wrapText="1"/>
    </xf>
    <xf numFmtId="7" fontId="0" fillId="0" borderId="0" xfId="0" applyNumberFormat="1"/>
    <xf numFmtId="43" fontId="0" fillId="0" borderId="0" xfId="4" applyFont="1"/>
    <xf numFmtId="0" fontId="9" fillId="3" borderId="19" xfId="0" applyFont="1" applyFill="1" applyBorder="1" applyAlignment="1">
      <alignment horizontal="justify" vertical="center" wrapText="1"/>
    </xf>
    <xf numFmtId="0" fontId="8" fillId="3" borderId="74" xfId="0" applyFont="1" applyFill="1" applyBorder="1" applyAlignment="1">
      <alignment horizontal="justify" vertical="center" wrapText="1"/>
    </xf>
    <xf numFmtId="0" fontId="9" fillId="3" borderId="33" xfId="0" applyFont="1" applyFill="1" applyBorder="1" applyAlignment="1">
      <alignment horizontal="justify" vertical="center" wrapText="1"/>
    </xf>
    <xf numFmtId="0" fontId="0" fillId="0" borderId="13" xfId="0" applyBorder="1"/>
    <xf numFmtId="0" fontId="0" fillId="0" borderId="14" xfId="0" applyBorder="1"/>
    <xf numFmtId="10" fontId="0" fillId="8" borderId="84" xfId="0" applyNumberFormat="1" applyFill="1" applyBorder="1" applyAlignment="1">
      <alignment horizontal="center" vertical="center" wrapText="1"/>
    </xf>
    <xf numFmtId="10" fontId="0" fillId="8" borderId="50" xfId="0" applyNumberFormat="1" applyFill="1" applyBorder="1" applyAlignment="1">
      <alignment horizontal="center" vertical="center" wrapText="1"/>
    </xf>
    <xf numFmtId="10" fontId="0" fillId="8" borderId="51" xfId="0" applyNumberFormat="1" applyFill="1" applyBorder="1" applyAlignment="1">
      <alignment horizontal="center" vertical="center" wrapText="1"/>
    </xf>
    <xf numFmtId="10" fontId="0" fillId="8" borderId="85" xfId="0" applyNumberFormat="1" applyFill="1" applyBorder="1" applyAlignment="1">
      <alignment horizontal="center" vertical="center" wrapText="1"/>
    </xf>
    <xf numFmtId="0" fontId="8" fillId="7" borderId="69" xfId="0" applyFont="1" applyFill="1" applyBorder="1" applyAlignment="1">
      <alignment horizontal="left" vertical="center" wrapText="1"/>
    </xf>
    <xf numFmtId="0" fontId="8" fillId="7" borderId="71" xfId="0" applyFont="1" applyFill="1" applyBorder="1" applyAlignment="1">
      <alignment horizontal="left" vertical="center" wrapText="1"/>
    </xf>
    <xf numFmtId="0" fontId="8" fillId="3" borderId="86" xfId="0" applyFont="1" applyFill="1" applyBorder="1" applyAlignment="1">
      <alignment horizontal="justify" vertical="center" wrapText="1"/>
    </xf>
    <xf numFmtId="0" fontId="8" fillId="3" borderId="87" xfId="0" applyFont="1" applyFill="1" applyBorder="1" applyAlignment="1">
      <alignment horizontal="center" vertical="center" wrapText="1"/>
    </xf>
    <xf numFmtId="0" fontId="8" fillId="3" borderId="89" xfId="0" applyFont="1" applyFill="1" applyBorder="1" applyAlignment="1">
      <alignment horizontal="justify" vertical="center" wrapText="1"/>
    </xf>
    <xf numFmtId="0" fontId="7" fillId="3" borderId="88" xfId="0" applyFont="1" applyFill="1" applyBorder="1" applyAlignment="1">
      <alignment horizontal="center" vertical="center" wrapText="1"/>
    </xf>
    <xf numFmtId="0" fontId="3" fillId="5" borderId="4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2"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15" fillId="5" borderId="25"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8"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72"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cellXfs>
  <cellStyles count="5">
    <cellStyle name="Millares" xfId="4" builtinId="3"/>
    <cellStyle name="Moneda" xfId="1" builtinId="4"/>
    <cellStyle name="Normal" xfId="0" builtinId="0"/>
    <cellStyle name="Normal 2" xfId="3"/>
    <cellStyle name="Porcentaje" xfId="2" builtinId="5"/>
  </cellStyles>
  <dxfs count="33">
    <dxf>
      <fill>
        <patternFill>
          <bgColor rgb="FFFFFF00"/>
        </patternFill>
      </fill>
    </dxf>
    <dxf>
      <fill>
        <patternFill>
          <bgColor rgb="FF00B050"/>
        </patternFill>
      </fill>
    </dxf>
    <dxf>
      <fill>
        <patternFill>
          <bgColor rgb="FFFF0000"/>
        </patternFill>
      </fill>
    </dxf>
    <dxf>
      <fill>
        <patternFill>
          <bgColor theme="0"/>
        </patternFill>
      </fill>
    </dxf>
    <dxf>
      <fill>
        <patternFill>
          <bgColor rgb="FFFFFF00"/>
        </patternFill>
      </fill>
    </dxf>
    <dxf>
      <fill>
        <patternFill>
          <bgColor rgb="FF00B05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rgb="FFFF0000"/>
        </patternFill>
      </fill>
    </dxf>
    <dxf>
      <font>
        <color theme="1"/>
      </font>
      <numFmt numFmtId="14" formatCode="0.00%"/>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rgb="FFFF0000"/>
        </patternFill>
      </fill>
    </dxf>
    <dxf>
      <font>
        <color theme="1"/>
      </font>
      <numFmt numFmtId="14" formatCode="0.00%"/>
      <fill>
        <patternFill>
          <bgColor rgb="FFFF0000"/>
        </patternFill>
      </fill>
    </dxf>
    <dxf>
      <fill>
        <patternFill>
          <bgColor theme="0"/>
        </patternFill>
      </fill>
    </dxf>
    <dxf>
      <fill>
        <patternFill>
          <bgColor rgb="FF00B05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rgb="FFFF0000"/>
        </patternFill>
      </fill>
    </dxf>
    <dxf>
      <font>
        <color theme="1"/>
      </font>
      <numFmt numFmtId="14" formatCode="0.00%"/>
      <fill>
        <patternFill>
          <bgColor rgb="FFFF0000"/>
        </patternFill>
      </fill>
    </dxf>
    <dxf>
      <fill>
        <patternFill>
          <bgColor theme="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143738</xdr:colOff>
      <xdr:row>32</xdr:row>
      <xdr:rowOff>124698</xdr:rowOff>
    </xdr:from>
    <xdr:ext cx="6378289" cy="2175155"/>
    <xdr:sp macro="" textlink="">
      <xdr:nvSpPr>
        <xdr:cNvPr id="3" name="CuadroTexto 2">
          <a:extLst>
            <a:ext uri="{FF2B5EF4-FFF2-40B4-BE49-F238E27FC236}">
              <a16:creationId xmlns:a16="http://schemas.microsoft.com/office/drawing/2014/main" id="{3059E8A6-E29F-704A-AB88-EB9B3FF85464}"/>
            </a:ext>
          </a:extLst>
        </xdr:cNvPr>
        <xdr:cNvSpPr txBox="1"/>
      </xdr:nvSpPr>
      <xdr:spPr>
        <a:xfrm>
          <a:off x="2429738" y="27681389"/>
          <a:ext cx="6378289" cy="2175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_____________________________________</a:t>
          </a:r>
        </a:p>
        <a:p>
          <a:pPr algn="ctr"/>
          <a:r>
            <a:rPr lang="es-MX" sz="2000" b="1"/>
            <a:t>ELABORÓ                                                                                                    </a:t>
          </a:r>
          <a:r>
            <a:rPr lang="es-MX" sz="2000" b="1">
              <a:solidFill>
                <a:schemeClr val="tx1"/>
              </a:solidFill>
              <a:latin typeface="+mn-lt"/>
              <a:ea typeface="+mn-ea"/>
              <a:cs typeface="+mn-cs"/>
            </a:rPr>
            <a:t>LCP. GESER MANUEL CAPORALI SANTOS</a:t>
          </a:r>
        </a:p>
        <a:p>
          <a:pPr algn="ctr"/>
          <a:r>
            <a:rPr lang="es-MX" sz="2000" b="0">
              <a:solidFill>
                <a:schemeClr val="tx1"/>
              </a:solidFill>
              <a:latin typeface="+mn-lt"/>
              <a:ea typeface="+mn-ea"/>
              <a:cs typeface="+mn-cs"/>
            </a:rPr>
            <a:t>COORDINADOR ADMINISTRATIVO </a:t>
          </a:r>
        </a:p>
        <a:p>
          <a:pPr algn="ctr"/>
          <a:endParaRPr lang="es-MX" sz="2000" b="0"/>
        </a:p>
      </xdr:txBody>
    </xdr:sp>
    <xdr:clientData/>
  </xdr:oneCellAnchor>
  <xdr:oneCellAnchor>
    <xdr:from>
      <xdr:col>12</xdr:col>
      <xdr:colOff>792752</xdr:colOff>
      <xdr:row>31</xdr:row>
      <xdr:rowOff>45893</xdr:rowOff>
    </xdr:from>
    <xdr:ext cx="5441793" cy="2103075"/>
    <xdr:sp macro="" textlink="">
      <xdr:nvSpPr>
        <xdr:cNvPr id="4" name="CuadroTexto 3">
          <a:extLst>
            <a:ext uri="{FF2B5EF4-FFF2-40B4-BE49-F238E27FC236}">
              <a16:creationId xmlns:a16="http://schemas.microsoft.com/office/drawing/2014/main" id="{6193972F-D03C-C54C-A6ED-DA5B1378CF22}"/>
            </a:ext>
          </a:extLst>
        </xdr:cNvPr>
        <xdr:cNvSpPr txBox="1"/>
      </xdr:nvSpPr>
      <xdr:spPr>
        <a:xfrm>
          <a:off x="17930825" y="27422475"/>
          <a:ext cx="5441793" cy="210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_______________________________</a:t>
          </a:r>
        </a:p>
        <a:p>
          <a:pPr algn="ctr"/>
          <a:r>
            <a:rPr lang="es-MX" sz="2000" b="1"/>
            <a:t>REVISÓ  </a:t>
          </a:r>
        </a:p>
        <a:p>
          <a:pPr algn="ctr"/>
          <a:r>
            <a:rPr lang="es-MX" sz="2000" b="1"/>
            <a:t>M.C. ENRIQUE EDUARDO ENCALADA SANCHEZ</a:t>
          </a:r>
        </a:p>
        <a:p>
          <a:pPr algn="ctr"/>
          <a:r>
            <a:rPr lang="es-MX" sz="2000" b="0"/>
            <a:t>DIRECTOR DE PLANEACIÓN DE LA DGPM                                                                   </a:t>
          </a:r>
        </a:p>
      </xdr:txBody>
    </xdr:sp>
    <xdr:clientData/>
  </xdr:oneCellAnchor>
  <xdr:oneCellAnchor>
    <xdr:from>
      <xdr:col>22</xdr:col>
      <xdr:colOff>477980</xdr:colOff>
      <xdr:row>33</xdr:row>
      <xdr:rowOff>14543</xdr:rowOff>
    </xdr:from>
    <xdr:ext cx="6582689" cy="2022076"/>
    <xdr:sp macro="" textlink="">
      <xdr:nvSpPr>
        <xdr:cNvPr id="5" name="CuadroTexto 4">
          <a:extLst>
            <a:ext uri="{FF2B5EF4-FFF2-40B4-BE49-F238E27FC236}">
              <a16:creationId xmlns:a16="http://schemas.microsoft.com/office/drawing/2014/main" id="{14EAA36B-1BF5-4548-8418-197246DD96C3}"/>
            </a:ext>
          </a:extLst>
        </xdr:cNvPr>
        <xdr:cNvSpPr txBox="1"/>
      </xdr:nvSpPr>
      <xdr:spPr>
        <a:xfrm>
          <a:off x="29988162" y="27751343"/>
          <a:ext cx="6582689" cy="2022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a:t>
          </a:r>
        </a:p>
        <a:p>
          <a:pPr marL="0" indent="0" algn="ctr"/>
          <a:r>
            <a:rPr lang="es-MX" sz="2000" b="1">
              <a:solidFill>
                <a:schemeClr val="tx1"/>
              </a:solidFill>
              <a:latin typeface="+mn-lt"/>
              <a:ea typeface="+mn-ea"/>
              <a:cs typeface="+mn-cs"/>
            </a:rPr>
            <a:t>AUTORIZÓ</a:t>
          </a:r>
        </a:p>
        <a:p>
          <a:pPr marL="0" indent="0" algn="ctr"/>
          <a:r>
            <a:rPr lang="es-MX" sz="2000" b="1">
              <a:solidFill>
                <a:schemeClr val="tx1"/>
              </a:solidFill>
              <a:latin typeface="+mn-lt"/>
              <a:ea typeface="+mn-ea"/>
              <a:cs typeface="+mn-cs"/>
            </a:rPr>
            <a:t>LIC. DANIELLE</a:t>
          </a:r>
          <a:r>
            <a:rPr lang="es-MX" sz="2000" b="1" baseline="0">
              <a:solidFill>
                <a:schemeClr val="tx1"/>
              </a:solidFill>
              <a:latin typeface="+mn-lt"/>
              <a:ea typeface="+mn-ea"/>
              <a:cs typeface="+mn-cs"/>
            </a:rPr>
            <a:t> CAMARGO DAVILA MADRID</a:t>
          </a:r>
          <a:endParaRPr lang="es-MX" sz="2000" b="1">
            <a:solidFill>
              <a:schemeClr val="tx1"/>
            </a:solidFill>
            <a:latin typeface="+mn-lt"/>
            <a:ea typeface="+mn-ea"/>
            <a:cs typeface="+mn-cs"/>
          </a:endParaRPr>
        </a:p>
        <a:p>
          <a:pPr marL="0" indent="0" algn="ctr"/>
          <a:r>
            <a:rPr lang="es-MX" sz="2000" b="1">
              <a:solidFill>
                <a:schemeClr val="tx1"/>
              </a:solidFill>
              <a:latin typeface="+mn-lt"/>
              <a:ea typeface="+mn-ea"/>
              <a:cs typeface="+mn-cs"/>
            </a:rPr>
            <a:t> </a:t>
          </a:r>
          <a:r>
            <a:rPr lang="es-MX" sz="2000" b="0">
              <a:solidFill>
                <a:schemeClr val="tx1"/>
              </a:solidFill>
              <a:latin typeface="+mn-lt"/>
              <a:ea typeface="+mn-ea"/>
              <a:cs typeface="+mn-cs"/>
            </a:rPr>
            <a:t>DIRECTORA GENERAL DEL INSTITUTO MUNICIPAL DE LA JUVENTUD </a:t>
          </a:r>
        </a:p>
        <a:p>
          <a:pPr marL="0" indent="0" algn="ctr"/>
          <a:endParaRPr lang="es-MX" sz="2000" b="1">
            <a:solidFill>
              <a:schemeClr val="tx1"/>
            </a:solidFill>
            <a:latin typeface="+mn-lt"/>
            <a:ea typeface="+mn-ea"/>
            <a:cs typeface="+mn-cs"/>
          </a:endParaRPr>
        </a:p>
      </xdr:txBody>
    </xdr:sp>
    <xdr:clientData/>
  </xdr:oneCellAnchor>
  <xdr:twoCellAnchor editAs="oneCell">
    <xdr:from>
      <xdr:col>1</xdr:col>
      <xdr:colOff>350158</xdr:colOff>
      <xdr:row>0</xdr:row>
      <xdr:rowOff>127095</xdr:rowOff>
    </xdr:from>
    <xdr:to>
      <xdr:col>2</xdr:col>
      <xdr:colOff>1446379</xdr:colOff>
      <xdr:row>7</xdr:row>
      <xdr:rowOff>17938</xdr:rowOff>
    </xdr:to>
    <xdr:pic>
      <xdr:nvPicPr>
        <xdr:cNvPr id="6" name="Imagen 5">
          <a:extLst>
            <a:ext uri="{FF2B5EF4-FFF2-40B4-BE49-F238E27FC236}">
              <a16:creationId xmlns:a16="http://schemas.microsoft.com/office/drawing/2014/main" id="{2AC4328C-0FAF-4A38-9972-FDD9F0E4E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3929" y="127095"/>
          <a:ext cx="2598450" cy="1980900"/>
        </a:xfrm>
        <a:prstGeom prst="rect">
          <a:avLst/>
        </a:prstGeom>
      </xdr:spPr>
    </xdr:pic>
    <xdr:clientData/>
  </xdr:twoCellAnchor>
  <xdr:twoCellAnchor editAs="oneCell">
    <xdr:from>
      <xdr:col>3</xdr:col>
      <xdr:colOff>61112</xdr:colOff>
      <xdr:row>0</xdr:row>
      <xdr:rowOff>76199</xdr:rowOff>
    </xdr:from>
    <xdr:to>
      <xdr:col>4</xdr:col>
      <xdr:colOff>761118</xdr:colOff>
      <xdr:row>6</xdr:row>
      <xdr:rowOff>152943</xdr:rowOff>
    </xdr:to>
    <xdr:pic>
      <xdr:nvPicPr>
        <xdr:cNvPr id="7" name="Imagen 6">
          <a:extLst>
            <a:ext uri="{FF2B5EF4-FFF2-40B4-BE49-F238E27FC236}">
              <a16:creationId xmlns:a16="http://schemas.microsoft.com/office/drawing/2014/main" id="{83765F90-3D1C-4C45-B3AF-F618D48E24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39198" y="76199"/>
          <a:ext cx="2158691" cy="1981744"/>
        </a:xfrm>
        <a:prstGeom prst="rect">
          <a:avLst/>
        </a:prstGeom>
      </xdr:spPr>
    </xdr:pic>
    <xdr:clientData/>
  </xdr:twoCellAnchor>
  <xdr:twoCellAnchor editAs="oneCell">
    <xdr:from>
      <xdr:col>23</xdr:col>
      <xdr:colOff>882763</xdr:colOff>
      <xdr:row>1</xdr:row>
      <xdr:rowOff>299290</xdr:rowOff>
    </xdr:from>
    <xdr:to>
      <xdr:col>25</xdr:col>
      <xdr:colOff>2494870</xdr:colOff>
      <xdr:row>4</xdr:row>
      <xdr:rowOff>163692</xdr:rowOff>
    </xdr:to>
    <xdr:pic>
      <xdr:nvPicPr>
        <xdr:cNvPr id="10" name="Imagen 9">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852620" y="495233"/>
          <a:ext cx="4298156" cy="100740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31"/>
  <sheetViews>
    <sheetView tabSelected="1" topLeftCell="U8" zoomScale="55" zoomScaleNormal="55" workbookViewId="0">
      <selection activeCell="Z21" sqref="Z21"/>
    </sheetView>
  </sheetViews>
  <sheetFormatPr baseColWidth="10" defaultColWidth="11.44140625" defaultRowHeight="14.4" x14ac:dyDescent="0.3"/>
  <cols>
    <col min="1" max="1" width="11.44140625" customWidth="1"/>
    <col min="2" max="2" width="21.88671875" customWidth="1"/>
    <col min="3" max="3" width="29" customWidth="1"/>
    <col min="4" max="4" width="21.33203125" customWidth="1"/>
    <col min="5" max="5" width="23.44140625" customWidth="1"/>
    <col min="6" max="6" width="26" customWidth="1"/>
    <col min="7" max="7" width="21.44140625" customWidth="1"/>
    <col min="8" max="8" width="20.109375" customWidth="1"/>
    <col min="9" max="9" width="20" customWidth="1"/>
    <col min="10" max="10" width="20.109375" customWidth="1"/>
    <col min="11" max="11" width="18.5546875" customWidth="1"/>
    <col min="12" max="12" width="19.88671875" customWidth="1"/>
    <col min="13" max="13" width="18.88671875" customWidth="1"/>
    <col min="14" max="14" width="20" customWidth="1"/>
    <col min="15" max="15" width="18.44140625" customWidth="1"/>
    <col min="16" max="23" width="17.6640625" customWidth="1"/>
    <col min="24" max="24" width="20.44140625" customWidth="1"/>
    <col min="25" max="25" width="18" customWidth="1"/>
    <col min="26" max="26" width="53.33203125" customWidth="1"/>
    <col min="27" max="27" width="19.6640625" customWidth="1"/>
  </cols>
  <sheetData>
    <row r="1" spans="2:27" ht="15" thickBot="1" x14ac:dyDescent="0.35"/>
    <row r="2" spans="2:27" ht="30" customHeight="1" x14ac:dyDescent="0.3">
      <c r="E2" s="123" t="s">
        <v>26</v>
      </c>
      <c r="F2" s="177" t="s">
        <v>26</v>
      </c>
      <c r="G2" s="178"/>
      <c r="H2" s="178"/>
      <c r="I2" s="178"/>
      <c r="J2" s="178"/>
      <c r="K2" s="178"/>
      <c r="L2" s="178"/>
      <c r="M2" s="178"/>
      <c r="N2" s="178"/>
      <c r="O2" s="178"/>
      <c r="P2" s="178"/>
      <c r="Q2" s="178"/>
      <c r="R2" s="178"/>
      <c r="S2" s="178"/>
      <c r="T2" s="178"/>
      <c r="U2" s="178"/>
      <c r="V2" s="179"/>
    </row>
    <row r="3" spans="2:27" ht="30" customHeight="1" x14ac:dyDescent="0.3">
      <c r="E3" s="123" t="s">
        <v>20</v>
      </c>
      <c r="F3" s="180" t="s">
        <v>20</v>
      </c>
      <c r="G3" s="181"/>
      <c r="H3" s="181"/>
      <c r="I3" s="181"/>
      <c r="J3" s="181"/>
      <c r="K3" s="181"/>
      <c r="L3" s="181"/>
      <c r="M3" s="181"/>
      <c r="N3" s="181"/>
      <c r="O3" s="181"/>
      <c r="P3" s="181"/>
      <c r="Q3" s="181"/>
      <c r="R3" s="181"/>
      <c r="S3" s="181"/>
      <c r="T3" s="181"/>
      <c r="U3" s="181"/>
      <c r="V3" s="182"/>
    </row>
    <row r="4" spans="2:27" ht="30" customHeight="1" x14ac:dyDescent="0.3">
      <c r="E4" s="123" t="s">
        <v>72</v>
      </c>
      <c r="F4" s="180" t="s">
        <v>72</v>
      </c>
      <c r="G4" s="181"/>
      <c r="H4" s="181"/>
      <c r="I4" s="181"/>
      <c r="J4" s="181"/>
      <c r="K4" s="181"/>
      <c r="L4" s="181"/>
      <c r="M4" s="181"/>
      <c r="N4" s="181"/>
      <c r="O4" s="181"/>
      <c r="P4" s="181"/>
      <c r="Q4" s="181"/>
      <c r="R4" s="181"/>
      <c r="S4" s="181"/>
      <c r="T4" s="181"/>
      <c r="U4" s="181"/>
      <c r="V4" s="182"/>
    </row>
    <row r="5" spans="2:27" ht="30" customHeight="1" thickBot="1" x14ac:dyDescent="0.35">
      <c r="E5" s="123" t="s">
        <v>73</v>
      </c>
      <c r="F5" s="183" t="s">
        <v>73</v>
      </c>
      <c r="G5" s="184"/>
      <c r="H5" s="184"/>
      <c r="I5" s="184"/>
      <c r="J5" s="184"/>
      <c r="K5" s="184"/>
      <c r="L5" s="184"/>
      <c r="M5" s="184"/>
      <c r="N5" s="184"/>
      <c r="O5" s="184"/>
      <c r="P5" s="184"/>
      <c r="Q5" s="184"/>
      <c r="R5" s="184"/>
      <c r="S5" s="184"/>
      <c r="T5" s="184"/>
      <c r="U5" s="184"/>
      <c r="V5" s="185"/>
    </row>
    <row r="9" spans="2:27" ht="15" thickBot="1" x14ac:dyDescent="0.35"/>
    <row r="10" spans="2:27" ht="32.25" customHeight="1" thickBot="1" x14ac:dyDescent="0.35">
      <c r="B10" s="129"/>
      <c r="C10" s="129"/>
      <c r="D10" s="129"/>
      <c r="E10" s="129"/>
      <c r="F10" s="130"/>
      <c r="G10" s="186" t="s">
        <v>37</v>
      </c>
      <c r="H10" s="187"/>
      <c r="I10" s="187"/>
      <c r="J10" s="187"/>
      <c r="K10" s="187"/>
      <c r="L10" s="187"/>
      <c r="M10" s="187"/>
      <c r="N10" s="187"/>
      <c r="O10" s="187"/>
      <c r="P10" s="187"/>
      <c r="Q10" s="187"/>
      <c r="R10" s="187"/>
      <c r="S10" s="187"/>
      <c r="T10" s="187"/>
      <c r="U10" s="187"/>
      <c r="V10" s="187"/>
      <c r="W10" s="187"/>
      <c r="X10" s="162" t="s">
        <v>25</v>
      </c>
      <c r="Y10" s="163"/>
      <c r="Z10" s="163"/>
      <c r="AA10" s="164"/>
    </row>
    <row r="11" spans="2:27" ht="33" customHeight="1" thickBot="1" x14ac:dyDescent="0.35">
      <c r="B11" s="141" t="s">
        <v>0</v>
      </c>
      <c r="C11" s="143" t="s">
        <v>1</v>
      </c>
      <c r="D11" s="168" t="s">
        <v>2</v>
      </c>
      <c r="E11" s="169"/>
      <c r="F11" s="170"/>
      <c r="G11" s="171" t="s">
        <v>21</v>
      </c>
      <c r="H11" s="172"/>
      <c r="I11" s="172"/>
      <c r="J11" s="172"/>
      <c r="K11" s="173"/>
      <c r="L11" s="174" t="s">
        <v>22</v>
      </c>
      <c r="M11" s="175"/>
      <c r="N11" s="175"/>
      <c r="O11" s="176"/>
      <c r="P11" s="151" t="s">
        <v>23</v>
      </c>
      <c r="Q11" s="152"/>
      <c r="R11" s="152"/>
      <c r="S11" s="153"/>
      <c r="T11" s="151" t="s">
        <v>24</v>
      </c>
      <c r="U11" s="152"/>
      <c r="V11" s="152"/>
      <c r="W11" s="152"/>
      <c r="X11" s="165"/>
      <c r="Y11" s="166"/>
      <c r="Z11" s="166"/>
      <c r="AA11" s="167"/>
    </row>
    <row r="12" spans="2:27" ht="139.80000000000001" thickBot="1" x14ac:dyDescent="0.35">
      <c r="B12" s="142"/>
      <c r="C12" s="144"/>
      <c r="D12" s="99" t="s">
        <v>3</v>
      </c>
      <c r="E12" s="99" t="s">
        <v>4</v>
      </c>
      <c r="F12" s="100" t="s">
        <v>5</v>
      </c>
      <c r="G12" s="24" t="s">
        <v>6</v>
      </c>
      <c r="H12" s="10" t="s">
        <v>7</v>
      </c>
      <c r="I12" s="26" t="s">
        <v>8</v>
      </c>
      <c r="J12" s="6" t="s">
        <v>9</v>
      </c>
      <c r="K12" s="28" t="s">
        <v>10</v>
      </c>
      <c r="L12" s="13" t="s">
        <v>7</v>
      </c>
      <c r="M12" s="26" t="s">
        <v>8</v>
      </c>
      <c r="N12" s="6" t="s">
        <v>9</v>
      </c>
      <c r="O12" s="28" t="s">
        <v>10</v>
      </c>
      <c r="P12" s="5" t="s">
        <v>7</v>
      </c>
      <c r="Q12" s="6" t="s">
        <v>8</v>
      </c>
      <c r="R12" s="7" t="s">
        <v>9</v>
      </c>
      <c r="S12" s="8" t="s">
        <v>10</v>
      </c>
      <c r="T12" s="1" t="s">
        <v>7</v>
      </c>
      <c r="U12" s="2" t="s">
        <v>8</v>
      </c>
      <c r="V12" s="3" t="s">
        <v>9</v>
      </c>
      <c r="W12" s="4" t="s">
        <v>10</v>
      </c>
      <c r="X12" s="13" t="s">
        <v>11</v>
      </c>
      <c r="Y12" s="26" t="s">
        <v>12</v>
      </c>
      <c r="Z12" s="6" t="s">
        <v>13</v>
      </c>
      <c r="AA12" s="28" t="s">
        <v>14</v>
      </c>
    </row>
    <row r="13" spans="2:27" ht="274.5" customHeight="1" x14ac:dyDescent="0.3">
      <c r="B13" s="140" t="s">
        <v>33</v>
      </c>
      <c r="C13" s="139" t="s">
        <v>74</v>
      </c>
      <c r="D13" s="137" t="s">
        <v>32</v>
      </c>
      <c r="E13" s="138" t="s">
        <v>36</v>
      </c>
      <c r="F13" s="9" t="s">
        <v>38</v>
      </c>
      <c r="G13" s="25">
        <v>0.79269999999999996</v>
      </c>
      <c r="H13" s="11">
        <v>0.79269999999999996</v>
      </c>
      <c r="I13" s="27">
        <v>0.79269999999999996</v>
      </c>
      <c r="J13" s="12">
        <v>0.79269999999999996</v>
      </c>
      <c r="K13" s="29">
        <v>0.79269999999999996</v>
      </c>
      <c r="L13" s="14">
        <v>0.80200000000000005</v>
      </c>
      <c r="M13" s="30">
        <v>0.80200000000000005</v>
      </c>
      <c r="N13" s="14">
        <v>0.80200000000000005</v>
      </c>
      <c r="O13" s="31" t="s">
        <v>39</v>
      </c>
      <c r="P13" s="132">
        <f>IFERROR((L13)/H13,"ND")</f>
        <v>1.0117320550018924</v>
      </c>
      <c r="Q13" s="133">
        <f t="shared" ref="Q13:S13" si="0">IFERROR((M13)/I13,"ND")</f>
        <v>1.0117320550018924</v>
      </c>
      <c r="R13" s="133">
        <f t="shared" si="0"/>
        <v>1.0117320550018924</v>
      </c>
      <c r="S13" s="131" t="str">
        <f t="shared" si="0"/>
        <v>ND</v>
      </c>
      <c r="T13" s="132">
        <f>IFERROR((L13)/$G$13,"ND")</f>
        <v>1.0117320550018924</v>
      </c>
      <c r="U13" s="133">
        <f t="shared" ref="U13:W13" si="1">IFERROR((M13)/$G$13,"ND")</f>
        <v>1.0117320550018924</v>
      </c>
      <c r="V13" s="133">
        <f t="shared" si="1"/>
        <v>1.0117320550018924</v>
      </c>
      <c r="W13" s="134" t="str">
        <f t="shared" si="1"/>
        <v>ND</v>
      </c>
      <c r="X13" s="103"/>
      <c r="Y13" s="117"/>
      <c r="Z13" s="126" t="s">
        <v>86</v>
      </c>
      <c r="AA13" s="33"/>
    </row>
    <row r="14" spans="2:27" ht="210" customHeight="1" x14ac:dyDescent="0.3">
      <c r="B14" s="15" t="s">
        <v>40</v>
      </c>
      <c r="C14" s="116" t="s">
        <v>44</v>
      </c>
      <c r="D14" s="116" t="s">
        <v>43</v>
      </c>
      <c r="E14" s="16" t="s">
        <v>41</v>
      </c>
      <c r="F14" s="34" t="s">
        <v>42</v>
      </c>
      <c r="G14" s="17">
        <v>5850</v>
      </c>
      <c r="H14" s="18">
        <v>1550</v>
      </c>
      <c r="I14" s="19">
        <v>1250</v>
      </c>
      <c r="J14" s="19">
        <v>2150</v>
      </c>
      <c r="K14" s="20">
        <v>900</v>
      </c>
      <c r="L14" s="21">
        <v>1017</v>
      </c>
      <c r="M14" s="22">
        <v>1200</v>
      </c>
      <c r="N14" s="22">
        <v>1997</v>
      </c>
      <c r="O14" s="23" t="s">
        <v>70</v>
      </c>
      <c r="P14" s="67">
        <f>IFERROR(L14/H14,"NO APLICA")</f>
        <v>0.65612903225806452</v>
      </c>
      <c r="Q14" s="68">
        <f>IFERROR(M14/I14,"NO APLICA")</f>
        <v>0.96</v>
      </c>
      <c r="R14" s="68">
        <f>IFERROR(N14/J14,"NO APLICA")</f>
        <v>0.92883720930232561</v>
      </c>
      <c r="S14" s="69" t="str">
        <f t="shared" ref="S14:S23" si="2">IFERROR(O14/K14,"NO APLICA")</f>
        <v>NO APLICA</v>
      </c>
      <c r="T14" s="67">
        <f t="shared" ref="T14:T23" si="3">IFERROR(L14/G14,"NO APLICA")</f>
        <v>0.17384615384615384</v>
      </c>
      <c r="U14" s="68">
        <f>IFERROR((L14+M14)/G14,"NO APLICA")</f>
        <v>0.37897435897435899</v>
      </c>
      <c r="V14" s="68">
        <f t="shared" ref="V14:V23" si="4">IFERROR((L14+M14+N14)/G14,"NO APLICA")</f>
        <v>0.72034188034188029</v>
      </c>
      <c r="W14" s="69" t="str">
        <f t="shared" ref="W14:W23" si="5">IFERROR((L14+M14+N14+O14)/G14,"NO APLICA")</f>
        <v>NO APLICA</v>
      </c>
      <c r="X14" s="104"/>
      <c r="Y14" s="34"/>
      <c r="Z14" s="116" t="s">
        <v>85</v>
      </c>
      <c r="AA14" s="35"/>
    </row>
    <row r="15" spans="2:27" ht="181.5" customHeight="1" x14ac:dyDescent="0.3">
      <c r="B15" s="70" t="s">
        <v>45</v>
      </c>
      <c r="C15" s="71" t="s">
        <v>46</v>
      </c>
      <c r="D15" s="71" t="s">
        <v>47</v>
      </c>
      <c r="E15" s="32" t="s">
        <v>41</v>
      </c>
      <c r="F15" s="66" t="s">
        <v>71</v>
      </c>
      <c r="G15" s="105">
        <v>55</v>
      </c>
      <c r="H15" s="106">
        <v>15</v>
      </c>
      <c r="I15" s="107">
        <v>10</v>
      </c>
      <c r="J15" s="107">
        <v>21</v>
      </c>
      <c r="K15" s="108">
        <v>9</v>
      </c>
      <c r="L15" s="106">
        <v>17</v>
      </c>
      <c r="M15" s="109">
        <v>12</v>
      </c>
      <c r="N15" s="109">
        <v>13</v>
      </c>
      <c r="O15" s="110" t="s">
        <v>70</v>
      </c>
      <c r="P15" s="67">
        <f t="shared" ref="P15:P22" si="6">IFERROR(L15/H15,"NO APLICA")</f>
        <v>1.1333333333333333</v>
      </c>
      <c r="Q15" s="68">
        <f>IFERROR(M15/I15,"NO APLICA")</f>
        <v>1.2</v>
      </c>
      <c r="R15" s="68">
        <f>IFERROR(N15/J15,"NO APLICA")</f>
        <v>0.61904761904761907</v>
      </c>
      <c r="S15" s="69" t="str">
        <f t="shared" si="2"/>
        <v>NO APLICA</v>
      </c>
      <c r="T15" s="67">
        <f>IFERROR(L15/G15,"NO APLICA")</f>
        <v>0.30909090909090908</v>
      </c>
      <c r="U15" s="68">
        <f>IFERROR((L15+M15)/G15,"NO APLICA")</f>
        <v>0.52727272727272723</v>
      </c>
      <c r="V15" s="68">
        <f t="shared" si="4"/>
        <v>0.76363636363636367</v>
      </c>
      <c r="W15" s="69" t="str">
        <f t="shared" si="5"/>
        <v>NO APLICA</v>
      </c>
      <c r="X15" s="36"/>
      <c r="Y15" s="66"/>
      <c r="Z15" s="71" t="s">
        <v>76</v>
      </c>
      <c r="AA15" s="37"/>
    </row>
    <row r="16" spans="2:27" ht="157.5" customHeight="1" x14ac:dyDescent="0.3">
      <c r="B16" s="38" t="s">
        <v>34</v>
      </c>
      <c r="C16" s="85" t="s">
        <v>49</v>
      </c>
      <c r="D16" s="85" t="s">
        <v>56</v>
      </c>
      <c r="E16" s="39" t="s">
        <v>41</v>
      </c>
      <c r="F16" s="90" t="s">
        <v>63</v>
      </c>
      <c r="G16" s="82">
        <v>15</v>
      </c>
      <c r="H16" s="40">
        <v>4</v>
      </c>
      <c r="I16" s="39">
        <v>3</v>
      </c>
      <c r="J16" s="39">
        <v>6</v>
      </c>
      <c r="K16" s="41">
        <v>2</v>
      </c>
      <c r="L16" s="40">
        <v>5</v>
      </c>
      <c r="M16" s="42">
        <v>2</v>
      </c>
      <c r="N16" s="42">
        <v>1</v>
      </c>
      <c r="O16" s="43" t="s">
        <v>70</v>
      </c>
      <c r="P16" s="67">
        <f t="shared" si="6"/>
        <v>1.25</v>
      </c>
      <c r="Q16" s="68">
        <f>IFERROR(M16/I16,"NO APLICA")</f>
        <v>0.66666666666666663</v>
      </c>
      <c r="R16" s="68">
        <f>IFERROR(N16/J16,"NO APLICA")</f>
        <v>0.16666666666666666</v>
      </c>
      <c r="S16" s="69" t="str">
        <f t="shared" si="2"/>
        <v>NO APLICA</v>
      </c>
      <c r="T16" s="67">
        <f t="shared" si="3"/>
        <v>0.33333333333333331</v>
      </c>
      <c r="U16" s="68">
        <f t="shared" ref="U16:U23" si="7">IFERROR((L16+M16)/G16,"NO APLICA")</f>
        <v>0.46666666666666667</v>
      </c>
      <c r="V16" s="68">
        <f t="shared" si="4"/>
        <v>0.53333333333333333</v>
      </c>
      <c r="W16" s="69" t="str">
        <f t="shared" si="5"/>
        <v>NO APLICA</v>
      </c>
      <c r="X16" s="44"/>
      <c r="Y16" s="66"/>
      <c r="Z16" s="85" t="s">
        <v>77</v>
      </c>
      <c r="AA16" s="37"/>
    </row>
    <row r="17" spans="2:27" ht="153" customHeight="1" x14ac:dyDescent="0.3">
      <c r="B17" s="38" t="s">
        <v>34</v>
      </c>
      <c r="C17" s="85" t="s">
        <v>50</v>
      </c>
      <c r="D17" s="85" t="s">
        <v>57</v>
      </c>
      <c r="E17" s="73" t="s">
        <v>41</v>
      </c>
      <c r="F17" s="90" t="s">
        <v>64</v>
      </c>
      <c r="G17" s="83">
        <v>12</v>
      </c>
      <c r="H17" s="74">
        <v>3</v>
      </c>
      <c r="I17" s="73">
        <v>2</v>
      </c>
      <c r="J17" s="73">
        <v>5</v>
      </c>
      <c r="K17" s="75">
        <v>2</v>
      </c>
      <c r="L17" s="74">
        <v>4</v>
      </c>
      <c r="M17" s="76">
        <v>4</v>
      </c>
      <c r="N17" s="76">
        <v>2</v>
      </c>
      <c r="O17" s="77" t="s">
        <v>70</v>
      </c>
      <c r="P17" s="78">
        <f t="shared" si="6"/>
        <v>1.3333333333333333</v>
      </c>
      <c r="Q17" s="79">
        <f t="shared" ref="Q17:Q22" si="8">IFERROR(M17/I17,"NO APLICA")</f>
        <v>2</v>
      </c>
      <c r="R17" s="79">
        <f t="shared" ref="R17:R23" si="9">IFERROR(N17/J17,"NO APLICA")</f>
        <v>0.4</v>
      </c>
      <c r="S17" s="80" t="str">
        <f t="shared" si="2"/>
        <v>NO APLICA</v>
      </c>
      <c r="T17" s="78">
        <f t="shared" si="3"/>
        <v>0.33333333333333331</v>
      </c>
      <c r="U17" s="79">
        <f t="shared" si="7"/>
        <v>0.66666666666666663</v>
      </c>
      <c r="V17" s="79">
        <f t="shared" si="4"/>
        <v>0.83333333333333337</v>
      </c>
      <c r="W17" s="80" t="str">
        <f t="shared" si="5"/>
        <v>NO APLICA</v>
      </c>
      <c r="X17" s="44"/>
      <c r="Y17" s="66"/>
      <c r="Z17" s="127" t="s">
        <v>78</v>
      </c>
      <c r="AA17" s="37"/>
    </row>
    <row r="18" spans="2:27" ht="144" customHeight="1" x14ac:dyDescent="0.3">
      <c r="B18" s="38" t="s">
        <v>34</v>
      </c>
      <c r="C18" s="86" t="s">
        <v>51</v>
      </c>
      <c r="D18" s="85" t="s">
        <v>58</v>
      </c>
      <c r="E18" s="73" t="s">
        <v>41</v>
      </c>
      <c r="F18" s="91" t="s">
        <v>65</v>
      </c>
      <c r="G18" s="83">
        <v>18</v>
      </c>
      <c r="H18" s="74">
        <v>5</v>
      </c>
      <c r="I18" s="73">
        <v>3</v>
      </c>
      <c r="J18" s="73">
        <v>7</v>
      </c>
      <c r="K18" s="75">
        <v>3</v>
      </c>
      <c r="L18" s="74">
        <v>4</v>
      </c>
      <c r="M18" s="76">
        <v>3</v>
      </c>
      <c r="N18" s="76">
        <v>7</v>
      </c>
      <c r="O18" s="77" t="s">
        <v>70</v>
      </c>
      <c r="P18" s="78">
        <f t="shared" si="6"/>
        <v>0.8</v>
      </c>
      <c r="Q18" s="79">
        <f t="shared" si="8"/>
        <v>1</v>
      </c>
      <c r="R18" s="79">
        <f t="shared" si="9"/>
        <v>1</v>
      </c>
      <c r="S18" s="80" t="str">
        <f t="shared" si="2"/>
        <v>NO APLICA</v>
      </c>
      <c r="T18" s="78">
        <f t="shared" si="3"/>
        <v>0.22222222222222221</v>
      </c>
      <c r="U18" s="79">
        <f>IFERROR((L18+M18)/G18,"NO APLICA")</f>
        <v>0.3888888888888889</v>
      </c>
      <c r="V18" s="79">
        <f t="shared" si="4"/>
        <v>0.77777777777777779</v>
      </c>
      <c r="W18" s="80" t="str">
        <f t="shared" si="5"/>
        <v>NO APLICA</v>
      </c>
      <c r="X18" s="44"/>
      <c r="Y18" s="66"/>
      <c r="Z18" s="127" t="s">
        <v>75</v>
      </c>
      <c r="AA18" s="37"/>
    </row>
    <row r="19" spans="2:27" ht="154.94999999999999" customHeight="1" x14ac:dyDescent="0.3">
      <c r="B19" s="38" t="s">
        <v>34</v>
      </c>
      <c r="C19" s="85" t="s">
        <v>52</v>
      </c>
      <c r="D19" s="85" t="s">
        <v>59</v>
      </c>
      <c r="E19" s="73" t="s">
        <v>41</v>
      </c>
      <c r="F19" s="90" t="s">
        <v>64</v>
      </c>
      <c r="G19" s="83">
        <v>10</v>
      </c>
      <c r="H19" s="74">
        <v>3</v>
      </c>
      <c r="I19" s="73">
        <v>2</v>
      </c>
      <c r="J19" s="73">
        <v>3</v>
      </c>
      <c r="K19" s="75">
        <v>2</v>
      </c>
      <c r="L19" s="74">
        <v>4</v>
      </c>
      <c r="M19" s="76">
        <v>3</v>
      </c>
      <c r="N19" s="76">
        <v>3</v>
      </c>
      <c r="O19" s="77" t="s">
        <v>70</v>
      </c>
      <c r="P19" s="96">
        <f t="shared" si="6"/>
        <v>1.3333333333333333</v>
      </c>
      <c r="Q19" s="98">
        <f t="shared" si="8"/>
        <v>1.5</v>
      </c>
      <c r="R19" s="79">
        <f t="shared" si="9"/>
        <v>1</v>
      </c>
      <c r="S19" s="80" t="str">
        <f t="shared" si="2"/>
        <v>NO APLICA</v>
      </c>
      <c r="T19" s="78">
        <f t="shared" si="3"/>
        <v>0.4</v>
      </c>
      <c r="U19" s="79">
        <f>IFERROR((L19+M19)/G19,"NO APLICA")</f>
        <v>0.7</v>
      </c>
      <c r="V19" s="79">
        <f t="shared" si="4"/>
        <v>1</v>
      </c>
      <c r="W19" s="80" t="str">
        <f t="shared" si="5"/>
        <v>NO APLICA</v>
      </c>
      <c r="X19" s="44"/>
      <c r="Y19" s="66"/>
      <c r="Z19" s="127" t="s">
        <v>79</v>
      </c>
      <c r="AA19" s="37"/>
    </row>
    <row r="20" spans="2:27" ht="200.25" customHeight="1" x14ac:dyDescent="0.3">
      <c r="B20" s="70" t="s">
        <v>48</v>
      </c>
      <c r="C20" s="87" t="s">
        <v>53</v>
      </c>
      <c r="D20" s="87" t="s">
        <v>60</v>
      </c>
      <c r="E20" s="32" t="s">
        <v>41</v>
      </c>
      <c r="F20" s="66" t="s">
        <v>66</v>
      </c>
      <c r="G20" s="105">
        <v>69</v>
      </c>
      <c r="H20" s="106">
        <v>23</v>
      </c>
      <c r="I20" s="107">
        <v>8</v>
      </c>
      <c r="J20" s="107">
        <v>22</v>
      </c>
      <c r="K20" s="108">
        <v>16</v>
      </c>
      <c r="L20" s="106">
        <v>9</v>
      </c>
      <c r="M20" s="109">
        <v>12</v>
      </c>
      <c r="N20" s="109">
        <v>15</v>
      </c>
      <c r="O20" s="110" t="s">
        <v>70</v>
      </c>
      <c r="P20" s="67">
        <f t="shared" si="6"/>
        <v>0.39130434782608697</v>
      </c>
      <c r="Q20" s="97">
        <f t="shared" si="8"/>
        <v>1.5</v>
      </c>
      <c r="R20" s="68">
        <f t="shared" si="9"/>
        <v>0.68181818181818177</v>
      </c>
      <c r="S20" s="69" t="str">
        <f t="shared" si="2"/>
        <v>NO APLICA</v>
      </c>
      <c r="T20" s="67">
        <f t="shared" si="3"/>
        <v>0.13043478260869565</v>
      </c>
      <c r="U20" s="68">
        <f t="shared" si="7"/>
        <v>0.30434782608695654</v>
      </c>
      <c r="V20" s="68">
        <f t="shared" si="4"/>
        <v>0.52173913043478259</v>
      </c>
      <c r="W20" s="69" t="str">
        <f t="shared" si="5"/>
        <v>NO APLICA</v>
      </c>
      <c r="X20" s="36"/>
      <c r="Y20" s="66"/>
      <c r="Z20" s="71" t="s">
        <v>80</v>
      </c>
      <c r="AA20" s="37"/>
    </row>
    <row r="21" spans="2:27" ht="150.75" customHeight="1" x14ac:dyDescent="0.3">
      <c r="B21" s="72" t="s">
        <v>34</v>
      </c>
      <c r="C21" s="86" t="s">
        <v>54</v>
      </c>
      <c r="D21" s="85" t="s">
        <v>61</v>
      </c>
      <c r="E21" s="73" t="s">
        <v>41</v>
      </c>
      <c r="F21" s="90" t="s">
        <v>64</v>
      </c>
      <c r="G21" s="83">
        <v>61</v>
      </c>
      <c r="H21" s="74">
        <v>20</v>
      </c>
      <c r="I21" s="73">
        <v>7</v>
      </c>
      <c r="J21" s="73">
        <v>20</v>
      </c>
      <c r="K21" s="75">
        <v>14</v>
      </c>
      <c r="L21" s="74">
        <v>9</v>
      </c>
      <c r="M21" s="76">
        <v>7</v>
      </c>
      <c r="N21" s="76">
        <v>10</v>
      </c>
      <c r="O21" s="77" t="s">
        <v>70</v>
      </c>
      <c r="P21" s="78">
        <f t="shared" si="6"/>
        <v>0.45</v>
      </c>
      <c r="Q21" s="79">
        <f t="shared" si="8"/>
        <v>1</v>
      </c>
      <c r="R21" s="79">
        <f t="shared" si="9"/>
        <v>0.5</v>
      </c>
      <c r="S21" s="80" t="str">
        <f t="shared" si="2"/>
        <v>NO APLICA</v>
      </c>
      <c r="T21" s="78">
        <f t="shared" si="3"/>
        <v>0.14754098360655737</v>
      </c>
      <c r="U21" s="79">
        <f t="shared" si="7"/>
        <v>0.26229508196721313</v>
      </c>
      <c r="V21" s="79">
        <f t="shared" si="4"/>
        <v>0.42622950819672129</v>
      </c>
      <c r="W21" s="80" t="str">
        <f t="shared" si="5"/>
        <v>NO APLICA</v>
      </c>
      <c r="X21" s="81"/>
      <c r="Y21" s="66"/>
      <c r="Z21" s="127" t="s">
        <v>81</v>
      </c>
      <c r="AA21" s="37"/>
    </row>
    <row r="22" spans="2:27" ht="142.5" customHeight="1" x14ac:dyDescent="0.3">
      <c r="B22" s="92" t="s">
        <v>34</v>
      </c>
      <c r="C22" s="86" t="s">
        <v>55</v>
      </c>
      <c r="D22" s="85" t="s">
        <v>62</v>
      </c>
      <c r="E22" s="73" t="s">
        <v>41</v>
      </c>
      <c r="F22" s="90" t="s">
        <v>64</v>
      </c>
      <c r="G22" s="83">
        <v>8</v>
      </c>
      <c r="H22" s="74">
        <v>3</v>
      </c>
      <c r="I22" s="73">
        <v>1</v>
      </c>
      <c r="J22" s="73">
        <v>2</v>
      </c>
      <c r="K22" s="75">
        <v>2</v>
      </c>
      <c r="L22" s="74">
        <v>0</v>
      </c>
      <c r="M22" s="76">
        <v>5</v>
      </c>
      <c r="N22" s="76">
        <v>5</v>
      </c>
      <c r="O22" s="77" t="s">
        <v>70</v>
      </c>
      <c r="P22" s="78">
        <f t="shared" si="6"/>
        <v>0</v>
      </c>
      <c r="Q22" s="79">
        <f t="shared" si="8"/>
        <v>5</v>
      </c>
      <c r="R22" s="79">
        <f t="shared" si="9"/>
        <v>2.5</v>
      </c>
      <c r="S22" s="80" t="str">
        <f t="shared" si="2"/>
        <v>NO APLICA</v>
      </c>
      <c r="T22" s="78">
        <f t="shared" si="3"/>
        <v>0</v>
      </c>
      <c r="U22" s="79">
        <f t="shared" si="7"/>
        <v>0.625</v>
      </c>
      <c r="V22" s="79">
        <f t="shared" si="4"/>
        <v>1.25</v>
      </c>
      <c r="W22" s="80" t="str">
        <f t="shared" si="5"/>
        <v>NO APLICA</v>
      </c>
      <c r="X22" s="81"/>
      <c r="Y22" s="66"/>
      <c r="Z22" s="127" t="s">
        <v>82</v>
      </c>
      <c r="AA22" s="37"/>
    </row>
    <row r="23" spans="2:27" ht="102.75" customHeight="1" thickBot="1" x14ac:dyDescent="0.35">
      <c r="B23" s="93" t="s">
        <v>34</v>
      </c>
      <c r="C23" s="88" t="s">
        <v>67</v>
      </c>
      <c r="D23" s="89" t="s">
        <v>68</v>
      </c>
      <c r="E23" s="56" t="s">
        <v>41</v>
      </c>
      <c r="F23" s="94" t="s">
        <v>69</v>
      </c>
      <c r="G23" s="84">
        <v>200</v>
      </c>
      <c r="H23" s="57">
        <v>0</v>
      </c>
      <c r="I23" s="56">
        <v>100</v>
      </c>
      <c r="J23" s="56">
        <v>0</v>
      </c>
      <c r="K23" s="58">
        <v>100</v>
      </c>
      <c r="L23" s="57">
        <v>0</v>
      </c>
      <c r="M23" s="59">
        <v>0</v>
      </c>
      <c r="N23" s="59">
        <v>0</v>
      </c>
      <c r="O23" s="60" t="s">
        <v>70</v>
      </c>
      <c r="P23" s="61" t="str">
        <f>IFERROR(L23/H23,"NO APLICA")</f>
        <v>NO APLICA</v>
      </c>
      <c r="Q23" s="62">
        <f>IFERROR(M23/I23,"NO APLICA")</f>
        <v>0</v>
      </c>
      <c r="R23" s="62" t="str">
        <f t="shared" si="9"/>
        <v>NO APLICA</v>
      </c>
      <c r="S23" s="63" t="str">
        <f t="shared" si="2"/>
        <v>NO APLICA</v>
      </c>
      <c r="T23" s="61">
        <f t="shared" si="3"/>
        <v>0</v>
      </c>
      <c r="U23" s="62">
        <f t="shared" si="7"/>
        <v>0</v>
      </c>
      <c r="V23" s="62">
        <f t="shared" si="4"/>
        <v>0</v>
      </c>
      <c r="W23" s="63" t="str">
        <f t="shared" si="5"/>
        <v>NO APLICA</v>
      </c>
      <c r="X23" s="95"/>
      <c r="Y23" s="135"/>
      <c r="Z23" s="89" t="s">
        <v>83</v>
      </c>
      <c r="AA23" s="136"/>
    </row>
    <row r="24" spans="2:27" ht="15" thickBot="1" x14ac:dyDescent="0.35"/>
    <row r="25" spans="2:27" ht="21.6" customHeight="1" thickBot="1" x14ac:dyDescent="0.35">
      <c r="G25" s="151" t="s">
        <v>35</v>
      </c>
      <c r="H25" s="152"/>
      <c r="I25" s="152"/>
      <c r="J25" s="152"/>
      <c r="K25" s="152"/>
      <c r="L25" s="152"/>
      <c r="M25" s="152"/>
      <c r="N25" s="152"/>
      <c r="O25" s="152"/>
      <c r="P25" s="152"/>
      <c r="Q25" s="152"/>
      <c r="R25" s="152"/>
      <c r="S25" s="152"/>
      <c r="T25" s="152"/>
      <c r="U25" s="152"/>
      <c r="V25" s="152"/>
      <c r="W25" s="153"/>
      <c r="X25" s="145" t="s">
        <v>31</v>
      </c>
      <c r="Y25" s="146"/>
      <c r="Z25" s="146"/>
      <c r="AA25" s="147"/>
    </row>
    <row r="26" spans="2:27" ht="43.95" customHeight="1" thickBot="1" x14ac:dyDescent="0.35">
      <c r="G26" s="154" t="s">
        <v>15</v>
      </c>
      <c r="H26" s="156" t="s">
        <v>16</v>
      </c>
      <c r="I26" s="157"/>
      <c r="J26" s="157"/>
      <c r="K26" s="158"/>
      <c r="L26" s="157" t="s">
        <v>17</v>
      </c>
      <c r="M26" s="157"/>
      <c r="N26" s="157"/>
      <c r="O26" s="158"/>
      <c r="P26" s="159" t="s">
        <v>18</v>
      </c>
      <c r="Q26" s="160"/>
      <c r="R26" s="160"/>
      <c r="S26" s="160"/>
      <c r="T26" s="159" t="s">
        <v>19</v>
      </c>
      <c r="U26" s="160"/>
      <c r="V26" s="160"/>
      <c r="W26" s="161"/>
      <c r="X26" s="148"/>
      <c r="Y26" s="149"/>
      <c r="Z26" s="149"/>
      <c r="AA26" s="150"/>
    </row>
    <row r="27" spans="2:27" ht="33.6" customHeight="1" thickBot="1" x14ac:dyDescent="0.35">
      <c r="G27" s="155"/>
      <c r="H27" s="52" t="s">
        <v>27</v>
      </c>
      <c r="I27" s="45" t="s">
        <v>28</v>
      </c>
      <c r="J27" s="53" t="s">
        <v>29</v>
      </c>
      <c r="K27" s="121" t="s">
        <v>30</v>
      </c>
      <c r="L27" s="119" t="s">
        <v>27</v>
      </c>
      <c r="M27" s="45" t="s">
        <v>28</v>
      </c>
      <c r="N27" s="53" t="s">
        <v>29</v>
      </c>
      <c r="O27" s="45" t="s">
        <v>30</v>
      </c>
      <c r="P27" s="52" t="s">
        <v>7</v>
      </c>
      <c r="Q27" s="47" t="s">
        <v>8</v>
      </c>
      <c r="R27" s="53" t="s">
        <v>9</v>
      </c>
      <c r="S27" s="114" t="s">
        <v>10</v>
      </c>
      <c r="T27" s="52" t="s">
        <v>7</v>
      </c>
      <c r="U27" s="47" t="s">
        <v>8</v>
      </c>
      <c r="V27" s="53" t="s">
        <v>9</v>
      </c>
      <c r="W27" s="48" t="s">
        <v>10</v>
      </c>
      <c r="X27" s="54" t="s">
        <v>7</v>
      </c>
      <c r="Y27" s="64" t="s">
        <v>8</v>
      </c>
      <c r="Z27" s="55" t="s">
        <v>9</v>
      </c>
      <c r="AA27" s="65" t="s">
        <v>10</v>
      </c>
    </row>
    <row r="28" spans="2:27" ht="96.75" customHeight="1" thickBot="1" x14ac:dyDescent="0.35">
      <c r="G28" s="51">
        <v>3000000</v>
      </c>
      <c r="H28" s="118">
        <v>750000</v>
      </c>
      <c r="I28" s="46">
        <v>750000</v>
      </c>
      <c r="J28" s="102">
        <v>750000</v>
      </c>
      <c r="K28" s="122">
        <v>750000</v>
      </c>
      <c r="L28" s="120">
        <v>642244.36</v>
      </c>
      <c r="M28" s="46">
        <v>707566.13</v>
      </c>
      <c r="N28" s="102">
        <v>729665.76</v>
      </c>
      <c r="O28" s="46" t="s">
        <v>39</v>
      </c>
      <c r="P28" s="111">
        <f>IFERROR(L28/H28,"NO APLICA")</f>
        <v>0.85632581333333335</v>
      </c>
      <c r="Q28" s="112">
        <f>IFERROR(M28/I28,"NO APLICA")</f>
        <v>0.94342150666666669</v>
      </c>
      <c r="R28" s="112">
        <f>IFERROR(N28/J28,"NO APLICA")</f>
        <v>0.97288768000000003</v>
      </c>
      <c r="S28" s="115" t="str">
        <f>IFERROR(O28/K28,"NO APLICA")</f>
        <v>NO APLICA</v>
      </c>
      <c r="T28" s="111">
        <f>IFERROR(L28/G28,"NO APLICA")</f>
        <v>0.21408145333333334</v>
      </c>
      <c r="U28" s="112">
        <f>IFERROR((L28+M28)/G28,"NO APLICA")</f>
        <v>0.44993683000000001</v>
      </c>
      <c r="V28" s="112">
        <f>IFERROR((L28+M28+N28)/G28,"NO APLICA")</f>
        <v>0.69315875000000005</v>
      </c>
      <c r="W28" s="113" t="str">
        <f>IFERROR((L28+M28+N28+O28)/G28,"NO APLICA")</f>
        <v>NO APLICA</v>
      </c>
      <c r="X28" s="101"/>
      <c r="Y28" s="49"/>
      <c r="Z28" s="128" t="s">
        <v>84</v>
      </c>
      <c r="AA28" s="50"/>
    </row>
    <row r="30" spans="2:27" x14ac:dyDescent="0.3">
      <c r="M30" s="125"/>
    </row>
    <row r="31" spans="2:27" x14ac:dyDescent="0.3">
      <c r="M31" s="124"/>
    </row>
  </sheetData>
  <mergeCells count="20">
    <mergeCell ref="F2:V2"/>
    <mergeCell ref="F3:V3"/>
    <mergeCell ref="F4:V4"/>
    <mergeCell ref="F5:V5"/>
    <mergeCell ref="G10:W10"/>
    <mergeCell ref="B11:B12"/>
    <mergeCell ref="C11:C12"/>
    <mergeCell ref="X25:AA26"/>
    <mergeCell ref="G25:W25"/>
    <mergeCell ref="G26:G27"/>
    <mergeCell ref="H26:K26"/>
    <mergeCell ref="L26:O26"/>
    <mergeCell ref="P26:S26"/>
    <mergeCell ref="T26:W26"/>
    <mergeCell ref="X10:AA11"/>
    <mergeCell ref="D11:F11"/>
    <mergeCell ref="G11:K11"/>
    <mergeCell ref="L11:O11"/>
    <mergeCell ref="P11:S11"/>
    <mergeCell ref="T11:W11"/>
  </mergeCells>
  <conditionalFormatting sqref="P23:W23">
    <cfRule type="cellIs" dxfId="32" priority="39" operator="equal">
      <formula>"NO APLICA"</formula>
    </cfRule>
    <cfRule type="cellIs" dxfId="31" priority="121" operator="greaterThanOrEqual">
      <formula>1.2</formula>
    </cfRule>
    <cfRule type="cellIs" dxfId="30" priority="122" operator="lessThanOrEqual">
      <formula>0.5</formula>
    </cfRule>
    <cfRule type="cellIs" dxfId="29" priority="133" operator="between">
      <formula>0.5</formula>
      <formula>0.7</formula>
    </cfRule>
  </conditionalFormatting>
  <conditionalFormatting sqref="P28:W28">
    <cfRule type="cellIs" dxfId="28" priority="34" operator="equal">
      <formula>"NO APLICA"</formula>
    </cfRule>
    <cfRule type="cellIs" dxfId="27" priority="35" operator="lessThanOrEqual">
      <formula>0.5</formula>
    </cfRule>
    <cfRule type="cellIs" dxfId="26" priority="36" operator="greaterThanOrEqual">
      <formula>1.2</formula>
    </cfRule>
    <cfRule type="cellIs" dxfId="25" priority="37" operator="between">
      <formula>0.5</formula>
      <formula>0.7</formula>
    </cfRule>
    <cfRule type="cellIs" dxfId="24" priority="38" operator="between">
      <formula>0.7</formula>
      <formula>1.2</formula>
    </cfRule>
  </conditionalFormatting>
  <conditionalFormatting sqref="P23:W23">
    <cfRule type="cellIs" dxfId="23" priority="158" operator="between">
      <formula>0.7</formula>
      <formula>1.2</formula>
    </cfRule>
  </conditionalFormatting>
  <conditionalFormatting sqref="P14:W18 P21:W22 P19 R19:W19">
    <cfRule type="cellIs" dxfId="22" priority="24" operator="equal">
      <formula>"NO APLICA"</formula>
    </cfRule>
    <cfRule type="cellIs" dxfId="21" priority="25" operator="lessThanOrEqual">
      <formula>0.5</formula>
    </cfRule>
    <cfRule type="cellIs" dxfId="20" priority="26" operator="greaterThanOrEqual">
      <formula>1.2</formula>
    </cfRule>
    <cfRule type="cellIs" dxfId="19" priority="27" operator="between">
      <formula>0.5</formula>
      <formula>0.7</formula>
    </cfRule>
    <cfRule type="cellIs" dxfId="18" priority="28" operator="between">
      <formula>0.7</formula>
      <formula>1.2</formula>
    </cfRule>
  </conditionalFormatting>
  <conditionalFormatting sqref="P20:W20">
    <cfRule type="cellIs" dxfId="17" priority="19" operator="equal">
      <formula>"NO APLICA"</formula>
    </cfRule>
    <cfRule type="cellIs" dxfId="16" priority="20" operator="lessThanOrEqual">
      <formula>0.5</formula>
    </cfRule>
    <cfRule type="cellIs" dxfId="15" priority="21" operator="greaterThanOrEqual">
      <formula>1.2</formula>
    </cfRule>
    <cfRule type="cellIs" dxfId="14" priority="22" operator="between">
      <formula>0.5</formula>
      <formula>0.7</formula>
    </cfRule>
    <cfRule type="cellIs" dxfId="13" priority="23" operator="between">
      <formula>0.7</formula>
      <formula>1.2</formula>
    </cfRule>
  </conditionalFormatting>
  <conditionalFormatting sqref="Q19">
    <cfRule type="cellIs" dxfId="12" priority="9" operator="equal">
      <formula>"NO APLICA"</formula>
    </cfRule>
    <cfRule type="cellIs" dxfId="11" priority="10" operator="greaterThanOrEqual">
      <formula>1.2</formula>
    </cfRule>
    <cfRule type="cellIs" dxfId="10" priority="11" operator="lessThanOrEqual">
      <formula>0.5</formula>
    </cfRule>
    <cfRule type="cellIs" dxfId="9" priority="12" operator="between">
      <formula>0.5</formula>
      <formula>0.7</formula>
    </cfRule>
  </conditionalFormatting>
  <conditionalFormatting sqref="Q19">
    <cfRule type="cellIs" dxfId="8" priority="13" operator="between">
      <formula>0.7</formula>
      <formula>1.2</formula>
    </cfRule>
  </conditionalFormatting>
  <conditionalFormatting sqref="P13:S13">
    <cfRule type="cellIs" dxfId="7" priority="5" operator="equal">
      <formula>"ND"</formula>
    </cfRule>
    <cfRule type="cellIs" dxfId="6" priority="6" operator="greaterThanOrEqual">
      <formula>1.03</formula>
    </cfRule>
    <cfRule type="cellIs" dxfId="5" priority="7" operator="lessThanOrEqual">
      <formula>1</formula>
    </cfRule>
    <cfRule type="cellIs" dxfId="4" priority="8" operator="between">
      <formula>1</formula>
      <formula>1.03</formula>
    </cfRule>
  </conditionalFormatting>
  <conditionalFormatting sqref="T13:W13">
    <cfRule type="cellIs" dxfId="3" priority="1" operator="equal">
      <formula>"ND"</formula>
    </cfRule>
    <cfRule type="cellIs" dxfId="2" priority="2" operator="greaterThanOrEqual">
      <formula>1.03</formula>
    </cfRule>
    <cfRule type="cellIs" dxfId="1" priority="3" operator="lessThanOrEqual">
      <formula>1</formula>
    </cfRule>
    <cfRule type="cellIs" dxfId="0" priority="4" operator="between">
      <formula>1</formula>
      <formula>1.03</formula>
    </cfRule>
  </conditionalFormatting>
  <printOptions horizontalCentered="1"/>
  <pageMargins left="0.19685039370078741" right="3.937007874015748E-2" top="0.35433070866141736" bottom="0.35433070866141736" header="0.31496062992125984" footer="0.31496062992125984"/>
  <pageSetup paperSize="5" scale="23" fitToWidth="0" orientation="landscape" r:id="rId1"/>
  <rowBreaks count="1" manualBreakCount="1">
    <brk id="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EJE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Jessica Silveyra</cp:lastModifiedBy>
  <cp:revision/>
  <cp:lastPrinted>2022-07-13T20:30:01Z</cp:lastPrinted>
  <dcterms:created xsi:type="dcterms:W3CDTF">2021-03-11T02:28:07Z</dcterms:created>
  <dcterms:modified xsi:type="dcterms:W3CDTF">2022-10-05T20:37:03Z</dcterms:modified>
  <cp:category/>
  <cp:contentStatus/>
</cp:coreProperties>
</file>