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. Planeacion\Desktop\AVANCES Trimestrales\2do Trim\Eje 1\IMDAI\1 Formato de Seguimiento IMDAI 2Tr22\"/>
    </mc:Choice>
  </mc:AlternateContent>
  <xr:revisionPtr revIDLastSave="0" documentId="13_ncr:1_{836D8190-3BB1-495C-B572-F5B2F37D6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JE 1" sheetId="3" r:id="rId1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5" i="3" l="1"/>
  <c r="V15" i="3"/>
  <c r="U15" i="3"/>
  <c r="T15" i="3"/>
  <c r="S15" i="3"/>
  <c r="R15" i="3"/>
  <c r="Q15" i="3"/>
  <c r="P15" i="3"/>
  <c r="W14" i="3"/>
  <c r="V14" i="3"/>
  <c r="U14" i="3"/>
  <c r="T14" i="3"/>
  <c r="S14" i="3"/>
  <c r="R14" i="3"/>
  <c r="Q14" i="3"/>
  <c r="P14" i="3"/>
  <c r="W13" i="3"/>
  <c r="V13" i="3"/>
  <c r="U13" i="3"/>
  <c r="T13" i="3"/>
  <c r="S13" i="3"/>
  <c r="R13" i="3"/>
  <c r="Q13" i="3"/>
  <c r="P13" i="3"/>
  <c r="Q17" i="3" l="1"/>
  <c r="R17" i="3"/>
  <c r="S17" i="3"/>
  <c r="T17" i="3"/>
  <c r="U17" i="3"/>
  <c r="V17" i="3"/>
  <c r="W17" i="3"/>
  <c r="P17" i="3"/>
  <c r="W22" i="3" l="1"/>
  <c r="V22" i="3"/>
  <c r="U22" i="3"/>
  <c r="T22" i="3"/>
  <c r="S22" i="3"/>
  <c r="R22" i="3"/>
  <c r="Q22" i="3"/>
  <c r="P22" i="3"/>
  <c r="W21" i="3"/>
  <c r="V21" i="3"/>
  <c r="U21" i="3"/>
  <c r="T21" i="3"/>
  <c r="S21" i="3"/>
  <c r="R21" i="3"/>
  <c r="Q21" i="3"/>
  <c r="P21" i="3"/>
  <c r="W20" i="3"/>
  <c r="V20" i="3"/>
  <c r="U20" i="3"/>
  <c r="T20" i="3"/>
  <c r="S20" i="3"/>
  <c r="R20" i="3"/>
  <c r="Q20" i="3"/>
  <c r="P20" i="3"/>
  <c r="R30" i="3" l="1"/>
  <c r="W30" i="3"/>
  <c r="V30" i="3"/>
  <c r="U30" i="3"/>
  <c r="T30" i="3"/>
  <c r="S30" i="3"/>
  <c r="Q30" i="3"/>
  <c r="P30" i="3"/>
  <c r="W23" i="3"/>
  <c r="V23" i="3"/>
  <c r="U23" i="3"/>
  <c r="T23" i="3"/>
  <c r="S23" i="3"/>
  <c r="R23" i="3"/>
  <c r="Q23" i="3"/>
  <c r="P23" i="3"/>
  <c r="W19" i="3"/>
  <c r="V19" i="3"/>
  <c r="U19" i="3"/>
  <c r="T19" i="3"/>
  <c r="S19" i="3"/>
  <c r="R19" i="3"/>
  <c r="Q19" i="3"/>
  <c r="P19" i="3"/>
  <c r="W18" i="3"/>
  <c r="V18" i="3"/>
  <c r="U18" i="3"/>
  <c r="T18" i="3"/>
  <c r="S18" i="3"/>
  <c r="R18" i="3"/>
  <c r="Q18" i="3"/>
  <c r="P18" i="3"/>
  <c r="W16" i="3"/>
  <c r="V16" i="3"/>
  <c r="U16" i="3"/>
  <c r="T16" i="3"/>
  <c r="S16" i="3"/>
  <c r="R16" i="3"/>
  <c r="Q16" i="3"/>
  <c r="P16" i="3"/>
</calcChain>
</file>

<file path=xl/sharedStrings.xml><?xml version="1.0" encoding="utf-8"?>
<sst xmlns="http://schemas.openxmlformats.org/spreadsheetml/2006/main" count="148" uniqueCount="86">
  <si>
    <t>SEGUIMIENTO DE AVANCE EN CUMPLIMIENTO DE METAS Y OBJETIVOS 2022</t>
  </si>
  <si>
    <t>EJE 1: BUEN GOBIERNO</t>
  </si>
  <si>
    <t>AVANCE EN CUMPLIMIENTO DE METAS TRIMESTRAL Y ANUAL ACUMULADO 2022</t>
  </si>
  <si>
    <t>JUSTIFICACION DE AVANCE DE RESULTADOS 2022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</si>
  <si>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</si>
  <si>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</si>
  <si>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</si>
  <si>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PLANEADA 2022</t>
  </si>
  <si>
    <t>META ALCANZADA 2022</t>
  </si>
  <si>
    <t>PORCENTAJE DE AVANCE TRIMESTRAL 2022</t>
  </si>
  <si>
    <t>PORCENTAJE DE AVANCE ACUMULADO ANUAL 2022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</si>
  <si>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</si>
  <si>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</si>
  <si>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</si>
  <si>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</si>
  <si>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</si>
  <si>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</si>
  <si>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</si>
  <si>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</si>
  <si>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</si>
  <si>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</si>
  <si>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</si>
  <si>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</si>
  <si>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Fin
(DGPM / DP)</t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</si>
  <si>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</si>
  <si>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Encuesta</t>
    </r>
  </si>
  <si>
    <t>NA</t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</si>
  <si>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</si>
  <si>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Índice</t>
    </r>
  </si>
  <si>
    <r>
      <rPr>
        <b/>
        <sz val="11"/>
        <color theme="1"/>
        <rFont val="Arial"/>
        <family val="2"/>
      </rPr>
      <t xml:space="preserve">CDCOP18GM: </t>
    </r>
    <r>
      <rPr>
        <sz val="11"/>
        <color theme="1"/>
        <rFont val="Arial"/>
        <family val="2"/>
      </rPr>
      <t xml:space="preserve">Calificación de confianza otorgada por la población de 18 años y más al gobierno municipal </t>
    </r>
  </si>
  <si>
    <t>Actividad</t>
  </si>
  <si>
    <t>SEGUIMIENTO A LA EJECUCIÓN DEL PRESUPUESTO AUTORIZADO</t>
  </si>
  <si>
    <t>JUSTIFICACIÓN DE AVANCE DE EJECUCIÓN DEL PRESUPUESTO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</si>
  <si>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</si>
  <si>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</si>
  <si>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</si>
  <si>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</si>
  <si>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</si>
  <si>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2022</t>
  </si>
  <si>
    <t>TRIMESTRE 2 2022</t>
  </si>
  <si>
    <t>TRIMESTRE 3 2022</t>
  </si>
  <si>
    <t>TRIMESTRE 4 2022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</si>
  <si>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Personas</t>
    </r>
  </si>
  <si>
    <r>
      <t xml:space="preserve">Propósito
</t>
    </r>
    <r>
      <rPr>
        <sz val="11"/>
        <color theme="0"/>
        <rFont val="Arial"/>
        <family val="2"/>
      </rPr>
      <t>(Instituto Municipal de Desarrollo Administrativo e Innovación IMDAI)</t>
    </r>
  </si>
  <si>
    <r>
      <t xml:space="preserve">1.06.1.1 </t>
    </r>
    <r>
      <rPr>
        <sz val="11"/>
        <color theme="0"/>
        <rFont val="Arial"/>
        <family val="2"/>
      </rPr>
      <t>La población y dependencias municipales reciben atención integral a través de la promoción de una mejora regulatoria articulada como base en una política pública transversal que genere un marco regulatorio claro y efectivo para beneficio del sector social, privado y público.</t>
    </r>
  </si>
  <si>
    <r>
      <rPr>
        <b/>
        <sz val="11"/>
        <color theme="0"/>
        <rFont val="Arial"/>
        <family val="2"/>
      </rPr>
      <t>PPA:</t>
    </r>
    <r>
      <rPr>
        <sz val="11"/>
        <color theme="0"/>
        <rFont val="Arial"/>
        <family val="2"/>
      </rPr>
      <t xml:space="preserve"> Porcentaje de la Población Atendida.</t>
    </r>
  </si>
  <si>
    <r>
      <rPr>
        <b/>
        <sz val="11"/>
        <color theme="0"/>
        <rFont val="Arial"/>
        <family val="2"/>
      </rPr>
      <t>PDMA:</t>
    </r>
    <r>
      <rPr>
        <sz val="11"/>
        <color theme="0"/>
        <rFont val="Arial"/>
        <family val="2"/>
      </rPr>
      <t xml:space="preserve"> Porcentaje de Dependencias municipales atendidas.</t>
    </r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</si>
  <si>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</si>
  <si>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
Porcentaje.
</t>
    </r>
    <r>
      <rPr>
        <b/>
        <sz val="11"/>
        <color theme="0"/>
        <rFont val="Arial"/>
        <family val="2"/>
      </rPr>
      <t>UNIDAD DE MEDIDA DE LAS VARIABLES:</t>
    </r>
    <r>
      <rPr>
        <sz val="11"/>
        <color theme="0"/>
        <rFont val="Arial"/>
        <family val="2"/>
      </rPr>
      <t xml:space="preserve"> 
Población atendida.</t>
    </r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</si>
  <si>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
Porcentaje 
</t>
    </r>
    <r>
      <rPr>
        <b/>
        <sz val="11"/>
        <color theme="0"/>
        <rFont val="Arial"/>
        <family val="2"/>
      </rPr>
      <t xml:space="preserve">UNIDAD DE MEDIDA DE LAS VARIABLES: </t>
    </r>
    <r>
      <rPr>
        <sz val="11"/>
        <color theme="0"/>
        <rFont val="Arial"/>
        <family val="2"/>
      </rPr>
      <t xml:space="preserve">
Dependencias municipales.</t>
    </r>
  </si>
  <si>
    <r>
      <t xml:space="preserve">Componente
</t>
    </r>
    <r>
      <rPr>
        <sz val="11"/>
        <color theme="1"/>
        <rFont val="Arial"/>
        <family val="2"/>
      </rPr>
      <t>(Dirección de Ventanilla Única de Trámites y Servicios)</t>
    </r>
  </si>
  <si>
    <t>Componente
(Dirección de Mejora Regulatoria)</t>
  </si>
  <si>
    <t>Componente
(Dirección de Desarrollo Administrativo e Innovación)</t>
  </si>
  <si>
    <r>
      <rPr>
        <b/>
        <sz val="11"/>
        <color theme="1"/>
        <rFont val="Arial"/>
        <family val="2"/>
      </rPr>
      <t>1.06.1.1.1</t>
    </r>
    <r>
      <rPr>
        <sz val="11"/>
        <color theme="1"/>
        <rFont val="Arial"/>
        <family val="2"/>
      </rPr>
      <t xml:space="preserve"> Trámites y Servicios de la Dirección de Ventanilla Única de Trámites y Servicios gestionados.</t>
    </r>
  </si>
  <si>
    <r>
      <rPr>
        <b/>
        <sz val="11"/>
        <color theme="1"/>
        <rFont val="Arial"/>
        <family val="2"/>
      </rPr>
      <t>1.06.1.1.1.1</t>
    </r>
    <r>
      <rPr>
        <sz val="11"/>
        <color theme="1"/>
        <rFont val="Arial"/>
        <family val="2"/>
      </rPr>
      <t xml:space="preserve"> Brindar asesoría personalizada e integral a la ciudadanía Benitojuarense.</t>
    </r>
  </si>
  <si>
    <r>
      <rPr>
        <b/>
        <sz val="11"/>
        <color theme="1"/>
        <rFont val="Arial"/>
        <family val="2"/>
      </rPr>
      <t>1.06.1.1.2</t>
    </r>
    <r>
      <rPr>
        <sz val="11"/>
        <color theme="1"/>
        <rFont val="Arial"/>
        <family val="2"/>
      </rPr>
      <t xml:space="preserve"> Trámites y Servicios mediante la aplicación de Herramientas de Mejora Regulatoria simplificados.</t>
    </r>
  </si>
  <si>
    <r>
      <rPr>
        <b/>
        <sz val="11"/>
        <color theme="1"/>
        <rFont val="Arial"/>
        <family val="2"/>
      </rPr>
      <t>1.06.1.1.2.1</t>
    </r>
    <r>
      <rPr>
        <sz val="11"/>
        <color theme="1"/>
        <rFont val="Arial"/>
        <family val="2"/>
      </rPr>
      <t xml:space="preserve"> Atención de solicitudes de la Herramienta Protesta Ciudadana.</t>
    </r>
  </si>
  <si>
    <r>
      <rPr>
        <b/>
        <sz val="11"/>
        <color theme="1"/>
        <rFont val="Arial"/>
        <family val="2"/>
      </rPr>
      <t>1.06.1.1.3</t>
    </r>
    <r>
      <rPr>
        <sz val="11"/>
        <color theme="1"/>
        <rFont val="Arial"/>
        <family val="2"/>
      </rPr>
      <t xml:space="preserve"> Manuales Administrativos para las unidades y dependencias municipales diseñados y actualizados.</t>
    </r>
  </si>
  <si>
    <r>
      <rPr>
        <b/>
        <sz val="11"/>
        <color theme="1"/>
        <rFont val="Arial"/>
        <family val="2"/>
      </rPr>
      <t>1.06.1.1.3.1</t>
    </r>
    <r>
      <rPr>
        <sz val="11"/>
        <color theme="1"/>
        <rFont val="Arial"/>
        <family val="2"/>
      </rPr>
      <t xml:space="preserve"> Análisis y evaluación de las estructuras orgánicas propuestas por las dependencias, unidades y entidades de la administración pública municipal</t>
    </r>
  </si>
  <si>
    <r>
      <rPr>
        <b/>
        <sz val="11"/>
        <color theme="1"/>
        <rFont val="Arial"/>
        <family val="2"/>
      </rPr>
      <t>PTSV</t>
    </r>
    <r>
      <rPr>
        <sz val="11"/>
        <color theme="1"/>
        <rFont val="Arial"/>
        <family val="2"/>
      </rPr>
      <t>: Porcentaje de Trámites y Servicios gestionados en Dirección de Ventanilla.</t>
    </r>
  </si>
  <si>
    <r>
      <rPr>
        <b/>
        <sz val="11"/>
        <color theme="1"/>
        <rFont val="Arial"/>
        <family val="2"/>
      </rPr>
      <t>PAB:</t>
    </r>
    <r>
      <rPr>
        <sz val="11"/>
        <color theme="1"/>
        <rFont val="Arial"/>
        <family val="2"/>
      </rPr>
      <t xml:space="preserve"> Porcentaje de asesorÍas brindadas.</t>
    </r>
  </si>
  <si>
    <r>
      <rPr>
        <b/>
        <sz val="11"/>
        <color theme="1"/>
        <rFont val="Arial"/>
        <family val="2"/>
      </rPr>
      <t xml:space="preserve">PTSS: </t>
    </r>
    <r>
      <rPr>
        <sz val="11"/>
        <color theme="1"/>
        <rFont val="Arial"/>
        <family val="2"/>
      </rPr>
      <t>Porcentaje de Trámites y Servicios Simplificados.</t>
    </r>
  </si>
  <si>
    <r>
      <rPr>
        <b/>
        <sz val="11"/>
        <color theme="1"/>
        <rFont val="Arial"/>
        <family val="2"/>
      </rPr>
      <t>PSAPC:</t>
    </r>
    <r>
      <rPr>
        <sz val="11"/>
        <color theme="1"/>
        <rFont val="Arial"/>
        <family val="2"/>
      </rPr>
      <t xml:space="preserve"> Porcentaje de solicitudes atendidas a través de la Herramienta Protesta Ciudadana.</t>
    </r>
  </si>
  <si>
    <r>
      <rPr>
        <b/>
        <sz val="11"/>
        <color theme="1"/>
        <rFont val="Arial"/>
        <family val="2"/>
      </rPr>
      <t>PMADA:</t>
    </r>
    <r>
      <rPr>
        <sz val="11"/>
        <color theme="1"/>
        <rFont val="Arial"/>
        <family val="2"/>
      </rPr>
      <t xml:space="preserve"> Porcentaje de Manuales Administrativos Diseñados y Actualizados</t>
    </r>
  </si>
  <si>
    <r>
      <rPr>
        <b/>
        <sz val="11"/>
        <color theme="1"/>
        <rFont val="Arial"/>
        <family val="2"/>
      </rPr>
      <t>PEOAE:</t>
    </r>
    <r>
      <rPr>
        <sz val="11"/>
        <color theme="1"/>
        <rFont val="Arial"/>
        <family val="2"/>
      </rPr>
      <t xml:space="preserve"> Porcentaje de Estructuras Orgánicas Analizadas y Evaluadas.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</si>
  <si>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Trámites y servicios gestionados.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</si>
  <si>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Asesorías Brindadas.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</si>
  <si>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Trámites y Servicios Simplificados.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</si>
  <si>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Solicitudes de la Herramienta Protesta Ciudadana.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</si>
  <si>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Estructuras Orgánicas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</si>
  <si>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Manuales Administrativos.</t>
    </r>
  </si>
  <si>
    <r>
      <rPr>
        <b/>
        <sz val="11"/>
        <color theme="1"/>
        <rFont val="Arial"/>
        <family val="2"/>
      </rPr>
      <t xml:space="preserve">1.06.1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la promoción de una mejora regulatoria articulada como base en una política pública transversal que genere un marco regulatorio claro y efectivo para beneficio del sector social, privado y público.</t>
    </r>
  </si>
  <si>
    <t>CLAVE Y NOMBRE DEL PPA: G-PPA 1.06  PROGRAMA DE MODERNIZACION EN MATERIA DE MEJORA REGULATORIA.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</si>
  <si>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</si>
  <si>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 El úlimo periodo del levantamiento de la información fue  del 01 de noviembre al 16 de diciembre de 2021 con el </t>
    </r>
    <r>
      <rPr>
        <b/>
        <sz val="10"/>
        <rFont val="Arial"/>
        <family val="2"/>
      </rPr>
      <t xml:space="preserve">34.7% de población encuestada que se siente muy satisfecha y safisfecha. </t>
    </r>
  </si>
  <si>
    <r>
      <t xml:space="preserve">El Instituto Mexicano para la Competitividad A. C. IMCO actualiza y publica los índices y subíndices cada dos años. El índice se actualizó en 2022 obteniendo una calificación de </t>
    </r>
    <r>
      <rPr>
        <b/>
        <sz val="10"/>
        <color theme="1"/>
        <rFont val="Arial"/>
        <family val="2"/>
      </rPr>
      <t>59 puntos</t>
    </r>
    <r>
      <rPr>
        <sz val="10"/>
        <color theme="1"/>
        <rFont val="Arial"/>
        <family val="2"/>
      </rPr>
      <t xml:space="preserve">, 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</si>
  <si>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En diciembre 2021 se obtuvo la Calificación de Confianza al Gobierno Municipal de </t>
    </r>
    <r>
      <rPr>
        <b/>
        <sz val="10"/>
        <color theme="1"/>
        <rFont val="Arial"/>
        <family val="2"/>
      </rPr>
      <t>5.0.</t>
    </r>
  </si>
  <si>
    <t>No se alcanzó la meta del trimestre debido al impacto que aún existe debido a la pandemia, en el Estado de Quintana Roo y a nivel nacional se declara la aparición de la quinta ola de contagios. El restablecimiento de los servicios sigue siendo fluctuante y la afluencia de personas que acuden a realizar sus trámites y servicios es mínima, alcanzando un avance del 73.13% en relación a la meta establecida para el trimestre.</t>
  </si>
  <si>
    <t>Se realizó el estudio y análisis de 6 iniciativas de reformar lo que significó alcanzar el 100% de la meta programada</t>
  </si>
  <si>
    <t>Con la implementación de las herramientas digitales, se ha detectado un aumento en la solicitud de los trámites y servicios ofrecidos en el H. Ayuntamiento, por lo que se supera la meta del trimestre, alcanzando un avance del 263.35%.</t>
  </si>
  <si>
    <t>La situación económica mundial ha impactado en todos los niveles; en nuestro municipio se detecta una disminución considerable en la apertura de nuevos negocios; y se visualiza al ser menor la asesoría brindada a los contribuyentes, llegando al 21.01% de lo programado para el periodo.</t>
  </si>
  <si>
    <t>Se supera la meta programada ya que se brindó asesoría y capacitación a 8 Dependencias Municipales en procesos de simplificación de cargas administrativas con 92 trámites y servicios, representando 613.33% en relación a la meta programada para el periodo</t>
  </si>
  <si>
    <t>Se reciben 30 solicitudes de protesta ciudadana de las cuales 1 fue turnada a contraloría municipal para el acto jurídico que corresponde y 29 improcedentes por ser quejas y no en referencia a los trámites y servicios, alcanzando así la meta programada al 100% para el trimestre a través de la Herramienta de Protesta Ciudadana.</t>
  </si>
  <si>
    <t>Se lleva a cabo la revisión y validación de 26 Manuales de Organización lo que nos permite alcanzar la meta trimestral llegando a un 100%</t>
  </si>
  <si>
    <t>Se supera la meta trimestral realizando un 133.33% de lo programado, gracias a la participación y cumplimiento en tiempo de las Dependencias Municipales</t>
  </si>
  <si>
    <t>INSTITUTO MUNICIPAL DE DESARROLLO ADMINISTRATIVO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</si>
</sst>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FFFF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93">
    <xf numFmtId="0" fontId="0" fillId="0" borderId="0" xfId="0"/>
    <xf numFmtId="10" fontId="0" fillId="6" borderId="52" xfId="0" applyNumberFormat="1" applyFill="1" applyBorder="1" applyAlignment="1">
      <alignment horizontal="center" vertical="center" wrapText="1"/>
    </xf>
    <xf numFmtId="10" fontId="0" fillId="6" borderId="53" xfId="0" applyNumberFormat="1" applyFill="1" applyBorder="1" applyAlignment="1">
      <alignment horizontal="center" vertical="center" wrapText="1"/>
    </xf>
    <xf numFmtId="10" fontId="0" fillId="6" borderId="54" xfId="0" applyNumberFormat="1" applyFill="1" applyBorder="1" applyAlignment="1">
      <alignment horizontal="center" vertical="center" wrapText="1"/>
    </xf>
    <xf numFmtId="10" fontId="0" fillId="6" borderId="56" xfId="0" applyNumberFormat="1" applyFill="1" applyBorder="1" applyAlignment="1">
      <alignment horizontal="center" vertical="center" wrapText="1"/>
    </xf>
    <xf numFmtId="10" fontId="0" fillId="6" borderId="57" xfId="0" applyNumberFormat="1" applyFill="1" applyBorder="1" applyAlignment="1">
      <alignment horizontal="center" vertical="center" wrapText="1"/>
    </xf>
    <xf numFmtId="10" fontId="0" fillId="6" borderId="58" xfId="0" applyNumberFormat="1" applyFill="1" applyBorder="1" applyAlignment="1">
      <alignment horizontal="center" vertical="center" wrapText="1"/>
    </xf>
    <xf numFmtId="10" fontId="7" fillId="7" borderId="21" xfId="0" applyNumberFormat="1" applyFont="1" applyFill="1" applyBorder="1" applyAlignment="1">
      <alignment horizontal="center" vertical="center" wrapText="1"/>
    </xf>
    <xf numFmtId="10" fontId="7" fillId="7" borderId="66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2" fillId="8" borderId="38" xfId="0" applyFont="1" applyFill="1" applyBorder="1" applyAlignment="1">
      <alignment horizontal="center" vertical="top" wrapText="1"/>
    </xf>
    <xf numFmtId="0" fontId="12" fillId="8" borderId="39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justify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left" vertical="center" wrapText="1"/>
    </xf>
    <xf numFmtId="3" fontId="9" fillId="5" borderId="52" xfId="0" applyNumberFormat="1" applyFont="1" applyFill="1" applyBorder="1" applyAlignment="1">
      <alignment horizontal="center" vertical="center" wrapText="1"/>
    </xf>
    <xf numFmtId="3" fontId="9" fillId="5" borderId="53" xfId="0" applyNumberFormat="1" applyFont="1" applyFill="1" applyBorder="1" applyAlignment="1">
      <alignment horizontal="center" vertical="center" wrapText="1"/>
    </xf>
    <xf numFmtId="3" fontId="9" fillId="5" borderId="54" xfId="0" applyNumberFormat="1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left" vertical="center" wrapText="1"/>
    </xf>
    <xf numFmtId="0" fontId="9" fillId="5" borderId="53" xfId="0" applyFont="1" applyFill="1" applyBorder="1" applyAlignment="1">
      <alignment horizontal="left" vertical="center" wrapText="1"/>
    </xf>
    <xf numFmtId="0" fontId="9" fillId="5" borderId="54" xfId="0" applyFont="1" applyFill="1" applyBorder="1" applyAlignment="1">
      <alignment horizontal="left" vertical="center" wrapText="1"/>
    </xf>
    <xf numFmtId="0" fontId="5" fillId="3" borderId="53" xfId="0" applyFont="1" applyFill="1" applyBorder="1" applyAlignment="1">
      <alignment horizontal="left" vertical="center" wrapText="1"/>
    </xf>
    <xf numFmtId="0" fontId="5" fillId="3" borderId="54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164" fontId="5" fillId="3" borderId="21" xfId="1" applyNumberFormat="1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left" vertical="center" wrapText="1"/>
    </xf>
    <xf numFmtId="0" fontId="5" fillId="3" borderId="62" xfId="0" applyFont="1" applyFill="1" applyBorder="1" applyAlignment="1">
      <alignment horizontal="left" vertical="center" wrapText="1"/>
    </xf>
    <xf numFmtId="0" fontId="5" fillId="3" borderId="61" xfId="0" applyFont="1" applyFill="1" applyBorder="1" applyAlignment="1">
      <alignment horizontal="center" vertical="center" wrapText="1"/>
    </xf>
    <xf numFmtId="10" fontId="7" fillId="3" borderId="21" xfId="0" applyNumberFormat="1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justify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164" fontId="7" fillId="2" borderId="6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51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3" fontId="5" fillId="2" borderId="52" xfId="0" applyNumberFormat="1" applyFont="1" applyFill="1" applyBorder="1" applyAlignment="1">
      <alignment horizontal="center" vertical="center" wrapText="1"/>
    </xf>
    <xf numFmtId="3" fontId="5" fillId="2" borderId="53" xfId="0" applyNumberFormat="1" applyFont="1" applyFill="1" applyBorder="1" applyAlignment="1">
      <alignment horizontal="center" vertical="center" wrapText="1"/>
    </xf>
    <xf numFmtId="3" fontId="5" fillId="2" borderId="54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3" fontId="5" fillId="9" borderId="51" xfId="0" applyNumberFormat="1" applyFont="1" applyFill="1" applyBorder="1" applyAlignment="1">
      <alignment horizontal="center" vertical="center" wrapText="1"/>
    </xf>
    <xf numFmtId="3" fontId="5" fillId="9" borderId="11" xfId="0" applyNumberFormat="1" applyFont="1" applyFill="1" applyBorder="1" applyAlignment="1">
      <alignment horizontal="center" vertical="center" wrapText="1"/>
    </xf>
    <xf numFmtId="3" fontId="5" fillId="9" borderId="2" xfId="0" applyNumberFormat="1" applyFont="1" applyFill="1" applyBorder="1" applyAlignment="1">
      <alignment horizontal="center" vertical="center" wrapText="1"/>
    </xf>
    <xf numFmtId="3" fontId="5" fillId="9" borderId="12" xfId="0" applyNumberFormat="1" applyFont="1" applyFill="1" applyBorder="1" applyAlignment="1">
      <alignment horizontal="center" vertical="center" wrapText="1"/>
    </xf>
    <xf numFmtId="3" fontId="5" fillId="9" borderId="52" xfId="0" applyNumberFormat="1" applyFont="1" applyFill="1" applyBorder="1" applyAlignment="1">
      <alignment horizontal="center" vertical="center" wrapText="1"/>
    </xf>
    <xf numFmtId="3" fontId="5" fillId="9" borderId="53" xfId="0" applyNumberFormat="1" applyFont="1" applyFill="1" applyBorder="1" applyAlignment="1">
      <alignment horizontal="center" vertical="center" wrapText="1"/>
    </xf>
    <xf numFmtId="3" fontId="5" fillId="9" borderId="54" xfId="0" applyNumberFormat="1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3" fontId="5" fillId="9" borderId="55" xfId="0" applyNumberFormat="1" applyFont="1" applyFill="1" applyBorder="1" applyAlignment="1">
      <alignment horizontal="center" vertical="center" wrapText="1"/>
    </xf>
    <xf numFmtId="3" fontId="5" fillId="9" borderId="13" xfId="0" applyNumberFormat="1" applyFont="1" applyFill="1" applyBorder="1" applyAlignment="1">
      <alignment horizontal="center" vertical="center" wrapText="1"/>
    </xf>
    <xf numFmtId="3" fontId="5" fillId="9" borderId="14" xfId="0" applyNumberFormat="1" applyFont="1" applyFill="1" applyBorder="1" applyAlignment="1">
      <alignment horizontal="center" vertical="center" wrapText="1"/>
    </xf>
    <xf numFmtId="3" fontId="5" fillId="9" borderId="15" xfId="0" applyNumberFormat="1" applyFont="1" applyFill="1" applyBorder="1" applyAlignment="1">
      <alignment horizontal="center" vertical="center" wrapText="1"/>
    </xf>
    <xf numFmtId="3" fontId="5" fillId="9" borderId="56" xfId="0" applyNumberFormat="1" applyFont="1" applyFill="1" applyBorder="1" applyAlignment="1">
      <alignment horizontal="center" vertical="center" wrapText="1"/>
    </xf>
    <xf numFmtId="3" fontId="5" fillId="9" borderId="57" xfId="0" applyNumberFormat="1" applyFont="1" applyFill="1" applyBorder="1" applyAlignment="1">
      <alignment horizontal="center" vertical="center" wrapText="1"/>
    </xf>
    <xf numFmtId="3" fontId="5" fillId="9" borderId="58" xfId="0" applyNumberFormat="1" applyFont="1" applyFill="1" applyBorder="1" applyAlignment="1">
      <alignment horizontal="center" vertical="center" wrapText="1"/>
    </xf>
    <xf numFmtId="0" fontId="13" fillId="9" borderId="41" xfId="0" applyFont="1" applyFill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164" fontId="7" fillId="9" borderId="64" xfId="1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64" fontId="7" fillId="9" borderId="65" xfId="1" applyNumberFormat="1" applyFont="1" applyFill="1" applyBorder="1" applyAlignment="1">
      <alignment horizontal="center" vertical="center" wrapText="1"/>
    </xf>
    <xf numFmtId="0" fontId="7" fillId="9" borderId="41" xfId="0" applyFont="1" applyFill="1" applyBorder="1" applyAlignment="1">
      <alignment horizontal="center" vertical="center" wrapText="1"/>
    </xf>
    <xf numFmtId="10" fontId="7" fillId="9" borderId="20" xfId="0" applyNumberFormat="1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5" fillId="9" borderId="5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5" fillId="9" borderId="57" xfId="0" applyFont="1" applyFill="1" applyBorder="1" applyAlignment="1">
      <alignment horizontal="left" vertical="center" wrapText="1"/>
    </xf>
    <xf numFmtId="0" fontId="5" fillId="9" borderId="58" xfId="0" applyFont="1" applyFill="1" applyBorder="1" applyAlignment="1">
      <alignment horizontal="left" vertical="center" wrapText="1"/>
    </xf>
    <xf numFmtId="0" fontId="4" fillId="9" borderId="43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3" fontId="9" fillId="5" borderId="44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2" fontId="7" fillId="9" borderId="52" xfId="2" applyNumberFormat="1" applyFont="1" applyFill="1" applyBorder="1" applyAlignment="1">
      <alignment horizontal="center" vertical="center" wrapText="1"/>
    </xf>
    <xf numFmtId="2" fontId="7" fillId="9" borderId="52" xfId="0" applyNumberFormat="1" applyFont="1" applyFill="1" applyBorder="1" applyAlignment="1">
      <alignment horizontal="center" vertical="center" wrapText="1"/>
    </xf>
    <xf numFmtId="2" fontId="7" fillId="9" borderId="53" xfId="0" applyNumberFormat="1" applyFont="1" applyFill="1" applyBorder="1" applyAlignment="1">
      <alignment horizontal="center" vertical="center" wrapText="1"/>
    </xf>
    <xf numFmtId="0" fontId="7" fillId="9" borderId="52" xfId="0" applyFont="1" applyFill="1" applyBorder="1" applyAlignment="1">
      <alignment horizontal="center" vertical="center" wrapText="1"/>
    </xf>
    <xf numFmtId="0" fontId="7" fillId="9" borderId="53" xfId="0" applyFont="1" applyFill="1" applyBorder="1" applyAlignment="1">
      <alignment horizontal="center" vertical="center" wrapText="1"/>
    </xf>
    <xf numFmtId="2" fontId="4" fillId="2" borderId="51" xfId="2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justify" vertical="center" wrapText="1"/>
    </xf>
    <xf numFmtId="10" fontId="7" fillId="9" borderId="52" xfId="0" applyNumberFormat="1" applyFont="1" applyFill="1" applyBorder="1" applyAlignment="1">
      <alignment horizontal="center" vertical="center" wrapText="1"/>
    </xf>
    <xf numFmtId="10" fontId="7" fillId="9" borderId="45" xfId="0" applyNumberFormat="1" applyFont="1" applyFill="1" applyBorder="1" applyAlignment="1">
      <alignment horizontal="center" vertical="center" wrapText="1"/>
    </xf>
    <xf numFmtId="10" fontId="7" fillId="9" borderId="46" xfId="0" applyNumberFormat="1" applyFont="1" applyFill="1" applyBorder="1" applyAlignment="1">
      <alignment horizontal="center" vertical="center" wrapText="1"/>
    </xf>
    <xf numFmtId="2" fontId="7" fillId="9" borderId="53" xfId="2" applyNumberFormat="1" applyFont="1" applyFill="1" applyBorder="1" applyAlignment="1">
      <alignment horizontal="center" vertical="center" wrapText="1"/>
    </xf>
    <xf numFmtId="10" fontId="4" fillId="2" borderId="69" xfId="0" applyNumberFormat="1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justify" vertical="center" wrapText="1"/>
    </xf>
    <xf numFmtId="0" fontId="5" fillId="9" borderId="5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9" borderId="2" xfId="0" applyFont="1" applyFill="1" applyBorder="1" applyAlignment="1">
      <alignment horizontal="justify" vertical="center" wrapText="1"/>
    </xf>
    <xf numFmtId="0" fontId="3" fillId="9" borderId="14" xfId="0" applyFont="1" applyFill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1" fillId="3" borderId="52" xfId="0" applyFont="1" applyFill="1" applyBorder="1" applyAlignment="1">
      <alignment horizontal="left" vertical="center" wrapText="1"/>
    </xf>
    <xf numFmtId="0" fontId="1" fillId="9" borderId="52" xfId="0" applyFont="1" applyFill="1" applyBorder="1" applyAlignment="1">
      <alignment horizontal="left" vertical="center" wrapText="1"/>
    </xf>
    <xf numFmtId="0" fontId="1" fillId="9" borderId="70" xfId="0" applyFont="1" applyFill="1" applyBorder="1" applyAlignment="1">
      <alignment vertical="center" wrapText="1"/>
    </xf>
    <xf numFmtId="0" fontId="1" fillId="9" borderId="71" xfId="0" applyFont="1" applyFill="1" applyBorder="1" applyAlignment="1">
      <alignment vertical="center" wrapText="1"/>
    </xf>
    <xf numFmtId="0" fontId="1" fillId="9" borderId="56" xfId="0" applyFont="1" applyFill="1" applyBorder="1" applyAlignment="1">
      <alignment horizontal="left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9" borderId="46" xfId="0" applyFont="1" applyFill="1" applyBorder="1" applyAlignment="1">
      <alignment horizontal="center" vertical="center" wrapText="1"/>
    </xf>
    <xf numFmtId="10" fontId="1" fillId="2" borderId="46" xfId="0" applyNumberFormat="1" applyFont="1" applyFill="1" applyBorder="1" applyAlignment="1">
      <alignment horizontal="center" vertical="center" wrapText="1"/>
    </xf>
    <xf numFmtId="10" fontId="1" fillId="2" borderId="47" xfId="0" applyNumberFormat="1" applyFont="1" applyFill="1" applyBorder="1" applyAlignment="1">
      <alignment horizontal="center" vertical="center" wrapText="1"/>
    </xf>
    <xf numFmtId="10" fontId="1" fillId="2" borderId="53" xfId="2" applyNumberFormat="1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10" fontId="0" fillId="6" borderId="75" xfId="0" applyNumberFormat="1" applyFill="1" applyBorder="1" applyAlignment="1">
      <alignment horizontal="center" vertical="center" wrapText="1"/>
    </xf>
    <xf numFmtId="10" fontId="0" fillId="6" borderId="46" xfId="0" applyNumberForma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" fillId="9" borderId="50" xfId="0" applyFont="1" applyFill="1" applyBorder="1" applyAlignment="1">
      <alignment horizontal="justify" vertical="center" wrapText="1"/>
    </xf>
    <xf numFmtId="0" fontId="1" fillId="9" borderId="53" xfId="0" applyFont="1" applyFill="1" applyBorder="1" applyAlignment="1">
      <alignment vertical="center" wrapText="1"/>
    </xf>
    <xf numFmtId="0" fontId="1" fillId="9" borderId="53" xfId="0" applyFont="1" applyFill="1" applyBorder="1" applyAlignment="1">
      <alignment horizontal="center" vertical="center" wrapText="1"/>
    </xf>
    <xf numFmtId="0" fontId="1" fillId="9" borderId="54" xfId="0" applyFont="1" applyFill="1" applyBorder="1" applyAlignment="1">
      <alignment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20" fillId="9" borderId="53" xfId="0" applyFont="1" applyFill="1" applyBorder="1" applyAlignment="1">
      <alignment horizontal="justify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" fillId="9" borderId="67" xfId="0" applyFont="1" applyFill="1" applyBorder="1" applyAlignment="1">
      <alignment vertical="center" wrapText="1"/>
    </xf>
    <xf numFmtId="0" fontId="1" fillId="9" borderId="67" xfId="0" applyFont="1" applyFill="1" applyBorder="1" applyAlignment="1">
      <alignment horizontal="center" vertical="center" wrapText="1"/>
    </xf>
    <xf numFmtId="0" fontId="1" fillId="9" borderId="68" xfId="0" applyFont="1" applyFill="1" applyBorder="1" applyAlignment="1">
      <alignment vertical="center" wrapText="1"/>
    </xf>
    <xf numFmtId="2" fontId="1" fillId="2" borderId="53" xfId="2" applyNumberFormat="1" applyFont="1" applyFill="1" applyBorder="1" applyAlignment="1">
      <alignment horizontal="center" vertical="center" wrapText="1"/>
    </xf>
    <xf numFmtId="2" fontId="1" fillId="2" borderId="54" xfId="2" applyNumberFormat="1" applyFont="1" applyFill="1" applyBorder="1" applyAlignment="1">
      <alignment horizontal="center" vertical="center" wrapText="1"/>
    </xf>
    <xf numFmtId="2" fontId="1" fillId="2" borderId="53" xfId="0" applyNumberFormat="1" applyFont="1" applyFill="1" applyBorder="1" applyAlignment="1">
      <alignment horizontal="center" vertical="center" wrapText="1"/>
    </xf>
    <xf numFmtId="2" fontId="1" fillId="2" borderId="54" xfId="0" applyNumberFormat="1" applyFont="1" applyFill="1" applyBorder="1" applyAlignment="1">
      <alignment horizontal="center" vertical="center" wrapText="1"/>
    </xf>
    <xf numFmtId="0" fontId="20" fillId="9" borderId="46" xfId="0" applyFont="1" applyFill="1" applyBorder="1" applyAlignment="1">
      <alignment horizontal="justify" vertical="center"/>
    </xf>
    <xf numFmtId="0" fontId="1" fillId="3" borderId="53" xfId="0" applyFont="1" applyFill="1" applyBorder="1" applyAlignment="1">
      <alignment horizontal="left" vertical="center" wrapText="1"/>
    </xf>
    <xf numFmtId="0" fontId="1" fillId="9" borderId="53" xfId="0" applyFont="1" applyFill="1" applyBorder="1" applyAlignment="1">
      <alignment horizontal="left" vertical="center" wrapText="1"/>
    </xf>
    <xf numFmtId="0" fontId="1" fillId="9" borderId="57" xfId="0" applyFont="1" applyFill="1" applyBorder="1" applyAlignment="1">
      <alignment horizontal="left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72" xfId="0" applyFont="1" applyFill="1" applyBorder="1" applyAlignment="1">
      <alignment horizontal="center" vertical="center" wrapText="1"/>
    </xf>
    <xf numFmtId="0" fontId="17" fillId="5" borderId="73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32" xfId="0" applyFont="1" applyFill="1" applyBorder="1" applyAlignment="1">
      <alignment horizontal="center" vertical="center"/>
    </xf>
    <xf numFmtId="0" fontId="14" fillId="8" borderId="3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left" vertical="center" wrapText="1"/>
    </xf>
    <xf numFmtId="0" fontId="5" fillId="9" borderId="49" xfId="0" applyFont="1" applyFill="1" applyBorder="1" applyAlignment="1">
      <alignment horizontal="left" vertical="center" wrapText="1"/>
    </xf>
    <xf numFmtId="0" fontId="5" fillId="9" borderId="53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center" vertical="center" wrapText="1"/>
    </xf>
    <xf numFmtId="0" fontId="6" fillId="9" borderId="48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top" wrapText="1"/>
    </xf>
    <xf numFmtId="0" fontId="12" fillId="8" borderId="37" xfId="0" applyFont="1" applyFill="1" applyBorder="1" applyAlignment="1">
      <alignment horizontal="center" vertical="top" wrapText="1"/>
    </xf>
    <xf numFmtId="0" fontId="12" fillId="8" borderId="30" xfId="0" applyFont="1" applyFill="1" applyBorder="1" applyAlignment="1">
      <alignment horizontal="center" vertical="top" wrapText="1"/>
    </xf>
    <xf numFmtId="0" fontId="12" fillId="8" borderId="38" xfId="0" applyFont="1" applyFill="1" applyBorder="1" applyAlignment="1">
      <alignment horizontal="center" vertical="top" wrapText="1"/>
    </xf>
    <xf numFmtId="0" fontId="8" fillId="5" borderId="74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70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</cellXfs>
  <cellStyles count="4">
    <cellStyle name="Moneda" xfId="1" builtinId="4"/>
    <cellStyle name="Moneda 2" xfId="3" xr:uid="{7A4BDCAA-C826-4A1C-929B-99945083403D}"/>
    <cellStyle name="Normal" xfId="0" builtinId="0"/>
    <cellStyle name="Porcentaje" xfId="2" builtinId="5"/>
  </cellStyles>
  <dxfs count="27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42C2C"/>
      <color rgb="FFC84043"/>
      <color rgb="FFD56D6F"/>
      <color rgb="FF611D1D"/>
      <color rgb="FFD3676A"/>
      <color rgb="FF611C1D"/>
      <color rgb="FF8E000F"/>
      <color rgb="FF285AFC"/>
      <color rgb="FF005148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1838520</xdr:colOff>
      <xdr:row>8</xdr:row>
      <xdr:rowOff>31750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1690688</xdr:colOff>
      <xdr:row>8</xdr:row>
      <xdr:rowOff>7938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twoCellAnchor>
    <xdr:from>
      <xdr:col>22</xdr:col>
      <xdr:colOff>946630</xdr:colOff>
      <xdr:row>0</xdr:row>
      <xdr:rowOff>142875</xdr:rowOff>
    </xdr:from>
    <xdr:to>
      <xdr:col>26</xdr:col>
      <xdr:colOff>554182</xdr:colOff>
      <xdr:row>4</xdr:row>
      <xdr:rowOff>277091</xdr:rowOff>
    </xdr:to>
    <xdr:grpSp>
      <xdr:nvGrpSpPr>
        <xdr:cNvPr id="6" name="9 Grupo">
          <a:extLst>
            <a:ext uri="{FF2B5EF4-FFF2-40B4-BE49-F238E27FC236}">
              <a16:creationId xmlns:a16="http://schemas.microsoft.com/office/drawing/2014/main" id="{C29D2209-DC97-4074-817C-B4942FF0789B}"/>
            </a:ext>
          </a:extLst>
        </xdr:cNvPr>
        <xdr:cNvGrpSpPr/>
      </xdr:nvGrpSpPr>
      <xdr:grpSpPr>
        <a:xfrm>
          <a:off x="30310844" y="142875"/>
          <a:ext cx="5526659" cy="1467716"/>
          <a:chOff x="-19598" y="0"/>
          <a:chExt cx="5254064" cy="1903057"/>
        </a:xfrm>
      </xdr:grpSpPr>
      <xdr:pic>
        <xdr:nvPicPr>
          <xdr:cNvPr id="7" name="Picture 2">
            <a:extLst>
              <a:ext uri="{FF2B5EF4-FFF2-40B4-BE49-F238E27FC236}">
                <a16:creationId xmlns:a16="http://schemas.microsoft.com/office/drawing/2014/main" id="{D0D8F7AE-F394-4514-92B9-AD38D6AA46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9598" y="0"/>
            <a:ext cx="1957732" cy="19030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4 Rectángulo">
            <a:extLst>
              <a:ext uri="{FF2B5EF4-FFF2-40B4-BE49-F238E27FC236}">
                <a16:creationId xmlns:a16="http://schemas.microsoft.com/office/drawing/2014/main" id="{C5D9AB9B-BE8C-4E1B-AA65-21A5D1F92080}"/>
              </a:ext>
            </a:extLst>
          </xdr:cNvPr>
          <xdr:cNvSpPr/>
        </xdr:nvSpPr>
        <xdr:spPr>
          <a:xfrm>
            <a:off x="1798077" y="333229"/>
            <a:ext cx="3436389" cy="1206094"/>
          </a:xfrm>
          <a:prstGeom prst="rect">
            <a:avLst/>
          </a:prstGeom>
        </xdr:spPr>
        <xdr:txBody>
          <a:bodyPr wrap="square">
            <a:spAutoFit/>
          </a:bodyPr>
          <a:lstStyle/>
          <a:p>
            <a:r>
              <a:rPr lang="es-MX" sz="1800" b="1" kern="1200">
                <a:solidFill>
                  <a:srgbClr val="80808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INSTITUTO MUNICIPAL DE </a:t>
            </a:r>
            <a:r>
              <a:rPr lang="es-MX" sz="1800" b="1" kern="1200">
                <a:solidFill>
                  <a:srgbClr val="00000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DESARROLLO ADMINISTRATIVO E INNOVACIÓN</a:t>
            </a:r>
            <a:endParaRPr lang="es-MX" sz="20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4F0DA91D-AC23-42AD-BF7F-1A622490AF7C}"/>
              </a:ext>
            </a:extLst>
          </xdr:cNvPr>
          <xdr:cNvCxnSpPr/>
        </xdr:nvCxnSpPr>
        <xdr:spPr>
          <a:xfrm>
            <a:off x="1743948" y="0"/>
            <a:ext cx="0" cy="169213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0</xdr:colOff>
      <xdr:row>35</xdr:row>
      <xdr:rowOff>0</xdr:rowOff>
    </xdr:from>
    <xdr:ext cx="5018767" cy="1619249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78A31F3-11F0-46FC-B8A8-1FC9360C379C}"/>
            </a:ext>
          </a:extLst>
        </xdr:cNvPr>
        <xdr:cNvSpPr txBox="1"/>
      </xdr:nvSpPr>
      <xdr:spPr>
        <a:xfrm>
          <a:off x="1928813" y="27051000"/>
          <a:ext cx="5018767" cy="1619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300"/>
            <a:t>_________________________</a:t>
          </a:r>
        </a:p>
        <a:p>
          <a:pPr algn="ctr"/>
          <a:r>
            <a:rPr lang="es-MX" sz="2000"/>
            <a:t>Elaboró</a:t>
          </a:r>
        </a:p>
        <a:p>
          <a:pPr algn="ctr"/>
          <a:r>
            <a:rPr lang="es-MX" sz="2000"/>
            <a:t>C.</a:t>
          </a:r>
          <a:r>
            <a:rPr lang="es-MX" sz="2000" baseline="0"/>
            <a:t> Maria Dalel del Pozo Dergal</a:t>
          </a:r>
        </a:p>
        <a:p>
          <a:pPr algn="ctr"/>
          <a:r>
            <a:rPr lang="es-MX" sz="2000" baseline="0"/>
            <a:t>Coordinadora Administrativa del IMDAI</a:t>
          </a:r>
        </a:p>
      </xdr:txBody>
    </xdr:sp>
    <xdr:clientData/>
  </xdr:oneCellAnchor>
  <xdr:oneCellAnchor>
    <xdr:from>
      <xdr:col>11</xdr:col>
      <xdr:colOff>752147</xdr:colOff>
      <xdr:row>35</xdr:row>
      <xdr:rowOff>158750</xdr:rowOff>
    </xdr:from>
    <xdr:ext cx="4337832" cy="1607993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AA222F2-DA80-4FEB-A2B0-837B0D945B7F}"/>
            </a:ext>
          </a:extLst>
        </xdr:cNvPr>
        <xdr:cNvSpPr txBox="1"/>
      </xdr:nvSpPr>
      <xdr:spPr>
        <a:xfrm>
          <a:off x="17158960" y="27209750"/>
          <a:ext cx="4337832" cy="1607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300"/>
            <a:t>_________________________</a:t>
          </a:r>
        </a:p>
        <a:p>
          <a:pPr algn="ctr"/>
          <a:r>
            <a:rPr lang="es-MX" sz="2000">
              <a:solidFill>
                <a:schemeClr val="tx1"/>
              </a:solidFill>
              <a:latin typeface="+mn-lt"/>
              <a:ea typeface="+mn-ea"/>
              <a:cs typeface="+mn-cs"/>
            </a:rPr>
            <a:t>Revisó</a:t>
          </a:r>
        </a:p>
        <a:p>
          <a:pPr algn="ctr"/>
          <a:r>
            <a:rPr lang="es-MX" sz="2000">
              <a:solidFill>
                <a:schemeClr val="tx1"/>
              </a:solidFill>
              <a:latin typeface="+mn-lt"/>
              <a:ea typeface="+mn-ea"/>
              <a:cs typeface="+mn-cs"/>
            </a:rPr>
            <a:t>M.C. Enrique Eduardo Encalada Sánchez</a:t>
          </a:r>
        </a:p>
        <a:p>
          <a:pPr algn="ctr"/>
          <a:r>
            <a:rPr lang="es-MX" sz="2000">
              <a:solidFill>
                <a:schemeClr val="tx1"/>
              </a:solidFill>
              <a:latin typeface="+mn-lt"/>
              <a:ea typeface="+mn-ea"/>
              <a:cs typeface="+mn-cs"/>
            </a:rPr>
            <a:t>Director de Planeación de la DGPM</a:t>
          </a:r>
        </a:p>
        <a:p>
          <a:pPr algn="ctr"/>
          <a:r>
            <a:rPr lang="es-MX" sz="2000"/>
            <a:t> </a:t>
          </a:r>
        </a:p>
      </xdr:txBody>
    </xdr:sp>
    <xdr:clientData/>
  </xdr:oneCellAnchor>
  <xdr:oneCellAnchor>
    <xdr:from>
      <xdr:col>22</xdr:col>
      <xdr:colOff>70077</xdr:colOff>
      <xdr:row>35</xdr:row>
      <xdr:rowOff>83371</xdr:rowOff>
    </xdr:from>
    <xdr:ext cx="5007428" cy="1344727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3461D250-861A-4089-AA4A-6FEEA263D9B0}"/>
            </a:ext>
          </a:extLst>
        </xdr:cNvPr>
        <xdr:cNvSpPr txBox="1"/>
      </xdr:nvSpPr>
      <xdr:spPr>
        <a:xfrm>
          <a:off x="29288015" y="27134371"/>
          <a:ext cx="5007428" cy="13447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2000"/>
            <a:t>_________________________</a:t>
          </a:r>
        </a:p>
        <a:p>
          <a:pPr algn="ctr"/>
          <a:r>
            <a:rPr lang="es-MX" sz="2000"/>
            <a:t>Autorizó</a:t>
          </a:r>
        </a:p>
        <a:p>
          <a:pPr algn="ctr"/>
          <a:r>
            <a:rPr lang="es-MX" sz="2000"/>
            <a:t>Lic.</a:t>
          </a:r>
          <a:r>
            <a:rPr lang="es-MX" sz="2000" baseline="0"/>
            <a:t> Mario Esteban Luévano Cataño</a:t>
          </a:r>
        </a:p>
        <a:p>
          <a:pPr algn="ctr"/>
          <a:r>
            <a:rPr lang="es-MX" sz="2000" baseline="0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del IMDAI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9D50-86FF-4D24-80F4-5655F3184CB4}">
  <sheetPr>
    <pageSetUpPr fitToPage="1"/>
  </sheetPr>
  <dimension ref="A2:AA33"/>
  <sheetViews>
    <sheetView tabSelected="1" topLeftCell="I20" zoomScale="70" zoomScaleNormal="70" zoomScaleSheetLayoutView="55" workbookViewId="0">
      <selection activeCell="S38" sqref="S38"/>
    </sheetView>
  </sheetViews>
  <sheetFormatPr baseColWidth="10" defaultColWidth="11.42578125" defaultRowHeight="15" x14ac:dyDescent="0.25"/>
  <cols>
    <col min="2" max="2" width="17.42578125" customWidth="1"/>
    <col min="3" max="3" width="35.85546875" customWidth="1"/>
    <col min="4" max="6" width="31.42578125" customWidth="1"/>
    <col min="7" max="7" width="20" customWidth="1"/>
    <col min="8" max="19" width="16.85546875" customWidth="1"/>
    <col min="20" max="23" width="19.28515625" customWidth="1"/>
    <col min="24" max="24" width="14.85546875" customWidth="1"/>
    <col min="25" max="25" width="38.28515625" customWidth="1"/>
    <col min="26" max="27" width="16.140625" customWidth="1"/>
  </cols>
  <sheetData>
    <row r="2" spans="2:27" ht="30" customHeight="1" x14ac:dyDescent="0.25">
      <c r="E2" s="143" t="s">
        <v>0</v>
      </c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5"/>
    </row>
    <row r="3" spans="2:27" ht="30" customHeight="1" x14ac:dyDescent="0.25">
      <c r="E3" s="143" t="s">
        <v>1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5"/>
    </row>
    <row r="4" spans="2:27" ht="30" customHeight="1" x14ac:dyDescent="0.25">
      <c r="E4" s="143" t="s">
        <v>72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5"/>
    </row>
    <row r="5" spans="2:27" ht="27.75" x14ac:dyDescent="0.25">
      <c r="E5" s="95"/>
      <c r="F5" s="143" t="s">
        <v>85</v>
      </c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5"/>
      <c r="S5" s="95"/>
      <c r="T5" s="95"/>
    </row>
    <row r="9" spans="2:27" ht="15.75" thickBot="1" x14ac:dyDescent="0.3"/>
    <row r="10" spans="2:27" ht="18.75" thickBot="1" x14ac:dyDescent="0.3">
      <c r="G10" s="146" t="s">
        <v>2</v>
      </c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8"/>
      <c r="X10" s="149" t="s">
        <v>3</v>
      </c>
      <c r="Y10" s="150"/>
      <c r="Z10" s="150"/>
      <c r="AA10" s="151"/>
    </row>
    <row r="11" spans="2:27" ht="19.5" thickTop="1" thickBot="1" x14ac:dyDescent="0.3">
      <c r="B11" s="185" t="s">
        <v>4</v>
      </c>
      <c r="C11" s="187" t="s">
        <v>5</v>
      </c>
      <c r="D11" s="155" t="s">
        <v>6</v>
      </c>
      <c r="E11" s="155"/>
      <c r="F11" s="155"/>
      <c r="G11" s="156" t="s">
        <v>7</v>
      </c>
      <c r="H11" s="157"/>
      <c r="I11" s="157"/>
      <c r="J11" s="157"/>
      <c r="K11" s="158"/>
      <c r="L11" s="159" t="s">
        <v>8</v>
      </c>
      <c r="M11" s="147"/>
      <c r="N11" s="147"/>
      <c r="O11" s="148"/>
      <c r="P11" s="180" t="s">
        <v>9</v>
      </c>
      <c r="Q11" s="181"/>
      <c r="R11" s="181"/>
      <c r="S11" s="182"/>
      <c r="T11" s="180" t="s">
        <v>10</v>
      </c>
      <c r="U11" s="181"/>
      <c r="V11" s="181"/>
      <c r="W11" s="182"/>
      <c r="X11" s="152"/>
      <c r="Y11" s="153"/>
      <c r="Z11" s="153"/>
      <c r="AA11" s="154"/>
    </row>
    <row r="12" spans="2:27" ht="108" x14ac:dyDescent="0.25">
      <c r="B12" s="186"/>
      <c r="C12" s="188"/>
      <c r="D12" s="10" t="s">
        <v>11</v>
      </c>
      <c r="E12" s="10" t="s">
        <v>12</v>
      </c>
      <c r="F12" s="11" t="s">
        <v>13</v>
      </c>
      <c r="G12" s="47" t="s">
        <v>14</v>
      </c>
      <c r="H12" s="70" t="s">
        <v>15</v>
      </c>
      <c r="I12" s="48" t="s">
        <v>16</v>
      </c>
      <c r="J12" s="71" t="s">
        <v>17</v>
      </c>
      <c r="K12" s="49" t="s">
        <v>18</v>
      </c>
      <c r="L12" s="70" t="s">
        <v>15</v>
      </c>
      <c r="M12" s="48" t="s">
        <v>16</v>
      </c>
      <c r="N12" s="71" t="s">
        <v>17</v>
      </c>
      <c r="O12" s="49" t="s">
        <v>18</v>
      </c>
      <c r="P12" s="50" t="s">
        <v>15</v>
      </c>
      <c r="Q12" s="9" t="s">
        <v>16</v>
      </c>
      <c r="R12" s="51" t="s">
        <v>17</v>
      </c>
      <c r="S12" s="18" t="s">
        <v>18</v>
      </c>
      <c r="T12" s="50" t="s">
        <v>15</v>
      </c>
      <c r="U12" s="9" t="s">
        <v>16</v>
      </c>
      <c r="V12" s="51" t="s">
        <v>17</v>
      </c>
      <c r="W12" s="18" t="s">
        <v>18</v>
      </c>
      <c r="X12" s="50" t="s">
        <v>19</v>
      </c>
      <c r="Y12" s="78" t="s">
        <v>20</v>
      </c>
      <c r="Z12" s="51" t="s">
        <v>21</v>
      </c>
      <c r="AA12" s="83" t="s">
        <v>22</v>
      </c>
    </row>
    <row r="13" spans="2:27" ht="140.25" x14ac:dyDescent="0.25">
      <c r="B13" s="177" t="s">
        <v>23</v>
      </c>
      <c r="C13" s="174" t="s">
        <v>71</v>
      </c>
      <c r="D13" s="111" t="s">
        <v>73</v>
      </c>
      <c r="E13" s="117" t="s">
        <v>24</v>
      </c>
      <c r="F13" s="112" t="s">
        <v>42</v>
      </c>
      <c r="G13" s="100">
        <v>0.37009999999999998</v>
      </c>
      <c r="H13" s="97">
        <v>0.37009999999999998</v>
      </c>
      <c r="I13" s="118">
        <v>0.37009999999999998</v>
      </c>
      <c r="J13" s="98">
        <v>0.37009999999999998</v>
      </c>
      <c r="K13" s="119">
        <v>0.37009999999999998</v>
      </c>
      <c r="L13" s="96">
        <v>0.37</v>
      </c>
      <c r="M13" s="120">
        <v>0.34699999999999998</v>
      </c>
      <c r="N13" s="93" t="s">
        <v>26</v>
      </c>
      <c r="O13" s="121" t="s">
        <v>26</v>
      </c>
      <c r="P13" s="1">
        <f t="shared" ref="P13:S15" si="0">IFERROR(L13/H13,"NO APLICA")</f>
        <v>0.99972980275601186</v>
      </c>
      <c r="Q13" s="2">
        <f t="shared" si="0"/>
        <v>0.93758443663874624</v>
      </c>
      <c r="R13" s="2" t="str">
        <f t="shared" si="0"/>
        <v>NO APLICA</v>
      </c>
      <c r="S13" s="3" t="str">
        <f t="shared" si="0"/>
        <v>NO APLICA</v>
      </c>
      <c r="T13" s="122">
        <f t="shared" ref="T13:U15" si="1">IFERROR(L13/G13,"NO APLICA")</f>
        <v>0.99972980275601186</v>
      </c>
      <c r="U13" s="123">
        <f t="shared" si="1"/>
        <v>0.93758443663874624</v>
      </c>
      <c r="V13" s="2" t="str">
        <f t="shared" ref="V13:V15" si="2">IFERROR((L13+M13+N13)/G13,"NO APLICA")</f>
        <v>NO APLICA</v>
      </c>
      <c r="W13" s="3" t="str">
        <f t="shared" ref="W13:W15" si="3">IFERROR((L13+M13+N13+O13)/G13,"NO APLICA")</f>
        <v>NO APLICA</v>
      </c>
      <c r="X13" s="101"/>
      <c r="Y13" s="139" t="s">
        <v>74</v>
      </c>
      <c r="Z13" s="124"/>
      <c r="AA13" s="125"/>
    </row>
    <row r="14" spans="2:27" ht="102.75" x14ac:dyDescent="0.25">
      <c r="B14" s="178"/>
      <c r="C14" s="175"/>
      <c r="D14" s="126" t="s">
        <v>27</v>
      </c>
      <c r="E14" s="127" t="s">
        <v>24</v>
      </c>
      <c r="F14" s="128" t="s">
        <v>28</v>
      </c>
      <c r="G14" s="88">
        <v>70.5</v>
      </c>
      <c r="H14" s="92">
        <v>70.5</v>
      </c>
      <c r="I14" s="129">
        <v>70.5</v>
      </c>
      <c r="J14" s="93">
        <v>70.5</v>
      </c>
      <c r="K14" s="121">
        <v>70.5</v>
      </c>
      <c r="L14" s="92">
        <v>66</v>
      </c>
      <c r="M14" s="129">
        <v>59</v>
      </c>
      <c r="N14" s="93" t="s">
        <v>26</v>
      </c>
      <c r="O14" s="121" t="s">
        <v>26</v>
      </c>
      <c r="P14" s="1">
        <f t="shared" si="0"/>
        <v>0.93617021276595747</v>
      </c>
      <c r="Q14" s="2">
        <f t="shared" si="0"/>
        <v>0.83687943262411346</v>
      </c>
      <c r="R14" s="2" t="str">
        <f t="shared" si="0"/>
        <v>NO APLICA</v>
      </c>
      <c r="S14" s="3" t="str">
        <f t="shared" si="0"/>
        <v>NO APLICA</v>
      </c>
      <c r="T14" s="122">
        <f t="shared" si="1"/>
        <v>0.93617021276595747</v>
      </c>
      <c r="U14" s="2">
        <f t="shared" si="1"/>
        <v>0.83687943262411346</v>
      </c>
      <c r="V14" s="2" t="str">
        <f t="shared" si="2"/>
        <v>NO APLICA</v>
      </c>
      <c r="W14" s="3" t="str">
        <f t="shared" si="3"/>
        <v>NO APLICA</v>
      </c>
      <c r="X14" s="101"/>
      <c r="Y14" s="130" t="s">
        <v>75</v>
      </c>
      <c r="Z14" s="131"/>
      <c r="AA14" s="125"/>
    </row>
    <row r="15" spans="2:27" ht="114.75" x14ac:dyDescent="0.25">
      <c r="B15" s="179"/>
      <c r="C15" s="176"/>
      <c r="D15" s="132" t="s">
        <v>29</v>
      </c>
      <c r="E15" s="133" t="s">
        <v>24</v>
      </c>
      <c r="F15" s="134" t="s">
        <v>25</v>
      </c>
      <c r="G15" s="94">
        <v>5.8</v>
      </c>
      <c r="H15" s="89">
        <v>5.8</v>
      </c>
      <c r="I15" s="135">
        <v>5.8</v>
      </c>
      <c r="J15" s="99">
        <v>5.8</v>
      </c>
      <c r="K15" s="136">
        <v>5.8</v>
      </c>
      <c r="L15" s="90">
        <v>4.4000000000000004</v>
      </c>
      <c r="M15" s="137">
        <v>5</v>
      </c>
      <c r="N15" s="91" t="s">
        <v>26</v>
      </c>
      <c r="O15" s="138" t="s">
        <v>26</v>
      </c>
      <c r="P15" s="1">
        <f t="shared" si="0"/>
        <v>0.75862068965517249</v>
      </c>
      <c r="Q15" s="2">
        <f t="shared" si="0"/>
        <v>0.86206896551724144</v>
      </c>
      <c r="R15" s="2" t="str">
        <f t="shared" si="0"/>
        <v>NO APLICA</v>
      </c>
      <c r="S15" s="3" t="str">
        <f t="shared" si="0"/>
        <v>NO APLICA</v>
      </c>
      <c r="T15" s="122">
        <f t="shared" si="1"/>
        <v>0.75862068965517249</v>
      </c>
      <c r="U15" s="2">
        <f t="shared" si="1"/>
        <v>0.86206896551724144</v>
      </c>
      <c r="V15" s="2" t="str">
        <f t="shared" si="2"/>
        <v>NO APLICA</v>
      </c>
      <c r="W15" s="3" t="str">
        <f t="shared" si="3"/>
        <v>NO APLICA</v>
      </c>
      <c r="X15" s="101"/>
      <c r="Y15" s="130" t="s">
        <v>76</v>
      </c>
      <c r="Z15" s="131"/>
      <c r="AA15" s="125"/>
    </row>
    <row r="16" spans="2:27" ht="171" x14ac:dyDescent="0.25">
      <c r="B16" s="189" t="s">
        <v>43</v>
      </c>
      <c r="C16" s="191" t="s">
        <v>44</v>
      </c>
      <c r="D16" s="12" t="s">
        <v>45</v>
      </c>
      <c r="E16" s="13" t="s">
        <v>47</v>
      </c>
      <c r="F16" s="14" t="s">
        <v>48</v>
      </c>
      <c r="G16" s="87">
        <v>45000</v>
      </c>
      <c r="H16" s="15">
        <v>19000</v>
      </c>
      <c r="I16" s="16">
        <v>10000</v>
      </c>
      <c r="J16" s="16">
        <v>9000</v>
      </c>
      <c r="K16" s="17">
        <v>7000</v>
      </c>
      <c r="L16" s="15">
        <v>14464</v>
      </c>
      <c r="M16" s="16">
        <v>6379</v>
      </c>
      <c r="N16" s="16" t="s">
        <v>26</v>
      </c>
      <c r="O16" s="17" t="s">
        <v>26</v>
      </c>
      <c r="P16" s="1">
        <f t="shared" ref="P16:S23" si="4">IFERROR(L16/H16,"NO APLICA")</f>
        <v>0.76126315789473686</v>
      </c>
      <c r="Q16" s="2">
        <f t="shared" si="4"/>
        <v>0.63790000000000002</v>
      </c>
      <c r="R16" s="2" t="str">
        <f t="shared" si="4"/>
        <v>NO APLICA</v>
      </c>
      <c r="S16" s="3" t="str">
        <f t="shared" si="4"/>
        <v>NO APLICA</v>
      </c>
      <c r="T16" s="1">
        <f>IFERROR(L16/G16,"NO APLICA")</f>
        <v>0.32142222222222222</v>
      </c>
      <c r="U16" s="2">
        <f>IFERROR((L16+M16)/G16,"NO APLICA")</f>
        <v>0.4631777777777778</v>
      </c>
      <c r="V16" s="2" t="str">
        <f>IFERROR((L16+M16+N16)/G16,"NO APLICA")</f>
        <v>NO APLICA</v>
      </c>
      <c r="W16" s="3" t="str">
        <f>IFERROR((L16+M16+N16+O16)/G16,"NO APLICA")</f>
        <v>NO APLICA</v>
      </c>
      <c r="X16" s="19"/>
      <c r="Y16" s="20" t="s">
        <v>77</v>
      </c>
      <c r="Z16" s="20"/>
      <c r="AA16" s="21"/>
    </row>
    <row r="17" spans="1:27" ht="102.75" x14ac:dyDescent="0.25">
      <c r="B17" s="190"/>
      <c r="C17" s="192"/>
      <c r="D17" s="12" t="s">
        <v>46</v>
      </c>
      <c r="E17" s="13" t="s">
        <v>47</v>
      </c>
      <c r="F17" s="14" t="s">
        <v>49</v>
      </c>
      <c r="G17" s="87">
        <v>24</v>
      </c>
      <c r="H17" s="15">
        <v>6</v>
      </c>
      <c r="I17" s="16">
        <v>6</v>
      </c>
      <c r="J17" s="16">
        <v>6</v>
      </c>
      <c r="K17" s="17">
        <v>6</v>
      </c>
      <c r="L17" s="15">
        <v>6</v>
      </c>
      <c r="M17" s="16">
        <v>6</v>
      </c>
      <c r="N17" s="16" t="s">
        <v>26</v>
      </c>
      <c r="O17" s="17" t="s">
        <v>26</v>
      </c>
      <c r="P17" s="1">
        <f t="shared" si="4"/>
        <v>1</v>
      </c>
      <c r="Q17" s="2">
        <f t="shared" ref="Q17" si="5">IFERROR(M17/I17,"NO APLICA")</f>
        <v>1</v>
      </c>
      <c r="R17" s="2" t="str">
        <f t="shared" ref="R17" si="6">IFERROR(N17/J17,"NO APLICA")</f>
        <v>NO APLICA</v>
      </c>
      <c r="S17" s="3" t="str">
        <f t="shared" ref="S17" si="7">IFERROR(O17/K17,"NO APLICA")</f>
        <v>NO APLICA</v>
      </c>
      <c r="T17" s="1">
        <f>IFERROR(L17/G17,"NO APLICA")</f>
        <v>0.25</v>
      </c>
      <c r="U17" s="2">
        <f>IFERROR((L17+M17)/G17,"NO APLICA")</f>
        <v>0.5</v>
      </c>
      <c r="V17" s="2" t="str">
        <f>IFERROR((L17+M17+N17)/G17,"NO APLICA")</f>
        <v>NO APLICA</v>
      </c>
      <c r="W17" s="3" t="str">
        <f>IFERROR((L17+M17+N17+O17)/G17,"NO APLICA")</f>
        <v>NO APLICA</v>
      </c>
      <c r="X17" s="19"/>
      <c r="Y17" s="20" t="s">
        <v>78</v>
      </c>
      <c r="Z17" s="20"/>
      <c r="AA17" s="21"/>
    </row>
    <row r="18" spans="1:27" ht="135" customHeight="1" x14ac:dyDescent="0.25">
      <c r="B18" s="38" t="s">
        <v>50</v>
      </c>
      <c r="C18" s="103" t="s">
        <v>53</v>
      </c>
      <c r="D18" s="103" t="s">
        <v>59</v>
      </c>
      <c r="E18" s="39" t="s">
        <v>47</v>
      </c>
      <c r="F18" s="106" t="s">
        <v>65</v>
      </c>
      <c r="G18" s="40">
        <v>18000</v>
      </c>
      <c r="H18" s="44">
        <v>10000</v>
      </c>
      <c r="I18" s="45">
        <v>4000</v>
      </c>
      <c r="J18" s="45">
        <v>2000</v>
      </c>
      <c r="K18" s="46">
        <v>2000</v>
      </c>
      <c r="L18" s="44">
        <v>22112</v>
      </c>
      <c r="M18" s="45">
        <v>10534</v>
      </c>
      <c r="N18" s="45" t="s">
        <v>26</v>
      </c>
      <c r="O18" s="46" t="s">
        <v>26</v>
      </c>
      <c r="P18" s="1">
        <f t="shared" si="4"/>
        <v>2.2111999999999998</v>
      </c>
      <c r="Q18" s="2">
        <f t="shared" si="4"/>
        <v>2.6335000000000002</v>
      </c>
      <c r="R18" s="2" t="str">
        <f t="shared" si="4"/>
        <v>NO APLICA</v>
      </c>
      <c r="S18" s="3" t="str">
        <f t="shared" si="4"/>
        <v>NO APLICA</v>
      </c>
      <c r="T18" s="1">
        <f t="shared" ref="T18:T23" si="8">IFERROR(L18/G18,"NO APLICA")</f>
        <v>1.2284444444444444</v>
      </c>
      <c r="U18" s="2">
        <f t="shared" ref="U18:U23" si="9">IFERROR((L18+M18)/G18,"NO APLICA")</f>
        <v>1.8136666666666668</v>
      </c>
      <c r="V18" s="2" t="str">
        <f t="shared" ref="V18:V23" si="10">IFERROR((L18+M18+N18)/G18,"NO APLICA")</f>
        <v>NO APLICA</v>
      </c>
      <c r="W18" s="3" t="str">
        <f t="shared" ref="W18:W23" si="11">IFERROR((L18+M18+N18+O18)/G18,"NO APLICA")</f>
        <v>NO APLICA</v>
      </c>
      <c r="X18" s="109"/>
      <c r="Y18" s="140" t="s">
        <v>79</v>
      </c>
      <c r="Z18" s="22"/>
      <c r="AA18" s="23"/>
    </row>
    <row r="19" spans="1:27" ht="135" customHeight="1" x14ac:dyDescent="0.25">
      <c r="B19" s="52" t="s">
        <v>30</v>
      </c>
      <c r="C19" s="104" t="s">
        <v>54</v>
      </c>
      <c r="D19" s="104" t="s">
        <v>60</v>
      </c>
      <c r="E19" s="53" t="s">
        <v>47</v>
      </c>
      <c r="F19" s="107" t="s">
        <v>66</v>
      </c>
      <c r="G19" s="54">
        <v>27000</v>
      </c>
      <c r="H19" s="55">
        <v>11000</v>
      </c>
      <c r="I19" s="56">
        <v>7000</v>
      </c>
      <c r="J19" s="56">
        <v>4000</v>
      </c>
      <c r="K19" s="57">
        <v>5000</v>
      </c>
      <c r="L19" s="58">
        <v>4230</v>
      </c>
      <c r="M19" s="59">
        <v>1471</v>
      </c>
      <c r="N19" s="59" t="s">
        <v>26</v>
      </c>
      <c r="O19" s="60" t="s">
        <v>26</v>
      </c>
      <c r="P19" s="1">
        <f t="shared" si="4"/>
        <v>0.38454545454545452</v>
      </c>
      <c r="Q19" s="2">
        <f t="shared" si="4"/>
        <v>0.21014285714285713</v>
      </c>
      <c r="R19" s="2" t="str">
        <f t="shared" si="4"/>
        <v>NO APLICA</v>
      </c>
      <c r="S19" s="3" t="str">
        <f t="shared" si="4"/>
        <v>NO APLICA</v>
      </c>
      <c r="T19" s="1">
        <f t="shared" si="8"/>
        <v>0.15666666666666668</v>
      </c>
      <c r="U19" s="2">
        <f t="shared" si="9"/>
        <v>0.21114814814814814</v>
      </c>
      <c r="V19" s="2" t="str">
        <f t="shared" si="10"/>
        <v>NO APLICA</v>
      </c>
      <c r="W19" s="3" t="str">
        <f t="shared" si="11"/>
        <v>NO APLICA</v>
      </c>
      <c r="X19" s="110"/>
      <c r="Y19" s="141" t="s">
        <v>80</v>
      </c>
      <c r="Z19" s="79"/>
      <c r="AA19" s="80"/>
    </row>
    <row r="20" spans="1:27" ht="135" customHeight="1" x14ac:dyDescent="0.25">
      <c r="B20" s="38" t="s">
        <v>51</v>
      </c>
      <c r="C20" s="103" t="s">
        <v>55</v>
      </c>
      <c r="D20" s="103" t="s">
        <v>61</v>
      </c>
      <c r="E20" s="39" t="s">
        <v>47</v>
      </c>
      <c r="F20" s="106" t="s">
        <v>67</v>
      </c>
      <c r="G20" s="40">
        <v>50</v>
      </c>
      <c r="H20" s="41">
        <v>15</v>
      </c>
      <c r="I20" s="42">
        <v>15</v>
      </c>
      <c r="J20" s="42">
        <v>10</v>
      </c>
      <c r="K20" s="43">
        <v>10</v>
      </c>
      <c r="L20" s="44">
        <v>15</v>
      </c>
      <c r="M20" s="45">
        <v>92</v>
      </c>
      <c r="N20" s="45" t="s">
        <v>26</v>
      </c>
      <c r="O20" s="46" t="s">
        <v>26</v>
      </c>
      <c r="P20" s="1">
        <f t="shared" ref="P20:P21" si="12">IFERROR(L20/H20,"NO APLICA")</f>
        <v>1</v>
      </c>
      <c r="Q20" s="2">
        <f t="shared" ref="Q20:Q21" si="13">IFERROR(M20/I20,"NO APLICA")</f>
        <v>6.1333333333333337</v>
      </c>
      <c r="R20" s="2" t="str">
        <f t="shared" ref="R20:R21" si="14">IFERROR(N20/J20,"NO APLICA")</f>
        <v>NO APLICA</v>
      </c>
      <c r="S20" s="3" t="str">
        <f t="shared" ref="S20:S21" si="15">IFERROR(O20/K20,"NO APLICA")</f>
        <v>NO APLICA</v>
      </c>
      <c r="T20" s="1">
        <f t="shared" si="8"/>
        <v>0.3</v>
      </c>
      <c r="U20" s="2">
        <f t="shared" si="9"/>
        <v>2.14</v>
      </c>
      <c r="V20" s="2" t="str">
        <f t="shared" si="10"/>
        <v>NO APLICA</v>
      </c>
      <c r="W20" s="3" t="str">
        <f t="shared" si="11"/>
        <v>NO APLICA</v>
      </c>
      <c r="X20" s="109"/>
      <c r="Y20" s="140" t="s">
        <v>81</v>
      </c>
      <c r="Z20" s="22"/>
      <c r="AA20" s="23"/>
    </row>
    <row r="21" spans="1:27" ht="135" customHeight="1" x14ac:dyDescent="0.25">
      <c r="B21" s="52" t="s">
        <v>30</v>
      </c>
      <c r="C21" s="104" t="s">
        <v>56</v>
      </c>
      <c r="D21" s="104" t="s">
        <v>62</v>
      </c>
      <c r="E21" s="53" t="s">
        <v>47</v>
      </c>
      <c r="F21" s="107" t="s">
        <v>68</v>
      </c>
      <c r="G21" s="54">
        <v>120</v>
      </c>
      <c r="H21" s="55">
        <v>30</v>
      </c>
      <c r="I21" s="56">
        <v>30</v>
      </c>
      <c r="J21" s="56">
        <v>30</v>
      </c>
      <c r="K21" s="57">
        <v>30</v>
      </c>
      <c r="L21" s="58">
        <v>30</v>
      </c>
      <c r="M21" s="59">
        <v>30</v>
      </c>
      <c r="N21" s="59" t="s">
        <v>26</v>
      </c>
      <c r="O21" s="60" t="s">
        <v>26</v>
      </c>
      <c r="P21" s="1">
        <f t="shared" si="12"/>
        <v>1</v>
      </c>
      <c r="Q21" s="2">
        <f t="shared" si="13"/>
        <v>1</v>
      </c>
      <c r="R21" s="2" t="str">
        <f t="shared" si="14"/>
        <v>NO APLICA</v>
      </c>
      <c r="S21" s="3" t="str">
        <f t="shared" si="15"/>
        <v>NO APLICA</v>
      </c>
      <c r="T21" s="1">
        <f t="shared" si="8"/>
        <v>0.25</v>
      </c>
      <c r="U21" s="2">
        <f t="shared" si="9"/>
        <v>0.5</v>
      </c>
      <c r="V21" s="2" t="str">
        <f t="shared" si="10"/>
        <v>NO APLICA</v>
      </c>
      <c r="W21" s="3" t="str">
        <f t="shared" si="11"/>
        <v>NO APLICA</v>
      </c>
      <c r="X21" s="110"/>
      <c r="Y21" s="141" t="s">
        <v>82</v>
      </c>
      <c r="Z21" s="102"/>
      <c r="AA21" s="80"/>
    </row>
    <row r="22" spans="1:27" ht="103.5" x14ac:dyDescent="0.25">
      <c r="B22" s="38" t="s">
        <v>52</v>
      </c>
      <c r="C22" s="103" t="s">
        <v>57</v>
      </c>
      <c r="D22" s="103" t="s">
        <v>63</v>
      </c>
      <c r="E22" s="39" t="s">
        <v>47</v>
      </c>
      <c r="F22" s="106" t="s">
        <v>70</v>
      </c>
      <c r="G22" s="40">
        <v>100</v>
      </c>
      <c r="H22" s="41">
        <v>26</v>
      </c>
      <c r="I22" s="42">
        <v>26</v>
      </c>
      <c r="J22" s="42">
        <v>24</v>
      </c>
      <c r="K22" s="43">
        <v>24</v>
      </c>
      <c r="L22" s="44">
        <v>27</v>
      </c>
      <c r="M22" s="45">
        <v>26</v>
      </c>
      <c r="N22" s="45" t="s">
        <v>26</v>
      </c>
      <c r="O22" s="46" t="s">
        <v>26</v>
      </c>
      <c r="P22" s="1">
        <f t="shared" ref="P22" si="16">IFERROR(L22/H22,"NO APLICA")</f>
        <v>1.0384615384615385</v>
      </c>
      <c r="Q22" s="2">
        <f t="shared" ref="Q22" si="17">IFERROR(M22/I22,"NO APLICA")</f>
        <v>1</v>
      </c>
      <c r="R22" s="2" t="str">
        <f t="shared" ref="R22" si="18">IFERROR(N22/J22,"NO APLICA")</f>
        <v>NO APLICA</v>
      </c>
      <c r="S22" s="3" t="str">
        <f t="shared" ref="S22" si="19">IFERROR(O22/K22,"NO APLICA")</f>
        <v>NO APLICA</v>
      </c>
      <c r="T22" s="1">
        <f t="shared" si="8"/>
        <v>0.27</v>
      </c>
      <c r="U22" s="2">
        <f t="shared" si="9"/>
        <v>0.53</v>
      </c>
      <c r="V22" s="2" t="str">
        <f t="shared" si="10"/>
        <v>NO APLICA</v>
      </c>
      <c r="W22" s="3" t="str">
        <f t="shared" si="11"/>
        <v>NO APLICA</v>
      </c>
      <c r="X22" s="109"/>
      <c r="Y22" s="140" t="s">
        <v>83</v>
      </c>
      <c r="Z22" s="22"/>
      <c r="AA22" s="23"/>
    </row>
    <row r="23" spans="1:27" ht="103.5" thickBot="1" x14ac:dyDescent="0.3">
      <c r="B23" s="61" t="s">
        <v>30</v>
      </c>
      <c r="C23" s="105" t="s">
        <v>58</v>
      </c>
      <c r="D23" s="105" t="s">
        <v>64</v>
      </c>
      <c r="E23" s="62" t="s">
        <v>47</v>
      </c>
      <c r="F23" s="108" t="s">
        <v>69</v>
      </c>
      <c r="G23" s="63">
        <v>13</v>
      </c>
      <c r="H23" s="64">
        <v>4</v>
      </c>
      <c r="I23" s="65">
        <v>3</v>
      </c>
      <c r="J23" s="65">
        <v>3</v>
      </c>
      <c r="K23" s="66">
        <v>3</v>
      </c>
      <c r="L23" s="67">
        <v>10</v>
      </c>
      <c r="M23" s="68">
        <v>4</v>
      </c>
      <c r="N23" s="68" t="s">
        <v>26</v>
      </c>
      <c r="O23" s="69" t="s">
        <v>26</v>
      </c>
      <c r="P23" s="4">
        <f t="shared" si="4"/>
        <v>2.5</v>
      </c>
      <c r="Q23" s="5">
        <f t="shared" si="4"/>
        <v>1.3333333333333333</v>
      </c>
      <c r="R23" s="5" t="str">
        <f t="shared" si="4"/>
        <v>NO APLICA</v>
      </c>
      <c r="S23" s="6" t="str">
        <f t="shared" si="4"/>
        <v>NO APLICA</v>
      </c>
      <c r="T23" s="4">
        <f t="shared" si="8"/>
        <v>0.76923076923076927</v>
      </c>
      <c r="U23" s="5">
        <f t="shared" si="9"/>
        <v>1.0769230769230769</v>
      </c>
      <c r="V23" s="5" t="str">
        <f t="shared" si="10"/>
        <v>NO APLICA</v>
      </c>
      <c r="W23" s="6" t="str">
        <f t="shared" si="11"/>
        <v>NO APLICA</v>
      </c>
      <c r="X23" s="113"/>
      <c r="Y23" s="142" t="s">
        <v>84</v>
      </c>
      <c r="Z23" s="81"/>
      <c r="AA23" s="82"/>
    </row>
    <row r="26" spans="1:27" ht="15.75" thickBot="1" x14ac:dyDescent="0.3"/>
    <row r="27" spans="1:27" ht="15.75" thickBot="1" x14ac:dyDescent="0.3">
      <c r="G27" s="183" t="s">
        <v>31</v>
      </c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60" t="s">
        <v>32</v>
      </c>
      <c r="Y27" s="161"/>
      <c r="Z27" s="161"/>
      <c r="AA27" s="162"/>
    </row>
    <row r="28" spans="1:27" ht="15.75" thickBot="1" x14ac:dyDescent="0.3">
      <c r="G28" s="166" t="s">
        <v>33</v>
      </c>
      <c r="H28" s="168" t="s">
        <v>34</v>
      </c>
      <c r="I28" s="169"/>
      <c r="J28" s="169"/>
      <c r="K28" s="170"/>
      <c r="L28" s="168" t="s">
        <v>35</v>
      </c>
      <c r="M28" s="169"/>
      <c r="N28" s="169"/>
      <c r="O28" s="170"/>
      <c r="P28" s="171" t="s">
        <v>36</v>
      </c>
      <c r="Q28" s="172"/>
      <c r="R28" s="172"/>
      <c r="S28" s="173"/>
      <c r="T28" s="171" t="s">
        <v>37</v>
      </c>
      <c r="U28" s="172"/>
      <c r="V28" s="172"/>
      <c r="W28" s="172"/>
      <c r="X28" s="163"/>
      <c r="Y28" s="164"/>
      <c r="Z28" s="164"/>
      <c r="AA28" s="165"/>
    </row>
    <row r="29" spans="1:27" ht="29.25" thickBot="1" x14ac:dyDescent="0.3">
      <c r="G29" s="167"/>
      <c r="H29" s="72" t="s">
        <v>38</v>
      </c>
      <c r="I29" s="24" t="s">
        <v>39</v>
      </c>
      <c r="J29" s="74" t="s">
        <v>40</v>
      </c>
      <c r="K29" s="24" t="s">
        <v>41</v>
      </c>
      <c r="L29" s="72" t="s">
        <v>38</v>
      </c>
      <c r="M29" s="24" t="s">
        <v>39</v>
      </c>
      <c r="N29" s="74" t="s">
        <v>40</v>
      </c>
      <c r="O29" s="24" t="s">
        <v>41</v>
      </c>
      <c r="P29" s="76" t="s">
        <v>15</v>
      </c>
      <c r="Q29" s="26" t="s">
        <v>16</v>
      </c>
      <c r="R29" s="36" t="s">
        <v>17</v>
      </c>
      <c r="S29" s="27" t="s">
        <v>18</v>
      </c>
      <c r="T29" s="35" t="s">
        <v>15</v>
      </c>
      <c r="U29" s="28" t="s">
        <v>16</v>
      </c>
      <c r="V29" s="36" t="s">
        <v>17</v>
      </c>
      <c r="W29" s="30" t="s">
        <v>18</v>
      </c>
      <c r="X29" s="84" t="s">
        <v>15</v>
      </c>
      <c r="Y29" s="31" t="s">
        <v>16</v>
      </c>
      <c r="Z29" s="85" t="s">
        <v>17</v>
      </c>
      <c r="AA29" s="32" t="s">
        <v>18</v>
      </c>
    </row>
    <row r="30" spans="1:27" ht="15.75" thickBot="1" x14ac:dyDescent="0.3">
      <c r="G30" s="37">
        <v>3000000</v>
      </c>
      <c r="H30" s="73">
        <v>750000</v>
      </c>
      <c r="I30" s="25">
        <v>750000</v>
      </c>
      <c r="J30" s="75">
        <v>750000</v>
      </c>
      <c r="K30" s="25">
        <v>750000</v>
      </c>
      <c r="L30" s="73">
        <v>609192.28</v>
      </c>
      <c r="M30" s="25">
        <v>672600.08</v>
      </c>
      <c r="N30" s="75" t="s">
        <v>26</v>
      </c>
      <c r="O30" s="25" t="s">
        <v>26</v>
      </c>
      <c r="P30" s="77">
        <f>IFERROR(L30/H30,"NO APLICA")</f>
        <v>0.81225637333333334</v>
      </c>
      <c r="Q30" s="29">
        <f>IFERROR(M30/I30,"NO APLICA")</f>
        <v>0.89680010666666665</v>
      </c>
      <c r="R30" s="7" t="str">
        <f>IFERROR(N30/J30,"NO APLICA")</f>
        <v>NO APLICA</v>
      </c>
      <c r="S30" s="29" t="str">
        <f>IFERROR(O30/K30,"NO APLICA")</f>
        <v>NO APLICA</v>
      </c>
      <c r="T30" s="7">
        <f>IFERROR(L30/G30,"NO APLICA")</f>
        <v>0.20306409333333333</v>
      </c>
      <c r="U30" s="29">
        <f>IFERROR((L30+M30)/G30,"NO APLICA")</f>
        <v>0.42726411999999997</v>
      </c>
      <c r="V30" s="7" t="str">
        <f>IFERROR((L30+M30+N30)/G30,"NO APLICA")</f>
        <v>NO APLICA</v>
      </c>
      <c r="W30" s="8" t="str">
        <f>IFERROR((L30+M30+N30+O30)/G30,"NO APLICA")</f>
        <v>NO APLICA</v>
      </c>
      <c r="X30" s="114"/>
      <c r="Y30" s="34"/>
      <c r="Z30" s="86"/>
      <c r="AA30" s="33"/>
    </row>
    <row r="32" spans="1:27" x14ac:dyDescent="0.25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pans="1:27" x14ac:dyDescent="0.2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</row>
  </sheetData>
  <mergeCells count="24">
    <mergeCell ref="C13:C15"/>
    <mergeCell ref="B13:B15"/>
    <mergeCell ref="T28:W28"/>
    <mergeCell ref="P11:S11"/>
    <mergeCell ref="T11:W11"/>
    <mergeCell ref="G27:W27"/>
    <mergeCell ref="B11:B12"/>
    <mergeCell ref="C11:C12"/>
    <mergeCell ref="B16:B17"/>
    <mergeCell ref="C16:C17"/>
    <mergeCell ref="X27:AA28"/>
    <mergeCell ref="G28:G29"/>
    <mergeCell ref="H28:K28"/>
    <mergeCell ref="L28:O28"/>
    <mergeCell ref="P28:S28"/>
    <mergeCell ref="E2:T2"/>
    <mergeCell ref="E3:T3"/>
    <mergeCell ref="E4:T4"/>
    <mergeCell ref="G10:W10"/>
    <mergeCell ref="X10:AA11"/>
    <mergeCell ref="D11:F11"/>
    <mergeCell ref="G11:K11"/>
    <mergeCell ref="L11:O11"/>
    <mergeCell ref="F5:R5"/>
  </mergeCells>
  <conditionalFormatting sqref="P23:W23 P16:W19">
    <cfRule type="cellIs" dxfId="26" priority="23" operator="equal">
      <formula>"NO APLICA"</formula>
    </cfRule>
    <cfRule type="cellIs" dxfId="25" priority="24" operator="greaterThanOrEqual">
      <formula>1.2</formula>
    </cfRule>
    <cfRule type="cellIs" dxfId="24" priority="25" operator="lessThan">
      <formula>0.5</formula>
    </cfRule>
    <cfRule type="cellIs" dxfId="23" priority="26" operator="between">
      <formula>0.5</formula>
      <formula>0.7</formula>
    </cfRule>
    <cfRule type="cellIs" dxfId="22" priority="27" operator="between">
      <formula>0.7</formula>
      <formula>1.2</formula>
    </cfRule>
  </conditionalFormatting>
  <conditionalFormatting sqref="P30:W30">
    <cfRule type="cellIs" dxfId="21" priority="16" operator="equal">
      <formula>"NO APLICA"</formula>
    </cfRule>
    <cfRule type="cellIs" dxfId="20" priority="18" operator="lessThanOrEqual">
      <formula>0.5</formula>
    </cfRule>
    <cfRule type="cellIs" dxfId="19" priority="19" operator="between">
      <formula>0.5</formula>
      <formula>0.7</formula>
    </cfRule>
    <cfRule type="cellIs" dxfId="18" priority="20" operator="between">
      <formula>0.7</formula>
      <formula>1.2</formula>
    </cfRule>
    <cfRule type="cellIs" dxfId="17" priority="21" operator="equal">
      <formula>0.7</formula>
    </cfRule>
    <cfRule type="cellIs" dxfId="16" priority="22" operator="greaterThan">
      <formula>0.7</formula>
    </cfRule>
  </conditionalFormatting>
  <conditionalFormatting sqref="P30:W30">
    <cfRule type="cellIs" dxfId="15" priority="17" operator="greaterThanOrEqual">
      <formula>1.2</formula>
    </cfRule>
  </conditionalFormatting>
  <conditionalFormatting sqref="P20:W21">
    <cfRule type="cellIs" dxfId="14" priority="11" operator="equal">
      <formula>"NO APLICA"</formula>
    </cfRule>
    <cfRule type="cellIs" dxfId="13" priority="12" operator="greaterThanOrEqual">
      <formula>1.2</formula>
    </cfRule>
    <cfRule type="cellIs" dxfId="12" priority="13" operator="lessThanOrEqual">
      <formula>0.5</formula>
    </cfRule>
    <cfRule type="cellIs" dxfId="11" priority="14" operator="between">
      <formula>0.5</formula>
      <formula>0.7</formula>
    </cfRule>
    <cfRule type="cellIs" dxfId="10" priority="15" operator="between">
      <formula>0.7</formula>
      <formula>1.2</formula>
    </cfRule>
  </conditionalFormatting>
  <conditionalFormatting sqref="P22:W22">
    <cfRule type="cellIs" dxfId="9" priority="6" operator="equal">
      <formula>"NO APLICA"</formula>
    </cfRule>
    <cfRule type="cellIs" dxfId="8" priority="7" operator="greaterThanOrEqual">
      <formula>1.2</formula>
    </cfRule>
    <cfRule type="cellIs" dxfId="7" priority="8" operator="lessThanOrEqual">
      <formula>0.5</formula>
    </cfRule>
    <cfRule type="cellIs" dxfId="6" priority="9" operator="between">
      <formula>0.5</formula>
      <formula>0.7</formula>
    </cfRule>
    <cfRule type="cellIs" dxfId="5" priority="10" operator="between">
      <formula>0.7</formula>
      <formula>1.2</formula>
    </cfRule>
  </conditionalFormatting>
  <conditionalFormatting sqref="P13:W15">
    <cfRule type="cellIs" dxfId="4" priority="1" operator="equal">
      <formula>"NO APLICA"</formula>
    </cfRule>
    <cfRule type="cellIs" dxfId="3" priority="2" operator="greaterThanOrEqual">
      <formula>1.2</formula>
    </cfRule>
    <cfRule type="cellIs" dxfId="2" priority="3" operator="lessThanOrEqual">
      <formula>0.5</formula>
    </cfRule>
    <cfRule type="cellIs" dxfId="1" priority="4" operator="between">
      <formula>0.5</formula>
      <formula>0.7</formula>
    </cfRule>
    <cfRule type="cellIs" dxfId="0" priority="5" operator="between">
      <formula>0.7</formula>
      <formula>1.2</formula>
    </cfRule>
  </conditionalFormatting>
  <pageMargins left="0.25" right="0.25" top="0.75" bottom="0.75" header="0.3" footer="0.3"/>
  <pageSetup paperSize="345" scale="2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EJE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Dir. Planeacion</cp:lastModifiedBy>
  <cp:revision/>
  <cp:lastPrinted>2022-06-29T20:46:29Z</cp:lastPrinted>
  <dcterms:created xsi:type="dcterms:W3CDTF">2020-03-29T15:30:51Z</dcterms:created>
  <dcterms:modified xsi:type="dcterms:W3CDTF">2022-07-13T15:54:34Z</dcterms:modified>
  <cp:category/>
  <cp:contentStatus/>
</cp:coreProperties>
</file>