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ssica Silveyra\Downloads\"/>
    </mc:Choice>
  </mc:AlternateContent>
  <bookViews>
    <workbookView xWindow="0" yWindow="0" windowWidth="23040" windowHeight="8208" tabRatio="238"/>
  </bookViews>
  <sheets>
    <sheet name="SEGUIMIENTO EJE 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15" i="1" l="1"/>
  <c r="W15" i="1"/>
  <c r="V15" i="1" l="1"/>
  <c r="U15" i="1"/>
  <c r="T15" i="1"/>
  <c r="W25" i="1" l="1"/>
  <c r="W24" i="1"/>
  <c r="W23" i="1"/>
  <c r="W22" i="1"/>
  <c r="W21" i="1"/>
  <c r="W20" i="1"/>
  <c r="W19" i="1"/>
  <c r="W18" i="1"/>
  <c r="W17" i="1"/>
  <c r="W16" i="1"/>
  <c r="V25" i="1"/>
  <c r="V24" i="1"/>
  <c r="V23" i="1"/>
  <c r="V22" i="1"/>
  <c r="V21" i="1"/>
  <c r="V20" i="1"/>
  <c r="V19" i="1"/>
  <c r="V18" i="1"/>
  <c r="V17" i="1"/>
  <c r="V16" i="1"/>
  <c r="S25" i="1"/>
  <c r="R25" i="1"/>
  <c r="S24" i="1"/>
  <c r="R24" i="1"/>
  <c r="S23" i="1"/>
  <c r="R23" i="1"/>
  <c r="S22" i="1"/>
  <c r="R22" i="1"/>
  <c r="S21" i="1"/>
  <c r="R21" i="1"/>
  <c r="S20" i="1"/>
  <c r="R20" i="1"/>
  <c r="S19" i="1"/>
  <c r="R19" i="1"/>
  <c r="S18" i="1"/>
  <c r="R18" i="1"/>
  <c r="S17" i="1"/>
  <c r="R17" i="1"/>
  <c r="S16" i="1"/>
  <c r="R16" i="1"/>
  <c r="R15" i="1"/>
  <c r="Q15" i="1"/>
  <c r="P15" i="1"/>
  <c r="U25" i="1" l="1"/>
  <c r="P16" i="1" l="1"/>
  <c r="Q16" i="1"/>
  <c r="T16" i="1"/>
  <c r="U16" i="1"/>
  <c r="T25" i="1"/>
  <c r="T24" i="1"/>
  <c r="T23" i="1"/>
  <c r="T22" i="1"/>
  <c r="T21" i="1"/>
  <c r="T20" i="1"/>
  <c r="T19" i="1"/>
  <c r="T18" i="1"/>
  <c r="T17" i="1"/>
  <c r="P25" i="1"/>
  <c r="P24" i="1"/>
  <c r="P23" i="1"/>
  <c r="P22" i="1"/>
  <c r="P21" i="1"/>
  <c r="P20" i="1"/>
  <c r="P19" i="1"/>
  <c r="P18" i="1"/>
  <c r="P17" i="1"/>
  <c r="U24" i="1"/>
  <c r="U23" i="1"/>
  <c r="U22" i="1"/>
  <c r="U21" i="1"/>
  <c r="U20" i="1"/>
  <c r="U19" i="1"/>
  <c r="U18" i="1"/>
  <c r="U17" i="1"/>
  <c r="Q25" i="1"/>
  <c r="Q24" i="1"/>
  <c r="Q23" i="1"/>
  <c r="Q22" i="1"/>
  <c r="Q21" i="1"/>
  <c r="Q20" i="1"/>
  <c r="Q19" i="1"/>
  <c r="Q18" i="1"/>
  <c r="Q17" i="1"/>
  <c r="P30" i="1" l="1"/>
  <c r="Q30" i="1"/>
  <c r="R30" i="1"/>
  <c r="S30" i="1"/>
  <c r="T30" i="1"/>
  <c r="U30" i="1"/>
  <c r="V30" i="1"/>
  <c r="W30" i="1"/>
</calcChain>
</file>

<file path=xl/sharedStrings.xml><?xml version="1.0" encoding="utf-8"?>
<sst xmlns="http://schemas.openxmlformats.org/spreadsheetml/2006/main" count="144" uniqueCount="88">
  <si>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</si>
  <si>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</si>
  <si>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</si>
  <si>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</si>
  <si>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</si>
  <si>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</si>
  <si>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</si>
  <si>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</si>
  <si>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</si>
  <si>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</si>
  <si>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</si>
  <si>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 xml:space="preserve">TRIMESTRE 1 </t>
  </si>
  <si>
    <t xml:space="preserve">TRIMESTRE 2 </t>
  </si>
  <si>
    <t xml:space="preserve">TRIMESTRE 3 </t>
  </si>
  <si>
    <t xml:space="preserve">TRIMESTRE 4 </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</si>
  <si>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</si>
  <si>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</si>
  <si>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</si>
  <si>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</si>
  <si>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</si>
  <si>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</si>
  <si>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t>META PLANEADA 2022</t>
  </si>
  <si>
    <t>META ALCANZADA 2022</t>
  </si>
  <si>
    <t>PORCENTAJE DE AVANCE TRIMESTRAL 2022</t>
  </si>
  <si>
    <t>PORCENTAJE DE AVANCE ACUMULADO ANUAL 2022</t>
  </si>
  <si>
    <t>JUSTIFICACION DE AVANCE DE RESULTADOS 2022</t>
  </si>
  <si>
    <t>SEGUIMIENTO DE AVANCE EN CUMPLIMIENTO DE METAS Y OBJETIVOS 2022</t>
  </si>
  <si>
    <t>TRIMESTRE 1 2022</t>
  </si>
  <si>
    <t>TRIMESTRE 2 2022</t>
  </si>
  <si>
    <t>TRIMESTRE 3 2022</t>
  </si>
  <si>
    <t>TRIMESTRE 4 2022</t>
  </si>
  <si>
    <t>JUSTIFICACIÓN DE AVANCE DE EJECUCÓN DEL PRESUPUESTO 2022</t>
  </si>
  <si>
    <t>Fin
(DGPM / DP)</t>
  </si>
  <si>
    <t>Actividad</t>
  </si>
  <si>
    <t>SEGUIMIENTO A LA EJECUCIÓN DEL PRESUPUESTO AUTORIZADO 2022</t>
  </si>
  <si>
    <t>Anual</t>
  </si>
  <si>
    <t>AVANCE EN CUMPLIMIENTO DE METAS TRIMESTRAL Y ANUAL ACUMULADO 2022</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</si>
  <si>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Población de 18 años y más encuestada.</t>
    </r>
  </si>
  <si>
    <t>ND</t>
  </si>
  <si>
    <r>
      <rPr>
        <b/>
        <sz val="11"/>
        <color theme="0"/>
        <rFont val="Arial"/>
        <family val="2"/>
      </rPr>
      <t>4.21.1.1</t>
    </r>
    <r>
      <rPr>
        <sz val="11"/>
        <color theme="0"/>
        <rFont val="Arial"/>
        <family val="2"/>
      </rPr>
      <t xml:space="preserve"> La población del Municipio de Benito Juárez recibe atención y se informa respecto a las causas, efectos y prevención  de las adicciones.</t>
    </r>
  </si>
  <si>
    <t>Propósito
(IMCA)</t>
  </si>
  <si>
    <t>Componente
(DIRECCIÓN DE PÓLITICAS PÚBLICAS )</t>
  </si>
  <si>
    <r>
      <rPr>
        <b/>
        <sz val="11"/>
        <color theme="1"/>
        <rFont val="Arial"/>
        <family val="2"/>
      </rPr>
      <t xml:space="preserve">4.21.1 </t>
    </r>
    <r>
      <rPr>
        <sz val="11"/>
        <color theme="1"/>
        <rFont val="Arial"/>
        <family val="2"/>
      </rPr>
      <t xml:space="preserve">Contribuir en la promoción de  acciones que combatan las causas que generan las violencias y la delincuencia contribuyendo a la paz y la justica </t>
    </r>
    <r>
      <rPr>
        <b/>
        <sz val="11"/>
        <color theme="1"/>
        <rFont val="Arial"/>
        <family val="2"/>
      </rPr>
      <t>mediante</t>
    </r>
    <r>
      <rPr>
        <sz val="11"/>
        <color theme="1"/>
        <rFont val="Arial"/>
        <family val="2"/>
      </rPr>
      <t xml:space="preserve"> el conocimiento respecto a las causas, efectos y prevención  de las adicciones.</t>
    </r>
  </si>
  <si>
    <r>
      <rPr>
        <b/>
        <sz val="11"/>
        <rFont val="Arial"/>
        <family val="2"/>
      </rPr>
      <t>4.21.1.1.1</t>
    </r>
    <r>
      <rPr>
        <sz val="11"/>
        <rFont val="Arial"/>
        <family val="2"/>
      </rPr>
      <t xml:space="preserve"> Acciones encaminadas a incrementar el conocimiento social y la sensibilización sobre las causas, efectos y prevención de las adicciones realizadas.</t>
    </r>
  </si>
  <si>
    <r>
      <rPr>
        <b/>
        <sz val="11"/>
        <rFont val="Arial"/>
        <family val="2"/>
      </rPr>
      <t>4.21.1.1.1.1</t>
    </r>
    <r>
      <rPr>
        <sz val="11"/>
        <rFont val="Arial"/>
        <family val="2"/>
      </rPr>
      <t xml:space="preserve"> Difusión de la Campaña digital sobre las causas, efectos y prevención de las adicciones.</t>
    </r>
  </si>
  <si>
    <r>
      <rPr>
        <b/>
        <sz val="11"/>
        <rFont val="Arial"/>
        <family val="2"/>
      </rPr>
      <t>4.21.1.1.1.2</t>
    </r>
    <r>
      <rPr>
        <sz val="11"/>
        <rFont val="Arial"/>
        <family val="2"/>
      </rPr>
      <t xml:space="preserve"> Fortalecimiento de la cultura de prevención de las adicciones.</t>
    </r>
  </si>
  <si>
    <r>
      <rPr>
        <b/>
        <sz val="11"/>
        <rFont val="Arial"/>
        <family val="2"/>
      </rPr>
      <t>4.21.1.1.1.3</t>
    </r>
    <r>
      <rPr>
        <sz val="11"/>
        <rFont val="Arial"/>
        <family val="2"/>
      </rPr>
      <t xml:space="preserve"> Otorgamiento de certificados a instituciones educativas por cumplir con los lineamientos de prevención y detección de adicciones establecidas por el IMCA.</t>
    </r>
  </si>
  <si>
    <r>
      <rPr>
        <b/>
        <sz val="11"/>
        <rFont val="Arial"/>
        <family val="2"/>
      </rPr>
      <t>4.21.1.1.1.4</t>
    </r>
    <r>
      <rPr>
        <sz val="11"/>
        <rFont val="Arial"/>
        <family val="2"/>
      </rPr>
      <t xml:space="preserve"> Otorgamiento de Becas a personas principalmente con adicciones en situación vulnerable.</t>
    </r>
  </si>
  <si>
    <r>
      <rPr>
        <b/>
        <sz val="11"/>
        <rFont val="Arial"/>
        <family val="2"/>
      </rPr>
      <t xml:space="preserve">4.21.1.1.2 </t>
    </r>
    <r>
      <rPr>
        <sz val="11"/>
        <rFont val="Arial"/>
        <family val="2"/>
      </rPr>
      <t>Atención dirigida  a la población sobre adicciones otorgada.</t>
    </r>
  </si>
  <si>
    <r>
      <rPr>
        <b/>
        <sz val="11"/>
        <rFont val="Arial"/>
        <family val="2"/>
      </rPr>
      <t xml:space="preserve">4.21.1.1.2.1 </t>
    </r>
    <r>
      <rPr>
        <sz val="11"/>
        <rFont val="Arial"/>
        <family val="2"/>
      </rPr>
      <t xml:space="preserve"> Impresión diagnóstica a los usuarios para la detección de adicciones.</t>
    </r>
  </si>
  <si>
    <r>
      <rPr>
        <b/>
        <sz val="11"/>
        <rFont val="Arial"/>
        <family val="2"/>
      </rPr>
      <t>4.21.1.1.2.2</t>
    </r>
    <r>
      <rPr>
        <sz val="11"/>
        <rFont val="Arial"/>
        <family val="2"/>
      </rPr>
      <t xml:space="preserve"> Canalización de las personas con adicciones a las instituciones o agrupaciones correspondientes.</t>
    </r>
  </si>
  <si>
    <r>
      <t xml:space="preserve">4.21.1.1.2.3 </t>
    </r>
    <r>
      <rPr>
        <sz val="11"/>
        <rFont val="Arial"/>
        <family val="2"/>
      </rPr>
      <t xml:space="preserve">Seguimiento a los usuarios en su programa de rehabilitación y reinserción social. </t>
    </r>
  </si>
  <si>
    <r>
      <rPr>
        <b/>
        <sz val="11"/>
        <color theme="0"/>
        <rFont val="Arial"/>
        <family val="2"/>
      </rPr>
      <t xml:space="preserve">PPAA: </t>
    </r>
    <r>
      <rPr>
        <sz val="11"/>
        <color theme="0"/>
        <rFont val="Arial"/>
        <family val="2"/>
      </rPr>
      <t>Porcentaje de personas  atendidas y sensibilizadas sobre las causas, efectos y prevención de las adicciones.</t>
    </r>
  </si>
  <si>
    <r>
      <rPr>
        <b/>
        <sz val="11"/>
        <rFont val="Arial"/>
        <family val="2"/>
      </rPr>
      <t>PPSA:</t>
    </r>
    <r>
      <rPr>
        <sz val="11"/>
        <rFont val="Arial"/>
        <family val="2"/>
      </rPr>
      <t xml:space="preserve"> Porcentaje de personas sensibilizadas con las actividades del IMCA.</t>
    </r>
  </si>
  <si>
    <r>
      <rPr>
        <b/>
        <sz val="11"/>
        <rFont val="Arial"/>
        <family val="2"/>
      </rPr>
      <t xml:space="preserve">PICDR: </t>
    </r>
    <r>
      <rPr>
        <sz val="11"/>
        <rFont val="Arial"/>
        <family val="2"/>
      </rPr>
      <t>Porcentaje de impacto de la campaña de difusión en redes sobre prevención de adicciones.</t>
    </r>
  </si>
  <si>
    <r>
      <rPr>
        <b/>
        <sz val="11"/>
        <rFont val="Arial"/>
        <family val="2"/>
      </rPr>
      <t>PAPA:</t>
    </r>
    <r>
      <rPr>
        <sz val="11"/>
        <rFont val="Arial"/>
        <family val="2"/>
      </rPr>
      <t xml:space="preserve"> Porcentaje de acciones para el fomento de la  cultura de prevención de adicciones.</t>
    </r>
  </si>
  <si>
    <r>
      <rPr>
        <b/>
        <sz val="11"/>
        <rFont val="Arial"/>
        <family val="2"/>
      </rPr>
      <t>PENPSPLOPR:</t>
    </r>
    <r>
      <rPr>
        <sz val="11"/>
        <rFont val="Arial"/>
        <family val="2"/>
      </rPr>
      <t xml:space="preserve"> Porcentaje de escuelas de los niveles primaria, secundaria, bachillerato y licenciatura que obtienen la placa de certificación #YoNoSoyCómplice.</t>
    </r>
  </si>
  <si>
    <r>
      <rPr>
        <b/>
        <sz val="11"/>
        <rFont val="Arial"/>
        <family val="2"/>
      </rPr>
      <t>PBOPSCPALR:</t>
    </r>
    <r>
      <rPr>
        <sz val="11"/>
        <rFont val="Arial"/>
        <family val="2"/>
      </rPr>
      <t xml:space="preserve"> Porcentaje de becas otorgadas a personas que se encuentran viviendo en situación de calle con problemas de adicciones logrando una rehabilitación  digna y efectiva. </t>
    </r>
  </si>
  <si>
    <r>
      <rPr>
        <b/>
        <sz val="11"/>
        <rFont val="Arial"/>
        <family val="2"/>
      </rPr>
      <t>PPAA:</t>
    </r>
    <r>
      <rPr>
        <sz val="11"/>
        <rFont val="Arial"/>
        <family val="2"/>
      </rPr>
      <t xml:space="preserve"> Porcentaje de personas con adicciones atendidas. </t>
    </r>
  </si>
  <si>
    <r>
      <rPr>
        <b/>
        <sz val="11"/>
        <rFont val="Arial"/>
        <family val="2"/>
      </rPr>
      <t>PPAID:</t>
    </r>
    <r>
      <rPr>
        <sz val="11"/>
        <rFont val="Arial"/>
        <family val="2"/>
      </rPr>
      <t xml:space="preserve"> Porcentaje de personas atendidas de primer contacto con impresiones diagnosticas.</t>
    </r>
  </si>
  <si>
    <r>
      <rPr>
        <b/>
        <sz val="11"/>
        <rFont val="Arial"/>
        <family val="2"/>
      </rPr>
      <t>PPAC:</t>
    </r>
    <r>
      <rPr>
        <sz val="11"/>
        <rFont val="Arial"/>
        <family val="2"/>
      </rPr>
      <t xml:space="preserve"> Porcentaje de Personas con adicciones canalizadas.</t>
    </r>
  </si>
  <si>
    <r>
      <rPr>
        <b/>
        <sz val="11"/>
        <rFont val="Arial"/>
        <family val="2"/>
      </rPr>
      <t xml:space="preserve">PSUC: </t>
    </r>
    <r>
      <rPr>
        <sz val="11"/>
        <rFont val="Arial"/>
        <family val="2"/>
      </rPr>
      <t>Porcentaje  de seguimientos de los usuarios canalizados.</t>
    </r>
  </si>
  <si>
    <t>Trimestral</t>
  </si>
  <si>
    <t>Semestral</t>
  </si>
  <si>
    <r>
      <rPr>
        <b/>
        <sz val="11"/>
        <color theme="0"/>
        <rFont val="Arial"/>
        <family val="2"/>
      </rPr>
      <t>UNIDAD DE MEDIDA DEL INDICADOR:</t>
    </r>
    <r>
      <rPr>
        <sz val="11"/>
        <color theme="0"/>
        <rFont val="Arial"/>
        <family val="2"/>
      </rPr>
      <t xml:space="preserve"> Porcentaje
</t>
    </r>
    <r>
      <rPr>
        <b/>
        <sz val="11"/>
        <color theme="0"/>
        <rFont val="Arial"/>
        <family val="2"/>
      </rPr>
      <t>UNIDAD DE MEDIDA DE LA VARIABLE:</t>
    </r>
    <r>
      <rPr>
        <sz val="11"/>
        <color theme="0"/>
        <rFont val="Arial"/>
        <family val="2"/>
      </rPr>
      <t xml:space="preserve"> Personas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</si>
  <si>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Personas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</si>
  <si>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Impactos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</si>
  <si>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Acciones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</si>
  <si>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Certificado</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</si>
  <si>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Becas</t>
    </r>
  </si>
  <si>
    <r>
      <t xml:space="preserve">UNIDAD DE MEDIDA DEL INDICADOR: 
</t>
    </r>
    <r>
      <rPr>
        <sz val="11"/>
        <rFont val="Arial"/>
        <family val="2"/>
      </rPr>
      <t>Porcentaje</t>
    </r>
    <r>
      <rPr>
        <b/>
        <sz val="11"/>
        <rFont val="Arial"/>
        <family val="2"/>
      </rPr>
      <t xml:space="preserve">
UNIDAD DE MEDIDA DE LA VARIABLE: 
</t>
    </r>
    <r>
      <rPr>
        <sz val="11"/>
        <rFont val="Arial"/>
        <family val="2"/>
      </rPr>
      <t>Personas</t>
    </r>
  </si>
  <si>
    <t>Componente
(DIRECCIÓN DE ACOMPAÑAMIENTO TERAPÉUTICO)</t>
  </si>
  <si>
    <r>
      <rPr>
        <b/>
        <sz val="11"/>
        <color theme="1"/>
        <rFont val="Arial"/>
        <family val="2"/>
      </rPr>
      <t>PPPIVC</t>
    </r>
    <r>
      <rPr>
        <b/>
        <vertAlign val="subscript"/>
        <sz val="11"/>
        <color theme="1"/>
        <rFont val="Arial"/>
        <family val="2"/>
      </rPr>
      <t>ENVIPE</t>
    </r>
    <r>
      <rPr>
        <sz val="11"/>
        <color theme="1"/>
        <rFont val="Arial"/>
        <family val="2"/>
      </rPr>
      <t xml:space="preserve">: Porcentaje de población de 18 años y más que percibe inseguro vivir en Cancún.
</t>
    </r>
    <r>
      <rPr>
        <b/>
        <sz val="11"/>
        <color theme="1"/>
        <rFont val="Arial"/>
        <family val="2"/>
      </rPr>
      <t>ENVIPE</t>
    </r>
    <r>
      <rPr>
        <sz val="11"/>
        <color theme="1"/>
        <rFont val="Arial"/>
        <family val="2"/>
      </rPr>
      <t>: Encuesta Nacional de Seguridad Pública Urbana. Periodicidad Anual.</t>
    </r>
  </si>
  <si>
    <t>CLAVE Y NOMBRE DEL PPA: E-PPA 4.21 PROGRAMA DE PREVENCIÓN Y ATENCIÓN DE LAS ADICCIONES</t>
  </si>
  <si>
    <t>INSTITUTO MUNICIPAL CONTRA LAS ADICCIONES</t>
  </si>
  <si>
    <r>
      <rPr>
        <b/>
        <sz val="11"/>
        <rFont val="Arial"/>
        <family val="2"/>
      </rPr>
      <t xml:space="preserve">Meta trimestral: </t>
    </r>
    <r>
      <rPr>
        <sz val="11"/>
        <rFont val="Arial"/>
        <family val="2"/>
      </rPr>
      <t xml:space="preserve">La meta alcanzada en el segundo trimestre 2022 corresponde al mismo valor obtenido en 2021, es decir 80.2%. El avance en cumplimiento de metas trimestral refleja lel avance trimestral  reportado respecto a lo programado trimestral, es decir 101.17%. 
</t>
    </r>
    <r>
      <rPr>
        <b/>
        <sz val="11"/>
        <rFont val="Arial"/>
        <family val="2"/>
      </rPr>
      <t>Meta Anual:</t>
    </r>
    <r>
      <rPr>
        <sz val="11"/>
        <rFont val="Arial"/>
        <family val="2"/>
      </rPr>
      <t xml:space="preserve"> El avance en cumplimiento de metas anual refleja el avance anual  reportado respecto a lo programado anual, es decir101.17%.El Instituto Nacional de Estadística y Geografía, INEGI, implementa y publica los resultados de la Encuesta Nacional de Victimización y Percepción sobre Seguridad Pública Anualmente. 
</t>
    </r>
    <r>
      <rPr>
        <b/>
        <sz val="11"/>
        <rFont val="Arial"/>
        <family val="2"/>
      </rPr>
      <t xml:space="preserve">Ultimo dato 80.2% periodo marzo-abril 2021. </t>
    </r>
  </si>
  <si>
    <r>
      <rPr>
        <b/>
        <sz val="11"/>
        <color theme="1"/>
        <rFont val="Arial"/>
        <family val="2"/>
      </rPr>
      <t>Meta Trimestral:</t>
    </r>
    <r>
      <rPr>
        <sz val="11"/>
        <color theme="1"/>
        <rFont val="Arial"/>
        <family val="2"/>
      </rPr>
      <t xml:space="preserve"> Este indicador tiene como meta anual 110 acciones a realizar. En este trimestre se realizaron 72 acciones de las 28 programadas. El porcentaje alcanzado de  257.14.% la variación se debe principalmente a las platicas que se vienen impartiendo a las escuelas que fueron solicitadas por los directivos de dichas instituciones educativas a nivel secundaria y preparatoria, asi como las platicas a funcionarios púlicos del H. Ayuntamiento de Benito Juárez,  las platicas y las visitas a los centros de reahabilitacion 
</t>
    </r>
    <r>
      <rPr>
        <b/>
        <sz val="11"/>
        <color theme="1"/>
        <rFont val="Arial"/>
        <family val="2"/>
      </rPr>
      <t>Meta Anual:</t>
    </r>
    <r>
      <rPr>
        <sz val="11"/>
        <color theme="1"/>
        <rFont val="Arial"/>
        <family val="2"/>
      </rPr>
      <t xml:space="preserve"> El porcentaje de avance con relación a la meta anual es de 174.55.%, toda vez que el instituto participa activamente impartido platicas y sensibilizando a la sociedad con relación a temas referente a las adicciones y el impacto que generan.</t>
    </r>
  </si>
  <si>
    <r>
      <rPr>
        <b/>
        <sz val="11"/>
        <color theme="1"/>
        <rFont val="Arial"/>
        <family val="2"/>
      </rPr>
      <t>Meta Trimestral:</t>
    </r>
    <r>
      <rPr>
        <sz val="11"/>
        <color theme="1"/>
        <rFont val="Arial"/>
        <family val="2"/>
      </rPr>
      <t xml:space="preserve"> Este indicador tiene como meta anual 20 becas. En este trimestre se otorgaron 2 becas de las 5 programadas. El porcentaje alcanzado del  40% se debe que durante el tercer trimestre se tuvo una baja participación por parte de la ciudadanía quienes son los que reportan a las personas en situación de calle con problemas de adicciones.
</t>
    </r>
    <r>
      <rPr>
        <b/>
        <sz val="11"/>
        <color theme="1"/>
        <rFont val="Arial"/>
        <family val="2"/>
      </rPr>
      <t>Meta Anual:</t>
    </r>
    <r>
      <rPr>
        <sz val="11"/>
        <color theme="1"/>
        <rFont val="Arial"/>
        <family val="2"/>
      </rPr>
      <t xml:space="preserve"> El porcentaje de avance con relación a la meta anual es de 25%, en virtud que no se han otorgado mas becas de las programadas.</t>
    </r>
  </si>
  <si>
    <r>
      <rPr>
        <b/>
        <sz val="11"/>
        <color theme="1"/>
        <rFont val="Arial"/>
        <family val="2"/>
      </rPr>
      <t>Meta Trimestral:</t>
    </r>
    <r>
      <rPr>
        <sz val="11"/>
        <color theme="1"/>
        <rFont val="Arial"/>
        <family val="2"/>
      </rPr>
      <t xml:space="preserve"> Este indicador tiene como meta anual 220 canalizaciones. En este trimestre se realizaron 80 canalizaciones de las 55 programadas. El porcentaje alcanzado de 145.45% se debe principalmente que todas las personas a las que se les realizo una impresión diagnostica aceptaron ser canalizados para su atención y recuperación.
</t>
    </r>
    <r>
      <rPr>
        <b/>
        <sz val="11"/>
        <color theme="1"/>
        <rFont val="Arial"/>
        <family val="2"/>
      </rPr>
      <t>Meta Anual:</t>
    </r>
    <r>
      <rPr>
        <sz val="11"/>
        <color theme="1"/>
        <rFont val="Arial"/>
        <family val="2"/>
      </rPr>
      <t xml:space="preserve"> El porcentaje de avance con relación a la meta anual es de 87.73%, en virtud que los usuarios que son atendido aceptan ser canalizados.</t>
    </r>
  </si>
  <si>
    <t>Para el seguimiento del presupuesto correspondiente al tercer trimestre se visualiza una mayor ejecución en virtud que durante el trimestre a reportar se pago la prima vacacional a los trabajadores del instituto y se tuvo una mayor participación en el area operativa propiciando la ejecución del gasto motivo por el cual se presento esta variación en la ejecución del presupuesto.</t>
  </si>
  <si>
    <r>
      <rPr>
        <b/>
        <sz val="11"/>
        <color theme="1"/>
        <rFont val="Arial"/>
        <family val="2"/>
      </rPr>
      <t>Meta trimestral:</t>
    </r>
    <r>
      <rPr>
        <sz val="11"/>
        <color theme="1"/>
        <rFont val="Arial"/>
        <family val="2"/>
      </rPr>
      <t xml:space="preserve">  Este indicador tiene como meta anual  263,690 impactos en las redes sociales. En el trimestre se realizaron  71,299 sensibilizaciones a traves de las redes sociales y de las diversas platicas impartidas por el personal de Instituto. El porcentaje alcanzado de 108.15% principalmente se deriva a la  alta movilidad de las redes sociales y a las diversasa platicas a escuelas y visitas a centros de rehabilitación. 
</t>
    </r>
    <r>
      <rPr>
        <b/>
        <sz val="11"/>
        <color theme="1"/>
        <rFont val="Arial"/>
        <family val="2"/>
      </rPr>
      <t xml:space="preserve">Meta Anual: </t>
    </r>
    <r>
      <rPr>
        <sz val="11"/>
        <color theme="1"/>
        <rFont val="Arial"/>
        <family val="2"/>
      </rPr>
      <t>El porcentaje de avance con relación a la meta anual es de  60.55%.</t>
    </r>
  </si>
  <si>
    <r>
      <rPr>
        <b/>
        <sz val="11"/>
        <color theme="1"/>
        <rFont val="Arial"/>
        <family val="2"/>
      </rPr>
      <t>Meta trimestral:</t>
    </r>
    <r>
      <rPr>
        <sz val="11"/>
        <color theme="1"/>
        <rFont val="Arial"/>
        <family val="2"/>
      </rPr>
      <t xml:space="preserve"> Este indicador tiene como meta anual 263,100 impactos en las redes sociales del IMCA. En el trimestre se realizaron 69,944 impactos en las redes sociales. El porcentaje alcanzado de 106.34% se debe principalmente que la sociedad se interesa por los temas que se comparte en las diversas plataformas de internet asi como la alta participacion del personal de instituto para compartir temas de interes social, propiciando mayor movilidad en las redes sociales. 
</t>
    </r>
    <r>
      <rPr>
        <b/>
        <sz val="11"/>
        <color theme="1"/>
        <rFont val="Arial"/>
        <family val="2"/>
      </rPr>
      <t>Meta Anual:</t>
    </r>
    <r>
      <rPr>
        <sz val="11"/>
        <color theme="1"/>
        <rFont val="Arial"/>
        <family val="2"/>
      </rPr>
      <t xml:space="preserve"> El porcentaje de avance con relación a la meta anual es de 58.87%.</t>
    </r>
  </si>
  <si>
    <r>
      <rPr>
        <b/>
        <sz val="11"/>
        <color theme="1"/>
        <rFont val="Arial"/>
        <family val="2"/>
      </rPr>
      <t>Meta Trimestral:</t>
    </r>
    <r>
      <rPr>
        <sz val="11"/>
        <color theme="1"/>
        <rFont val="Arial"/>
        <family val="2"/>
      </rPr>
      <t xml:space="preserve"> Este indicador tiene como meta anual 10 certificaciones. En este trimestre se reporto 0 certificaciones de las 2 programadas. El porcentaje alcanzado del 0% se debe principalmente a que la escuela aun se encuentra en proceso de certificación se estima que el avance sea reportado para el siguiente trimestre.
</t>
    </r>
    <r>
      <rPr>
        <b/>
        <sz val="11"/>
        <color theme="1"/>
        <rFont val="Arial"/>
        <family val="2"/>
      </rPr>
      <t>Meta Anual:</t>
    </r>
    <r>
      <rPr>
        <sz val="11"/>
        <color theme="1"/>
        <rFont val="Arial"/>
        <family val="2"/>
      </rPr>
      <t xml:space="preserve"> El porcentaje de avance con relación a la meta anual es de 0% con relación a la meta anual, se espera reportar avances para el siguiente trimestre.</t>
    </r>
  </si>
  <si>
    <r>
      <rPr>
        <b/>
        <sz val="11"/>
        <color theme="1"/>
        <rFont val="Arial"/>
        <family val="2"/>
      </rPr>
      <t>Meta Trimestral:</t>
    </r>
    <r>
      <rPr>
        <sz val="11"/>
        <color theme="1"/>
        <rFont val="Arial"/>
        <family val="2"/>
      </rPr>
      <t xml:space="preserve"> Este indicador tiene como meta anual 250 atenciones. En este trimestre se atendieron 80 usuarios de los 63 programados. El porcentaje alcanzado de 126.98 % derivado de las diversas platicas impartidas a las escuelas y a los centros de rehabilitación se logro sensibilizar y atender a usuarios que solicitaron la atención.
</t>
    </r>
    <r>
      <rPr>
        <b/>
        <sz val="11"/>
        <color theme="1"/>
        <rFont val="Arial"/>
        <family val="2"/>
      </rPr>
      <t>Meta Anual:</t>
    </r>
    <r>
      <rPr>
        <sz val="11"/>
        <color theme="1"/>
        <rFont val="Arial"/>
        <family val="2"/>
      </rPr>
      <t xml:space="preserve"> El porcentaje de avance con relación a la meta anual es de 77.20%.</t>
    </r>
  </si>
  <si>
    <r>
      <rPr>
        <b/>
        <sz val="11"/>
        <color theme="1"/>
        <rFont val="Arial"/>
        <family val="2"/>
      </rPr>
      <t>Meta Trimestral:</t>
    </r>
    <r>
      <rPr>
        <sz val="11"/>
        <color theme="1"/>
        <rFont val="Arial"/>
        <family val="2"/>
      </rPr>
      <t xml:space="preserve"> Este indicador tiene como meta anual 250 impresiones diagnosticas . En este trimestre  se realizaron 80 impresiones diagnosticas de las 63 programadas. El porcentaje alcanzado de 126.98% se debe principalmente que el departamento de políticas publicas estuvo participando activamente en las escuelas y centros de rehabilitación impartiendo platicas, propiciando que las personas soliciten atencion psicologica al Instituto.
</t>
    </r>
    <r>
      <rPr>
        <b/>
        <sz val="11"/>
        <color theme="1"/>
        <rFont val="Arial"/>
        <family val="2"/>
      </rPr>
      <t>Meta Anual:</t>
    </r>
    <r>
      <rPr>
        <sz val="11"/>
        <color theme="1"/>
        <rFont val="Arial"/>
        <family val="2"/>
      </rPr>
      <t xml:space="preserve"> El porcentaje de avance con relación a la meta anual es de 77.20%.</t>
    </r>
  </si>
  <si>
    <r>
      <rPr>
        <b/>
        <sz val="11"/>
        <color theme="1"/>
        <rFont val="Arial"/>
        <family val="2"/>
      </rPr>
      <t>Meta Trimestral:</t>
    </r>
    <r>
      <rPr>
        <sz val="11"/>
        <color theme="1"/>
        <rFont val="Arial"/>
        <family val="2"/>
      </rPr>
      <t xml:space="preserve"> Este indicador tiene como meta anual 450 seguimientos. En este trimestre se realizaron 113 seguimientos de los 113 programados. El porcentaje alcanzado del 100% se deriva de la constante atención y continuidad en el seguimiento de los usuarios por parte del personal del instituto.
</t>
    </r>
    <r>
      <rPr>
        <b/>
        <sz val="11"/>
        <color theme="1"/>
        <rFont val="Arial"/>
        <family val="2"/>
      </rPr>
      <t>Meta Anual:</t>
    </r>
    <r>
      <rPr>
        <sz val="11"/>
        <color theme="1"/>
        <rFont val="Arial"/>
        <family val="2"/>
      </rPr>
      <t xml:space="preserve"> El porcentaje de avance con relación a la meta anual es de 75.11%.</t>
    </r>
  </si>
  <si>
    <t xml:space="preserve"> </t>
  </si>
  <si>
    <r>
      <t>Meta trimestral:</t>
    </r>
    <r>
      <rPr>
        <sz val="11"/>
        <rFont val="Arial"/>
        <family val="2"/>
      </rPr>
      <t xml:space="preserve"> Este indicador tiene como meta anual atender y sensibilizar a 263,940 personas. En este trimestre se realizaron 71,379 atenciones y sensibilizaciones a ciudadanos del municipio de Benito Juárez. El porcentaje alcanzado de 108.17% se debe principalmente a las publicaciones que se realizan en las redes sociales y a la participación de las personas en las platicas que se imparten en las escuelas y a los funcionarios públicos motivo por el cual se logro la meta programada. 
</t>
    </r>
    <r>
      <rPr>
        <b/>
        <sz val="11"/>
        <rFont val="Arial"/>
        <family val="2"/>
      </rPr>
      <t>Meta Anual:</t>
    </r>
    <r>
      <rPr>
        <sz val="11"/>
        <rFont val="Arial"/>
        <family val="2"/>
      </rPr>
      <t xml:space="preserve"> El porcentaje de avance con relación a la meta anual es del 60.57%.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</si>
</sst>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quot;$&quot;#,##0.00"/>
    <numFmt numFmtId="44" formatCode="_-&quot;$&quot;* #,##0.00_-;\-&quot;$&quot;* #,##0.00_-;_-&quot;$&quot;* &quot;-&quot;??_-;_-@_-"/>
    <numFmt numFmtId="164" formatCode="&quot;$&quot;#,##0.00"/>
  </numFmts>
  <fonts count="17" x14ac:knownFonts="1">
    <font>
      <sz val="11"/>
      <color theme="1"/>
      <name val="Calibri"/>
      <family val="2"/>
      <scheme val="minor"/>
    </font>
    <font>
      <sz val="11"/>
      <color theme="1"/>
      <name val="Calibri"/>
      <family val="2"/>
      <scheme val="minor"/>
    </font>
    <font>
      <b/>
      <sz val="24"/>
      <color theme="0"/>
      <name val="Arial"/>
      <family val="2"/>
    </font>
    <font>
      <sz val="14"/>
      <color rgb="FFFFFFFF"/>
      <name val="Arial"/>
      <family val="2"/>
    </font>
    <font>
      <sz val="1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b/>
      <sz val="14"/>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theme="0"/>
        <bgColor rgb="FFF2F2F2"/>
      </patternFill>
    </fill>
    <fill>
      <patternFill patternType="solid">
        <fgColor theme="0" tint="-4.9989318521683403E-2"/>
        <bgColor rgb="FFF2F2F2"/>
      </patternFill>
    </fill>
  </fills>
  <borders count="92">
    <border>
      <left/>
      <right/>
      <top/>
      <bottom/>
      <diagonal/>
    </border>
    <border>
      <left style="medium">
        <color indexed="64"/>
      </left>
      <right/>
      <top/>
      <bottom/>
      <diagonal/>
    </border>
    <border>
      <left style="medium">
        <color indexed="64"/>
      </left>
      <right/>
      <top style="thin">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dashed">
        <color theme="1"/>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thin">
        <color rgb="FF000000"/>
      </top>
      <bottom style="medium">
        <color indexed="64"/>
      </bottom>
      <diagonal/>
    </border>
    <border>
      <left style="thin">
        <color indexed="64"/>
      </left>
      <right style="thin">
        <color indexed="64"/>
      </right>
      <top/>
      <bottom style="dashed">
        <color theme="1"/>
      </bottom>
      <diagonal/>
    </border>
    <border>
      <left style="medium">
        <color indexed="64"/>
      </left>
      <right style="thin">
        <color indexed="64"/>
      </right>
      <top style="thin">
        <color indexed="64"/>
      </top>
      <bottom style="medium">
        <color indexed="64"/>
      </bottom>
      <diagonal/>
    </border>
    <border>
      <left style="medium">
        <color indexed="64"/>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style="medium">
        <color indexed="64"/>
      </right>
      <top/>
      <bottom style="dotted">
        <color indexed="64"/>
      </bottom>
      <diagonal/>
    </border>
    <border>
      <left style="medium">
        <color indexed="64"/>
      </left>
      <right style="thin">
        <color theme="1"/>
      </right>
      <top style="medium">
        <color indexed="64"/>
      </top>
      <bottom style="thin">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medium">
        <color indexed="64"/>
      </right>
      <top style="dashed">
        <color indexed="64"/>
      </top>
      <bottom style="dotted">
        <color indexed="64"/>
      </bottom>
      <diagonal/>
    </border>
    <border>
      <left style="medium">
        <color indexed="64"/>
      </left>
      <right style="dotted">
        <color indexed="64"/>
      </right>
      <top style="dashed">
        <color indexed="64"/>
      </top>
      <bottom style="dotted">
        <color indexed="64"/>
      </bottom>
      <diagonal/>
    </border>
    <border>
      <left style="dotted">
        <color indexed="64"/>
      </left>
      <right style="dotted">
        <color indexed="64"/>
      </right>
      <top style="dashed">
        <color indexed="64"/>
      </top>
      <bottom style="dotted">
        <color indexed="64"/>
      </bottom>
      <diagonal/>
    </border>
    <border>
      <left style="dotted">
        <color indexed="64"/>
      </left>
      <right style="medium">
        <color indexed="64"/>
      </right>
      <top style="dashed">
        <color indexed="64"/>
      </top>
      <bottom style="dotted">
        <color indexed="64"/>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medium">
        <color indexed="64"/>
      </left>
      <right style="medium">
        <color indexed="64"/>
      </right>
      <top style="dashed">
        <color indexed="64"/>
      </top>
      <bottom style="dashed">
        <color theme="1"/>
      </bottom>
      <diagonal/>
    </border>
    <border>
      <left/>
      <right style="dashed">
        <color theme="1"/>
      </right>
      <top/>
      <bottom/>
      <diagonal/>
    </border>
    <border>
      <left style="dashed">
        <color theme="1"/>
      </left>
      <right style="dashed">
        <color theme="1"/>
      </right>
      <top/>
      <bottom/>
      <diagonal/>
    </border>
    <border>
      <left style="dashed">
        <color theme="1"/>
      </left>
      <right style="medium">
        <color indexed="64"/>
      </right>
      <top/>
      <bottom/>
      <diagonal/>
    </border>
    <border>
      <left style="medium">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ashed">
        <color theme="1"/>
      </left>
      <right style="dashed">
        <color theme="1"/>
      </right>
      <top style="thin">
        <color indexed="64"/>
      </top>
      <bottom style="dotted">
        <color indexed="64"/>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medium">
        <color indexed="64"/>
      </left>
      <right style="medium">
        <color indexed="64"/>
      </right>
      <top style="dotted">
        <color indexed="64"/>
      </top>
      <bottom/>
      <diagonal/>
    </border>
    <border>
      <left style="dotted">
        <color indexed="64"/>
      </left>
      <right style="medium">
        <color indexed="64"/>
      </right>
      <top style="dotted">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cellStyleXfs>
  <cellXfs count="198">
    <xf numFmtId="0" fontId="0" fillId="0" borderId="0" xfId="0"/>
    <xf numFmtId="0" fontId="5" fillId="2" borderId="42" xfId="0" applyFont="1" applyFill="1" applyBorder="1" applyAlignment="1">
      <alignment horizontal="center" vertical="center" wrapText="1"/>
    </xf>
    <xf numFmtId="0" fontId="5" fillId="0" borderId="43" xfId="0" applyFont="1" applyBorder="1" applyAlignment="1">
      <alignment horizontal="center" vertical="center" wrapText="1"/>
    </xf>
    <xf numFmtId="0" fontId="5" fillId="2" borderId="44" xfId="0" applyFont="1" applyFill="1" applyBorder="1" applyAlignment="1">
      <alignment horizontal="center" vertical="center" wrapText="1"/>
    </xf>
    <xf numFmtId="0" fontId="5" fillId="0" borderId="45" xfId="0" applyFont="1" applyBorder="1" applyAlignment="1">
      <alignment horizontal="center" vertical="center" wrapText="1"/>
    </xf>
    <xf numFmtId="0" fontId="5" fillId="2"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1" xfId="0" applyFont="1" applyFill="1" applyBorder="1" applyAlignment="1">
      <alignment horizontal="left" vertical="center" wrapText="1"/>
    </xf>
    <xf numFmtId="10" fontId="9" fillId="3" borderId="47" xfId="2" applyNumberFormat="1" applyFont="1" applyFill="1" applyBorder="1" applyAlignment="1">
      <alignment horizontal="center" vertical="center" wrapText="1"/>
    </xf>
    <xf numFmtId="10" fontId="8" fillId="3" borderId="48" xfId="2" applyNumberFormat="1" applyFont="1" applyFill="1" applyBorder="1" applyAlignment="1">
      <alignment horizontal="center" vertical="center" wrapText="1"/>
    </xf>
    <xf numFmtId="0" fontId="5" fillId="3" borderId="13" xfId="0" applyFont="1" applyFill="1" applyBorder="1" applyAlignment="1">
      <alignment horizontal="center" vertical="center" wrapText="1"/>
    </xf>
    <xf numFmtId="10" fontId="9" fillId="3" borderId="50" xfId="2" applyNumberFormat="1" applyFont="1" applyFill="1" applyBorder="1" applyAlignment="1">
      <alignment horizontal="center" vertical="center" wrapText="1"/>
    </xf>
    <xf numFmtId="0" fontId="10" fillId="6" borderId="59" xfId="0" applyFont="1" applyFill="1" applyBorder="1" applyAlignment="1">
      <alignment horizontal="center" vertical="center" wrapText="1"/>
    </xf>
    <xf numFmtId="0" fontId="11" fillId="6" borderId="60" xfId="0" applyFont="1" applyFill="1" applyBorder="1" applyAlignment="1">
      <alignment horizontal="left" vertical="center" wrapText="1"/>
    </xf>
    <xf numFmtId="0" fontId="11" fillId="6" borderId="60" xfId="0" applyFont="1" applyFill="1" applyBorder="1" applyAlignment="1">
      <alignment horizontal="center" vertical="center" wrapText="1"/>
    </xf>
    <xf numFmtId="0" fontId="11" fillId="6" borderId="61" xfId="0" applyFont="1" applyFill="1" applyBorder="1" applyAlignment="1">
      <alignment horizontal="left" vertical="center" wrapText="1"/>
    </xf>
    <xf numFmtId="3" fontId="11" fillId="6" borderId="51" xfId="0" applyNumberFormat="1" applyFont="1" applyFill="1" applyBorder="1" applyAlignment="1">
      <alignment horizontal="center" vertical="center" wrapText="1"/>
    </xf>
    <xf numFmtId="3" fontId="11" fillId="6" borderId="17" xfId="0" applyNumberFormat="1" applyFont="1" applyFill="1" applyBorder="1" applyAlignment="1">
      <alignment horizontal="center" vertical="center" wrapText="1"/>
    </xf>
    <xf numFmtId="3" fontId="11" fillId="6" borderId="18" xfId="0" applyNumberFormat="1" applyFont="1" applyFill="1" applyBorder="1" applyAlignment="1">
      <alignment horizontal="center" vertical="center" wrapText="1"/>
    </xf>
    <xf numFmtId="0" fontId="6" fillId="7" borderId="14" xfId="0" applyFont="1" applyFill="1" applyBorder="1" applyAlignment="1">
      <alignment horizontal="center" vertical="center" wrapText="1"/>
    </xf>
    <xf numFmtId="10" fontId="8" fillId="7" borderId="48" xfId="2" applyNumberFormat="1" applyFont="1" applyFill="1" applyBorder="1" applyAlignment="1">
      <alignment horizontal="center" vertical="center" wrapText="1"/>
    </xf>
    <xf numFmtId="0" fontId="6" fillId="7" borderId="15" xfId="0" applyFont="1" applyFill="1" applyBorder="1" applyAlignment="1">
      <alignment horizontal="center" vertical="center" wrapText="1"/>
    </xf>
    <xf numFmtId="10" fontId="8" fillId="7" borderId="49" xfId="2" applyNumberFormat="1" applyFont="1" applyFill="1" applyBorder="1" applyAlignment="1">
      <alignment horizontal="center" vertical="center" wrapText="1"/>
    </xf>
    <xf numFmtId="10" fontId="9" fillId="7" borderId="48" xfId="2" applyNumberFormat="1" applyFont="1" applyFill="1" applyBorder="1" applyAlignment="1">
      <alignment horizontal="center" vertical="center" wrapText="1"/>
    </xf>
    <xf numFmtId="10" fontId="9" fillId="7" borderId="49" xfId="2" applyNumberFormat="1" applyFont="1" applyFill="1" applyBorder="1" applyAlignment="1">
      <alignment horizontal="center" vertical="center" wrapText="1"/>
    </xf>
    <xf numFmtId="0" fontId="5" fillId="7" borderId="16" xfId="0" applyFont="1" applyFill="1" applyBorder="1" applyAlignment="1">
      <alignment horizontal="center" vertical="center" wrapText="1"/>
    </xf>
    <xf numFmtId="0" fontId="9" fillId="7" borderId="17" xfId="0" applyFont="1" applyFill="1" applyBorder="1" applyAlignment="1">
      <alignment horizontal="justify" vertical="center" wrapText="1"/>
    </xf>
    <xf numFmtId="0" fontId="9" fillId="7" borderId="17" xfId="0" applyFont="1" applyFill="1" applyBorder="1" applyAlignment="1">
      <alignment horizontal="center" vertical="center" wrapText="1"/>
    </xf>
    <xf numFmtId="0" fontId="9" fillId="7" borderId="54" xfId="0" applyFont="1" applyFill="1" applyBorder="1" applyAlignment="1">
      <alignment horizontal="left" vertical="center" wrapText="1"/>
    </xf>
    <xf numFmtId="0" fontId="5" fillId="7" borderId="55" xfId="0" applyFont="1" applyFill="1" applyBorder="1" applyAlignment="1">
      <alignment horizontal="center" vertical="center" wrapText="1"/>
    </xf>
    <xf numFmtId="0" fontId="11" fillId="6" borderId="17" xfId="0" applyFont="1" applyFill="1" applyBorder="1" applyAlignment="1">
      <alignment horizontal="left" vertical="center" wrapText="1"/>
    </xf>
    <xf numFmtId="0" fontId="11" fillId="6" borderId="18"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5" fillId="3" borderId="16" xfId="0" applyFont="1" applyFill="1" applyBorder="1" applyAlignment="1">
      <alignment horizontal="center" vertical="center" wrapText="1"/>
    </xf>
    <xf numFmtId="0" fontId="9" fillId="3" borderId="17" xfId="0" applyFont="1" applyFill="1" applyBorder="1" applyAlignment="1">
      <alignment horizontal="left" vertical="center" wrapText="1"/>
    </xf>
    <xf numFmtId="0" fontId="9" fillId="3" borderId="17" xfId="0" applyFont="1" applyFill="1" applyBorder="1" applyAlignment="1">
      <alignment horizontal="center" vertical="center" wrapText="1"/>
    </xf>
    <xf numFmtId="0" fontId="9" fillId="3" borderId="54" xfId="0" applyFont="1" applyFill="1" applyBorder="1" applyAlignment="1">
      <alignment horizontal="left" vertical="center" wrapText="1"/>
    </xf>
    <xf numFmtId="3" fontId="8" fillId="3" borderId="17" xfId="0" applyNumberFormat="1" applyFont="1" applyFill="1" applyBorder="1" applyAlignment="1">
      <alignment horizontal="center" vertical="center" wrapText="1"/>
    </xf>
    <xf numFmtId="3" fontId="8" fillId="3" borderId="18" xfId="0" applyNumberFormat="1" applyFont="1" applyFill="1" applyBorder="1" applyAlignment="1">
      <alignment horizontal="center" vertical="center" wrapText="1"/>
    </xf>
    <xf numFmtId="0" fontId="8" fillId="7" borderId="24" xfId="0" applyFont="1" applyFill="1" applyBorder="1" applyAlignment="1">
      <alignment horizontal="center" vertical="center" wrapText="1"/>
    </xf>
    <xf numFmtId="7" fontId="8" fillId="7" borderId="28" xfId="1" applyNumberFormat="1" applyFont="1" applyFill="1" applyBorder="1" applyAlignment="1">
      <alignment horizontal="center" vertical="center" wrapText="1"/>
    </xf>
    <xf numFmtId="0" fontId="9" fillId="7" borderId="25" xfId="0" applyFont="1" applyFill="1" applyBorder="1" applyAlignment="1">
      <alignment horizontal="center" vertical="center" wrapText="1"/>
    </xf>
    <xf numFmtId="0" fontId="9" fillId="7" borderId="26" xfId="0" applyFont="1" applyFill="1" applyBorder="1" applyAlignment="1">
      <alignment horizontal="center" vertical="center" wrapText="1"/>
    </xf>
    <xf numFmtId="0" fontId="8" fillId="7" borderId="46" xfId="0" applyFont="1" applyFill="1" applyBorder="1" applyAlignment="1">
      <alignment horizontal="justify" vertical="center" wrapText="1"/>
    </xf>
    <xf numFmtId="0" fontId="9" fillId="3" borderId="23"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5" fillId="3" borderId="68" xfId="0" applyFont="1" applyFill="1" applyBorder="1" applyAlignment="1">
      <alignment horizontal="center" vertical="center" wrapText="1"/>
    </xf>
    <xf numFmtId="0" fontId="5" fillId="3" borderId="69" xfId="0" applyFont="1" applyFill="1" applyBorder="1" applyAlignment="1">
      <alignment horizontal="left" vertical="center" wrapText="1"/>
    </xf>
    <xf numFmtId="0" fontId="9" fillId="3" borderId="69" xfId="0" applyFont="1" applyFill="1" applyBorder="1" applyAlignment="1">
      <alignment horizontal="left" vertical="center" wrapText="1"/>
    </xf>
    <xf numFmtId="0" fontId="9" fillId="3" borderId="69" xfId="0" applyFont="1" applyFill="1" applyBorder="1" applyAlignment="1">
      <alignment horizontal="center" vertical="center" wrapText="1"/>
    </xf>
    <xf numFmtId="0" fontId="5" fillId="3" borderId="71" xfId="0" applyFont="1" applyFill="1" applyBorder="1" applyAlignment="1">
      <alignment horizontal="center" vertical="center" wrapText="1"/>
    </xf>
    <xf numFmtId="0" fontId="9" fillId="3" borderId="68" xfId="0" applyFont="1" applyFill="1" applyBorder="1" applyAlignment="1">
      <alignment horizontal="center" vertical="center" wrapText="1"/>
    </xf>
    <xf numFmtId="0" fontId="9" fillId="3" borderId="72" xfId="0" applyFont="1" applyFill="1" applyBorder="1" applyAlignment="1">
      <alignment horizontal="center" vertical="center" wrapText="1"/>
    </xf>
    <xf numFmtId="3" fontId="8" fillId="3" borderId="69" xfId="0" applyNumberFormat="1" applyFont="1" applyFill="1" applyBorder="1" applyAlignment="1">
      <alignment horizontal="center" vertical="center" wrapText="1"/>
    </xf>
    <xf numFmtId="3" fontId="8" fillId="3" borderId="72" xfId="0" applyNumberFormat="1" applyFont="1" applyFill="1" applyBorder="1" applyAlignment="1">
      <alignment horizontal="center" vertical="center" wrapText="1"/>
    </xf>
    <xf numFmtId="0" fontId="8" fillId="3" borderId="73" xfId="0" applyFont="1" applyFill="1" applyBorder="1" applyAlignment="1">
      <alignment horizontal="left" vertical="center" wrapText="1"/>
    </xf>
    <xf numFmtId="0" fontId="7" fillId="3" borderId="74" xfId="0" applyFont="1" applyFill="1" applyBorder="1" applyAlignment="1">
      <alignment horizontal="center" vertical="center" wrapText="1"/>
    </xf>
    <xf numFmtId="10" fontId="0" fillId="9" borderId="17" xfId="0" applyNumberFormat="1" applyFill="1" applyBorder="1" applyAlignment="1">
      <alignment horizontal="center" vertical="center" wrapText="1"/>
    </xf>
    <xf numFmtId="10" fontId="0" fillId="9" borderId="18" xfId="0" applyNumberFormat="1" applyFill="1" applyBorder="1" applyAlignment="1">
      <alignment horizontal="center" vertical="center" wrapText="1"/>
    </xf>
    <xf numFmtId="10" fontId="0" fillId="9" borderId="16" xfId="0" applyNumberFormat="1" applyFill="1" applyBorder="1" applyAlignment="1">
      <alignment horizontal="center" vertical="center" wrapText="1"/>
    </xf>
    <xf numFmtId="10" fontId="0" fillId="9" borderId="68" xfId="0" applyNumberFormat="1" applyFill="1" applyBorder="1" applyAlignment="1">
      <alignment horizontal="center" vertical="center" wrapText="1"/>
    </xf>
    <xf numFmtId="10" fontId="0" fillId="9" borderId="69" xfId="0" applyNumberFormat="1" applyFill="1" applyBorder="1" applyAlignment="1">
      <alignment horizontal="center" vertical="center" wrapText="1"/>
    </xf>
    <xf numFmtId="10" fontId="0" fillId="9" borderId="72" xfId="0" applyNumberFormat="1" applyFill="1" applyBorder="1" applyAlignment="1">
      <alignment horizontal="center" vertical="center" wrapText="1"/>
    </xf>
    <xf numFmtId="10" fontId="0" fillId="8" borderId="39" xfId="0" applyNumberFormat="1" applyFill="1" applyBorder="1" applyAlignment="1">
      <alignment horizontal="center" vertical="center" wrapText="1"/>
    </xf>
    <xf numFmtId="10" fontId="0" fillId="8" borderId="40" xfId="0" applyNumberFormat="1" applyFill="1" applyBorder="1" applyAlignment="1">
      <alignment horizontal="center" vertical="center" wrapText="1"/>
    </xf>
    <xf numFmtId="10" fontId="0" fillId="8" borderId="41" xfId="0" applyNumberFormat="1" applyFill="1" applyBorder="1" applyAlignment="1">
      <alignment horizontal="center" vertical="center" wrapText="1"/>
    </xf>
    <xf numFmtId="10" fontId="0" fillId="8" borderId="66" xfId="0" applyNumberFormat="1" applyFill="1" applyBorder="1" applyAlignment="1">
      <alignment horizontal="center" vertical="center" wrapText="1"/>
    </xf>
    <xf numFmtId="10" fontId="0" fillId="8" borderId="67" xfId="0" applyNumberFormat="1" applyFill="1" applyBorder="1" applyAlignment="1">
      <alignment horizontal="center" vertical="center" wrapText="1"/>
    </xf>
    <xf numFmtId="10" fontId="0" fillId="8" borderId="49" xfId="0" applyNumberFormat="1" applyFill="1" applyBorder="1" applyAlignment="1">
      <alignment horizontal="center" vertical="center" wrapText="1"/>
    </xf>
    <xf numFmtId="10" fontId="0" fillId="8" borderId="17" xfId="0" applyNumberFormat="1" applyFill="1" applyBorder="1" applyAlignment="1">
      <alignment horizontal="center" vertical="center" wrapText="1"/>
    </xf>
    <xf numFmtId="10" fontId="0" fillId="8" borderId="18" xfId="0" applyNumberFormat="1" applyFill="1" applyBorder="1" applyAlignment="1">
      <alignment horizontal="center" vertical="center" wrapText="1"/>
    </xf>
    <xf numFmtId="10" fontId="0" fillId="8" borderId="16" xfId="0" applyNumberForma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9" fillId="3" borderId="77" xfId="0" applyFont="1" applyFill="1" applyBorder="1" applyAlignment="1">
      <alignment horizontal="left" vertical="center" wrapText="1"/>
    </xf>
    <xf numFmtId="0" fontId="9" fillId="3" borderId="77" xfId="0" applyFont="1" applyFill="1" applyBorder="1" applyAlignment="1">
      <alignment horizontal="center" vertical="center" wrapText="1"/>
    </xf>
    <xf numFmtId="0" fontId="9" fillId="3" borderId="78" xfId="0" applyFont="1" applyFill="1" applyBorder="1" applyAlignment="1">
      <alignment horizontal="left" vertical="center" wrapText="1"/>
    </xf>
    <xf numFmtId="0" fontId="5" fillId="3" borderId="79" xfId="0" applyFont="1" applyFill="1" applyBorder="1" applyAlignment="1">
      <alignment horizontal="center" vertical="center" wrapText="1"/>
    </xf>
    <xf numFmtId="0" fontId="9" fillId="3" borderId="76" xfId="0" applyFont="1" applyFill="1" applyBorder="1" applyAlignment="1">
      <alignment horizontal="center" vertical="center" wrapText="1"/>
    </xf>
    <xf numFmtId="0" fontId="9" fillId="3" borderId="80" xfId="0" applyFont="1" applyFill="1" applyBorder="1" applyAlignment="1">
      <alignment horizontal="center" vertical="center" wrapText="1"/>
    </xf>
    <xf numFmtId="3" fontId="8" fillId="3" borderId="77" xfId="0" applyNumberFormat="1" applyFont="1" applyFill="1" applyBorder="1" applyAlignment="1">
      <alignment horizontal="center" vertical="center" wrapText="1"/>
    </xf>
    <xf numFmtId="3" fontId="8" fillId="3" borderId="80" xfId="0" applyNumberFormat="1" applyFont="1" applyFill="1" applyBorder="1" applyAlignment="1">
      <alignment horizontal="center" vertical="center" wrapText="1"/>
    </xf>
    <xf numFmtId="0" fontId="8" fillId="7" borderId="17" xfId="0" applyFont="1" applyFill="1" applyBorder="1" applyAlignment="1">
      <alignment horizontal="left" vertical="center" wrapText="1"/>
    </xf>
    <xf numFmtId="0" fontId="5" fillId="3" borderId="78" xfId="0" applyFont="1" applyFill="1" applyBorder="1" applyAlignment="1">
      <alignment horizontal="left" vertical="center" wrapText="1"/>
    </xf>
    <xf numFmtId="0" fontId="5" fillId="3" borderId="70" xfId="0" applyFont="1" applyFill="1" applyBorder="1" applyAlignment="1">
      <alignment horizontal="left" vertical="center" wrapText="1"/>
    </xf>
    <xf numFmtId="0" fontId="0" fillId="0" borderId="0" xfId="0" applyBorder="1"/>
    <xf numFmtId="10" fontId="0" fillId="4" borderId="38" xfId="0" applyNumberFormat="1" applyFill="1" applyBorder="1" applyAlignment="1">
      <alignment horizontal="center" vertical="center" wrapText="1"/>
    </xf>
    <xf numFmtId="10" fontId="0" fillId="4" borderId="28" xfId="0" applyNumberFormat="1" applyFill="1" applyBorder="1" applyAlignment="1">
      <alignment horizontal="center" vertical="center" wrapText="1"/>
    </xf>
    <xf numFmtId="10" fontId="0" fillId="4" borderId="46" xfId="0" applyNumberFormat="1" applyFill="1" applyBorder="1" applyAlignment="1">
      <alignment horizontal="center" vertical="center" wrapText="1"/>
    </xf>
    <xf numFmtId="0" fontId="9" fillId="7" borderId="81" xfId="0" applyFont="1" applyFill="1" applyBorder="1" applyAlignment="1">
      <alignment horizontal="center" vertical="center" wrapText="1"/>
    </xf>
    <xf numFmtId="10" fontId="0" fillId="4" borderId="82" xfId="0" applyNumberFormat="1" applyFill="1" applyBorder="1" applyAlignment="1">
      <alignment horizontal="center" vertical="center" wrapText="1"/>
    </xf>
    <xf numFmtId="0" fontId="9" fillId="3" borderId="83" xfId="0" applyFont="1" applyFill="1" applyBorder="1" applyAlignment="1">
      <alignment horizontal="center" vertical="center" wrapText="1"/>
    </xf>
    <xf numFmtId="0" fontId="8" fillId="7" borderId="85" xfId="0" applyFont="1" applyFill="1" applyBorder="1" applyAlignment="1">
      <alignment horizontal="center" vertical="center" wrapText="1"/>
    </xf>
    <xf numFmtId="7" fontId="8" fillId="7" borderId="46" xfId="1" applyNumberFormat="1" applyFont="1" applyFill="1" applyBorder="1" applyAlignment="1">
      <alignment horizontal="center" vertical="center" wrapText="1"/>
    </xf>
    <xf numFmtId="3" fontId="10" fillId="6" borderId="62" xfId="0" applyNumberFormat="1" applyFont="1" applyFill="1" applyBorder="1" applyAlignment="1">
      <alignment horizontal="center" vertical="center" wrapText="1"/>
    </xf>
    <xf numFmtId="3" fontId="11" fillId="6" borderId="63" xfId="0" applyNumberFormat="1" applyFont="1" applyFill="1" applyBorder="1" applyAlignment="1">
      <alignment horizontal="center" vertical="center" wrapText="1"/>
    </xf>
    <xf numFmtId="3" fontId="11" fillId="6" borderId="64" xfId="0" applyNumberFormat="1" applyFont="1" applyFill="1" applyBorder="1" applyAlignment="1">
      <alignment horizontal="center" vertical="center" wrapText="1"/>
    </xf>
    <xf numFmtId="3" fontId="11" fillId="6" borderId="65" xfId="0" applyNumberFormat="1" applyFont="1" applyFill="1" applyBorder="1" applyAlignment="1">
      <alignment horizontal="center" vertical="center" wrapText="1"/>
    </xf>
    <xf numFmtId="3" fontId="5" fillId="7" borderId="55" xfId="0" applyNumberFormat="1" applyFont="1" applyFill="1" applyBorder="1" applyAlignment="1">
      <alignment horizontal="center" vertical="center" wrapText="1"/>
    </xf>
    <xf numFmtId="3" fontId="5" fillId="3" borderId="53" xfId="0" applyNumberFormat="1" applyFont="1" applyFill="1" applyBorder="1" applyAlignment="1">
      <alignment horizontal="center" vertical="center" wrapText="1"/>
    </xf>
    <xf numFmtId="3" fontId="9" fillId="3" borderId="16" xfId="0" applyNumberFormat="1" applyFont="1" applyFill="1" applyBorder="1" applyAlignment="1">
      <alignment horizontal="center" vertical="center" wrapText="1"/>
    </xf>
    <xf numFmtId="3" fontId="9" fillId="3" borderId="17" xfId="0" applyNumberFormat="1" applyFont="1" applyFill="1" applyBorder="1" applyAlignment="1">
      <alignment horizontal="center" vertical="center" wrapText="1"/>
    </xf>
    <xf numFmtId="3" fontId="9" fillId="3" borderId="18" xfId="0" applyNumberFormat="1" applyFont="1" applyFill="1" applyBorder="1" applyAlignment="1">
      <alignment horizontal="center" vertical="center" wrapText="1"/>
    </xf>
    <xf numFmtId="7" fontId="0" fillId="0" borderId="0" xfId="0" applyNumberFormat="1"/>
    <xf numFmtId="10" fontId="0" fillId="8" borderId="69" xfId="0" applyNumberFormat="1" applyFill="1" applyBorder="1" applyAlignment="1">
      <alignment horizontal="center" vertical="center" wrapText="1"/>
    </xf>
    <xf numFmtId="10" fontId="0" fillId="8" borderId="72" xfId="0" applyNumberFormat="1" applyFill="1" applyBorder="1" applyAlignment="1">
      <alignment horizontal="center" vertical="center" wrapText="1"/>
    </xf>
    <xf numFmtId="7" fontId="9" fillId="3" borderId="29" xfId="1" applyNumberFormat="1" applyFont="1" applyFill="1" applyBorder="1" applyAlignment="1">
      <alignment horizontal="center" vertical="center" wrapText="1"/>
    </xf>
    <xf numFmtId="164" fontId="9" fillId="3" borderId="22" xfId="0" applyNumberFormat="1" applyFont="1" applyFill="1" applyBorder="1" applyAlignment="1">
      <alignment horizontal="center" vertical="center"/>
    </xf>
    <xf numFmtId="7" fontId="9" fillId="3" borderId="27" xfId="1" applyNumberFormat="1" applyFont="1" applyFill="1" applyBorder="1" applyAlignment="1">
      <alignment horizontal="center" vertical="center" wrapText="1"/>
    </xf>
    <xf numFmtId="7" fontId="9" fillId="3" borderId="84" xfId="1" applyNumberFormat="1" applyFont="1" applyFill="1" applyBorder="1" applyAlignment="1">
      <alignment horizontal="center" vertical="center" wrapText="1"/>
    </xf>
    <xf numFmtId="0" fontId="9" fillId="7" borderId="56" xfId="0" applyFont="1" applyFill="1" applyBorder="1" applyAlignment="1">
      <alignment horizontal="center" vertical="center" wrapText="1"/>
    </xf>
    <xf numFmtId="0" fontId="9" fillId="7" borderId="57" xfId="0" applyFont="1" applyFill="1" applyBorder="1" applyAlignment="1">
      <alignment horizontal="center" vertical="center" wrapText="1"/>
    </xf>
    <xf numFmtId="0" fontId="9" fillId="7" borderId="58" xfId="0" applyFont="1" applyFill="1" applyBorder="1" applyAlignment="1">
      <alignment horizontal="center" vertical="center" wrapText="1"/>
    </xf>
    <xf numFmtId="3" fontId="8" fillId="7" borderId="17" xfId="0" applyNumberFormat="1" applyFont="1" applyFill="1" applyBorder="1" applyAlignment="1">
      <alignment horizontal="center" vertical="center" wrapText="1"/>
    </xf>
    <xf numFmtId="3" fontId="8" fillId="7" borderId="18" xfId="0" applyNumberFormat="1" applyFont="1" applyFill="1" applyBorder="1" applyAlignment="1">
      <alignment horizontal="center" vertical="center" wrapText="1"/>
    </xf>
    <xf numFmtId="3" fontId="9" fillId="7" borderId="56" xfId="0" applyNumberFormat="1" applyFont="1" applyFill="1" applyBorder="1" applyAlignment="1">
      <alignment horizontal="center" vertical="center" wrapText="1"/>
    </xf>
    <xf numFmtId="3" fontId="9" fillId="7" borderId="57" xfId="0" applyNumberFormat="1" applyFont="1" applyFill="1" applyBorder="1" applyAlignment="1">
      <alignment horizontal="center" vertical="center" wrapText="1"/>
    </xf>
    <xf numFmtId="3" fontId="9" fillId="7" borderId="58" xfId="0" applyNumberFormat="1" applyFont="1" applyFill="1" applyBorder="1" applyAlignment="1">
      <alignment horizontal="center" vertical="center" wrapText="1"/>
    </xf>
    <xf numFmtId="10" fontId="6" fillId="7" borderId="52" xfId="2" applyNumberFormat="1" applyFont="1" applyFill="1" applyBorder="1" applyAlignment="1">
      <alignment horizontal="center" vertical="center" wrapText="1"/>
    </xf>
    <xf numFmtId="0" fontId="0" fillId="0" borderId="0" xfId="0" applyAlignment="1">
      <alignment wrapText="1"/>
    </xf>
    <xf numFmtId="0" fontId="6" fillId="7" borderId="21" xfId="0" applyFont="1" applyFill="1" applyBorder="1" applyAlignment="1">
      <alignment horizontal="center" vertical="center" wrapText="1"/>
    </xf>
    <xf numFmtId="0" fontId="9" fillId="3" borderId="38" xfId="0" applyFont="1" applyFill="1" applyBorder="1" applyAlignment="1">
      <alignment horizontal="left" vertical="center" wrapText="1"/>
    </xf>
    <xf numFmtId="0" fontId="8" fillId="7" borderId="28" xfId="0" applyFont="1" applyFill="1" applyBorder="1" applyAlignment="1">
      <alignment horizontal="justify" vertical="center" wrapText="1"/>
    </xf>
    <xf numFmtId="0" fontId="3" fillId="5" borderId="34"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6" fillId="7" borderId="88" xfId="0" applyFont="1" applyFill="1" applyBorder="1" applyAlignment="1">
      <alignment horizontal="center" vertical="center" wrapText="1"/>
    </xf>
    <xf numFmtId="0" fontId="5" fillId="3" borderId="89" xfId="0" applyFont="1" applyFill="1" applyBorder="1" applyAlignment="1">
      <alignment horizontal="center" vertical="center" wrapText="1"/>
    </xf>
    <xf numFmtId="0" fontId="6" fillId="7" borderId="90" xfId="0" applyFont="1" applyFill="1" applyBorder="1" applyAlignment="1">
      <alignment horizontal="center" vertical="center" wrapText="1"/>
    </xf>
    <xf numFmtId="0" fontId="5" fillId="3" borderId="90" xfId="0" applyFont="1" applyFill="1" applyBorder="1" applyAlignment="1">
      <alignment horizontal="center" vertical="center" wrapText="1"/>
    </xf>
    <xf numFmtId="0" fontId="6" fillId="7" borderId="91" xfId="0" applyFont="1" applyFill="1" applyBorder="1" applyAlignment="1">
      <alignment horizontal="center" vertical="center" wrapText="1"/>
    </xf>
    <xf numFmtId="0" fontId="8" fillId="7" borderId="72" xfId="0" applyFont="1" applyFill="1" applyBorder="1" applyAlignment="1">
      <alignment horizontal="left" vertical="center" wrapText="1"/>
    </xf>
    <xf numFmtId="0" fontId="8" fillId="7" borderId="48" xfId="0" applyFont="1" applyFill="1" applyBorder="1" applyAlignment="1">
      <alignment horizontal="justify" vertical="center" wrapText="1"/>
    </xf>
    <xf numFmtId="0" fontId="8" fillId="7" borderId="69" xfId="0" applyFont="1" applyFill="1" applyBorder="1" applyAlignment="1">
      <alignment horizontal="left" vertical="center" wrapText="1"/>
    </xf>
    <xf numFmtId="0" fontId="6" fillId="7" borderId="30"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8" fillId="7" borderId="49" xfId="0" applyFont="1" applyFill="1" applyBorder="1" applyAlignment="1">
      <alignment horizontal="justify" vertical="center" wrapText="1"/>
    </xf>
    <xf numFmtId="0" fontId="8" fillId="3" borderId="16" xfId="0" applyFont="1" applyFill="1" applyBorder="1" applyAlignment="1">
      <alignment horizontal="left" vertical="center" wrapText="1"/>
    </xf>
    <xf numFmtId="0" fontId="8" fillId="3" borderId="68" xfId="0" applyFont="1" applyFill="1" applyBorder="1" applyAlignment="1">
      <alignment horizontal="left" vertical="center" wrapText="1"/>
    </xf>
    <xf numFmtId="0" fontId="9" fillId="3" borderId="28" xfId="0" applyFont="1" applyFill="1" applyBorder="1" applyAlignment="1">
      <alignment horizontal="justify" vertical="center" wrapText="1"/>
    </xf>
    <xf numFmtId="0" fontId="5" fillId="3" borderId="48" xfId="0" applyFont="1" applyFill="1" applyBorder="1" applyAlignment="1">
      <alignment horizontal="justify" vertical="center" wrapText="1"/>
    </xf>
    <xf numFmtId="0" fontId="5" fillId="3" borderId="17" xfId="0" applyFont="1" applyFill="1" applyBorder="1" applyAlignment="1">
      <alignment horizontal="justify" vertical="center" wrapText="1"/>
    </xf>
    <xf numFmtId="0" fontId="8" fillId="3" borderId="17" xfId="0" applyFont="1" applyFill="1" applyBorder="1" applyAlignment="1">
      <alignment horizontal="justify" vertical="center" wrapText="1"/>
    </xf>
    <xf numFmtId="0" fontId="8" fillId="3" borderId="69" xfId="0" applyFont="1" applyFill="1" applyBorder="1" applyAlignment="1">
      <alignment horizontal="justify" vertical="center" wrapText="1"/>
    </xf>
    <xf numFmtId="0" fontId="3" fillId="5" borderId="35"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86"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20"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75"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3" fillId="5" borderId="87"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xf>
    <xf numFmtId="0" fontId="16" fillId="5" borderId="9" xfId="0" applyFont="1" applyFill="1" applyBorder="1" applyAlignment="1">
      <alignment horizontal="center" vertical="center"/>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cellXfs>
  <cellStyles count="4">
    <cellStyle name="Moneda" xfId="1" builtinId="4"/>
    <cellStyle name="Normal" xfId="0" builtinId="0"/>
    <cellStyle name="Normal 2" xfId="3"/>
    <cellStyle name="Porcentaje" xfId="2" builtinId="5"/>
  </cellStyles>
  <dxfs count="94">
    <dxf>
      <fill>
        <patternFill>
          <bgColor rgb="FFFFFF00"/>
        </patternFill>
      </fill>
    </dxf>
    <dxf>
      <fill>
        <patternFill>
          <bgColor rgb="FF00B050"/>
        </patternFill>
      </fill>
    </dxf>
    <dxf>
      <fill>
        <patternFill>
          <bgColor rgb="FFFF0000"/>
        </patternFill>
      </fill>
    </dxf>
    <dxf>
      <fill>
        <patternFill>
          <bgColor theme="0"/>
        </patternFill>
      </fill>
    </dxf>
    <dxf>
      <fill>
        <patternFill>
          <bgColor rgb="FFFFFF00"/>
        </patternFill>
      </fill>
    </dxf>
    <dxf>
      <fill>
        <patternFill>
          <bgColor rgb="FF00B050"/>
        </patternFill>
      </fill>
    </dxf>
    <dxf>
      <fill>
        <patternFill>
          <bgColor rgb="FFFF0000"/>
        </patternFill>
      </fill>
    </dxf>
    <dxf>
      <fill>
        <patternFill>
          <bgColor theme="0"/>
        </patternFill>
      </fill>
    </dxf>
    <dxf>
      <fill>
        <patternFill>
          <bgColor rgb="FFFFFF00"/>
        </patternFill>
      </fill>
    </dxf>
    <dxf>
      <fill>
        <patternFill>
          <bgColor rgb="FF00B050"/>
        </patternFill>
      </fill>
    </dxf>
    <dxf>
      <fill>
        <patternFill>
          <bgColor rgb="FFFF0000"/>
        </patternFill>
      </fill>
    </dxf>
    <dxf>
      <fill>
        <patternFill>
          <bgColor theme="0"/>
        </patternFill>
      </fill>
    </dxf>
    <dxf>
      <fill>
        <patternFill>
          <bgColor rgb="FFFFFF00"/>
        </patternFill>
      </fill>
    </dxf>
    <dxf>
      <fill>
        <patternFill>
          <bgColor rgb="FF00B050"/>
        </patternFill>
      </fill>
    </dxf>
    <dxf>
      <fill>
        <patternFill>
          <bgColor rgb="FFFF0000"/>
        </patternFill>
      </fill>
    </dxf>
    <dxf>
      <fill>
        <patternFill>
          <bgColor theme="0"/>
        </patternFill>
      </fill>
    </dxf>
    <dxf>
      <fill>
        <patternFill>
          <bgColor rgb="FFFFFF00"/>
        </patternFill>
      </fill>
    </dxf>
    <dxf>
      <fill>
        <patternFill>
          <bgColor rgb="FF00B050"/>
        </patternFill>
      </fill>
    </dxf>
    <dxf>
      <fill>
        <patternFill>
          <bgColor rgb="FFFF0000"/>
        </patternFill>
      </fill>
    </dxf>
    <dxf>
      <fill>
        <patternFill>
          <bgColor theme="0"/>
        </patternFill>
      </fill>
    </dxf>
    <dxf>
      <fill>
        <patternFill>
          <bgColor rgb="FFFFFF00"/>
        </patternFill>
      </fill>
    </dxf>
    <dxf>
      <fill>
        <patternFill>
          <bgColor rgb="FF00B050"/>
        </patternFill>
      </fill>
    </dxf>
    <dxf>
      <fill>
        <patternFill>
          <bgColor rgb="FFFF0000"/>
        </patternFill>
      </fill>
    </dxf>
    <dxf>
      <fill>
        <patternFill>
          <bgColor theme="0"/>
        </patternFill>
      </fill>
    </dxf>
    <dxf>
      <fill>
        <patternFill>
          <bgColor rgb="FFFFFF00"/>
        </patternFill>
      </fill>
    </dxf>
    <dxf>
      <fill>
        <patternFill>
          <bgColor rgb="FF00B050"/>
        </patternFill>
      </fill>
    </dxf>
    <dxf>
      <fill>
        <patternFill>
          <bgColor rgb="FFFF0000"/>
        </patternFill>
      </fill>
    </dxf>
    <dxf>
      <fill>
        <patternFill>
          <bgColor theme="0"/>
        </patternFill>
      </fill>
    </dxf>
    <dxf>
      <fill>
        <patternFill>
          <bgColor rgb="FFFFFF00"/>
        </patternFill>
      </fill>
    </dxf>
    <dxf>
      <fill>
        <patternFill>
          <bgColor rgb="FF00B050"/>
        </patternFill>
      </fill>
    </dxf>
    <dxf>
      <fill>
        <patternFill>
          <bgColor rgb="FFFF0000"/>
        </patternFill>
      </fill>
    </dxf>
    <dxf>
      <fill>
        <patternFill>
          <bgColor theme="0"/>
        </patternFill>
      </fill>
    </dxf>
    <dxf>
      <font>
        <color rgb="FF9C5700"/>
      </font>
      <fill>
        <patternFill>
          <bgColor rgb="FFFFEB9C"/>
        </patternFill>
      </fill>
    </dxf>
    <dxf>
      <font>
        <color rgb="FF9C5700"/>
      </font>
      <fill>
        <patternFill>
          <bgColor rgb="FFFFEB9C"/>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rgb="FFFF0000"/>
        </patternFill>
      </fill>
    </dxf>
    <dxf>
      <font>
        <color theme="1"/>
      </font>
      <numFmt numFmtId="14" formatCode="0.00%"/>
      <fill>
        <patternFill>
          <bgColor rgb="FFFF0000"/>
        </patternFill>
      </fill>
    </dxf>
    <dxf>
      <fill>
        <patternFill>
          <bgColor theme="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531665</xdr:colOff>
      <xdr:row>33</xdr:row>
      <xdr:rowOff>5826</xdr:rowOff>
    </xdr:from>
    <xdr:ext cx="6871098" cy="1815622"/>
    <xdr:sp macro="" textlink="">
      <xdr:nvSpPr>
        <xdr:cNvPr id="3" name="CuadroTexto 2">
          <a:extLst>
            <a:ext uri="{FF2B5EF4-FFF2-40B4-BE49-F238E27FC236}">
              <a16:creationId xmlns:a16="http://schemas.microsoft.com/office/drawing/2014/main" id="{3059E8A6-E29F-704A-AB88-EB9B3FF85464}"/>
            </a:ext>
          </a:extLst>
        </xdr:cNvPr>
        <xdr:cNvSpPr txBox="1"/>
      </xdr:nvSpPr>
      <xdr:spPr>
        <a:xfrm>
          <a:off x="5611665" y="23835037"/>
          <a:ext cx="6871098" cy="18156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_____________________________________</a:t>
          </a:r>
        </a:p>
        <a:p>
          <a:pPr algn="ctr"/>
          <a:r>
            <a:rPr lang="es-MX" sz="2000" b="1"/>
            <a:t>ELABORÓ</a:t>
          </a:r>
        </a:p>
        <a:p>
          <a:pPr algn="ctr"/>
          <a:r>
            <a:rPr lang="es-MX" sz="2000" b="1"/>
            <a:t>LIC.</a:t>
          </a:r>
          <a:r>
            <a:rPr lang="es-MX" sz="2000" b="1" baseline="0"/>
            <a:t> CARLA GUZMÁN LÓPEZ GATELL</a:t>
          </a:r>
        </a:p>
        <a:p>
          <a:pPr algn="ctr"/>
          <a:r>
            <a:rPr lang="es-MX" sz="2000" b="1" baseline="0"/>
            <a:t>DIRECTORA DE ADMINISTRACIÓN, CONTABILIDAD Y FINANZAS</a:t>
          </a:r>
        </a:p>
        <a:p>
          <a:pPr algn="ctr"/>
          <a:r>
            <a:rPr lang="es-MX" sz="2000" b="1" baseline="0"/>
            <a:t>DEL INSTITUTO MUNICIPAL CONTRA LAS ADICCIONES</a:t>
          </a:r>
          <a:endParaRPr lang="es-MX" sz="2000" b="1"/>
        </a:p>
      </xdr:txBody>
    </xdr:sp>
    <xdr:clientData/>
  </xdr:oneCellAnchor>
  <xdr:oneCellAnchor>
    <xdr:from>
      <xdr:col>11</xdr:col>
      <xdr:colOff>902368</xdr:colOff>
      <xdr:row>33</xdr:row>
      <xdr:rowOff>11015</xdr:rowOff>
    </xdr:from>
    <xdr:ext cx="5722532" cy="1842654"/>
    <xdr:sp macro="" textlink="">
      <xdr:nvSpPr>
        <xdr:cNvPr id="4" name="CuadroTexto 3">
          <a:extLst>
            <a:ext uri="{FF2B5EF4-FFF2-40B4-BE49-F238E27FC236}">
              <a16:creationId xmlns:a16="http://schemas.microsoft.com/office/drawing/2014/main" id="{6193972F-D03C-C54C-A6ED-DA5B1378CF22}"/>
            </a:ext>
          </a:extLst>
        </xdr:cNvPr>
        <xdr:cNvSpPr txBox="1"/>
      </xdr:nvSpPr>
      <xdr:spPr>
        <a:xfrm>
          <a:off x="19116842" y="23840226"/>
          <a:ext cx="5722532" cy="1842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_______________________________</a:t>
          </a:r>
        </a:p>
        <a:p>
          <a:pPr algn="ctr"/>
          <a:r>
            <a:rPr lang="es-MX" sz="2000" b="1"/>
            <a:t>REVISÓ</a:t>
          </a:r>
        </a:p>
        <a:p>
          <a:pPr algn="ctr"/>
          <a:r>
            <a:rPr lang="es-MX" sz="2000" b="1"/>
            <a:t>M.C. ENRIQUE EDUARDO ENCALADA SÁNCHEZ</a:t>
          </a:r>
        </a:p>
        <a:p>
          <a:pPr algn="ctr"/>
          <a:r>
            <a:rPr lang="es-MX" sz="2000" b="1"/>
            <a:t>DIRECTOR DE PLANEACIÓN DE LA DGPM</a:t>
          </a:r>
        </a:p>
      </xdr:txBody>
    </xdr:sp>
    <xdr:clientData/>
  </xdr:oneCellAnchor>
  <xdr:oneCellAnchor>
    <xdr:from>
      <xdr:col>20</xdr:col>
      <xdr:colOff>317500</xdr:colOff>
      <xdr:row>33</xdr:row>
      <xdr:rowOff>28396</xdr:rowOff>
    </xdr:from>
    <xdr:ext cx="8188158" cy="1793051"/>
    <xdr:sp macro="" textlink="">
      <xdr:nvSpPr>
        <xdr:cNvPr id="5" name="CuadroTexto 4">
          <a:extLst>
            <a:ext uri="{FF2B5EF4-FFF2-40B4-BE49-F238E27FC236}">
              <a16:creationId xmlns:a16="http://schemas.microsoft.com/office/drawing/2014/main" id="{14EAA36B-1BF5-4548-8418-197246DD96C3}"/>
            </a:ext>
          </a:extLst>
        </xdr:cNvPr>
        <xdr:cNvSpPr txBox="1"/>
      </xdr:nvSpPr>
      <xdr:spPr>
        <a:xfrm>
          <a:off x="29611053" y="23857607"/>
          <a:ext cx="8188158" cy="17930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a:t>
          </a:r>
        </a:p>
        <a:p>
          <a:pPr algn="ctr"/>
          <a:r>
            <a:rPr lang="es-MX" sz="2000" b="1"/>
            <a:t>AUTORIZÓ</a:t>
          </a:r>
        </a:p>
        <a:p>
          <a:pPr algn="ctr"/>
          <a:r>
            <a:rPr lang="es-MX" sz="2000" b="1">
              <a:effectLst/>
            </a:rPr>
            <a:t>ARQ.</a:t>
          </a:r>
          <a:r>
            <a:rPr lang="es-MX" sz="2000" b="1" baseline="0">
              <a:effectLst/>
            </a:rPr>
            <a:t> OSCAR FRANCISCO GUZMÁN ZERECERO</a:t>
          </a:r>
        </a:p>
        <a:p>
          <a:pPr algn="ctr"/>
          <a:r>
            <a:rPr lang="es-MX" sz="2000" b="1" baseline="0">
              <a:effectLst/>
            </a:rPr>
            <a:t>DIRECTOR GENERAL DEL INSTITUTO MUNICIPAL CONTRA LAS ADICCIONES </a:t>
          </a:r>
          <a:endParaRPr lang="es-MX" sz="2000" b="1">
            <a:effectLst/>
          </a:endParaRPr>
        </a:p>
      </xdr:txBody>
    </xdr:sp>
    <xdr:clientData/>
  </xdr:oneCellAnchor>
  <xdr:twoCellAnchor editAs="oneCell">
    <xdr:from>
      <xdr:col>0</xdr:col>
      <xdr:colOff>317500</xdr:colOff>
      <xdr:row>1</xdr:row>
      <xdr:rowOff>83552</xdr:rowOff>
    </xdr:from>
    <xdr:to>
      <xdr:col>2</xdr:col>
      <xdr:colOff>241430</xdr:colOff>
      <xdr:row>9</xdr:row>
      <xdr:rowOff>4776</xdr:rowOff>
    </xdr:to>
    <xdr:pic>
      <xdr:nvPicPr>
        <xdr:cNvPr id="6" name="Imagen 5">
          <a:extLst>
            <a:ext uri="{FF2B5EF4-FFF2-40B4-BE49-F238E27FC236}">
              <a16:creationId xmlns:a16="http://schemas.microsoft.com/office/drawing/2014/main" id="{2AC4328C-0FAF-4A38-9972-FDD9F0E4E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267368"/>
          <a:ext cx="2534950" cy="1999406"/>
        </a:xfrm>
        <a:prstGeom prst="rect">
          <a:avLst/>
        </a:prstGeom>
      </xdr:spPr>
    </xdr:pic>
    <xdr:clientData/>
  </xdr:twoCellAnchor>
  <xdr:twoCellAnchor editAs="oneCell">
    <xdr:from>
      <xdr:col>2</xdr:col>
      <xdr:colOff>768684</xdr:colOff>
      <xdr:row>1</xdr:row>
      <xdr:rowOff>-1</xdr:rowOff>
    </xdr:from>
    <xdr:to>
      <xdr:col>2</xdr:col>
      <xdr:colOff>2885560</xdr:colOff>
      <xdr:row>8</xdr:row>
      <xdr:rowOff>112567</xdr:rowOff>
    </xdr:to>
    <xdr:pic>
      <xdr:nvPicPr>
        <xdr:cNvPr id="7" name="Imagen 6">
          <a:extLst>
            <a:ext uri="{FF2B5EF4-FFF2-40B4-BE49-F238E27FC236}">
              <a16:creationId xmlns:a16="http://schemas.microsoft.com/office/drawing/2014/main" id="{83765F90-3D1C-4C45-B3AF-F618D48E24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91184" y="183815"/>
          <a:ext cx="2105026" cy="2000250"/>
        </a:xfrm>
        <a:prstGeom prst="rect">
          <a:avLst/>
        </a:prstGeom>
      </xdr:spPr>
    </xdr:pic>
    <xdr:clientData/>
  </xdr:twoCellAnchor>
  <xdr:twoCellAnchor editAs="oneCell">
    <xdr:from>
      <xdr:col>24</xdr:col>
      <xdr:colOff>776401</xdr:colOff>
      <xdr:row>1</xdr:row>
      <xdr:rowOff>285750</xdr:rowOff>
    </xdr:from>
    <xdr:to>
      <xdr:col>25</xdr:col>
      <xdr:colOff>2763841</xdr:colOff>
      <xdr:row>8</xdr:row>
      <xdr:rowOff>128443</xdr:rowOff>
    </xdr:to>
    <xdr:pic>
      <xdr:nvPicPr>
        <xdr:cNvPr id="9" name="Imagen 8">
          <a:extLst>
            <a:ext uri="{FF2B5EF4-FFF2-40B4-BE49-F238E27FC236}">
              <a16:creationId xmlns:a16="http://schemas.microsoft.com/office/drawing/2014/main" id="{DF0AFC68-11EC-41A4-89C4-4D58B4444B5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30" t="26818" r="9579" b="25293"/>
        <a:stretch/>
      </xdr:blipFill>
      <xdr:spPr>
        <a:xfrm>
          <a:off x="36923776" y="492125"/>
          <a:ext cx="3214145" cy="1746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7"/>
  <sheetViews>
    <sheetView tabSelected="1" topLeftCell="P17" zoomScale="70" zoomScaleNormal="70" zoomScaleSheetLayoutView="25" workbookViewId="0">
      <selection activeCell="V18" sqref="V18"/>
    </sheetView>
  </sheetViews>
  <sheetFormatPr baseColWidth="10" defaultColWidth="11.44140625" defaultRowHeight="14.4" x14ac:dyDescent="0.3"/>
  <cols>
    <col min="1" max="1" width="11.44140625" customWidth="1"/>
    <col min="2" max="2" width="27.5546875" customWidth="1"/>
    <col min="3" max="3" width="45.109375" customWidth="1"/>
    <col min="4" max="4" width="40.88671875" customWidth="1"/>
    <col min="5" max="5" width="26.109375" customWidth="1"/>
    <col min="6" max="6" width="36.5546875" customWidth="1"/>
    <col min="7" max="7" width="21.44140625" customWidth="1"/>
    <col min="8" max="8" width="20.109375" customWidth="1"/>
    <col min="9" max="9" width="20.33203125" customWidth="1"/>
    <col min="10" max="10" width="20.109375" customWidth="1"/>
    <col min="11" max="15" width="20.33203125" customWidth="1"/>
    <col min="16" max="23" width="18.44140625" customWidth="1"/>
    <col min="24" max="24" width="16.5546875" customWidth="1"/>
    <col min="25" max="25" width="18.44140625" customWidth="1"/>
    <col min="26" max="26" width="63.88671875" customWidth="1"/>
    <col min="27" max="27" width="16.44140625" customWidth="1"/>
  </cols>
  <sheetData>
    <row r="1" spans="2:27" ht="15" thickBot="1" x14ac:dyDescent="0.35"/>
    <row r="2" spans="2:27" ht="30" customHeight="1" x14ac:dyDescent="0.3">
      <c r="E2" s="169" t="s">
        <v>26</v>
      </c>
      <c r="F2" s="170"/>
      <c r="G2" s="170"/>
      <c r="H2" s="170"/>
      <c r="I2" s="170"/>
      <c r="J2" s="170"/>
      <c r="K2" s="170"/>
      <c r="L2" s="170"/>
      <c r="M2" s="170"/>
      <c r="N2" s="170"/>
      <c r="O2" s="170"/>
      <c r="P2" s="170"/>
      <c r="Q2" s="170"/>
      <c r="R2" s="170"/>
      <c r="S2" s="170"/>
      <c r="T2" s="171"/>
    </row>
    <row r="3" spans="2:27" ht="30" customHeight="1" x14ac:dyDescent="0.3">
      <c r="E3" s="172" t="s">
        <v>20</v>
      </c>
      <c r="F3" s="173"/>
      <c r="G3" s="173"/>
      <c r="H3" s="173"/>
      <c r="I3" s="173"/>
      <c r="J3" s="173"/>
      <c r="K3" s="173"/>
      <c r="L3" s="173"/>
      <c r="M3" s="173"/>
      <c r="N3" s="173"/>
      <c r="O3" s="173"/>
      <c r="P3" s="173"/>
      <c r="Q3" s="173"/>
      <c r="R3" s="173"/>
      <c r="S3" s="173"/>
      <c r="T3" s="174"/>
    </row>
    <row r="4" spans="2:27" ht="30" customHeight="1" x14ac:dyDescent="0.3">
      <c r="E4" s="172" t="s">
        <v>73</v>
      </c>
      <c r="F4" s="173"/>
      <c r="G4" s="173"/>
      <c r="H4" s="173"/>
      <c r="I4" s="173"/>
      <c r="J4" s="173"/>
      <c r="K4" s="173"/>
      <c r="L4" s="173"/>
      <c r="M4" s="173"/>
      <c r="N4" s="173"/>
      <c r="O4" s="173"/>
      <c r="P4" s="173"/>
      <c r="Q4" s="173"/>
      <c r="R4" s="173"/>
      <c r="S4" s="173"/>
      <c r="T4" s="174"/>
    </row>
    <row r="5" spans="2:27" ht="13.5" customHeight="1" x14ac:dyDescent="0.3">
      <c r="E5" s="172"/>
      <c r="F5" s="173"/>
      <c r="G5" s="173"/>
      <c r="H5" s="173"/>
      <c r="I5" s="173"/>
      <c r="J5" s="173"/>
      <c r="K5" s="173"/>
      <c r="L5" s="173"/>
      <c r="M5" s="173"/>
      <c r="N5" s="173"/>
      <c r="O5" s="173"/>
      <c r="P5" s="173"/>
      <c r="Q5" s="173"/>
      <c r="R5" s="173"/>
      <c r="S5" s="173"/>
      <c r="T5" s="174"/>
    </row>
    <row r="6" spans="2:27" ht="20.25" customHeight="1" x14ac:dyDescent="0.3">
      <c r="E6" s="172" t="s">
        <v>74</v>
      </c>
      <c r="F6" s="173"/>
      <c r="G6" s="173"/>
      <c r="H6" s="173"/>
      <c r="I6" s="173"/>
      <c r="J6" s="173"/>
      <c r="K6" s="173"/>
      <c r="L6" s="173"/>
      <c r="M6" s="173"/>
      <c r="N6" s="173"/>
      <c r="O6" s="173"/>
      <c r="P6" s="173"/>
      <c r="Q6" s="173"/>
      <c r="R6" s="173"/>
      <c r="S6" s="173"/>
      <c r="T6" s="174"/>
    </row>
    <row r="7" spans="2:27" ht="10.5" customHeight="1" thickBot="1" x14ac:dyDescent="0.35">
      <c r="E7" s="195"/>
      <c r="F7" s="196"/>
      <c r="G7" s="196"/>
      <c r="H7" s="196"/>
      <c r="I7" s="196"/>
      <c r="J7" s="196"/>
      <c r="K7" s="196"/>
      <c r="L7" s="196"/>
      <c r="M7" s="196"/>
      <c r="N7" s="196"/>
      <c r="O7" s="196"/>
      <c r="P7" s="196"/>
      <c r="Q7" s="196"/>
      <c r="R7" s="196"/>
      <c r="S7" s="196"/>
      <c r="T7" s="197"/>
    </row>
    <row r="11" spans="2:27" ht="15" thickBot="1" x14ac:dyDescent="0.35"/>
    <row r="12" spans="2:27" ht="32.25" customHeight="1" thickBot="1" x14ac:dyDescent="0.35">
      <c r="B12" s="90"/>
      <c r="C12" s="90"/>
      <c r="D12" s="90"/>
      <c r="E12" s="90"/>
      <c r="F12" s="90"/>
      <c r="G12" s="175" t="s">
        <v>36</v>
      </c>
      <c r="H12" s="176"/>
      <c r="I12" s="176"/>
      <c r="J12" s="176"/>
      <c r="K12" s="176"/>
      <c r="L12" s="176"/>
      <c r="M12" s="176"/>
      <c r="N12" s="176"/>
      <c r="O12" s="176"/>
      <c r="P12" s="176"/>
      <c r="Q12" s="176"/>
      <c r="R12" s="176"/>
      <c r="S12" s="176"/>
      <c r="T12" s="176"/>
      <c r="U12" s="176"/>
      <c r="V12" s="176"/>
      <c r="W12" s="177"/>
      <c r="X12" s="178" t="s">
        <v>25</v>
      </c>
      <c r="Y12" s="179"/>
      <c r="Z12" s="179"/>
      <c r="AA12" s="180"/>
    </row>
    <row r="13" spans="2:27" ht="33" customHeight="1" thickBot="1" x14ac:dyDescent="0.35">
      <c r="B13" s="148" t="s">
        <v>0</v>
      </c>
      <c r="C13" s="150" t="s">
        <v>1</v>
      </c>
      <c r="D13" s="184" t="s">
        <v>2</v>
      </c>
      <c r="E13" s="185"/>
      <c r="F13" s="186"/>
      <c r="G13" s="187" t="s">
        <v>21</v>
      </c>
      <c r="H13" s="188"/>
      <c r="I13" s="188"/>
      <c r="J13" s="188"/>
      <c r="K13" s="189"/>
      <c r="L13" s="190" t="s">
        <v>22</v>
      </c>
      <c r="M13" s="190"/>
      <c r="N13" s="190"/>
      <c r="O13" s="191"/>
      <c r="P13" s="192" t="s">
        <v>23</v>
      </c>
      <c r="Q13" s="193"/>
      <c r="R13" s="193"/>
      <c r="S13" s="194"/>
      <c r="T13" s="192" t="s">
        <v>24</v>
      </c>
      <c r="U13" s="193"/>
      <c r="V13" s="193"/>
      <c r="W13" s="193"/>
      <c r="X13" s="181"/>
      <c r="Y13" s="182"/>
      <c r="Z13" s="182"/>
      <c r="AA13" s="183"/>
    </row>
    <row r="14" spans="2:27" ht="122.4" thickBot="1" x14ac:dyDescent="0.35">
      <c r="B14" s="149"/>
      <c r="C14" s="151"/>
      <c r="D14" s="128" t="s">
        <v>3</v>
      </c>
      <c r="E14" s="128" t="s">
        <v>4</v>
      </c>
      <c r="F14" s="129" t="s">
        <v>5</v>
      </c>
      <c r="G14" s="130" t="s">
        <v>6</v>
      </c>
      <c r="H14" s="131" t="s">
        <v>7</v>
      </c>
      <c r="I14" s="132" t="s">
        <v>8</v>
      </c>
      <c r="J14" s="133" t="s">
        <v>9</v>
      </c>
      <c r="K14" s="134" t="s">
        <v>10</v>
      </c>
      <c r="L14" s="13" t="s">
        <v>7</v>
      </c>
      <c r="M14" s="22" t="s">
        <v>8</v>
      </c>
      <c r="N14" s="6" t="s">
        <v>9</v>
      </c>
      <c r="O14" s="24" t="s">
        <v>10</v>
      </c>
      <c r="P14" s="5" t="s">
        <v>7</v>
      </c>
      <c r="Q14" s="6" t="s">
        <v>8</v>
      </c>
      <c r="R14" s="7" t="s">
        <v>9</v>
      </c>
      <c r="S14" s="8" t="s">
        <v>10</v>
      </c>
      <c r="T14" s="1" t="s">
        <v>7</v>
      </c>
      <c r="U14" s="2" t="s">
        <v>8</v>
      </c>
      <c r="V14" s="3" t="s">
        <v>9</v>
      </c>
      <c r="W14" s="4" t="s">
        <v>10</v>
      </c>
      <c r="X14" s="13" t="s">
        <v>11</v>
      </c>
      <c r="Y14" s="138" t="s">
        <v>12</v>
      </c>
      <c r="Z14" s="6" t="s">
        <v>13</v>
      </c>
      <c r="AA14" s="125" t="s">
        <v>14</v>
      </c>
    </row>
    <row r="15" spans="2:27" ht="200.25" customHeight="1" x14ac:dyDescent="0.3">
      <c r="B15" s="61" t="s">
        <v>32</v>
      </c>
      <c r="C15" s="60" t="s">
        <v>42</v>
      </c>
      <c r="D15" s="60" t="s">
        <v>72</v>
      </c>
      <c r="E15" s="9" t="s">
        <v>35</v>
      </c>
      <c r="F15" s="10" t="s">
        <v>37</v>
      </c>
      <c r="G15" s="123">
        <v>0.79269999999999996</v>
      </c>
      <c r="H15" s="11">
        <v>0.79269999999999996</v>
      </c>
      <c r="I15" s="23">
        <v>0.79269999999999996</v>
      </c>
      <c r="J15" s="12">
        <v>0.79269999999999996</v>
      </c>
      <c r="K15" s="25">
        <v>0.79269999999999996</v>
      </c>
      <c r="L15" s="14">
        <v>0.80200000000000005</v>
      </c>
      <c r="M15" s="26">
        <v>0.80200000000000005</v>
      </c>
      <c r="N15" s="14">
        <v>0.80200000000000005</v>
      </c>
      <c r="O15" s="27" t="s">
        <v>38</v>
      </c>
      <c r="P15" s="68">
        <f>IFERROR((L15)/H15,"ND")</f>
        <v>1.0117320550018924</v>
      </c>
      <c r="Q15" s="69">
        <f>IFERROR((M15)/I15,"ND")</f>
        <v>1.0117320550018924</v>
      </c>
      <c r="R15" s="69">
        <f>IFERROR((N15)/J15,"ND")</f>
        <v>1.0117320550018924</v>
      </c>
      <c r="S15" s="70" t="str">
        <f t="shared" ref="S15" si="0">IFERROR((O15-K15)/K15,"ND")</f>
        <v>ND</v>
      </c>
      <c r="T15" s="71">
        <f>IFERROR((L15)/$G$15,"ND")</f>
        <v>1.0117320550018924</v>
      </c>
      <c r="U15" s="72">
        <f>IFERROR((M15)/$G$15,"ND")</f>
        <v>1.0117320550018924</v>
      </c>
      <c r="V15" s="72">
        <f>IFERROR((N15)/$G$15,"ND")</f>
        <v>1.0117320550018924</v>
      </c>
      <c r="W15" s="73" t="str">
        <f>IFERROR((O15-$G$13)/$G$13,"ND")</f>
        <v>ND</v>
      </c>
      <c r="X15" s="139"/>
      <c r="Y15" s="136"/>
      <c r="Z15" s="144" t="s">
        <v>75</v>
      </c>
      <c r="AA15" s="140"/>
    </row>
    <row r="16" spans="2:27" ht="163.5" customHeight="1" x14ac:dyDescent="0.3">
      <c r="B16" s="15" t="s">
        <v>40</v>
      </c>
      <c r="C16" s="16" t="s">
        <v>39</v>
      </c>
      <c r="D16" s="16" t="s">
        <v>52</v>
      </c>
      <c r="E16" s="17" t="s">
        <v>62</v>
      </c>
      <c r="F16" s="18" t="s">
        <v>64</v>
      </c>
      <c r="G16" s="99">
        <v>263940</v>
      </c>
      <c r="H16" s="100">
        <v>65985</v>
      </c>
      <c r="I16" s="101">
        <v>65985</v>
      </c>
      <c r="J16" s="101">
        <v>65985</v>
      </c>
      <c r="K16" s="102">
        <v>65985</v>
      </c>
      <c r="L16" s="19">
        <v>44478</v>
      </c>
      <c r="M16" s="20">
        <v>44000</v>
      </c>
      <c r="N16" s="20">
        <v>71379</v>
      </c>
      <c r="O16" s="21" t="s">
        <v>38</v>
      </c>
      <c r="P16" s="76">
        <f t="shared" ref="P16" si="1">IFERROR(L16/H16,"NO APLICA")</f>
        <v>0.67406228688338254</v>
      </c>
      <c r="Q16" s="74">
        <f t="shared" ref="Q16" si="2">IFERROR(M16/I16,"NO APLICA")</f>
        <v>0.66681821626127147</v>
      </c>
      <c r="R16" s="74">
        <f t="shared" ref="R16:R25" si="3">IFERROR(N16/J16,"NO APLICA")</f>
        <v>1.0817458513298477</v>
      </c>
      <c r="S16" s="75" t="str">
        <f t="shared" ref="S16:S25" si="4">IFERROR(O16/K16,"NO APLICA")</f>
        <v>NO APLICA</v>
      </c>
      <c r="T16" s="76">
        <f t="shared" ref="T16" si="5">IFERROR(L16/G16,"NO APLICA")</f>
        <v>0.16851557172084564</v>
      </c>
      <c r="U16" s="74">
        <f t="shared" ref="U16" si="6">IFERROR((L16+M16)/G16,"NO APLICA")</f>
        <v>0.3352201257861635</v>
      </c>
      <c r="V16" s="74">
        <f t="shared" ref="V16:V25" si="7">IFERROR((L16+M16+N16)/G16,"NO APLICA")</f>
        <v>0.60565658861862548</v>
      </c>
      <c r="W16" s="75" t="str">
        <f t="shared" ref="W16:W25" si="8">IFERROR((L16+M16+N16+O16)/G16,"NO APLICA")</f>
        <v>NO APLICA</v>
      </c>
      <c r="X16" s="36"/>
      <c r="Y16" s="33"/>
      <c r="Z16" s="145" t="s">
        <v>87</v>
      </c>
      <c r="AA16" s="34"/>
    </row>
    <row r="17" spans="2:27" ht="163.5" customHeight="1" x14ac:dyDescent="0.3">
      <c r="B17" s="28" t="s">
        <v>41</v>
      </c>
      <c r="C17" s="29" t="s">
        <v>43</v>
      </c>
      <c r="D17" s="29" t="s">
        <v>53</v>
      </c>
      <c r="E17" s="30" t="s">
        <v>62</v>
      </c>
      <c r="F17" s="31" t="s">
        <v>65</v>
      </c>
      <c r="G17" s="103">
        <v>263690</v>
      </c>
      <c r="H17" s="120">
        <v>65922</v>
      </c>
      <c r="I17" s="121">
        <v>65922</v>
      </c>
      <c r="J17" s="121">
        <v>65923</v>
      </c>
      <c r="K17" s="122">
        <v>65923</v>
      </c>
      <c r="L17" s="120">
        <v>44427</v>
      </c>
      <c r="M17" s="118">
        <v>43938</v>
      </c>
      <c r="N17" s="118">
        <v>71299</v>
      </c>
      <c r="O17" s="119" t="s">
        <v>38</v>
      </c>
      <c r="P17" s="76">
        <f t="shared" ref="P17:P25" si="9">IFERROR(L17/H17,"NO APLICA")</f>
        <v>0.67393282970783652</v>
      </c>
      <c r="Q17" s="74">
        <f t="shared" ref="Q17:Q25" si="10">IFERROR(M17/I17,"NO APLICA")</f>
        <v>0.66651497223991996</v>
      </c>
      <c r="R17" s="74">
        <f t="shared" si="3"/>
        <v>1.0815496867557606</v>
      </c>
      <c r="S17" s="75" t="str">
        <f t="shared" si="4"/>
        <v>NO APLICA</v>
      </c>
      <c r="T17" s="76">
        <f t="shared" ref="T17:T25" si="11">IFERROR(L17/G17,"NO APLICA")</f>
        <v>0.16848192953847321</v>
      </c>
      <c r="U17" s="74">
        <f t="shared" ref="U17:U25" si="12">IFERROR((L17+M17)/G17,"NO APLICA")</f>
        <v>0.33510940877545603</v>
      </c>
      <c r="V17" s="74">
        <f t="shared" si="7"/>
        <v>0.60549888126208806</v>
      </c>
      <c r="W17" s="75" t="str">
        <f t="shared" si="8"/>
        <v>NO APLICA</v>
      </c>
      <c r="X17" s="36"/>
      <c r="Y17" s="87"/>
      <c r="Z17" s="145" t="s">
        <v>80</v>
      </c>
      <c r="AA17" s="35"/>
    </row>
    <row r="18" spans="2:27" ht="163.5" customHeight="1" x14ac:dyDescent="0.3">
      <c r="B18" s="36" t="s">
        <v>33</v>
      </c>
      <c r="C18" s="37" t="s">
        <v>44</v>
      </c>
      <c r="D18" s="37" t="s">
        <v>54</v>
      </c>
      <c r="E18" s="38" t="s">
        <v>62</v>
      </c>
      <c r="F18" s="39" t="s">
        <v>66</v>
      </c>
      <c r="G18" s="104">
        <v>263100</v>
      </c>
      <c r="H18" s="105">
        <v>65775</v>
      </c>
      <c r="I18" s="106">
        <v>65775</v>
      </c>
      <c r="J18" s="106">
        <v>65775</v>
      </c>
      <c r="K18" s="107">
        <v>65775</v>
      </c>
      <c r="L18" s="105">
        <v>43498</v>
      </c>
      <c r="M18" s="40">
        <v>41456</v>
      </c>
      <c r="N18" s="40">
        <v>69944</v>
      </c>
      <c r="O18" s="41" t="s">
        <v>38</v>
      </c>
      <c r="P18" s="64">
        <f t="shared" si="9"/>
        <v>0.66131508931965033</v>
      </c>
      <c r="Q18" s="62">
        <f t="shared" si="10"/>
        <v>0.63026985936906121</v>
      </c>
      <c r="R18" s="62">
        <f t="shared" si="3"/>
        <v>1.0633827442037249</v>
      </c>
      <c r="S18" s="63" t="str">
        <f t="shared" si="4"/>
        <v>NO APLICA</v>
      </c>
      <c r="T18" s="64">
        <f t="shared" si="11"/>
        <v>0.16532877232991258</v>
      </c>
      <c r="U18" s="62">
        <f t="shared" si="12"/>
        <v>0.32289623717217786</v>
      </c>
      <c r="V18" s="62">
        <f t="shared" si="7"/>
        <v>0.58874192322310903</v>
      </c>
      <c r="W18" s="63" t="str">
        <f t="shared" si="8"/>
        <v>NO APLICA</v>
      </c>
      <c r="X18" s="36"/>
      <c r="Y18" s="87"/>
      <c r="Z18" s="145" t="s">
        <v>81</v>
      </c>
      <c r="AA18" s="35"/>
    </row>
    <row r="19" spans="2:27" ht="204.75" customHeight="1" x14ac:dyDescent="0.3">
      <c r="B19" s="36" t="s">
        <v>33</v>
      </c>
      <c r="C19" s="79" t="s">
        <v>45</v>
      </c>
      <c r="D19" s="79" t="s">
        <v>55</v>
      </c>
      <c r="E19" s="80" t="s">
        <v>62</v>
      </c>
      <c r="F19" s="81" t="s">
        <v>67</v>
      </c>
      <c r="G19" s="82">
        <v>110</v>
      </c>
      <c r="H19" s="83">
        <v>27</v>
      </c>
      <c r="I19" s="80">
        <v>27</v>
      </c>
      <c r="J19" s="80">
        <v>28</v>
      </c>
      <c r="K19" s="84">
        <v>28</v>
      </c>
      <c r="L19" s="83">
        <v>44</v>
      </c>
      <c r="M19" s="85">
        <v>76</v>
      </c>
      <c r="N19" s="85">
        <v>72</v>
      </c>
      <c r="O19" s="86" t="s">
        <v>38</v>
      </c>
      <c r="P19" s="64">
        <f t="shared" si="9"/>
        <v>1.6296296296296295</v>
      </c>
      <c r="Q19" s="62">
        <f t="shared" si="10"/>
        <v>2.8148148148148149</v>
      </c>
      <c r="R19" s="62">
        <f t="shared" si="3"/>
        <v>2.5714285714285716</v>
      </c>
      <c r="S19" s="63" t="str">
        <f t="shared" si="4"/>
        <v>NO APLICA</v>
      </c>
      <c r="T19" s="64">
        <f t="shared" si="11"/>
        <v>0.4</v>
      </c>
      <c r="U19" s="62">
        <f t="shared" si="12"/>
        <v>1.0909090909090908</v>
      </c>
      <c r="V19" s="62">
        <f t="shared" si="7"/>
        <v>1.7454545454545454</v>
      </c>
      <c r="W19" s="63" t="str">
        <f t="shared" si="8"/>
        <v>NO APLICA</v>
      </c>
      <c r="X19" s="141"/>
      <c r="Y19" s="87"/>
      <c r="Z19" s="146" t="s">
        <v>76</v>
      </c>
      <c r="AA19" s="35"/>
    </row>
    <row r="20" spans="2:27" ht="163.5" customHeight="1" x14ac:dyDescent="0.3">
      <c r="B20" s="36" t="s">
        <v>33</v>
      </c>
      <c r="C20" s="79" t="s">
        <v>46</v>
      </c>
      <c r="D20" s="79" t="s">
        <v>56</v>
      </c>
      <c r="E20" s="80" t="s">
        <v>63</v>
      </c>
      <c r="F20" s="81" t="s">
        <v>68</v>
      </c>
      <c r="G20" s="82">
        <v>10</v>
      </c>
      <c r="H20" s="83">
        <v>1</v>
      </c>
      <c r="I20" s="80">
        <v>2</v>
      </c>
      <c r="J20" s="80">
        <v>3</v>
      </c>
      <c r="K20" s="84">
        <v>4</v>
      </c>
      <c r="L20" s="83">
        <v>0</v>
      </c>
      <c r="M20" s="85">
        <v>0</v>
      </c>
      <c r="N20" s="85">
        <v>0</v>
      </c>
      <c r="O20" s="86" t="s">
        <v>38</v>
      </c>
      <c r="P20" s="64">
        <f t="shared" si="9"/>
        <v>0</v>
      </c>
      <c r="Q20" s="62">
        <f t="shared" si="10"/>
        <v>0</v>
      </c>
      <c r="R20" s="62">
        <f t="shared" si="3"/>
        <v>0</v>
      </c>
      <c r="S20" s="63" t="str">
        <f t="shared" si="4"/>
        <v>NO APLICA</v>
      </c>
      <c r="T20" s="64">
        <f t="shared" si="11"/>
        <v>0</v>
      </c>
      <c r="U20" s="62">
        <f t="shared" si="12"/>
        <v>0</v>
      </c>
      <c r="V20" s="62">
        <f t="shared" si="7"/>
        <v>0</v>
      </c>
      <c r="W20" s="63" t="str">
        <f t="shared" si="8"/>
        <v>NO APLICA</v>
      </c>
      <c r="X20" s="141"/>
      <c r="Y20" s="87"/>
      <c r="Z20" s="146" t="s">
        <v>82</v>
      </c>
      <c r="AA20" s="35"/>
    </row>
    <row r="21" spans="2:27" ht="163.5" customHeight="1" x14ac:dyDescent="0.3">
      <c r="B21" s="36" t="s">
        <v>33</v>
      </c>
      <c r="C21" s="79" t="s">
        <v>47</v>
      </c>
      <c r="D21" s="79" t="s">
        <v>57</v>
      </c>
      <c r="E21" s="80" t="s">
        <v>62</v>
      </c>
      <c r="F21" s="81" t="s">
        <v>69</v>
      </c>
      <c r="G21" s="82">
        <v>20</v>
      </c>
      <c r="H21" s="83">
        <v>5</v>
      </c>
      <c r="I21" s="80">
        <v>5</v>
      </c>
      <c r="J21" s="80">
        <v>5</v>
      </c>
      <c r="K21" s="84">
        <v>5</v>
      </c>
      <c r="L21" s="83">
        <v>3</v>
      </c>
      <c r="M21" s="85">
        <v>0</v>
      </c>
      <c r="N21" s="85">
        <v>2</v>
      </c>
      <c r="O21" s="86" t="s">
        <v>38</v>
      </c>
      <c r="P21" s="64">
        <f t="shared" si="9"/>
        <v>0.6</v>
      </c>
      <c r="Q21" s="62">
        <f t="shared" si="10"/>
        <v>0</v>
      </c>
      <c r="R21" s="62">
        <f t="shared" si="3"/>
        <v>0.4</v>
      </c>
      <c r="S21" s="63" t="str">
        <f t="shared" si="4"/>
        <v>NO APLICA</v>
      </c>
      <c r="T21" s="64">
        <f t="shared" si="11"/>
        <v>0.15</v>
      </c>
      <c r="U21" s="62">
        <f t="shared" si="12"/>
        <v>0.15</v>
      </c>
      <c r="V21" s="74">
        <f t="shared" si="7"/>
        <v>0.25</v>
      </c>
      <c r="W21" s="63" t="str">
        <f t="shared" si="8"/>
        <v>NO APLICA</v>
      </c>
      <c r="X21" s="141"/>
      <c r="Y21" s="87"/>
      <c r="Z21" s="146" t="s">
        <v>77</v>
      </c>
      <c r="AA21" s="35"/>
    </row>
    <row r="22" spans="2:27" ht="163.5" customHeight="1" x14ac:dyDescent="0.3">
      <c r="B22" s="28" t="s">
        <v>71</v>
      </c>
      <c r="C22" s="29" t="s">
        <v>48</v>
      </c>
      <c r="D22" s="29" t="s">
        <v>58</v>
      </c>
      <c r="E22" s="30" t="s">
        <v>62</v>
      </c>
      <c r="F22" s="31" t="s">
        <v>65</v>
      </c>
      <c r="G22" s="32">
        <v>250</v>
      </c>
      <c r="H22" s="115">
        <v>62</v>
      </c>
      <c r="I22" s="116">
        <v>62</v>
      </c>
      <c r="J22" s="116">
        <v>63</v>
      </c>
      <c r="K22" s="117">
        <v>63</v>
      </c>
      <c r="L22" s="115">
        <v>51</v>
      </c>
      <c r="M22" s="118">
        <v>62</v>
      </c>
      <c r="N22" s="118">
        <v>80</v>
      </c>
      <c r="O22" s="119" t="s">
        <v>38</v>
      </c>
      <c r="P22" s="76">
        <f t="shared" si="9"/>
        <v>0.82258064516129037</v>
      </c>
      <c r="Q22" s="74">
        <f t="shared" si="10"/>
        <v>1</v>
      </c>
      <c r="R22" s="74">
        <f t="shared" si="3"/>
        <v>1.2698412698412698</v>
      </c>
      <c r="S22" s="75" t="str">
        <f t="shared" si="4"/>
        <v>NO APLICA</v>
      </c>
      <c r="T22" s="76">
        <f t="shared" si="11"/>
        <v>0.20399999999999999</v>
      </c>
      <c r="U22" s="74">
        <f t="shared" si="12"/>
        <v>0.45200000000000001</v>
      </c>
      <c r="V22" s="74">
        <f t="shared" si="7"/>
        <v>0.77200000000000002</v>
      </c>
      <c r="W22" s="75" t="str">
        <f t="shared" si="8"/>
        <v>NO APLICA</v>
      </c>
      <c r="X22" s="141"/>
      <c r="Y22" s="87"/>
      <c r="Z22" s="146" t="s">
        <v>83</v>
      </c>
      <c r="AA22" s="35"/>
    </row>
    <row r="23" spans="2:27" ht="163.5" customHeight="1" x14ac:dyDescent="0.3">
      <c r="B23" s="36" t="s">
        <v>33</v>
      </c>
      <c r="C23" s="79" t="s">
        <v>49</v>
      </c>
      <c r="D23" s="79" t="s">
        <v>59</v>
      </c>
      <c r="E23" s="80" t="s">
        <v>62</v>
      </c>
      <c r="F23" s="81" t="s">
        <v>65</v>
      </c>
      <c r="G23" s="82">
        <v>250</v>
      </c>
      <c r="H23" s="83">
        <v>62</v>
      </c>
      <c r="I23" s="80">
        <v>62</v>
      </c>
      <c r="J23" s="80">
        <v>63</v>
      </c>
      <c r="K23" s="84">
        <v>63</v>
      </c>
      <c r="L23" s="83">
        <v>51</v>
      </c>
      <c r="M23" s="85">
        <v>62</v>
      </c>
      <c r="N23" s="85">
        <v>80</v>
      </c>
      <c r="O23" s="86" t="s">
        <v>38</v>
      </c>
      <c r="P23" s="64">
        <f t="shared" si="9"/>
        <v>0.82258064516129037</v>
      </c>
      <c r="Q23" s="62">
        <f t="shared" si="10"/>
        <v>1</v>
      </c>
      <c r="R23" s="62">
        <f t="shared" si="3"/>
        <v>1.2698412698412698</v>
      </c>
      <c r="S23" s="63" t="str">
        <f t="shared" si="4"/>
        <v>NO APLICA</v>
      </c>
      <c r="T23" s="64">
        <f t="shared" si="11"/>
        <v>0.20399999999999999</v>
      </c>
      <c r="U23" s="74">
        <f t="shared" si="12"/>
        <v>0.45200000000000001</v>
      </c>
      <c r="V23" s="74">
        <f t="shared" si="7"/>
        <v>0.77200000000000002</v>
      </c>
      <c r="W23" s="75" t="str">
        <f t="shared" si="8"/>
        <v>NO APLICA</v>
      </c>
      <c r="X23" s="141"/>
      <c r="Y23" s="87"/>
      <c r="Z23" s="146" t="s">
        <v>84</v>
      </c>
      <c r="AA23" s="35"/>
    </row>
    <row r="24" spans="2:27" ht="163.5" customHeight="1" x14ac:dyDescent="0.3">
      <c r="B24" s="36" t="s">
        <v>33</v>
      </c>
      <c r="C24" s="79" t="s">
        <v>50</v>
      </c>
      <c r="D24" s="79" t="s">
        <v>60</v>
      </c>
      <c r="E24" s="80" t="s">
        <v>62</v>
      </c>
      <c r="F24" s="88" t="s">
        <v>70</v>
      </c>
      <c r="G24" s="82">
        <v>220</v>
      </c>
      <c r="H24" s="83">
        <v>55</v>
      </c>
      <c r="I24" s="80">
        <v>55</v>
      </c>
      <c r="J24" s="80">
        <v>55</v>
      </c>
      <c r="K24" s="84">
        <v>55</v>
      </c>
      <c r="L24" s="83">
        <v>51</v>
      </c>
      <c r="M24" s="85">
        <v>62</v>
      </c>
      <c r="N24" s="85">
        <v>80</v>
      </c>
      <c r="O24" s="86" t="s">
        <v>38</v>
      </c>
      <c r="P24" s="64">
        <f t="shared" si="9"/>
        <v>0.92727272727272725</v>
      </c>
      <c r="Q24" s="62">
        <f t="shared" si="10"/>
        <v>1.1272727272727272</v>
      </c>
      <c r="R24" s="62">
        <f t="shared" si="3"/>
        <v>1.4545454545454546</v>
      </c>
      <c r="S24" s="63" t="str">
        <f t="shared" si="4"/>
        <v>NO APLICA</v>
      </c>
      <c r="T24" s="64">
        <f t="shared" si="11"/>
        <v>0.23181818181818181</v>
      </c>
      <c r="U24" s="74">
        <f t="shared" si="12"/>
        <v>0.51363636363636367</v>
      </c>
      <c r="V24" s="74">
        <f t="shared" si="7"/>
        <v>0.87727272727272732</v>
      </c>
      <c r="W24" s="75" t="str">
        <f t="shared" si="8"/>
        <v>NO APLICA</v>
      </c>
      <c r="X24" s="141"/>
      <c r="Y24" s="87"/>
      <c r="Z24" s="146" t="s">
        <v>78</v>
      </c>
      <c r="AA24" s="35"/>
    </row>
    <row r="25" spans="2:27" ht="163.5" customHeight="1" thickBot="1" x14ac:dyDescent="0.35">
      <c r="B25" s="51" t="s">
        <v>33</v>
      </c>
      <c r="C25" s="52" t="s">
        <v>51</v>
      </c>
      <c r="D25" s="53" t="s">
        <v>61</v>
      </c>
      <c r="E25" s="54" t="s">
        <v>62</v>
      </c>
      <c r="F25" s="89" t="s">
        <v>70</v>
      </c>
      <c r="G25" s="55">
        <v>450</v>
      </c>
      <c r="H25" s="56">
        <v>112</v>
      </c>
      <c r="I25" s="54">
        <v>112</v>
      </c>
      <c r="J25" s="54">
        <v>113</v>
      </c>
      <c r="K25" s="57">
        <v>113</v>
      </c>
      <c r="L25" s="56">
        <v>113</v>
      </c>
      <c r="M25" s="58">
        <v>112</v>
      </c>
      <c r="N25" s="58">
        <v>113</v>
      </c>
      <c r="O25" s="59" t="s">
        <v>38</v>
      </c>
      <c r="P25" s="65">
        <f t="shared" si="9"/>
        <v>1.0089285714285714</v>
      </c>
      <c r="Q25" s="66">
        <f t="shared" si="10"/>
        <v>1</v>
      </c>
      <c r="R25" s="66">
        <f t="shared" si="3"/>
        <v>1</v>
      </c>
      <c r="S25" s="67" t="str">
        <f t="shared" si="4"/>
        <v>NO APLICA</v>
      </c>
      <c r="T25" s="65">
        <f t="shared" si="11"/>
        <v>0.25111111111111112</v>
      </c>
      <c r="U25" s="74">
        <f t="shared" si="12"/>
        <v>0.5</v>
      </c>
      <c r="V25" s="109">
        <f t="shared" si="7"/>
        <v>0.75111111111111106</v>
      </c>
      <c r="W25" s="110" t="str">
        <f t="shared" si="8"/>
        <v>NO APLICA</v>
      </c>
      <c r="X25" s="142"/>
      <c r="Y25" s="137"/>
      <c r="Z25" s="147" t="s">
        <v>85</v>
      </c>
      <c r="AA25" s="135"/>
    </row>
    <row r="26" spans="2:27" ht="15" thickBot="1" x14ac:dyDescent="0.35"/>
    <row r="27" spans="2:27" ht="18" thickBot="1" x14ac:dyDescent="0.35">
      <c r="G27" s="158" t="s">
        <v>34</v>
      </c>
      <c r="H27" s="159"/>
      <c r="I27" s="159"/>
      <c r="J27" s="159"/>
      <c r="K27" s="159"/>
      <c r="L27" s="159"/>
      <c r="M27" s="159"/>
      <c r="N27" s="159"/>
      <c r="O27" s="159"/>
      <c r="P27" s="159"/>
      <c r="Q27" s="159"/>
      <c r="R27" s="159"/>
      <c r="S27" s="159"/>
      <c r="T27" s="159"/>
      <c r="U27" s="159"/>
      <c r="V27" s="159"/>
      <c r="W27" s="160"/>
      <c r="X27" s="152" t="s">
        <v>31</v>
      </c>
      <c r="Y27" s="153"/>
      <c r="Z27" s="153"/>
      <c r="AA27" s="154"/>
    </row>
    <row r="28" spans="2:27" ht="15" thickBot="1" x14ac:dyDescent="0.35">
      <c r="G28" s="161" t="s">
        <v>15</v>
      </c>
      <c r="H28" s="163" t="s">
        <v>16</v>
      </c>
      <c r="I28" s="164"/>
      <c r="J28" s="164"/>
      <c r="K28" s="165"/>
      <c r="L28" s="163" t="s">
        <v>17</v>
      </c>
      <c r="M28" s="164"/>
      <c r="N28" s="164"/>
      <c r="O28" s="165"/>
      <c r="P28" s="166" t="s">
        <v>18</v>
      </c>
      <c r="Q28" s="167"/>
      <c r="R28" s="167"/>
      <c r="S28" s="168"/>
      <c r="T28" s="166" t="s">
        <v>19</v>
      </c>
      <c r="U28" s="167"/>
      <c r="V28" s="167"/>
      <c r="W28" s="168"/>
      <c r="X28" s="155"/>
      <c r="Y28" s="156"/>
      <c r="Z28" s="156"/>
      <c r="AA28" s="157"/>
    </row>
    <row r="29" spans="2:27" ht="31.5" customHeight="1" thickBot="1" x14ac:dyDescent="0.35">
      <c r="G29" s="162"/>
      <c r="H29" s="47" t="s">
        <v>27</v>
      </c>
      <c r="I29" s="42" t="s">
        <v>28</v>
      </c>
      <c r="J29" s="48" t="s">
        <v>29</v>
      </c>
      <c r="K29" s="97" t="s">
        <v>30</v>
      </c>
      <c r="L29" s="96" t="s">
        <v>27</v>
      </c>
      <c r="M29" s="42" t="s">
        <v>28</v>
      </c>
      <c r="N29" s="48" t="s">
        <v>29</v>
      </c>
      <c r="O29" s="42" t="s">
        <v>30</v>
      </c>
      <c r="P29" s="47" t="s">
        <v>7</v>
      </c>
      <c r="Q29" s="44" t="s">
        <v>8</v>
      </c>
      <c r="R29" s="48" t="s">
        <v>9</v>
      </c>
      <c r="S29" s="94" t="s">
        <v>10</v>
      </c>
      <c r="T29" s="47" t="s">
        <v>7</v>
      </c>
      <c r="U29" s="44" t="s">
        <v>8</v>
      </c>
      <c r="V29" s="48" t="s">
        <v>9</v>
      </c>
      <c r="W29" s="45" t="s">
        <v>10</v>
      </c>
      <c r="X29" s="49" t="s">
        <v>7</v>
      </c>
      <c r="Y29" s="77" t="s">
        <v>8</v>
      </c>
      <c r="Z29" s="50" t="s">
        <v>9</v>
      </c>
      <c r="AA29" s="78" t="s">
        <v>10</v>
      </c>
    </row>
    <row r="30" spans="2:27" ht="99" customHeight="1" thickBot="1" x14ac:dyDescent="0.35">
      <c r="G30" s="112">
        <v>5800000</v>
      </c>
      <c r="H30" s="113">
        <v>1466752</v>
      </c>
      <c r="I30" s="43">
        <v>1482502</v>
      </c>
      <c r="J30" s="111">
        <v>1399668</v>
      </c>
      <c r="K30" s="98">
        <v>1451078</v>
      </c>
      <c r="L30" s="114">
        <v>1504802.26</v>
      </c>
      <c r="M30" s="43">
        <v>1334062.31</v>
      </c>
      <c r="N30" s="111">
        <v>1552218.95</v>
      </c>
      <c r="O30" s="43" t="s">
        <v>38</v>
      </c>
      <c r="P30" s="91">
        <f t="shared" ref="P30" si="13">IFERROR(L30/H30,"NO APLICA")</f>
        <v>1.0259418497469239</v>
      </c>
      <c r="Q30" s="92">
        <f t="shared" ref="Q30" si="14">IFERROR(M30/I30,"NO APLICA")</f>
        <v>0.89987218229722454</v>
      </c>
      <c r="R30" s="92">
        <f t="shared" ref="R30" si="15">IFERROR(N30/J30,"NO APLICA")</f>
        <v>1.1089908106779607</v>
      </c>
      <c r="S30" s="95" t="str">
        <f t="shared" ref="S30" si="16">IFERROR(O30/K30,"NO APLICA")</f>
        <v>NO APLICA</v>
      </c>
      <c r="T30" s="91">
        <f t="shared" ref="T30" si="17">IFERROR(L30/G30,"NO APLICA")</f>
        <v>0.25944866551724138</v>
      </c>
      <c r="U30" s="92">
        <f t="shared" ref="U30" si="18">IFERROR((L30+M30)/G30,"NO APLICA")</f>
        <v>0.48945940862068971</v>
      </c>
      <c r="V30" s="92">
        <f t="shared" ref="V30" si="19">IFERROR((L30+M30+N30)/G30,"NO APLICA")</f>
        <v>0.75708336551724142</v>
      </c>
      <c r="W30" s="93" t="str">
        <f t="shared" ref="W30" si="20">IFERROR((L30+M30+N30+O30)/G30,"NO APLICA")</f>
        <v>NO APLICA</v>
      </c>
      <c r="X30" s="126"/>
      <c r="Y30" s="127"/>
      <c r="Z30" s="143" t="s">
        <v>79</v>
      </c>
      <c r="AA30" s="46"/>
    </row>
    <row r="31" spans="2:27" x14ac:dyDescent="0.3">
      <c r="P31" s="90"/>
    </row>
    <row r="32" spans="2:27" x14ac:dyDescent="0.3">
      <c r="P32" s="90"/>
    </row>
    <row r="33" spans="10:25" x14ac:dyDescent="0.3">
      <c r="P33" s="90"/>
    </row>
    <row r="34" spans="10:25" x14ac:dyDescent="0.3">
      <c r="Y34" s="124"/>
    </row>
    <row r="35" spans="10:25" x14ac:dyDescent="0.3">
      <c r="J35" s="108"/>
    </row>
    <row r="36" spans="10:25" x14ac:dyDescent="0.3">
      <c r="J36" s="108"/>
      <c r="Y36" s="124"/>
    </row>
    <row r="37" spans="10:25" x14ac:dyDescent="0.3">
      <c r="J37" s="108"/>
    </row>
    <row r="39" spans="10:25" x14ac:dyDescent="0.3">
      <c r="K39" s="108"/>
    </row>
    <row r="44" spans="10:25" x14ac:dyDescent="0.3">
      <c r="P44" s="90"/>
    </row>
    <row r="47" spans="10:25" x14ac:dyDescent="0.3">
      <c r="K47" t="s">
        <v>86</v>
      </c>
    </row>
  </sheetData>
  <mergeCells count="20">
    <mergeCell ref="E2:T2"/>
    <mergeCell ref="E3:T3"/>
    <mergeCell ref="G12:W12"/>
    <mergeCell ref="X12:AA13"/>
    <mergeCell ref="D13:F13"/>
    <mergeCell ref="G13:K13"/>
    <mergeCell ref="L13:O13"/>
    <mergeCell ref="P13:S13"/>
    <mergeCell ref="T13:W13"/>
    <mergeCell ref="E4:T5"/>
    <mergeCell ref="E6:T7"/>
    <mergeCell ref="B13:B14"/>
    <mergeCell ref="C13:C14"/>
    <mergeCell ref="X27:AA28"/>
    <mergeCell ref="G27:W27"/>
    <mergeCell ref="G28:G29"/>
    <mergeCell ref="H28:K28"/>
    <mergeCell ref="L28:O28"/>
    <mergeCell ref="P28:S28"/>
    <mergeCell ref="T28:W28"/>
  </mergeCells>
  <conditionalFormatting sqref="P23:T25 P21:U21 W21 P16:W20">
    <cfRule type="cellIs" dxfId="93" priority="105" operator="equal">
      <formula>"NO APLICA"</formula>
    </cfRule>
    <cfRule type="cellIs" dxfId="92" priority="187" operator="greaterThanOrEqual">
      <formula>1.2</formula>
    </cfRule>
    <cfRule type="cellIs" dxfId="91" priority="188" operator="lessThanOrEqual">
      <formula>0.5</formula>
    </cfRule>
    <cfRule type="cellIs" dxfId="90" priority="199" operator="between">
      <formula>0.5</formula>
      <formula>0.7</formula>
    </cfRule>
  </conditionalFormatting>
  <conditionalFormatting sqref="P30:W30">
    <cfRule type="cellIs" dxfId="89" priority="100" operator="equal">
      <formula>"NO APLICA"</formula>
    </cfRule>
    <cfRule type="cellIs" dxfId="88" priority="101" operator="lessThanOrEqual">
      <formula>0.5</formula>
    </cfRule>
    <cfRule type="cellIs" dxfId="87" priority="102" operator="greaterThanOrEqual">
      <formula>1.2</formula>
    </cfRule>
    <cfRule type="cellIs" dxfId="86" priority="103" operator="between">
      <formula>0.5</formula>
      <formula>0.7</formula>
    </cfRule>
    <cfRule type="cellIs" dxfId="85" priority="104" operator="between">
      <formula>0.7</formula>
      <formula>1.2</formula>
    </cfRule>
  </conditionalFormatting>
  <conditionalFormatting sqref="P23:T25 P21:U21 W21 P16:W20">
    <cfRule type="cellIs" dxfId="84" priority="224" operator="between">
      <formula>0.7</formula>
      <formula>1.2</formula>
    </cfRule>
  </conditionalFormatting>
  <conditionalFormatting sqref="P22:W22">
    <cfRule type="cellIs" dxfId="83" priority="94" operator="equal">
      <formula>"NO APLICA"</formula>
    </cfRule>
    <cfRule type="cellIs" dxfId="82" priority="95" operator="greaterThanOrEqual">
      <formula>1.2</formula>
    </cfRule>
    <cfRule type="cellIs" dxfId="81" priority="96" operator="lessThanOrEqual">
      <formula>0.5</formula>
    </cfRule>
    <cfRule type="cellIs" dxfId="80" priority="97" operator="between">
      <formula>0.5</formula>
      <formula>0.7</formula>
    </cfRule>
  </conditionalFormatting>
  <conditionalFormatting sqref="P22:W22">
    <cfRule type="cellIs" dxfId="79" priority="98" operator="between">
      <formula>0.7</formula>
      <formula>1.2</formula>
    </cfRule>
  </conditionalFormatting>
  <conditionalFormatting sqref="U23">
    <cfRule type="cellIs" dxfId="78" priority="89" operator="equal">
      <formula>"NO APLICA"</formula>
    </cfRule>
    <cfRule type="cellIs" dxfId="77" priority="90" operator="greaterThanOrEqual">
      <formula>1.2</formula>
    </cfRule>
    <cfRule type="cellIs" dxfId="76" priority="91" operator="lessThanOrEqual">
      <formula>0.5</formula>
    </cfRule>
    <cfRule type="cellIs" dxfId="75" priority="92" operator="between">
      <formula>0.5</formula>
      <formula>0.7</formula>
    </cfRule>
  </conditionalFormatting>
  <conditionalFormatting sqref="U23">
    <cfRule type="cellIs" dxfId="74" priority="93" operator="between">
      <formula>0.7</formula>
      <formula>1.2</formula>
    </cfRule>
  </conditionalFormatting>
  <conditionalFormatting sqref="U24:U25">
    <cfRule type="cellIs" dxfId="73" priority="84" operator="equal">
      <formula>"NO APLICA"</formula>
    </cfRule>
    <cfRule type="cellIs" dxfId="72" priority="85" operator="greaterThanOrEqual">
      <formula>1.2</formula>
    </cfRule>
    <cfRule type="cellIs" dxfId="71" priority="86" operator="lessThanOrEqual">
      <formula>0.5</formula>
    </cfRule>
    <cfRule type="cellIs" dxfId="70" priority="87" operator="between">
      <formula>0.5</formula>
      <formula>0.7</formula>
    </cfRule>
  </conditionalFormatting>
  <conditionalFormatting sqref="U24:U25">
    <cfRule type="cellIs" dxfId="69" priority="88" operator="between">
      <formula>0.7</formula>
      <formula>1.2</formula>
    </cfRule>
  </conditionalFormatting>
  <conditionalFormatting sqref="V23">
    <cfRule type="cellIs" dxfId="68" priority="79" operator="equal">
      <formula>"NO APLICA"</formula>
    </cfRule>
    <cfRule type="cellIs" dxfId="67" priority="80" operator="greaterThanOrEqual">
      <formula>1.2</formula>
    </cfRule>
    <cfRule type="cellIs" dxfId="66" priority="81" operator="lessThanOrEqual">
      <formula>0.5</formula>
    </cfRule>
    <cfRule type="cellIs" dxfId="65" priority="82" operator="between">
      <formula>0.5</formula>
      <formula>0.7</formula>
    </cfRule>
  </conditionalFormatting>
  <conditionalFormatting sqref="V23">
    <cfRule type="cellIs" dxfId="64" priority="83" operator="between">
      <formula>0.7</formula>
      <formula>1.2</formula>
    </cfRule>
  </conditionalFormatting>
  <conditionalFormatting sqref="V24">
    <cfRule type="cellIs" dxfId="63" priority="74" operator="equal">
      <formula>"NO APLICA"</formula>
    </cfRule>
    <cfRule type="cellIs" dxfId="62" priority="75" operator="greaterThanOrEqual">
      <formula>1.2</formula>
    </cfRule>
    <cfRule type="cellIs" dxfId="61" priority="76" operator="lessThanOrEqual">
      <formula>0.5</formula>
    </cfRule>
    <cfRule type="cellIs" dxfId="60" priority="77" operator="between">
      <formula>0.5</formula>
      <formula>0.7</formula>
    </cfRule>
  </conditionalFormatting>
  <conditionalFormatting sqref="V24">
    <cfRule type="cellIs" dxfId="59" priority="78" operator="between">
      <formula>0.7</formula>
      <formula>1.2</formula>
    </cfRule>
  </conditionalFormatting>
  <conditionalFormatting sqref="V25">
    <cfRule type="cellIs" dxfId="58" priority="69" operator="equal">
      <formula>"NO APLICA"</formula>
    </cfRule>
    <cfRule type="cellIs" dxfId="57" priority="70" operator="greaterThanOrEqual">
      <formula>1.2</formula>
    </cfRule>
    <cfRule type="cellIs" dxfId="56" priority="71" operator="lessThanOrEqual">
      <formula>0.5</formula>
    </cfRule>
    <cfRule type="cellIs" dxfId="55" priority="72" operator="between">
      <formula>0.5</formula>
      <formula>0.7</formula>
    </cfRule>
  </conditionalFormatting>
  <conditionalFormatting sqref="V25">
    <cfRule type="cellIs" dxfId="54" priority="73" operator="between">
      <formula>0.7</formula>
      <formula>1.2</formula>
    </cfRule>
  </conditionalFormatting>
  <conditionalFormatting sqref="V21">
    <cfRule type="cellIs" dxfId="53" priority="64" operator="equal">
      <formula>"NO APLICA"</formula>
    </cfRule>
    <cfRule type="cellIs" dxfId="52" priority="65" operator="greaterThanOrEqual">
      <formula>1.2</formula>
    </cfRule>
    <cfRule type="cellIs" dxfId="51" priority="66" operator="lessThanOrEqual">
      <formula>0.5</formula>
    </cfRule>
    <cfRule type="cellIs" dxfId="50" priority="67" operator="between">
      <formula>0.5</formula>
      <formula>0.7</formula>
    </cfRule>
  </conditionalFormatting>
  <conditionalFormatting sqref="V21">
    <cfRule type="cellIs" dxfId="49" priority="68" operator="between">
      <formula>0.7</formula>
      <formula>1.2</formula>
    </cfRule>
  </conditionalFormatting>
  <conditionalFormatting sqref="W23">
    <cfRule type="cellIs" dxfId="48" priority="59" operator="equal">
      <formula>"NO APLICA"</formula>
    </cfRule>
    <cfRule type="cellIs" dxfId="47" priority="60" operator="greaterThanOrEqual">
      <formula>1.2</formula>
    </cfRule>
    <cfRule type="cellIs" dxfId="46" priority="61" operator="lessThanOrEqual">
      <formula>0.5</formula>
    </cfRule>
    <cfRule type="cellIs" dxfId="45" priority="62" operator="between">
      <formula>0.5</formula>
      <formula>0.7</formula>
    </cfRule>
  </conditionalFormatting>
  <conditionalFormatting sqref="W23">
    <cfRule type="cellIs" dxfId="44" priority="63" operator="between">
      <formula>0.7</formula>
      <formula>1.2</formula>
    </cfRule>
  </conditionalFormatting>
  <conditionalFormatting sqref="W24">
    <cfRule type="cellIs" dxfId="43" priority="54" operator="equal">
      <formula>"NO APLICA"</formula>
    </cfRule>
    <cfRule type="cellIs" dxfId="42" priority="55" operator="greaterThanOrEqual">
      <formula>1.2</formula>
    </cfRule>
    <cfRule type="cellIs" dxfId="41" priority="56" operator="lessThanOrEqual">
      <formula>0.5</formula>
    </cfRule>
    <cfRule type="cellIs" dxfId="40" priority="57" operator="between">
      <formula>0.5</formula>
      <formula>0.7</formula>
    </cfRule>
  </conditionalFormatting>
  <conditionalFormatting sqref="W24">
    <cfRule type="cellIs" dxfId="39" priority="58" operator="between">
      <formula>0.7</formula>
      <formula>1.2</formula>
    </cfRule>
  </conditionalFormatting>
  <conditionalFormatting sqref="W25">
    <cfRule type="cellIs" dxfId="38" priority="49" operator="equal">
      <formula>"NO APLICA"</formula>
    </cfRule>
    <cfRule type="cellIs" dxfId="37" priority="50" operator="greaterThanOrEqual">
      <formula>1.2</formula>
    </cfRule>
    <cfRule type="cellIs" dxfId="36" priority="51" operator="lessThanOrEqual">
      <formula>0.5</formula>
    </cfRule>
    <cfRule type="cellIs" dxfId="35" priority="52" operator="between">
      <formula>0.5</formula>
      <formula>0.7</formula>
    </cfRule>
  </conditionalFormatting>
  <conditionalFormatting sqref="W25">
    <cfRule type="cellIs" dxfId="34" priority="53" operator="between">
      <formula>0.7</formula>
      <formula>1.2</formula>
    </cfRule>
  </conditionalFormatting>
  <conditionalFormatting sqref="U25">
    <cfRule type="colorScale" priority="41">
      <colorScale>
        <cfvo type="min"/>
        <cfvo type="max"/>
        <color rgb="FFFF7128"/>
        <color rgb="FFFFFF00"/>
      </colorScale>
    </cfRule>
    <cfRule type="colorScale" priority="42">
      <colorScale>
        <cfvo type="min"/>
        <cfvo type="max"/>
        <color rgb="FF63BE7B"/>
        <color rgb="FFFFEF9C"/>
      </colorScale>
    </cfRule>
    <cfRule type="cellIs" dxfId="33" priority="43" operator="lessThan">
      <formula>0.5</formula>
    </cfRule>
    <cfRule type="cellIs" dxfId="32" priority="44" operator="greaterThan">
      <formula>0.5</formula>
    </cfRule>
  </conditionalFormatting>
  <conditionalFormatting sqref="P15">
    <cfRule type="cellIs" dxfId="31" priority="37" operator="equal">
      <formula>"ND"</formula>
    </cfRule>
    <cfRule type="cellIs" dxfId="30" priority="38" operator="greaterThanOrEqual">
      <formula>1.03</formula>
    </cfRule>
    <cfRule type="cellIs" dxfId="29" priority="39" operator="lessThanOrEqual">
      <formula>1</formula>
    </cfRule>
    <cfRule type="cellIs" dxfId="28" priority="40" operator="between">
      <formula>1</formula>
      <formula>1.03</formula>
    </cfRule>
  </conditionalFormatting>
  <conditionalFormatting sqref="Q15">
    <cfRule type="cellIs" dxfId="27" priority="33" operator="equal">
      <formula>"ND"</formula>
    </cfRule>
    <cfRule type="cellIs" dxfId="26" priority="34" operator="greaterThanOrEqual">
      <formula>1.03</formula>
    </cfRule>
    <cfRule type="cellIs" dxfId="25" priority="35" operator="lessThanOrEqual">
      <formula>1</formula>
    </cfRule>
    <cfRule type="cellIs" dxfId="24" priority="36" operator="between">
      <formula>1</formula>
      <formula>1.03</formula>
    </cfRule>
  </conditionalFormatting>
  <conditionalFormatting sqref="R15">
    <cfRule type="cellIs" dxfId="23" priority="29" operator="equal">
      <formula>"ND"</formula>
    </cfRule>
    <cfRule type="cellIs" dxfId="22" priority="30" operator="greaterThanOrEqual">
      <formula>1.03</formula>
    </cfRule>
    <cfRule type="cellIs" dxfId="21" priority="31" operator="lessThanOrEqual">
      <formula>1</formula>
    </cfRule>
    <cfRule type="cellIs" dxfId="20" priority="32" operator="between">
      <formula>1</formula>
      <formula>1.03</formula>
    </cfRule>
  </conditionalFormatting>
  <conditionalFormatting sqref="T15">
    <cfRule type="cellIs" dxfId="19" priority="21" operator="equal">
      <formula>"ND"</formula>
    </cfRule>
    <cfRule type="cellIs" dxfId="18" priority="22" operator="greaterThanOrEqual">
      <formula>1.03</formula>
    </cfRule>
    <cfRule type="cellIs" dxfId="17" priority="23" operator="lessThanOrEqual">
      <formula>1</formula>
    </cfRule>
    <cfRule type="cellIs" dxfId="16" priority="24" operator="between">
      <formula>1</formula>
      <formula>1.03</formula>
    </cfRule>
  </conditionalFormatting>
  <conditionalFormatting sqref="V15">
    <cfRule type="cellIs" dxfId="15" priority="17" operator="equal">
      <formula>"ND"</formula>
    </cfRule>
    <cfRule type="cellIs" dxfId="14" priority="18" operator="greaterThanOrEqual">
      <formula>1.03</formula>
    </cfRule>
    <cfRule type="cellIs" dxfId="13" priority="19" operator="lessThanOrEqual">
      <formula>1</formula>
    </cfRule>
    <cfRule type="cellIs" dxfId="12" priority="20" operator="between">
      <formula>1</formula>
      <formula>1.03</formula>
    </cfRule>
  </conditionalFormatting>
  <conditionalFormatting sqref="W15">
    <cfRule type="cellIs" dxfId="11" priority="9" operator="equal">
      <formula>"ND"</formula>
    </cfRule>
    <cfRule type="cellIs" dxfId="10" priority="10" operator="greaterThanOrEqual">
      <formula>1.03</formula>
    </cfRule>
    <cfRule type="cellIs" dxfId="9" priority="11" operator="lessThanOrEqual">
      <formula>1</formula>
    </cfRule>
    <cfRule type="cellIs" dxfId="8" priority="12" operator="between">
      <formula>1</formula>
      <formula>1.03</formula>
    </cfRule>
  </conditionalFormatting>
  <conditionalFormatting sqref="S15">
    <cfRule type="cellIs" dxfId="7" priority="5" operator="equal">
      <formula>"ND"</formula>
    </cfRule>
    <cfRule type="cellIs" dxfId="6" priority="6" operator="greaterThanOrEqual">
      <formula>1.03</formula>
    </cfRule>
    <cfRule type="cellIs" dxfId="5" priority="7" operator="lessThanOrEqual">
      <formula>1</formula>
    </cfRule>
    <cfRule type="cellIs" dxfId="4" priority="8" operator="between">
      <formula>1</formula>
      <formula>1.03</formula>
    </cfRule>
  </conditionalFormatting>
  <conditionalFormatting sqref="U15">
    <cfRule type="cellIs" dxfId="3" priority="1" operator="equal">
      <formula>"ND"</formula>
    </cfRule>
    <cfRule type="cellIs" dxfId="2" priority="2" operator="greaterThanOrEqual">
      <formula>1.03</formula>
    </cfRule>
    <cfRule type="cellIs" dxfId="1" priority="3" operator="lessThanOrEqual">
      <formula>1</formula>
    </cfRule>
    <cfRule type="cellIs" dxfId="0" priority="4" operator="between">
      <formula>1</formula>
      <formula>1.03</formula>
    </cfRule>
  </conditionalFormatting>
  <printOptions horizontalCentered="1"/>
  <pageMargins left="0.19685039370078741" right="0.19685039370078741" top="0.19685039370078741" bottom="0.19685039370078741" header="0.19685039370078741" footer="0.19685039370078741"/>
  <pageSetup paperSize="3" scale="2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EJE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Jessica Silveyra</cp:lastModifiedBy>
  <cp:lastPrinted>2022-10-03T18:07:02Z</cp:lastPrinted>
  <dcterms:modified xsi:type="dcterms:W3CDTF">2022-10-04T20:44:02Z</dcterms:modified>
</cp:coreProperties>
</file>