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ell\Desktop\IMCA 2022\PLANEACIÓN\2DO TRIMESTRE IMCA\1.-Formato de Seguimiento IMCA 1Tr22\"/>
    </mc:Choice>
  </mc:AlternateContent>
  <xr:revisionPtr revIDLastSave="0" documentId="13_ncr:1_{33F73D44-37E5-4DDC-B82D-B5F03A77EE6C}" xr6:coauthVersionLast="47" xr6:coauthVersionMax="47" xr10:uidLastSave="{00000000-0000-0000-0000-000000000000}"/>
  <bookViews>
    <workbookView xWindow="-120" yWindow="-120" windowWidth="29040" windowHeight="15840" xr2:uid="{00000000-000D-0000-FFFF-FFFF00000000}"/>
  </bookViews>
  <sheets>
    <sheet name="SEGUIMIENTO EJE 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25" i="1" l="1"/>
  <c r="W15" i="1"/>
  <c r="V15" i="1"/>
  <c r="U15" i="1"/>
  <c r="T15" i="1"/>
  <c r="S15" i="1"/>
  <c r="R15" i="1"/>
  <c r="Q15" i="1"/>
  <c r="P15" i="1"/>
  <c r="P16" i="1" l="1"/>
  <c r="Q16" i="1"/>
  <c r="R16" i="1"/>
  <c r="S16" i="1"/>
  <c r="T16" i="1"/>
  <c r="U16" i="1"/>
  <c r="V16" i="1"/>
  <c r="W16" i="1"/>
  <c r="T25" i="1"/>
  <c r="T24" i="1"/>
  <c r="T23" i="1"/>
  <c r="T22" i="1"/>
  <c r="T21" i="1"/>
  <c r="T20" i="1"/>
  <c r="T19" i="1"/>
  <c r="T18" i="1"/>
  <c r="T17" i="1"/>
  <c r="P25" i="1"/>
  <c r="P24" i="1"/>
  <c r="P23" i="1"/>
  <c r="P22" i="1"/>
  <c r="P21" i="1"/>
  <c r="P20" i="1"/>
  <c r="P19" i="1"/>
  <c r="P18" i="1"/>
  <c r="P17" i="1"/>
  <c r="W25" i="1"/>
  <c r="W24" i="1"/>
  <c r="W23" i="1"/>
  <c r="W22" i="1"/>
  <c r="W21" i="1"/>
  <c r="W20" i="1"/>
  <c r="W19" i="1"/>
  <c r="W18" i="1"/>
  <c r="W17" i="1"/>
  <c r="V25" i="1"/>
  <c r="V24" i="1"/>
  <c r="V23" i="1"/>
  <c r="V22" i="1"/>
  <c r="V21" i="1"/>
  <c r="V20" i="1"/>
  <c r="V19" i="1"/>
  <c r="V18" i="1"/>
  <c r="V17" i="1"/>
  <c r="U24" i="1"/>
  <c r="U23" i="1"/>
  <c r="U22" i="1"/>
  <c r="U21" i="1"/>
  <c r="U20" i="1"/>
  <c r="U19" i="1"/>
  <c r="U18" i="1"/>
  <c r="U17" i="1"/>
  <c r="S25" i="1"/>
  <c r="S24" i="1"/>
  <c r="S23" i="1"/>
  <c r="S22" i="1"/>
  <c r="S21" i="1"/>
  <c r="S20" i="1"/>
  <c r="S19" i="1"/>
  <c r="S18" i="1"/>
  <c r="S17" i="1"/>
  <c r="R25" i="1"/>
  <c r="R24" i="1"/>
  <c r="R23" i="1"/>
  <c r="R22" i="1"/>
  <c r="R21" i="1"/>
  <c r="R20" i="1"/>
  <c r="R19" i="1"/>
  <c r="R18" i="1"/>
  <c r="R17" i="1"/>
  <c r="Q25" i="1"/>
  <c r="Q24" i="1"/>
  <c r="Q23" i="1"/>
  <c r="Q22" i="1"/>
  <c r="Q21" i="1"/>
  <c r="Q20" i="1"/>
  <c r="Q19" i="1"/>
  <c r="Q18" i="1"/>
  <c r="Q17" i="1"/>
  <c r="P30" i="1" l="1"/>
  <c r="Q30" i="1"/>
  <c r="R30" i="1"/>
  <c r="S30" i="1"/>
  <c r="T30" i="1"/>
  <c r="U30" i="1"/>
  <c r="V30" i="1"/>
  <c r="W30" i="1"/>
</calcChain>
</file>

<file path=xl/sharedStrings.xml><?xml version="1.0" encoding="utf-8"?>
<sst xmlns="http://schemas.openxmlformats.org/spreadsheetml/2006/main" count="167" uniqueCount="99">
  <si>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</si>
  <si>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</si>
  <si>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</si>
  <si>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</si>
  <si>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</si>
  <si>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</si>
  <si>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</si>
  <si>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</si>
  <si>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</si>
  <si>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</si>
  <si>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</si>
  <si>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 xml:space="preserve">TRIMESTRE 1 </t>
  </si>
  <si>
    <t xml:space="preserve">TRIMESTRE 2 </t>
  </si>
  <si>
    <t xml:space="preserve">TRIMESTRE 3 </t>
  </si>
  <si>
    <t xml:space="preserve">TRIMESTRE 4 </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</si>
  <si>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</si>
  <si>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</si>
  <si>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</si>
  <si>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</si>
  <si>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</si>
  <si>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</si>
  <si>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META PLANEADA 2022</t>
  </si>
  <si>
    <t>META ALCANZADA 2022</t>
  </si>
  <si>
    <t>PORCENTAJE DE AVANCE TRIMESTRAL 2022</t>
  </si>
  <si>
    <t>PORCENTAJE DE AVANCE ACUMULADO ANUAL 2022</t>
  </si>
  <si>
    <t>JUSTIFICACION DE AVANCE DE RESULTADOS 2022</t>
  </si>
  <si>
    <t>SEGUIMIENTO DE AVANCE EN CUMPLIMIENTO DE METAS Y OBJETIVOS 2022</t>
  </si>
  <si>
    <t>TRIMESTRE 1 2022</t>
  </si>
  <si>
    <t>TRIMESTRE 2 2022</t>
  </si>
  <si>
    <t>TRIMESTRE 3 2022</t>
  </si>
  <si>
    <t>TRIMESTRE 4 2022</t>
  </si>
  <si>
    <t>JUSTIFICACIÓN DE AVANCE DE EJECUCÓN DEL PRESUPUESTO 2022</t>
  </si>
  <si>
    <t>Fin
(DGPM / DP)</t>
  </si>
  <si>
    <t>Actividad</t>
  </si>
  <si>
    <t>SEGUIMIENTO A LA EJECUCIÓN DEL PRESUPUESTO AUTORIZADO 2022</t>
  </si>
  <si>
    <t>Anual</t>
  </si>
  <si>
    <t>AVANCE EN CUMPLIMIENTO DE METAS TRIMESTRAL Y ANUAL ACUMULADO 2022</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</si>
  <si>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Población de 18 años y más encuestada.</t>
    </r>
  </si>
  <si>
    <t>ND</t>
  </si>
  <si>
    <r>
      <rPr>
        <b/>
        <sz val="11"/>
        <color theme="0"/>
        <rFont val="Arial"/>
        <family val="2"/>
      </rPr>
      <t>4.21.1.1</t>
    </r>
    <r>
      <rPr>
        <sz val="11"/>
        <color theme="0"/>
        <rFont val="Arial"/>
        <family val="2"/>
      </rPr>
      <t xml:space="preserve"> La población del Municipio de Benito Juárez recibe atención y se informa respecto a las causas, efectos y prevención  de las adicciones.</t>
    </r>
  </si>
  <si>
    <t>Propósito
(IMCA)</t>
  </si>
  <si>
    <t>Componente
(DIRECCIÓN DE PÓLITICAS PÚBLICAS )</t>
  </si>
  <si>
    <r>
      <rPr>
        <b/>
        <sz val="11"/>
        <color theme="1"/>
        <rFont val="Arial"/>
        <family val="2"/>
      </rPr>
      <t xml:space="preserve">4.21.1 </t>
    </r>
    <r>
      <rPr>
        <sz val="11"/>
        <color theme="1"/>
        <rFont val="Arial"/>
        <family val="2"/>
      </rPr>
      <t xml:space="preserve">Contribuir en la promoción de  acciones que combatan las causas que generan las violencias y la delincuencia contribuyendo a la paz y la justica </t>
    </r>
    <r>
      <rPr>
        <b/>
        <sz val="11"/>
        <color theme="1"/>
        <rFont val="Arial"/>
        <family val="2"/>
      </rPr>
      <t>mediante</t>
    </r>
    <r>
      <rPr>
        <sz val="11"/>
        <color theme="1"/>
        <rFont val="Arial"/>
        <family val="2"/>
      </rPr>
      <t xml:space="preserve"> el conocimiento respecto a las causas, efectos y prevención  de las adicciones.</t>
    </r>
  </si>
  <si>
    <r>
      <rPr>
        <b/>
        <sz val="11"/>
        <rFont val="Arial"/>
        <family val="2"/>
      </rPr>
      <t>4.21.1.1.1</t>
    </r>
    <r>
      <rPr>
        <sz val="11"/>
        <rFont val="Arial"/>
        <family val="2"/>
      </rPr>
      <t xml:space="preserve"> Acciones encaminadas a incrementar el conocimiento social y la sensibilización sobre las causas, efectos y prevención de las adicciones realizadas.</t>
    </r>
  </si>
  <si>
    <r>
      <rPr>
        <b/>
        <sz val="11"/>
        <rFont val="Arial"/>
        <family val="2"/>
      </rPr>
      <t>4.21.1.1.1.1</t>
    </r>
    <r>
      <rPr>
        <sz val="11"/>
        <rFont val="Arial"/>
        <family val="2"/>
      </rPr>
      <t xml:space="preserve"> Difusión de la Campaña digital sobre las causas, efectos y prevención de las adicciones.</t>
    </r>
  </si>
  <si>
    <r>
      <rPr>
        <b/>
        <sz val="11"/>
        <rFont val="Arial"/>
        <family val="2"/>
      </rPr>
      <t>4.21.1.1.1.2</t>
    </r>
    <r>
      <rPr>
        <sz val="11"/>
        <rFont val="Arial"/>
        <family val="2"/>
      </rPr>
      <t xml:space="preserve"> Fortalecimiento de la cultura de prevención de las adicciones.</t>
    </r>
  </si>
  <si>
    <r>
      <rPr>
        <b/>
        <sz val="11"/>
        <rFont val="Arial"/>
        <family val="2"/>
      </rPr>
      <t>4.21.1.1.1.3</t>
    </r>
    <r>
      <rPr>
        <sz val="11"/>
        <rFont val="Arial"/>
        <family val="2"/>
      </rPr>
      <t xml:space="preserve"> Otorgamiento de certificados a instituciones educativas por cumplir con los lineamientos de prevención y detección de adicciones establecidas por el IMCA.</t>
    </r>
  </si>
  <si>
    <r>
      <rPr>
        <b/>
        <sz val="11"/>
        <rFont val="Arial"/>
        <family val="2"/>
      </rPr>
      <t>4.21.1.1.1.4</t>
    </r>
    <r>
      <rPr>
        <sz val="11"/>
        <rFont val="Arial"/>
        <family val="2"/>
      </rPr>
      <t xml:space="preserve"> Otorgamiento de Becas a personas principalmente con adicciones en situación vulnerable.</t>
    </r>
  </si>
  <si>
    <r>
      <rPr>
        <b/>
        <sz val="11"/>
        <rFont val="Arial"/>
        <family val="2"/>
      </rPr>
      <t xml:space="preserve">4.21.1.1.2 </t>
    </r>
    <r>
      <rPr>
        <sz val="11"/>
        <rFont val="Arial"/>
        <family val="2"/>
      </rPr>
      <t>Atención dirigida  a la población sobre adicciones otorgada.</t>
    </r>
  </si>
  <si>
    <r>
      <rPr>
        <b/>
        <sz val="11"/>
        <rFont val="Arial"/>
        <family val="2"/>
      </rPr>
      <t xml:space="preserve">4.21.1.1.2.1 </t>
    </r>
    <r>
      <rPr>
        <sz val="11"/>
        <rFont val="Arial"/>
        <family val="2"/>
      </rPr>
      <t xml:space="preserve"> Impresión diagnóstica a los usuarios para la detección de adicciones.</t>
    </r>
  </si>
  <si>
    <r>
      <rPr>
        <b/>
        <sz val="11"/>
        <rFont val="Arial"/>
        <family val="2"/>
      </rPr>
      <t>4.21.1.1.2.2</t>
    </r>
    <r>
      <rPr>
        <sz val="11"/>
        <rFont val="Arial"/>
        <family val="2"/>
      </rPr>
      <t xml:space="preserve"> Canalización de las personas con adicciones a las instituciones o agrupaciones correspondientes.</t>
    </r>
  </si>
  <si>
    <r>
      <t xml:space="preserve">4.21.1.1.2.3 </t>
    </r>
    <r>
      <rPr>
        <sz val="11"/>
        <rFont val="Arial"/>
        <family val="2"/>
      </rPr>
      <t xml:space="preserve">Seguimiento a los usuarios en su programa de rehabilitación y reinserción social. </t>
    </r>
  </si>
  <si>
    <r>
      <rPr>
        <b/>
        <sz val="11"/>
        <color theme="0"/>
        <rFont val="Arial"/>
        <family val="2"/>
      </rPr>
      <t xml:space="preserve">PPAA: </t>
    </r>
    <r>
      <rPr>
        <sz val="11"/>
        <color theme="0"/>
        <rFont val="Arial"/>
        <family val="2"/>
      </rPr>
      <t>Porcentaje de personas  atendidas y sensibilizadas sobre las causas, efectos y prevención de las adicciones.</t>
    </r>
  </si>
  <si>
    <r>
      <rPr>
        <b/>
        <sz val="11"/>
        <rFont val="Arial"/>
        <family val="2"/>
      </rPr>
      <t>PPSA:</t>
    </r>
    <r>
      <rPr>
        <sz val="11"/>
        <rFont val="Arial"/>
        <family val="2"/>
      </rPr>
      <t xml:space="preserve"> Porcentaje de personas sensibilizadas con las actividades del IMCA.</t>
    </r>
  </si>
  <si>
    <r>
      <rPr>
        <b/>
        <sz val="11"/>
        <rFont val="Arial"/>
        <family val="2"/>
      </rPr>
      <t xml:space="preserve">PICDR: </t>
    </r>
    <r>
      <rPr>
        <sz val="11"/>
        <rFont val="Arial"/>
        <family val="2"/>
      </rPr>
      <t>Porcentaje de impacto de la campaña de difusión en redes sobre prevención de adicciones.</t>
    </r>
  </si>
  <si>
    <r>
      <rPr>
        <b/>
        <sz val="11"/>
        <rFont val="Arial"/>
        <family val="2"/>
      </rPr>
      <t>PAPA:</t>
    </r>
    <r>
      <rPr>
        <sz val="11"/>
        <rFont val="Arial"/>
        <family val="2"/>
      </rPr>
      <t xml:space="preserve"> Porcentaje de acciones para el fomento de la  cultura de prevención de adicciones.</t>
    </r>
  </si>
  <si>
    <r>
      <rPr>
        <b/>
        <sz val="11"/>
        <rFont val="Arial"/>
        <family val="2"/>
      </rPr>
      <t>PENPSPLOPR:</t>
    </r>
    <r>
      <rPr>
        <sz val="11"/>
        <rFont val="Arial"/>
        <family val="2"/>
      </rPr>
      <t xml:space="preserve"> Porcentaje de escuelas de los niveles primaria, secundaria, bachillerato y licenciatura que obtienen la placa de certificación #YoNoSoyCómplice.</t>
    </r>
  </si>
  <si>
    <r>
      <rPr>
        <b/>
        <sz val="11"/>
        <rFont val="Arial"/>
        <family val="2"/>
      </rPr>
      <t>PBOPSCPALR:</t>
    </r>
    <r>
      <rPr>
        <sz val="11"/>
        <rFont val="Arial"/>
        <family val="2"/>
      </rPr>
      <t xml:space="preserve"> Porcentaje de becas otorgadas a personas que se encuentran viviendo en situación de calle con problemas de adicciones logrando una rehabilitación  digna y efectiva. </t>
    </r>
  </si>
  <si>
    <r>
      <rPr>
        <b/>
        <sz val="11"/>
        <rFont val="Arial"/>
        <family val="2"/>
      </rPr>
      <t>PPAA:</t>
    </r>
    <r>
      <rPr>
        <sz val="11"/>
        <rFont val="Arial"/>
        <family val="2"/>
      </rPr>
      <t xml:space="preserve"> Porcentaje de personas con adicciones atendidas. </t>
    </r>
  </si>
  <si>
    <r>
      <rPr>
        <b/>
        <sz val="11"/>
        <rFont val="Arial"/>
        <family val="2"/>
      </rPr>
      <t>PPAID:</t>
    </r>
    <r>
      <rPr>
        <sz val="11"/>
        <rFont val="Arial"/>
        <family val="2"/>
      </rPr>
      <t xml:space="preserve"> Porcentaje de personas atendidas de primer contacto con impresiones diagnosticas.</t>
    </r>
  </si>
  <si>
    <r>
      <rPr>
        <b/>
        <sz val="11"/>
        <rFont val="Arial"/>
        <family val="2"/>
      </rPr>
      <t>PPAC:</t>
    </r>
    <r>
      <rPr>
        <sz val="11"/>
        <rFont val="Arial"/>
        <family val="2"/>
      </rPr>
      <t xml:space="preserve"> Porcentaje de Personas con adicciones canalizadas.</t>
    </r>
  </si>
  <si>
    <r>
      <rPr>
        <b/>
        <sz val="11"/>
        <rFont val="Arial"/>
        <family val="2"/>
      </rPr>
      <t xml:space="preserve">PSUC: </t>
    </r>
    <r>
      <rPr>
        <sz val="11"/>
        <rFont val="Arial"/>
        <family val="2"/>
      </rPr>
      <t>Porcentaje  de seguimientos de los usuarios canalizados.</t>
    </r>
  </si>
  <si>
    <t>Trimestral</t>
  </si>
  <si>
    <t>Semestral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</si>
  <si>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 VARIABLE:</t>
    </r>
    <r>
      <rPr>
        <sz val="11"/>
        <color theme="0"/>
        <rFont val="Arial"/>
        <family val="2"/>
      </rPr>
      <t xml:space="preserve"> Personas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</si>
  <si>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Personas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</si>
  <si>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Impactos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</si>
  <si>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Acciones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</si>
  <si>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Certificado</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</si>
  <si>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Becas</t>
    </r>
  </si>
  <si>
    <r>
      <t xml:space="preserve">UNIDAD DE MEDIDA DEL INDICADOR: 
</t>
    </r>
    <r>
      <rPr>
        <sz val="11"/>
        <rFont val="Arial"/>
        <family val="2"/>
      </rPr>
      <t>Porcentaje</t>
    </r>
    <r>
      <rPr>
        <b/>
        <sz val="11"/>
        <rFont val="Arial"/>
        <family val="2"/>
      </rPr>
      <t xml:space="preserve">
UNIDAD DE MEDIDA DE LA VARIABLE: 
</t>
    </r>
    <r>
      <rPr>
        <sz val="11"/>
        <rFont val="Arial"/>
        <family val="2"/>
      </rPr>
      <t>Personas</t>
    </r>
  </si>
  <si>
    <t>Componente
(DIRECCIÓN DE ACOMPAÑAMIENTO TERAPÉUTICO)</t>
  </si>
  <si>
    <t>Para la ejecución del presupuesto se visualiza una variación derivado del remante del ejercicio fiscal 2021, recurso que se ha utilizado para cubrir gastos en la operación del Instituto.</t>
  </si>
  <si>
    <r>
      <rPr>
        <b/>
        <sz val="11"/>
        <color theme="1"/>
        <rFont val="Arial"/>
        <family val="2"/>
      </rPr>
      <t>PPPIVC</t>
    </r>
    <r>
      <rPr>
        <b/>
        <vertAlign val="subscript"/>
        <sz val="11"/>
        <color theme="1"/>
        <rFont val="Arial"/>
        <family val="2"/>
      </rPr>
      <t>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Encuesta Nacional de Seguridad Pública Urbana. Periodicidad Anual.</t>
    </r>
  </si>
  <si>
    <r>
      <rPr>
        <b/>
        <sz val="11"/>
        <color theme="1"/>
        <rFont val="Arial"/>
        <family val="2"/>
      </rPr>
      <t>Meta Trimestral:</t>
    </r>
    <r>
      <rPr>
        <sz val="11"/>
        <color theme="1"/>
        <rFont val="Arial"/>
        <family val="2"/>
      </rPr>
      <t xml:space="preserve"> La meta alcanzada en el segundo trimestre 2022 corresponde al mismo valor obtenido en 2021, es decir 80.2%. El avance en cumplimiento de metas trimestral refleja la variación del avance trimestral  reportado respecto a lo programado trimestral, es decir 1.17%. 
</t>
    </r>
    <r>
      <rPr>
        <b/>
        <sz val="11"/>
        <color theme="1"/>
        <rFont val="Arial"/>
        <family val="2"/>
      </rPr>
      <t>Meta Anual:</t>
    </r>
    <r>
      <rPr>
        <sz val="11"/>
        <color theme="1"/>
        <rFont val="Arial"/>
        <family val="2"/>
      </rPr>
      <t xml:space="preserve"> El avance en cumplimiento de metas anual refleja la variación del avance anual  reportado respecto a lo programado anual, es decir 1.17%. El Instituto Nacional de Estadística y Geografía, INEGI, implementa y publica los resultados de la Encuesta Nacional de Victimización y Percepción sobre Seguridad Pública Anualmente. Ultimo dato 80.2% periodo marzo-abril 2021. </t>
    </r>
  </si>
  <si>
    <r>
      <rPr>
        <b/>
        <sz val="11"/>
        <color theme="0"/>
        <rFont val="Arial"/>
        <family val="2"/>
      </rPr>
      <t>Meta Trimestral:</t>
    </r>
    <r>
      <rPr>
        <sz val="11"/>
        <color theme="0"/>
        <rFont val="Arial"/>
        <family val="2"/>
      </rPr>
      <t xml:space="preserve"> La meta programada para el primer trimestre tuvo un avance del 67.41%  registrando una variación del 32.59% para llegar a la meta programada, se registra una disminución en la participación de las redes sociales, esto propicio que no se alcanzara la meta.
</t>
    </r>
    <r>
      <rPr>
        <b/>
        <sz val="11"/>
        <color theme="0"/>
        <rFont val="Arial"/>
        <family val="2"/>
      </rPr>
      <t>Meta Anual:</t>
    </r>
    <r>
      <rPr>
        <sz val="11"/>
        <color theme="0"/>
        <rFont val="Arial"/>
        <family val="2"/>
      </rPr>
      <t xml:space="preserve"> El porcentaje de avance con relación a la meta anual es del 16.85%.</t>
    </r>
  </si>
  <si>
    <r>
      <t xml:space="preserve">Meta Trimestral: </t>
    </r>
    <r>
      <rPr>
        <sz val="11"/>
        <color theme="1"/>
        <rFont val="Arial"/>
        <family val="2"/>
      </rPr>
      <t xml:space="preserve">La meta programada para el primer trimestre registro un avance del 67.39 % registrando una variación de 32.61% para alcanzar la meta programada. 
</t>
    </r>
    <r>
      <rPr>
        <b/>
        <sz val="11"/>
        <color theme="1"/>
        <rFont val="Arial"/>
        <family val="2"/>
      </rPr>
      <t xml:space="preserve">
Meta Anual: </t>
    </r>
    <r>
      <rPr>
        <sz val="11"/>
        <color theme="1"/>
        <rFont val="Arial"/>
        <family val="2"/>
      </rPr>
      <t>La meta anual programada tuvo un avance del 16.85%.</t>
    </r>
  </si>
  <si>
    <r>
      <t xml:space="preserve">Meta Trimestral: </t>
    </r>
    <r>
      <rPr>
        <sz val="11"/>
        <color theme="1"/>
        <rFont val="Arial"/>
        <family val="2"/>
      </rPr>
      <t xml:space="preserve">La meta trimestral programada tuvo un avance del 66.13%, durante el trimestre se registro una baja participación en redes sociales derivado de la venda electoral que se presento durante el primer trimestre, la página institucional registro pocos impactos, porcentaje que se pretende recuperar para el próximo trimestre.
</t>
    </r>
    <r>
      <rPr>
        <b/>
        <sz val="11"/>
        <color theme="1"/>
        <rFont val="Arial"/>
        <family val="2"/>
      </rPr>
      <t xml:space="preserve">
Meta Anual: </t>
    </r>
    <r>
      <rPr>
        <sz val="11"/>
        <color theme="1"/>
        <rFont val="Arial"/>
        <family val="2"/>
      </rPr>
      <t>La meta programada con relación a la meta anual representa un 16.53% de avance.</t>
    </r>
  </si>
  <si>
    <r>
      <rPr>
        <b/>
        <sz val="11"/>
        <color theme="1"/>
        <rFont val="Arial"/>
        <family val="2"/>
      </rPr>
      <t>Meta trimestral:</t>
    </r>
    <r>
      <rPr>
        <sz val="11"/>
        <color theme="1"/>
        <rFont val="Arial"/>
        <family val="2"/>
      </rPr>
      <t xml:space="preserve"> La meta programada para el primer trimestre 2022 tuvo un alcance de 0% en virtud que las escuelas iniciaron operación durante el primer trimestre y el procedimiento de certificación quedo en proceso para el segundo trimestre.
</t>
    </r>
    <r>
      <rPr>
        <b/>
        <sz val="11"/>
        <color theme="1"/>
        <rFont val="Arial"/>
        <family val="2"/>
      </rPr>
      <t>Meta Anual:</t>
    </r>
    <r>
      <rPr>
        <sz val="11"/>
        <color theme="1"/>
        <rFont val="Arial"/>
        <family val="2"/>
      </rPr>
      <t xml:space="preserve"> La meta anual programada tuvo un avance del 0% en virtud que las escuelas se encuentran en proceso de certificación, datos que serán registrados para el segundo trimestre.</t>
    </r>
  </si>
  <si>
    <r>
      <rPr>
        <b/>
        <sz val="11"/>
        <color theme="1"/>
        <rFont val="Arial"/>
        <family val="2"/>
      </rPr>
      <t>Meta Trimestral:</t>
    </r>
    <r>
      <rPr>
        <sz val="11"/>
        <color theme="1"/>
        <rFont val="Arial"/>
        <family val="2"/>
      </rPr>
      <t xml:space="preserve"> La meta programada para el primer trimestre tuvo un avance menor de los programado, derivado que las becas se otorgan a personas que se encuentren principalmente en situación de calle y con problemas de adicciones, motivo por el cual solo se logro un 60% del avance programado.
</t>
    </r>
    <r>
      <rPr>
        <b/>
        <sz val="11"/>
        <color theme="1"/>
        <rFont val="Arial"/>
        <family val="2"/>
      </rPr>
      <t xml:space="preserve">Meta Anual: </t>
    </r>
    <r>
      <rPr>
        <sz val="11"/>
        <color theme="1"/>
        <rFont val="Arial"/>
        <family val="2"/>
      </rPr>
      <t>La meta anual programada tuvo un avance del 15% derivado de las entrega de las 3 becas que se realizaron durante el periodo.</t>
    </r>
  </si>
  <si>
    <r>
      <rPr>
        <b/>
        <sz val="11"/>
        <color theme="1"/>
        <rFont val="Arial"/>
        <family val="2"/>
      </rPr>
      <t xml:space="preserve">Meta Trimestral: </t>
    </r>
    <r>
      <rPr>
        <sz val="11"/>
        <color theme="1"/>
        <rFont val="Arial"/>
        <family val="2"/>
      </rPr>
      <t xml:space="preserve">La meta programada para el primer trimestre  tuvo un porcentaje de avance del 82.26% , se refleja una variación con respecto a la meta programada del 17.74%.
</t>
    </r>
    <r>
      <rPr>
        <b/>
        <sz val="11"/>
        <color theme="1"/>
        <rFont val="Arial"/>
        <family val="2"/>
      </rPr>
      <t xml:space="preserve">
Meta Anual: </t>
    </r>
    <r>
      <rPr>
        <sz val="11"/>
        <color theme="1"/>
        <rFont val="Arial"/>
        <family val="2"/>
      </rPr>
      <t>La meta anual programada tuvo un avance del 20.40%, se reflejan variación que se pretende compensar en el siguiente trimestre.</t>
    </r>
  </si>
  <si>
    <r>
      <rPr>
        <b/>
        <sz val="11"/>
        <color theme="1"/>
        <rFont val="Arial"/>
        <family val="2"/>
      </rPr>
      <t>Meta Trimestral:</t>
    </r>
    <r>
      <rPr>
        <sz val="11"/>
        <color theme="1"/>
        <rFont val="Arial"/>
        <family val="2"/>
      </rPr>
      <t xml:space="preserve"> La meta programada para el primer trimestre  tuvo un porcentaje de avance del 82.26% , se refleja una variación con respecto a la meta programada del 17.74%.
</t>
    </r>
    <r>
      <rPr>
        <b/>
        <sz val="11"/>
        <color theme="1"/>
        <rFont val="Arial"/>
        <family val="2"/>
      </rPr>
      <t>Meta Anual:</t>
    </r>
    <r>
      <rPr>
        <sz val="11"/>
        <color theme="1"/>
        <rFont val="Arial"/>
        <family val="2"/>
      </rPr>
      <t xml:space="preserve"> La meta anual programada tuvo un avance del 20.40%, se reflejan variación que se pretende compensar en el siguiente trimestre.</t>
    </r>
  </si>
  <si>
    <r>
      <rPr>
        <b/>
        <sz val="11"/>
        <color theme="1"/>
        <rFont val="Arial"/>
        <family val="2"/>
      </rPr>
      <t xml:space="preserve">Meta Trimestral: </t>
    </r>
    <r>
      <rPr>
        <sz val="11"/>
        <color theme="1"/>
        <rFont val="Arial"/>
        <family val="2"/>
      </rPr>
      <t xml:space="preserve">La meta programada para el primer trimestre  tuvo un porcentaje de avance del 92.73% , se refleja una variación con respecto a la meta programada del 7.27%.
</t>
    </r>
    <r>
      <rPr>
        <b/>
        <sz val="11"/>
        <color theme="1"/>
        <rFont val="Arial"/>
        <family val="2"/>
      </rPr>
      <t>Meta Anual:</t>
    </r>
    <r>
      <rPr>
        <sz val="11"/>
        <color theme="1"/>
        <rFont val="Arial"/>
        <family val="2"/>
      </rPr>
      <t xml:space="preserve"> La meta anual programada tuvo un avance del 23.18%, se reflejan variación que se pretende recuperar en el siguiente trimestre.</t>
    </r>
  </si>
  <si>
    <r>
      <rPr>
        <b/>
        <sz val="11"/>
        <color theme="1"/>
        <rFont val="Arial"/>
        <family val="2"/>
      </rPr>
      <t xml:space="preserve">Meta Trimestral: </t>
    </r>
    <r>
      <rPr>
        <sz val="11"/>
        <color theme="1"/>
        <rFont val="Arial"/>
        <family val="2"/>
      </rPr>
      <t xml:space="preserve">La meta programada para el primer trimestre 2022 tuvo un alcance del 62.96% mayo al programado, en virtud que se han realizado convenios de colaboración que han incentivado la participación de la sociedad para brindarles platicas y crear conciencia sobre las causas y efectos de las drogas.
</t>
    </r>
    <r>
      <rPr>
        <b/>
        <sz val="11"/>
        <color theme="1"/>
        <rFont val="Arial"/>
        <family val="2"/>
      </rPr>
      <t xml:space="preserve">Meta Anual: </t>
    </r>
    <r>
      <rPr>
        <sz val="11"/>
        <color theme="1"/>
        <rFont val="Arial"/>
        <family val="2"/>
      </rPr>
      <t>El avance con relación al cumplimiento de las metas registro un avance del 40% con relación a la meta anual, en virtud que durante el periodo se registraron mas acciones de las programadas.</t>
    </r>
  </si>
  <si>
    <r>
      <rPr>
        <b/>
        <sz val="11"/>
        <color theme="1"/>
        <rFont val="Arial"/>
        <family val="2"/>
      </rPr>
      <t>Meta Trimestral:</t>
    </r>
    <r>
      <rPr>
        <sz val="11"/>
        <color theme="1"/>
        <rFont val="Arial"/>
        <family val="2"/>
      </rPr>
      <t xml:space="preserve"> La meta programada para el primer trimestre  tuvo un porcentaje de avance del 100.89% logrando cumplir la programación.
</t>
    </r>
    <r>
      <rPr>
        <b/>
        <sz val="11"/>
        <color theme="1"/>
        <rFont val="Arial"/>
        <family val="2"/>
      </rPr>
      <t>Meta Anual:</t>
    </r>
    <r>
      <rPr>
        <sz val="11"/>
        <color theme="1"/>
        <rFont val="Arial"/>
        <family val="2"/>
      </rPr>
      <t xml:space="preserve"> La meta anual programada tuvo un avance del 25.11%, se refleja un avance con relación a la meta programada.</t>
    </r>
  </si>
  <si>
    <r>
      <t xml:space="preserve">Meta trimestral: </t>
    </r>
    <r>
      <rPr>
        <sz val="11"/>
        <rFont val="Arial"/>
        <family val="2"/>
      </rPr>
      <t xml:space="preserve">La meta programada para el primer trimestre 2022 corresponde al último registro de la encuesta obtenida en 2021, es decir 80.2%. La meta alcanzada en primer trimestre 2021 corresponde al mismo valor obtenido en 2021, es decir 80.2%. El avance en cumplimiento de metas trimestral refleja la variación del avance trimestral  reportado respecto a lo programado trimestral, es decir 1.17%.
</t>
    </r>
    <r>
      <rPr>
        <b/>
        <sz val="11"/>
        <rFont val="Arial"/>
        <family val="2"/>
      </rPr>
      <t xml:space="preserve">
Meta Anual:</t>
    </r>
    <r>
      <rPr>
        <sz val="11"/>
        <rFont val="Arial"/>
        <family val="2"/>
      </rPr>
      <t xml:space="preserve"> El avance en cumplimiento de metas anual refleja la variación del avance anual  reportado respecto a lo programado anual, es decir 1.17%.El Instituto Nacional de Estadística y Geografía, INEGI, implementa y publica los resultados de la Encuesta Nacional de Victimización y Percepción sobre Seguridad Pública Anualmente. Ultimo dato 80.2% periodo marzo-abril 2021. A la fecha aún no se ha emitido la actualización.</t>
    </r>
  </si>
  <si>
    <t>Para el seguimiento del presupuesto correspondiente al segundo trimestre se puede visualizar a traves del porcentaje de avance del 89.99% que el presupuesto programado para el periodo no se ejercio por completo, siendo como objetivo principal la optimización de los recursos para mantener finanzas sanas dentro del Instituto.</t>
  </si>
  <si>
    <r>
      <t xml:space="preserve">Meta trimestral: </t>
    </r>
    <r>
      <rPr>
        <sz val="11"/>
        <color theme="0"/>
        <rFont val="Arial"/>
        <family val="2"/>
      </rPr>
      <t xml:space="preserve">Este indicador tiene como meta anual atender y sensibilizar a 263,940 personas. En este trimestre se realizaron 44,000 atenciones y sensibilizaciones a ciudadanos del municipio de Benito Juárez. El porcentaje alcanzado de 66.68% se debe principalmente a las publicaciones que se realizan en las redes sociales y a la participación de las personas en las platicas que se imparten y por motivo de la veda electoral las redes sociales se mantuvieron con bajos impactos, esperando recuperar el porcentaje en el siguiente trimestre. </t>
    </r>
    <r>
      <rPr>
        <b/>
        <sz val="11"/>
        <color theme="0"/>
        <rFont val="Arial"/>
        <family val="2"/>
      </rPr>
      <t xml:space="preserve">
Meta Anual: </t>
    </r>
    <r>
      <rPr>
        <sz val="11"/>
        <color theme="0"/>
        <rFont val="Arial"/>
        <family val="2"/>
      </rPr>
      <t>El porcentaje de avance con relación a la meta anual es del 33.52%.</t>
    </r>
  </si>
  <si>
    <r>
      <t xml:space="preserve">Meta trimestral:  </t>
    </r>
    <r>
      <rPr>
        <sz val="11"/>
        <color theme="1"/>
        <rFont val="Arial"/>
        <family val="2"/>
      </rPr>
      <t xml:space="preserve">Este indicador tiene como meta anual  263,690 impactos en las redes sociales. En el trimestre se realizaron 43,938 impactos en las redes sociales. El porcentaje alcanzado de 66.65% principalmente se deriva a la baja movilidad en redes sociales y a que se esta priorizando las platicas y atenciones a los ciudadanos. </t>
    </r>
    <r>
      <rPr>
        <b/>
        <sz val="11"/>
        <color theme="1"/>
        <rFont val="Arial"/>
        <family val="2"/>
      </rPr>
      <t xml:space="preserve">
Meta Anual: </t>
    </r>
    <r>
      <rPr>
        <sz val="11"/>
        <color theme="1"/>
        <rFont val="Arial"/>
        <family val="2"/>
      </rPr>
      <t>El porcentaje de avance con relación a la meta anual es de  33.51%.</t>
    </r>
  </si>
  <si>
    <r>
      <t xml:space="preserve">Meta trimestral: </t>
    </r>
    <r>
      <rPr>
        <sz val="11"/>
        <color theme="1"/>
        <rFont val="Arial"/>
        <family val="2"/>
      </rPr>
      <t>Este indicador tiene como meta anual 263,100 impactos en las redes sociales del IMCA. En el trimestre se realizaron 41,456 impactos. El porcentaje alcanzado de 63.03% se debe principalmente que se priorizan los eventos presenciales, la atención a las personas, las platicas a las escuelas, generando a su vez una disminución en el impacto de las redes sociales.</t>
    </r>
    <r>
      <rPr>
        <b/>
        <sz val="11"/>
        <color theme="1"/>
        <rFont val="Arial"/>
        <family val="2"/>
      </rPr>
      <t xml:space="preserve">
Meta Anual: </t>
    </r>
    <r>
      <rPr>
        <sz val="11"/>
        <color theme="1"/>
        <rFont val="Arial"/>
        <family val="2"/>
      </rPr>
      <t>El porcentaje de avance con relación a la meta anual es de 32.29%.</t>
    </r>
  </si>
  <si>
    <r>
      <t xml:space="preserve">Meta Trimestral: </t>
    </r>
    <r>
      <rPr>
        <sz val="11"/>
        <color theme="1"/>
        <rFont val="Arial"/>
        <family val="2"/>
      </rPr>
      <t>Este indicador tiene como meta anual 110 acciones a realizar. En este trimestre se realizaron 76 acciones de las 27 programadas. El porcentaje alcanzado de  281.48% la variación se debe al convenio de colaboración con el Sindicato de Taxistas se imparten diversas platicas a los socios del sindicato, así como las platicas que se vienen impartiendo a las escuelas que fueron solicitadas por los directivos de las escuelas a nivel secundaria y preparatoria, así como también las platicas que se realizan con motivo de la certificación #YoNoSoyCómplice al CONALEP, todos estos factores han propiciado que las acciones se incrementen.</t>
    </r>
    <r>
      <rPr>
        <b/>
        <sz val="11"/>
        <color theme="1"/>
        <rFont val="Arial"/>
        <family val="2"/>
      </rPr>
      <t xml:space="preserve">
Meta Anual: </t>
    </r>
    <r>
      <rPr>
        <sz val="11"/>
        <color theme="1"/>
        <rFont val="Arial"/>
        <family val="2"/>
      </rPr>
      <t>El porcentaje de avance con relación a la meta anual es de 109.09%, toda vez que el instituto participa activamente impartido platicas y sensibilizando a la sociedad con relación a temas referente a las adicciones y el impacto que generan.</t>
    </r>
  </si>
  <si>
    <r>
      <t xml:space="preserve">Meta Trimestral: </t>
    </r>
    <r>
      <rPr>
        <sz val="11"/>
        <color theme="1"/>
        <rFont val="Arial"/>
        <family val="2"/>
      </rPr>
      <t xml:space="preserve">Este indicador tiene como meta anual 10 certificaciones. En este trimestre se reporto 0 certificaciones de las 2 programadas. El porcentaje alcanzado del 0% se debe principalmente a que la escuela aun se encuentra en proceso de certificación se estima que el avance sea reportado para el siguiente trimestre.
</t>
    </r>
    <r>
      <rPr>
        <b/>
        <sz val="11"/>
        <color theme="1"/>
        <rFont val="Arial"/>
        <family val="2"/>
      </rPr>
      <t xml:space="preserve">
Meta Anual: </t>
    </r>
    <r>
      <rPr>
        <sz val="11"/>
        <color theme="1"/>
        <rFont val="Arial"/>
        <family val="2"/>
      </rPr>
      <t>El porcentaje de avance con relación a la meta anual es de 0% con relación a la meta anual, se espera reportar avances para el siguiente trimestre.</t>
    </r>
  </si>
  <si>
    <r>
      <t xml:space="preserve">Meta Trimestral: </t>
    </r>
    <r>
      <rPr>
        <sz val="11"/>
        <color theme="1"/>
        <rFont val="Arial"/>
        <family val="2"/>
      </rPr>
      <t>Este indicador tiene como meta anual 20 becas. En este trimestre se otorgaron 0 becas de las 5 programadas. El porcentaje alcanzado del  0% se debe que durante el segundo trimestre se tuvo una baja participación por parte de la ciudadanía quienes son los que reportan a las personas en situación de calle con problemas de adicciones.</t>
    </r>
    <r>
      <rPr>
        <b/>
        <sz val="11"/>
        <color theme="1"/>
        <rFont val="Arial"/>
        <family val="2"/>
      </rPr>
      <t xml:space="preserve">
Meta Anual: </t>
    </r>
    <r>
      <rPr>
        <sz val="11"/>
        <color theme="1"/>
        <rFont val="Arial"/>
        <family val="2"/>
      </rPr>
      <t>El porcentaje de avance con relación a la meta anual es de 15%, en virtud que no se han otorgado mas becas de las programadas.</t>
    </r>
  </si>
  <si>
    <r>
      <t xml:space="preserve">Meta Trimestral: </t>
    </r>
    <r>
      <rPr>
        <sz val="11"/>
        <color theme="1"/>
        <rFont val="Arial"/>
        <family val="2"/>
      </rPr>
      <t>Este indicador tiene como meta anual 250 atenciones. En este trimestre se atendieron 62 usuarios de los 62 programados. El porcentaje alcanzado de 100% derivado de las diversas platicas impartidas a las escuelas y a los centros de rehabilitación se logro sensibilizar y atender a usuarios que solicitaron la atención.</t>
    </r>
    <r>
      <rPr>
        <b/>
        <sz val="11"/>
        <color theme="1"/>
        <rFont val="Arial"/>
        <family val="2"/>
      </rPr>
      <t xml:space="preserve">
Meta Anual: </t>
    </r>
    <r>
      <rPr>
        <sz val="11"/>
        <color theme="1"/>
        <rFont val="Arial"/>
        <family val="2"/>
      </rPr>
      <t>El porcentaje de avance con relación a la meta anual es de 45.20%.</t>
    </r>
  </si>
  <si>
    <r>
      <t xml:space="preserve">Meta Trimestral: </t>
    </r>
    <r>
      <rPr>
        <sz val="11"/>
        <color theme="1"/>
        <rFont val="Arial"/>
        <family val="2"/>
      </rPr>
      <t>Este indicador tiene como meta anual 250 impresiones diagnosticas . En este trimestre  se realizaron 62 impresiones diagnosticas de las 62 programadas. El porcentaje alcanzado de 100% se debe principalmente que el departamento de políticas publicas estuvo participando activamente en las escuelas y centros de rehabilitación impartiendo platicas, propiciando que las personas pidan ayuda.</t>
    </r>
    <r>
      <rPr>
        <b/>
        <sz val="11"/>
        <color theme="1"/>
        <rFont val="Arial"/>
        <family val="2"/>
      </rPr>
      <t xml:space="preserve">
Meta Anual: </t>
    </r>
    <r>
      <rPr>
        <sz val="11"/>
        <color theme="1"/>
        <rFont val="Arial"/>
        <family val="2"/>
      </rPr>
      <t>El porcentaje de avance con relación a la meta anual es de 45.20%.</t>
    </r>
  </si>
  <si>
    <r>
      <t xml:space="preserve">Meta Trimestral: </t>
    </r>
    <r>
      <rPr>
        <sz val="11"/>
        <color theme="1"/>
        <rFont val="Arial"/>
        <family val="2"/>
      </rPr>
      <t xml:space="preserve">Este indicador tiene como meta anual 220 canalizaciones. En este trimestre se realizaron 62 canalizaciones de las 55 programadas. El porcentaje alcanzado de 112.73% se debe principalmente que todas las personas a las que se les realizo una impresión diagnostica aceptaron ser canalizados para su atención y recuperación.
</t>
    </r>
    <r>
      <rPr>
        <b/>
        <sz val="11"/>
        <color theme="1"/>
        <rFont val="Arial"/>
        <family val="2"/>
      </rPr>
      <t xml:space="preserve">
Meta Anual: </t>
    </r>
    <r>
      <rPr>
        <sz val="11"/>
        <color theme="1"/>
        <rFont val="Arial"/>
        <family val="2"/>
      </rPr>
      <t>El porcentaje de avance con relación a la meta anual es de 51.36%, en virtud que los usuarios que son atendido aceptan ser canalizados.</t>
    </r>
  </si>
  <si>
    <r>
      <t xml:space="preserve">Meta Trimestral: </t>
    </r>
    <r>
      <rPr>
        <sz val="11"/>
        <color theme="1"/>
        <rFont val="Arial"/>
        <family val="2"/>
      </rPr>
      <t>Este indicador tiene como meta anual 450 seguimientos. En este trimestre se realizaron 112 seguimientos de los 112 programados. El porcentaje alcanzado del 100% se deriva de la constante atención y continuidad en el seguimiento de los usuarios por parte del personal del instituto.</t>
    </r>
    <r>
      <rPr>
        <b/>
        <sz val="11"/>
        <color theme="1"/>
        <rFont val="Arial"/>
        <family val="2"/>
      </rPr>
      <t xml:space="preserve">
Meta Anual: </t>
    </r>
    <r>
      <rPr>
        <sz val="11"/>
        <color theme="1"/>
        <rFont val="Arial"/>
        <family val="2"/>
      </rPr>
      <t>El porcentaje de avance con relación a la meta anual es de 50%.</t>
    </r>
  </si>
  <si>
    <t>CLAVE Y NOMBRE DEL PPA: E-PPA 4.21 PROGRAMA DE PREVENCIÓN Y ATENCIÓN DE LAS ADICCIONES</t>
  </si>
  <si>
    <t>INSTITUTO MUNICIPAL CONTRA LAS ADICCIONES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</si>
</sst>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17" x14ac:knownFonts="1">
    <font>
      <sz val="11"/>
      <color theme="1"/>
      <name val="Calibri"/>
      <family val="2"/>
      <scheme val="minor"/>
    </font>
    <font>
      <sz val="11"/>
      <color theme="1"/>
      <name val="Calibri"/>
      <family val="2"/>
      <scheme val="minor"/>
    </font>
    <font>
      <b/>
      <sz val="24"/>
      <color theme="0"/>
      <name val="Arial"/>
      <family val="2"/>
    </font>
    <font>
      <sz val="14"/>
      <color rgb="FFFFFFFF"/>
      <name val="Arial"/>
      <family val="2"/>
    </font>
    <font>
      <sz val="1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b/>
      <sz val="14"/>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theme="0"/>
        <bgColor rgb="FFF2F2F2"/>
      </patternFill>
    </fill>
    <fill>
      <patternFill patternType="solid">
        <fgColor theme="0" tint="-4.9989318521683403E-2"/>
        <bgColor rgb="FFF2F2F2"/>
      </patternFill>
    </fill>
  </fills>
  <borders count="94">
    <border>
      <left/>
      <right/>
      <top/>
      <bottom/>
      <diagonal/>
    </border>
    <border>
      <left style="medium">
        <color indexed="64"/>
      </left>
      <right/>
      <top/>
      <bottom/>
      <diagonal/>
    </border>
    <border>
      <left style="medium">
        <color indexed="64"/>
      </left>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rgb="FF000000"/>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dashed">
        <color theme="1"/>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style="thin">
        <color rgb="FF000000"/>
      </top>
      <bottom style="medium">
        <color indexed="64"/>
      </bottom>
      <diagonal/>
    </border>
    <border>
      <left style="thin">
        <color indexed="64"/>
      </left>
      <right style="thin">
        <color indexed="64"/>
      </right>
      <top/>
      <bottom style="dashed">
        <color theme="1"/>
      </bottom>
      <diagonal/>
    </border>
    <border>
      <left style="medium">
        <color indexed="64"/>
      </left>
      <right style="thin">
        <color indexed="64"/>
      </right>
      <top style="thin">
        <color indexed="64"/>
      </top>
      <bottom style="medium">
        <color indexed="64"/>
      </bottom>
      <diagonal/>
    </border>
    <border>
      <left style="medium">
        <color indexed="64"/>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indexed="64"/>
      </left>
      <right style="thin">
        <color theme="1"/>
      </right>
      <top style="medium">
        <color indexed="64"/>
      </top>
      <bottom style="thin">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medium">
        <color indexed="64"/>
      </right>
      <top style="dashed">
        <color indexed="64"/>
      </top>
      <bottom style="dotted">
        <color indexed="64"/>
      </bottom>
      <diagonal/>
    </border>
    <border>
      <left style="medium">
        <color indexed="64"/>
      </left>
      <right style="dotted">
        <color indexed="64"/>
      </right>
      <top style="dashed">
        <color indexed="64"/>
      </top>
      <bottom style="dotted">
        <color indexed="64"/>
      </bottom>
      <diagonal/>
    </border>
    <border>
      <left style="dotted">
        <color indexed="64"/>
      </left>
      <right style="dotted">
        <color indexed="64"/>
      </right>
      <top style="dashed">
        <color indexed="64"/>
      </top>
      <bottom style="dotted">
        <color indexed="64"/>
      </bottom>
      <diagonal/>
    </border>
    <border>
      <left style="dotted">
        <color indexed="64"/>
      </left>
      <right style="medium">
        <color indexed="64"/>
      </right>
      <top style="dashed">
        <color indexed="64"/>
      </top>
      <bottom style="dotted">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medium">
        <color indexed="64"/>
      </left>
      <right style="medium">
        <color indexed="64"/>
      </right>
      <top style="dashed">
        <color indexed="64"/>
      </top>
      <bottom style="dashed">
        <color theme="1"/>
      </bottom>
      <diagonal/>
    </border>
    <border>
      <left/>
      <right style="dashed">
        <color theme="1"/>
      </right>
      <top/>
      <bottom/>
      <diagonal/>
    </border>
    <border>
      <left style="dashed">
        <color theme="1"/>
      </left>
      <right style="dashed">
        <color theme="1"/>
      </right>
      <top/>
      <bottom/>
      <diagonal/>
    </border>
    <border>
      <left style="dashed">
        <color theme="1"/>
      </left>
      <right style="medium">
        <color indexed="64"/>
      </right>
      <top/>
      <bottom/>
      <diagonal/>
    </border>
    <border>
      <left style="medium">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dashed">
        <color theme="1"/>
      </right>
      <top style="thin">
        <color indexed="64"/>
      </top>
      <bottom style="dotted">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dotted">
        <color indexed="64"/>
      </top>
      <bottom/>
      <diagonal/>
    </border>
    <border>
      <left style="dotted">
        <color indexed="64"/>
      </left>
      <right style="medium">
        <color indexed="64"/>
      </right>
      <top style="dotted">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cellStyleXfs>
  <cellXfs count="205">
    <xf numFmtId="0" fontId="0" fillId="0" borderId="0" xfId="0"/>
    <xf numFmtId="0" fontId="5" fillId="2" borderId="49" xfId="0" applyFont="1" applyFill="1" applyBorder="1" applyAlignment="1">
      <alignment horizontal="center" vertical="center" wrapText="1"/>
    </xf>
    <xf numFmtId="0" fontId="5" fillId="0" borderId="50" xfId="0" applyFont="1" applyBorder="1" applyAlignment="1">
      <alignment horizontal="center" vertical="center" wrapText="1"/>
    </xf>
    <xf numFmtId="0" fontId="5" fillId="2" borderId="51" xfId="0" applyFont="1" applyFill="1" applyBorder="1" applyAlignment="1">
      <alignment horizontal="center" vertical="center" wrapText="1"/>
    </xf>
    <xf numFmtId="0" fontId="5" fillId="0" borderId="52"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3" fillId="5" borderId="40" xfId="0" applyFont="1" applyFill="1" applyBorder="1" applyAlignment="1">
      <alignment horizontal="center" vertical="top" wrapText="1"/>
    </xf>
    <xf numFmtId="0" fontId="3" fillId="5" borderId="14" xfId="0" applyFont="1" applyFill="1" applyBorder="1" applyAlignment="1">
      <alignment horizontal="center" vertical="top" wrapText="1"/>
    </xf>
    <xf numFmtId="0" fontId="8" fillId="3" borderId="44" xfId="0" applyFont="1" applyFill="1" applyBorder="1" applyAlignment="1">
      <alignment horizontal="center" vertical="center" wrapText="1"/>
    </xf>
    <xf numFmtId="0" fontId="8" fillId="3" borderId="37" xfId="0" applyFont="1" applyFill="1" applyBorder="1" applyAlignment="1">
      <alignment horizontal="left" vertical="center" wrapText="1"/>
    </xf>
    <xf numFmtId="0" fontId="5" fillId="3" borderId="36" xfId="0" applyFont="1" applyFill="1" applyBorder="1" applyAlignment="1">
      <alignment horizontal="center" vertical="center" wrapText="1"/>
    </xf>
    <xf numFmtId="10" fontId="9" fillId="3" borderId="54" xfId="2" applyNumberFormat="1" applyFont="1" applyFill="1" applyBorder="1" applyAlignment="1">
      <alignment horizontal="center" vertical="center" wrapText="1"/>
    </xf>
    <xf numFmtId="10" fontId="8" fillId="3" borderId="55" xfId="2"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10" fontId="9" fillId="3" borderId="57" xfId="2" applyNumberFormat="1" applyFont="1" applyFill="1" applyBorder="1" applyAlignment="1">
      <alignment horizontal="center" vertical="center" wrapText="1"/>
    </xf>
    <xf numFmtId="0" fontId="9" fillId="3" borderId="19" xfId="0" applyFont="1" applyFill="1" applyBorder="1" applyAlignment="1">
      <alignment horizontal="left" vertical="center" wrapText="1"/>
    </xf>
    <xf numFmtId="0" fontId="10" fillId="6" borderId="67" xfId="0" applyFont="1" applyFill="1" applyBorder="1" applyAlignment="1">
      <alignment horizontal="center" vertical="center" wrapText="1"/>
    </xf>
    <xf numFmtId="0" fontId="11" fillId="6" borderId="68" xfId="0" applyFont="1" applyFill="1" applyBorder="1" applyAlignment="1">
      <alignment horizontal="left" vertical="center" wrapText="1"/>
    </xf>
    <xf numFmtId="0" fontId="11" fillId="6" borderId="68" xfId="0" applyFont="1" applyFill="1" applyBorder="1" applyAlignment="1">
      <alignment horizontal="center" vertical="center" wrapText="1"/>
    </xf>
    <xf numFmtId="0" fontId="11" fillId="6" borderId="69" xfId="0" applyFont="1" applyFill="1" applyBorder="1" applyAlignment="1">
      <alignment horizontal="left" vertical="center" wrapText="1"/>
    </xf>
    <xf numFmtId="3" fontId="11" fillId="6" borderId="58" xfId="0" applyNumberFormat="1" applyFont="1" applyFill="1" applyBorder="1" applyAlignment="1">
      <alignment horizontal="center" vertical="center" wrapText="1"/>
    </xf>
    <xf numFmtId="3" fontId="11" fillId="6" borderId="22" xfId="0" applyNumberFormat="1" applyFont="1" applyFill="1" applyBorder="1" applyAlignment="1">
      <alignment horizontal="center" vertical="center" wrapText="1"/>
    </xf>
    <xf numFmtId="3" fontId="11" fillId="6" borderId="23" xfId="0" applyNumberFormat="1"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16" xfId="0" applyFont="1" applyFill="1" applyBorder="1" applyAlignment="1">
      <alignment horizontal="center" vertical="center" wrapText="1"/>
    </xf>
    <xf numFmtId="10" fontId="8" fillId="7" borderId="55" xfId="2" applyNumberFormat="1" applyFont="1" applyFill="1" applyBorder="1" applyAlignment="1">
      <alignment horizontal="center" vertical="center" wrapText="1"/>
    </xf>
    <xf numFmtId="0" fontId="6" fillId="7" borderId="17" xfId="0" applyFont="1" applyFill="1" applyBorder="1" applyAlignment="1">
      <alignment horizontal="center" vertical="center" wrapText="1"/>
    </xf>
    <xf numFmtId="10" fontId="8" fillId="7" borderId="56" xfId="2" applyNumberFormat="1" applyFont="1" applyFill="1" applyBorder="1" applyAlignment="1">
      <alignment horizontal="center" vertical="center" wrapText="1"/>
    </xf>
    <xf numFmtId="10" fontId="9" fillId="7" borderId="55" xfId="2" applyNumberFormat="1" applyFont="1" applyFill="1" applyBorder="1" applyAlignment="1">
      <alignment horizontal="center" vertical="center" wrapText="1"/>
    </xf>
    <xf numFmtId="10" fontId="9" fillId="7" borderId="56" xfId="2" applyNumberFormat="1" applyFont="1" applyFill="1" applyBorder="1" applyAlignment="1">
      <alignment horizontal="center" vertical="center" wrapText="1"/>
    </xf>
    <xf numFmtId="0" fontId="5" fillId="7" borderId="21" xfId="0" applyFont="1" applyFill="1" applyBorder="1" applyAlignment="1">
      <alignment horizontal="center" vertical="center" wrapText="1"/>
    </xf>
    <xf numFmtId="0" fontId="9" fillId="7" borderId="22" xfId="0" applyFont="1" applyFill="1" applyBorder="1" applyAlignment="1">
      <alignment horizontal="justify" vertical="center" wrapText="1"/>
    </xf>
    <xf numFmtId="0" fontId="9" fillId="7" borderId="22" xfId="0" applyFont="1" applyFill="1" applyBorder="1" applyAlignment="1">
      <alignment horizontal="center" vertical="center" wrapText="1"/>
    </xf>
    <xf numFmtId="0" fontId="9" fillId="7" borderId="62" xfId="0" applyFont="1" applyFill="1" applyBorder="1" applyAlignment="1">
      <alignment horizontal="left" vertical="center" wrapText="1"/>
    </xf>
    <xf numFmtId="0" fontId="5" fillId="7" borderId="63" xfId="0" applyFont="1" applyFill="1" applyBorder="1" applyAlignment="1">
      <alignment horizontal="center" vertical="center" wrapText="1"/>
    </xf>
    <xf numFmtId="0" fontId="8" fillId="7" borderId="19" xfId="0" applyFont="1" applyFill="1" applyBorder="1" applyAlignment="1">
      <alignment horizontal="justify" vertical="top" wrapText="1"/>
    </xf>
    <xf numFmtId="0" fontId="8" fillId="7" borderId="20" xfId="0" applyFont="1" applyFill="1" applyBorder="1" applyAlignment="1">
      <alignment horizontal="justify" vertical="center" wrapText="1"/>
    </xf>
    <xf numFmtId="0" fontId="11" fillId="6" borderId="21" xfId="0" applyFont="1" applyFill="1" applyBorder="1" applyAlignment="1">
      <alignment horizontal="left" vertical="top" wrapText="1"/>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8" fillId="7" borderId="23" xfId="0" applyFont="1" applyFill="1" applyBorder="1" applyAlignment="1">
      <alignment horizontal="left" vertical="center" wrapText="1"/>
    </xf>
    <xf numFmtId="0" fontId="5" fillId="3" borderId="21" xfId="0" applyFont="1" applyFill="1" applyBorder="1" applyAlignment="1">
      <alignment horizontal="center" vertical="center" wrapText="1"/>
    </xf>
    <xf numFmtId="0" fontId="9" fillId="3" borderId="22" xfId="0" applyFont="1" applyFill="1" applyBorder="1" applyAlignment="1">
      <alignment horizontal="left" vertical="center" wrapText="1"/>
    </xf>
    <xf numFmtId="0" fontId="9" fillId="3" borderId="22" xfId="0" applyFont="1" applyFill="1" applyBorder="1" applyAlignment="1">
      <alignment horizontal="center" vertical="center" wrapText="1"/>
    </xf>
    <xf numFmtId="0" fontId="9" fillId="3" borderId="62" xfId="0" applyFont="1" applyFill="1" applyBorder="1" applyAlignment="1">
      <alignment horizontal="left" vertical="center" wrapText="1"/>
    </xf>
    <xf numFmtId="3" fontId="8" fillId="3" borderId="22" xfId="0" applyNumberFormat="1" applyFont="1" applyFill="1" applyBorder="1" applyAlignment="1">
      <alignment horizontal="center" vertical="center" wrapText="1"/>
    </xf>
    <xf numFmtId="3" fontId="8" fillId="3" borderId="23" xfId="0" applyNumberFormat="1"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7" borderId="29" xfId="0" applyFont="1" applyFill="1" applyBorder="1" applyAlignment="1">
      <alignment horizontal="center" vertical="center" wrapText="1"/>
    </xf>
    <xf numFmtId="7" fontId="8" fillId="7" borderId="33" xfId="1" applyNumberFormat="1"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8" fillId="7" borderId="53" xfId="0" applyFont="1" applyFill="1" applyBorder="1" applyAlignment="1">
      <alignment horizontal="justify" vertical="center" wrapText="1"/>
    </xf>
    <xf numFmtId="0" fontId="9" fillId="3" borderId="28"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45" xfId="0" applyFont="1" applyFill="1" applyBorder="1" applyAlignment="1">
      <alignment horizontal="left" vertical="top" wrapText="1"/>
    </xf>
    <xf numFmtId="0" fontId="9" fillId="3" borderId="16"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0" fillId="0" borderId="3" xfId="0" applyBorder="1"/>
    <xf numFmtId="0" fontId="0" fillId="0" borderId="4" xfId="0" applyBorder="1"/>
    <xf numFmtId="0" fontId="5" fillId="3" borderId="76" xfId="0" applyFont="1" applyFill="1" applyBorder="1" applyAlignment="1">
      <alignment horizontal="center" vertical="center" wrapText="1"/>
    </xf>
    <xf numFmtId="0" fontId="5" fillId="3" borderId="77" xfId="0" applyFont="1" applyFill="1" applyBorder="1" applyAlignment="1">
      <alignment horizontal="left" vertical="center" wrapText="1"/>
    </xf>
    <xf numFmtId="0" fontId="9" fillId="3" borderId="77" xfId="0" applyFont="1" applyFill="1" applyBorder="1" applyAlignment="1">
      <alignment horizontal="left" vertical="center" wrapText="1"/>
    </xf>
    <xf numFmtId="0" fontId="9" fillId="3" borderId="77"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9" fillId="3" borderId="80" xfId="0" applyFont="1" applyFill="1" applyBorder="1" applyAlignment="1">
      <alignment horizontal="center" vertical="center" wrapText="1"/>
    </xf>
    <xf numFmtId="3" fontId="8" fillId="3" borderId="77" xfId="0" applyNumberFormat="1" applyFont="1" applyFill="1" applyBorder="1" applyAlignment="1">
      <alignment horizontal="center" vertical="center" wrapText="1"/>
    </xf>
    <xf numFmtId="3" fontId="8" fillId="3" borderId="80" xfId="0" applyNumberFormat="1" applyFont="1" applyFill="1" applyBorder="1" applyAlignment="1">
      <alignment horizontal="center" vertical="center" wrapText="1"/>
    </xf>
    <xf numFmtId="0" fontId="8" fillId="3" borderId="76" xfId="0" applyFont="1" applyFill="1" applyBorder="1" applyAlignment="1">
      <alignment horizontal="left" vertical="top" wrapText="1"/>
    </xf>
    <xf numFmtId="0" fontId="8" fillId="3" borderId="80" xfId="0" applyFont="1" applyFill="1" applyBorder="1" applyAlignment="1">
      <alignment horizontal="left" vertical="center" wrapText="1"/>
    </xf>
    <xf numFmtId="0" fontId="8" fillId="3" borderId="81" xfId="0" applyFont="1" applyFill="1" applyBorder="1" applyAlignment="1">
      <alignment horizontal="left" vertical="center" wrapText="1"/>
    </xf>
    <xf numFmtId="0" fontId="7" fillId="3" borderId="82" xfId="0" applyFont="1" applyFill="1" applyBorder="1" applyAlignment="1">
      <alignment horizontal="center" vertical="center" wrapText="1"/>
    </xf>
    <xf numFmtId="10" fontId="0" fillId="9" borderId="22" xfId="0" applyNumberFormat="1" applyFill="1" applyBorder="1" applyAlignment="1">
      <alignment horizontal="center" vertical="center" wrapText="1"/>
    </xf>
    <xf numFmtId="10" fontId="0" fillId="9" borderId="23" xfId="0" applyNumberFormat="1" applyFill="1" applyBorder="1" applyAlignment="1">
      <alignment horizontal="center" vertical="center" wrapText="1"/>
    </xf>
    <xf numFmtId="10" fontId="0" fillId="9" borderId="21" xfId="0" applyNumberFormat="1" applyFill="1" applyBorder="1" applyAlignment="1">
      <alignment horizontal="center" vertical="center" wrapText="1"/>
    </xf>
    <xf numFmtId="10" fontId="0" fillId="9" borderId="76" xfId="0" applyNumberFormat="1" applyFill="1" applyBorder="1" applyAlignment="1">
      <alignment horizontal="center" vertical="center" wrapText="1"/>
    </xf>
    <xf numFmtId="10" fontId="0" fillId="9" borderId="77" xfId="0" applyNumberFormat="1" applyFill="1" applyBorder="1" applyAlignment="1">
      <alignment horizontal="center" vertical="center" wrapText="1"/>
    </xf>
    <xf numFmtId="10" fontId="0" fillId="9" borderId="80" xfId="0" applyNumberFormat="1" applyFill="1" applyBorder="1" applyAlignment="1">
      <alignment horizontal="center" vertical="center" wrapText="1"/>
    </xf>
    <xf numFmtId="10" fontId="0" fillId="8" borderId="46" xfId="0" applyNumberFormat="1" applyFill="1" applyBorder="1" applyAlignment="1">
      <alignment horizontal="center" vertical="center" wrapText="1"/>
    </xf>
    <xf numFmtId="10" fontId="0" fillId="8" borderId="47" xfId="0" applyNumberFormat="1" applyFill="1" applyBorder="1" applyAlignment="1">
      <alignment horizontal="center" vertical="center" wrapText="1"/>
    </xf>
    <xf numFmtId="10" fontId="0" fillId="8" borderId="48" xfId="0" applyNumberFormat="1" applyFill="1" applyBorder="1" applyAlignment="1">
      <alignment horizontal="center" vertical="center" wrapText="1"/>
    </xf>
    <xf numFmtId="10" fontId="0" fillId="8" borderId="74" xfId="0" applyNumberFormat="1" applyFill="1" applyBorder="1" applyAlignment="1">
      <alignment horizontal="center" vertical="center" wrapText="1"/>
    </xf>
    <xf numFmtId="10" fontId="0" fillId="8" borderId="75" xfId="0" applyNumberFormat="1" applyFill="1" applyBorder="1" applyAlignment="1">
      <alignment horizontal="center" vertical="center" wrapText="1"/>
    </xf>
    <xf numFmtId="10" fontId="0" fillId="8" borderId="56" xfId="0" applyNumberFormat="1" applyFill="1" applyBorder="1" applyAlignment="1">
      <alignment horizontal="center" vertical="center" wrapText="1"/>
    </xf>
    <xf numFmtId="10" fontId="0" fillId="8" borderId="22" xfId="0" applyNumberFormat="1" applyFill="1" applyBorder="1" applyAlignment="1">
      <alignment horizontal="center" vertical="center" wrapText="1"/>
    </xf>
    <xf numFmtId="10" fontId="0" fillId="8" borderId="23" xfId="0" applyNumberFormat="1" applyFill="1" applyBorder="1" applyAlignment="1">
      <alignment horizontal="center" vertical="center" wrapText="1"/>
    </xf>
    <xf numFmtId="10" fontId="0" fillId="8" borderId="21" xfId="0" applyNumberForma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9" fillId="3" borderId="85" xfId="0" applyFont="1" applyFill="1" applyBorder="1" applyAlignment="1">
      <alignment horizontal="left" vertical="center" wrapText="1"/>
    </xf>
    <xf numFmtId="0" fontId="9" fillId="3" borderId="85" xfId="0" applyFont="1" applyFill="1" applyBorder="1" applyAlignment="1">
      <alignment horizontal="center" vertical="center" wrapText="1"/>
    </xf>
    <xf numFmtId="0" fontId="9" fillId="3" borderId="86" xfId="0" applyFont="1" applyFill="1" applyBorder="1" applyAlignment="1">
      <alignment horizontal="left" vertical="center" wrapText="1"/>
    </xf>
    <xf numFmtId="0" fontId="5" fillId="3" borderId="87" xfId="0" applyFont="1" applyFill="1" applyBorder="1" applyAlignment="1">
      <alignment horizontal="center" vertical="center" wrapText="1"/>
    </xf>
    <xf numFmtId="0" fontId="9" fillId="3" borderId="84" xfId="0" applyFont="1" applyFill="1" applyBorder="1" applyAlignment="1">
      <alignment horizontal="center" vertical="center" wrapText="1"/>
    </xf>
    <xf numFmtId="0" fontId="9" fillId="3" borderId="88" xfId="0" applyFont="1" applyFill="1" applyBorder="1" applyAlignment="1">
      <alignment horizontal="center" vertical="center" wrapText="1"/>
    </xf>
    <xf numFmtId="3" fontId="8" fillId="3" borderId="85" xfId="0" applyNumberFormat="1" applyFont="1" applyFill="1" applyBorder="1" applyAlignment="1">
      <alignment horizontal="center" vertical="center" wrapText="1"/>
    </xf>
    <xf numFmtId="3" fontId="8" fillId="3" borderId="88" xfId="0" applyNumberFormat="1" applyFont="1" applyFill="1" applyBorder="1" applyAlignment="1">
      <alignment horizontal="center" vertical="center" wrapText="1"/>
    </xf>
    <xf numFmtId="0" fontId="8" fillId="3" borderId="88" xfId="0" applyFont="1" applyFill="1" applyBorder="1" applyAlignment="1">
      <alignment horizontal="left" vertical="center" wrapText="1"/>
    </xf>
    <xf numFmtId="0" fontId="8" fillId="7" borderId="22"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8" fillId="3" borderId="85" xfId="0" applyFont="1" applyFill="1" applyBorder="1" applyAlignment="1">
      <alignment horizontal="left" vertical="center" wrapText="1"/>
    </xf>
    <xf numFmtId="0" fontId="8" fillId="3" borderId="77" xfId="0" applyFont="1" applyFill="1" applyBorder="1" applyAlignment="1">
      <alignment horizontal="left" vertical="top" wrapText="1"/>
    </xf>
    <xf numFmtId="0" fontId="5" fillId="3" borderId="86" xfId="0" applyFont="1" applyFill="1" applyBorder="1" applyAlignment="1">
      <alignment horizontal="left" vertical="center" wrapText="1"/>
    </xf>
    <xf numFmtId="0" fontId="5" fillId="3" borderId="78" xfId="0" applyFont="1" applyFill="1" applyBorder="1" applyAlignment="1">
      <alignment horizontal="left" vertical="center" wrapText="1"/>
    </xf>
    <xf numFmtId="0" fontId="0" fillId="0" borderId="0" xfId="0" applyBorder="1"/>
    <xf numFmtId="10" fontId="0" fillId="4" borderId="45" xfId="0" applyNumberFormat="1" applyFill="1" applyBorder="1" applyAlignment="1">
      <alignment horizontal="center" vertical="center" wrapText="1"/>
    </xf>
    <xf numFmtId="10" fontId="0" fillId="4" borderId="33" xfId="0" applyNumberFormat="1" applyFill="1" applyBorder="1" applyAlignment="1">
      <alignment horizontal="center" vertical="center" wrapText="1"/>
    </xf>
    <xf numFmtId="10" fontId="0" fillId="4" borderId="53" xfId="0" applyNumberFormat="1" applyFill="1" applyBorder="1" applyAlignment="1">
      <alignment horizontal="center" vertical="center" wrapText="1"/>
    </xf>
    <xf numFmtId="0" fontId="9" fillId="7" borderId="89" xfId="0" applyFont="1" applyFill="1" applyBorder="1" applyAlignment="1">
      <alignment horizontal="center" vertical="center" wrapText="1"/>
    </xf>
    <xf numFmtId="10" fontId="0" fillId="4" borderId="90" xfId="0" applyNumberFormat="1" applyFill="1" applyBorder="1" applyAlignment="1">
      <alignment horizontal="center" vertical="center" wrapText="1"/>
    </xf>
    <xf numFmtId="0" fontId="9" fillId="3" borderId="91" xfId="0" applyFont="1" applyFill="1" applyBorder="1" applyAlignment="1">
      <alignment horizontal="center" vertical="center" wrapText="1"/>
    </xf>
    <xf numFmtId="0" fontId="8" fillId="7" borderId="93" xfId="0" applyFont="1" applyFill="1" applyBorder="1" applyAlignment="1">
      <alignment horizontal="center" vertical="center" wrapText="1"/>
    </xf>
    <xf numFmtId="7" fontId="8" fillId="7" borderId="53" xfId="1" applyNumberFormat="1" applyFont="1" applyFill="1" applyBorder="1" applyAlignment="1">
      <alignment horizontal="center" vertical="center" wrapText="1"/>
    </xf>
    <xf numFmtId="3" fontId="10" fillId="6" borderId="70" xfId="0" applyNumberFormat="1" applyFont="1" applyFill="1" applyBorder="1" applyAlignment="1">
      <alignment horizontal="center" vertical="center" wrapText="1"/>
    </xf>
    <xf numFmtId="3" fontId="11" fillId="6" borderId="71" xfId="0" applyNumberFormat="1" applyFont="1" applyFill="1" applyBorder="1" applyAlignment="1">
      <alignment horizontal="center" vertical="center" wrapText="1"/>
    </xf>
    <xf numFmtId="3" fontId="11" fillId="6" borderId="72" xfId="0" applyNumberFormat="1" applyFont="1" applyFill="1" applyBorder="1" applyAlignment="1">
      <alignment horizontal="center" vertical="center" wrapText="1"/>
    </xf>
    <xf numFmtId="3" fontId="11" fillId="6" borderId="73" xfId="0" applyNumberFormat="1" applyFont="1" applyFill="1" applyBorder="1" applyAlignment="1">
      <alignment horizontal="center" vertical="center" wrapText="1"/>
    </xf>
    <xf numFmtId="3" fontId="5" fillId="7" borderId="63" xfId="0" applyNumberFormat="1" applyFont="1" applyFill="1" applyBorder="1" applyAlignment="1">
      <alignment horizontal="center" vertical="center" wrapText="1"/>
    </xf>
    <xf numFmtId="3" fontId="5" fillId="3" borderId="61" xfId="0" applyNumberFormat="1" applyFont="1" applyFill="1" applyBorder="1" applyAlignment="1">
      <alignment horizontal="center" vertical="center" wrapText="1"/>
    </xf>
    <xf numFmtId="3" fontId="9" fillId="3" borderId="21" xfId="0" applyNumberFormat="1" applyFont="1" applyFill="1" applyBorder="1" applyAlignment="1">
      <alignment horizontal="center" vertical="center" wrapText="1"/>
    </xf>
    <xf numFmtId="3" fontId="9" fillId="3" borderId="22" xfId="0" applyNumberFormat="1" applyFont="1" applyFill="1" applyBorder="1" applyAlignment="1">
      <alignment horizontal="center" vertical="center" wrapText="1"/>
    </xf>
    <xf numFmtId="3" fontId="9" fillId="3" borderId="23" xfId="0" applyNumberFormat="1" applyFont="1" applyFill="1" applyBorder="1" applyAlignment="1">
      <alignment horizontal="center" vertical="center" wrapText="1"/>
    </xf>
    <xf numFmtId="7" fontId="0" fillId="0" borderId="0" xfId="0" applyNumberFormat="1"/>
    <xf numFmtId="10" fontId="0" fillId="8" borderId="77" xfId="0" applyNumberFormat="1" applyFill="1" applyBorder="1" applyAlignment="1">
      <alignment horizontal="center" vertical="center" wrapText="1"/>
    </xf>
    <xf numFmtId="10" fontId="0" fillId="8" borderId="80" xfId="0" applyNumberFormat="1" applyFill="1" applyBorder="1" applyAlignment="1">
      <alignment horizontal="center" vertical="center" wrapText="1"/>
    </xf>
    <xf numFmtId="7" fontId="9" fillId="3" borderId="34" xfId="1" applyNumberFormat="1" applyFont="1" applyFill="1" applyBorder="1" applyAlignment="1">
      <alignment horizontal="center" vertical="center" wrapText="1"/>
    </xf>
    <xf numFmtId="164" fontId="9" fillId="3" borderId="27" xfId="0" applyNumberFormat="1" applyFont="1" applyFill="1" applyBorder="1" applyAlignment="1">
      <alignment horizontal="center" vertical="center"/>
    </xf>
    <xf numFmtId="7" fontId="9" fillId="3" borderId="32" xfId="1" applyNumberFormat="1" applyFont="1" applyFill="1" applyBorder="1" applyAlignment="1">
      <alignment horizontal="center" vertical="center" wrapText="1"/>
    </xf>
    <xf numFmtId="7" fontId="9" fillId="3" borderId="92" xfId="1" applyNumberFormat="1" applyFont="1" applyFill="1" applyBorder="1" applyAlignment="1">
      <alignment horizontal="center" vertical="center" wrapText="1"/>
    </xf>
    <xf numFmtId="0" fontId="9" fillId="7" borderId="64" xfId="0" applyFont="1" applyFill="1" applyBorder="1" applyAlignment="1">
      <alignment horizontal="center" vertical="center" wrapText="1"/>
    </xf>
    <xf numFmtId="0" fontId="9" fillId="7" borderId="65" xfId="0" applyFont="1" applyFill="1" applyBorder="1" applyAlignment="1">
      <alignment horizontal="center" vertical="center" wrapText="1"/>
    </xf>
    <xf numFmtId="0" fontId="9" fillId="7" borderId="66" xfId="0" applyFont="1" applyFill="1" applyBorder="1" applyAlignment="1">
      <alignment horizontal="center" vertical="center" wrapText="1"/>
    </xf>
    <xf numFmtId="3" fontId="8" fillId="7" borderId="22" xfId="0" applyNumberFormat="1" applyFont="1" applyFill="1" applyBorder="1" applyAlignment="1">
      <alignment horizontal="center" vertical="center" wrapText="1"/>
    </xf>
    <xf numFmtId="3" fontId="8" fillId="7" borderId="23" xfId="0" applyNumberFormat="1" applyFont="1" applyFill="1" applyBorder="1" applyAlignment="1">
      <alignment horizontal="center" vertical="center" wrapText="1"/>
    </xf>
    <xf numFmtId="3" fontId="9" fillId="7" borderId="64" xfId="0" applyNumberFormat="1" applyFont="1" applyFill="1" applyBorder="1" applyAlignment="1">
      <alignment horizontal="center" vertical="center" wrapText="1"/>
    </xf>
    <xf numFmtId="3" fontId="9" fillId="7" borderId="65" xfId="0" applyNumberFormat="1" applyFont="1" applyFill="1" applyBorder="1" applyAlignment="1">
      <alignment horizontal="center" vertical="center" wrapText="1"/>
    </xf>
    <xf numFmtId="3" fontId="9" fillId="7" borderId="66" xfId="0" applyNumberFormat="1" applyFont="1" applyFill="1" applyBorder="1" applyAlignment="1">
      <alignment horizontal="center" vertical="center" wrapText="1"/>
    </xf>
    <xf numFmtId="10" fontId="6" fillId="7" borderId="60" xfId="2" applyNumberFormat="1" applyFont="1" applyFill="1" applyBorder="1" applyAlignment="1">
      <alignment horizontal="center" vertical="center" wrapText="1"/>
    </xf>
    <xf numFmtId="0" fontId="5" fillId="3" borderId="18" xfId="0" applyFont="1" applyFill="1" applyBorder="1" applyAlignment="1">
      <alignment horizontal="left" vertical="top" wrapText="1"/>
    </xf>
    <xf numFmtId="0" fontId="6" fillId="3" borderId="77" xfId="0" applyFont="1" applyFill="1" applyBorder="1" applyAlignment="1">
      <alignment horizontal="left" vertical="top" wrapText="1"/>
    </xf>
    <xf numFmtId="0" fontId="10" fillId="6" borderId="22" xfId="0" applyFont="1" applyFill="1" applyBorder="1" applyAlignment="1">
      <alignment horizontal="left" vertical="top" wrapText="1"/>
    </xf>
    <xf numFmtId="0" fontId="6" fillId="7" borderId="21" xfId="0" applyFont="1" applyFill="1" applyBorder="1" applyAlignment="1">
      <alignment horizontal="left" vertical="top" wrapText="1"/>
    </xf>
    <xf numFmtId="0" fontId="6" fillId="7" borderId="22"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22" xfId="0" applyFont="1" applyFill="1" applyBorder="1" applyAlignment="1">
      <alignment horizontal="left" vertical="top" wrapText="1"/>
    </xf>
    <xf numFmtId="0" fontId="8" fillId="3" borderId="84" xfId="0" applyFont="1" applyFill="1" applyBorder="1" applyAlignment="1">
      <alignment horizontal="left" vertical="top" wrapText="1"/>
    </xf>
    <xf numFmtId="0" fontId="6" fillId="3" borderId="85" xfId="0" applyFont="1" applyFill="1" applyBorder="1" applyAlignment="1">
      <alignment horizontal="left" vertical="top" wrapText="1"/>
    </xf>
    <xf numFmtId="0" fontId="8" fillId="7" borderId="21" xfId="0" applyFont="1" applyFill="1" applyBorder="1" applyAlignment="1">
      <alignment horizontal="left" vertical="top" wrapText="1"/>
    </xf>
    <xf numFmtId="0" fontId="8" fillId="7" borderId="33" xfId="0" applyFont="1" applyFill="1" applyBorder="1" applyAlignment="1">
      <alignment horizontal="justify" vertical="top" wrapText="1"/>
    </xf>
    <xf numFmtId="0" fontId="0" fillId="0" borderId="0" xfId="0" applyAlignment="1">
      <alignment wrapText="1"/>
    </xf>
    <xf numFmtId="0" fontId="3" fillId="5" borderId="41" xfId="0" applyFont="1" applyFill="1" applyBorder="1" applyAlignment="1">
      <alignment horizontal="center" vertical="top" wrapText="1"/>
    </xf>
    <xf numFmtId="0" fontId="3" fillId="5" borderId="2" xfId="0" applyFont="1" applyFill="1" applyBorder="1" applyAlignment="1">
      <alignment horizontal="center" vertical="top" wrapText="1"/>
    </xf>
    <xf numFmtId="0" fontId="3" fillId="5" borderId="42" xfId="0" applyFont="1" applyFill="1" applyBorder="1" applyAlignment="1">
      <alignment horizontal="center" vertical="top" wrapText="1"/>
    </xf>
    <xf numFmtId="0" fontId="3" fillId="5" borderId="43" xfId="0" applyFont="1" applyFill="1" applyBorder="1" applyAlignment="1">
      <alignment horizontal="center" vertical="top"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83"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16" fillId="5" borderId="25"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cellXfs>
  <cellStyles count="4">
    <cellStyle name="Moneda" xfId="1" builtinId="4"/>
    <cellStyle name="Normal" xfId="0" builtinId="0"/>
    <cellStyle name="Normal 2" xfId="3" xr:uid="{00000000-0005-0000-0000-000002000000}"/>
    <cellStyle name="Porcentaje" xfId="2" builtinId="5"/>
  </cellStyles>
  <dxfs count="267">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531665</xdr:colOff>
      <xdr:row>33</xdr:row>
      <xdr:rowOff>5826</xdr:rowOff>
    </xdr:from>
    <xdr:ext cx="6871098" cy="1815622"/>
    <xdr:sp macro="" textlink="">
      <xdr:nvSpPr>
        <xdr:cNvPr id="3" name="CuadroTexto 2">
          <a:extLst>
            <a:ext uri="{FF2B5EF4-FFF2-40B4-BE49-F238E27FC236}">
              <a16:creationId xmlns:a16="http://schemas.microsoft.com/office/drawing/2014/main" id="{3059E8A6-E29F-704A-AB88-EB9B3FF85464}"/>
            </a:ext>
          </a:extLst>
        </xdr:cNvPr>
        <xdr:cNvSpPr txBox="1"/>
      </xdr:nvSpPr>
      <xdr:spPr>
        <a:xfrm>
          <a:off x="5611665" y="23835037"/>
          <a:ext cx="6871098" cy="18156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_____________________________________</a:t>
          </a:r>
        </a:p>
        <a:p>
          <a:pPr algn="ctr"/>
          <a:r>
            <a:rPr lang="es-MX" sz="2000" b="1"/>
            <a:t>ELABORÓ</a:t>
          </a:r>
        </a:p>
        <a:p>
          <a:pPr algn="ctr"/>
          <a:r>
            <a:rPr lang="es-MX" sz="2000" b="1"/>
            <a:t>LIC.</a:t>
          </a:r>
          <a:r>
            <a:rPr lang="es-MX" sz="2000" b="1" baseline="0"/>
            <a:t> CARLA GUZMÁN LÓPEZ GATELL</a:t>
          </a:r>
        </a:p>
        <a:p>
          <a:pPr algn="ctr"/>
          <a:r>
            <a:rPr lang="es-MX" sz="2000" b="1" baseline="0"/>
            <a:t>DIRECTORA DE ADMINISTRACIÓN, CONTABILIDAD Y FINANZAS</a:t>
          </a:r>
        </a:p>
        <a:p>
          <a:pPr algn="ctr"/>
          <a:r>
            <a:rPr lang="es-MX" sz="2000" b="1" baseline="0"/>
            <a:t>DEL INSTITUTO MUNICIPAL CONTRA LAS ADICCIONES</a:t>
          </a:r>
          <a:endParaRPr lang="es-MX" sz="2000" b="1"/>
        </a:p>
      </xdr:txBody>
    </xdr:sp>
    <xdr:clientData/>
  </xdr:oneCellAnchor>
  <xdr:oneCellAnchor>
    <xdr:from>
      <xdr:col>11</xdr:col>
      <xdr:colOff>902368</xdr:colOff>
      <xdr:row>33</xdr:row>
      <xdr:rowOff>11015</xdr:rowOff>
    </xdr:from>
    <xdr:ext cx="5722532" cy="1842654"/>
    <xdr:sp macro="" textlink="">
      <xdr:nvSpPr>
        <xdr:cNvPr id="4" name="CuadroTexto 3">
          <a:extLst>
            <a:ext uri="{FF2B5EF4-FFF2-40B4-BE49-F238E27FC236}">
              <a16:creationId xmlns:a16="http://schemas.microsoft.com/office/drawing/2014/main" id="{6193972F-D03C-C54C-A6ED-DA5B1378CF22}"/>
            </a:ext>
          </a:extLst>
        </xdr:cNvPr>
        <xdr:cNvSpPr txBox="1"/>
      </xdr:nvSpPr>
      <xdr:spPr>
        <a:xfrm>
          <a:off x="19116842" y="23840226"/>
          <a:ext cx="5722532" cy="1842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a:t>
          </a:r>
        </a:p>
        <a:p>
          <a:pPr algn="ctr"/>
          <a:r>
            <a:rPr lang="es-MX" sz="2000" b="1"/>
            <a:t>REVISÓ</a:t>
          </a:r>
        </a:p>
        <a:p>
          <a:pPr algn="ctr"/>
          <a:r>
            <a:rPr lang="es-MX" sz="2000" b="1"/>
            <a:t>M.C. ENRIQUE EDUARDO ENCALADA SÁNCHEZ</a:t>
          </a:r>
        </a:p>
        <a:p>
          <a:pPr algn="ctr"/>
          <a:r>
            <a:rPr lang="es-MX" sz="2000" b="1"/>
            <a:t>DIRECTOR DE PLANEACIÓN DE LA DGPM</a:t>
          </a:r>
        </a:p>
      </xdr:txBody>
    </xdr:sp>
    <xdr:clientData/>
  </xdr:oneCellAnchor>
  <xdr:oneCellAnchor>
    <xdr:from>
      <xdr:col>20</xdr:col>
      <xdr:colOff>317500</xdr:colOff>
      <xdr:row>33</xdr:row>
      <xdr:rowOff>28396</xdr:rowOff>
    </xdr:from>
    <xdr:ext cx="8188158" cy="1793051"/>
    <xdr:sp macro="" textlink="">
      <xdr:nvSpPr>
        <xdr:cNvPr id="5" name="CuadroTexto 4">
          <a:extLst>
            <a:ext uri="{FF2B5EF4-FFF2-40B4-BE49-F238E27FC236}">
              <a16:creationId xmlns:a16="http://schemas.microsoft.com/office/drawing/2014/main" id="{14EAA36B-1BF5-4548-8418-197246DD96C3}"/>
            </a:ext>
          </a:extLst>
        </xdr:cNvPr>
        <xdr:cNvSpPr txBox="1"/>
      </xdr:nvSpPr>
      <xdr:spPr>
        <a:xfrm>
          <a:off x="29611053" y="23857607"/>
          <a:ext cx="8188158" cy="1793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a:t>
          </a:r>
        </a:p>
        <a:p>
          <a:pPr algn="ctr"/>
          <a:r>
            <a:rPr lang="es-MX" sz="2000" b="1"/>
            <a:t>AUTORIZÓ</a:t>
          </a:r>
        </a:p>
        <a:p>
          <a:pPr algn="ctr"/>
          <a:r>
            <a:rPr lang="es-MX" sz="2000" b="1">
              <a:effectLst/>
            </a:rPr>
            <a:t>ARQ.</a:t>
          </a:r>
          <a:r>
            <a:rPr lang="es-MX" sz="2000" b="1" baseline="0">
              <a:effectLst/>
            </a:rPr>
            <a:t> OSCAR FRANCISCO GUZMÁN ZERECERO</a:t>
          </a:r>
        </a:p>
        <a:p>
          <a:pPr algn="ctr"/>
          <a:r>
            <a:rPr lang="es-MX" sz="2000" b="1" baseline="0">
              <a:effectLst/>
            </a:rPr>
            <a:t>DIRECTOR GENERAL DEL INSTITUTO MUNICIPAL CONTRA LAS ADICCIONES </a:t>
          </a:r>
          <a:endParaRPr lang="es-MX" sz="2000" b="1">
            <a:effectLst/>
          </a:endParaRPr>
        </a:p>
      </xdr:txBody>
    </xdr:sp>
    <xdr:clientData/>
  </xdr:oneCellAnchor>
  <xdr:twoCellAnchor editAs="oneCell">
    <xdr:from>
      <xdr:col>0</xdr:col>
      <xdr:colOff>317500</xdr:colOff>
      <xdr:row>1</xdr:row>
      <xdr:rowOff>83552</xdr:rowOff>
    </xdr:from>
    <xdr:to>
      <xdr:col>2</xdr:col>
      <xdr:colOff>241430</xdr:colOff>
      <xdr:row>9</xdr:row>
      <xdr:rowOff>4776</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xdr:col>
      <xdr:colOff>768684</xdr:colOff>
      <xdr:row>1</xdr:row>
      <xdr:rowOff>-1</xdr:rowOff>
    </xdr:from>
    <xdr:to>
      <xdr:col>2</xdr:col>
      <xdr:colOff>2885560</xdr:colOff>
      <xdr:row>8</xdr:row>
      <xdr:rowOff>112567</xdr:rowOff>
    </xdr:to>
    <xdr:pic>
      <xdr:nvPicPr>
        <xdr:cNvPr id="7" name="Imagen 6">
          <a:extLst>
            <a:ext uri="{FF2B5EF4-FFF2-40B4-BE49-F238E27FC236}">
              <a16:creationId xmlns:a16="http://schemas.microsoft.com/office/drawing/2014/main" id="{83765F90-3D1C-4C45-B3AF-F618D48E24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1184" y="183815"/>
          <a:ext cx="2105026" cy="2000250"/>
        </a:xfrm>
        <a:prstGeom prst="rect">
          <a:avLst/>
        </a:prstGeom>
      </xdr:spPr>
    </xdr:pic>
    <xdr:clientData/>
  </xdr:twoCellAnchor>
  <xdr:twoCellAnchor editAs="oneCell">
    <xdr:from>
      <xdr:col>24</xdr:col>
      <xdr:colOff>776401</xdr:colOff>
      <xdr:row>1</xdr:row>
      <xdr:rowOff>285750</xdr:rowOff>
    </xdr:from>
    <xdr:to>
      <xdr:col>24</xdr:col>
      <xdr:colOff>3996488</xdr:colOff>
      <xdr:row>8</xdr:row>
      <xdr:rowOff>128443</xdr:rowOff>
    </xdr:to>
    <xdr:pic>
      <xdr:nvPicPr>
        <xdr:cNvPr id="9" name="Imagen 8">
          <a:extLst>
            <a:ext uri="{FF2B5EF4-FFF2-40B4-BE49-F238E27FC236}">
              <a16:creationId xmlns:a16="http://schemas.microsoft.com/office/drawing/2014/main" id="{DF0AFC68-11EC-41A4-89C4-4D58B4444B5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30" t="26818" r="9579" b="25293"/>
        <a:stretch/>
      </xdr:blipFill>
      <xdr:spPr>
        <a:xfrm>
          <a:off x="36923776" y="492125"/>
          <a:ext cx="3214145" cy="174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44"/>
  <sheetViews>
    <sheetView tabSelected="1" topLeftCell="E22" zoomScale="55" zoomScaleNormal="55" zoomScaleSheetLayoutView="25" workbookViewId="0">
      <selection activeCell="U25" sqref="U25"/>
    </sheetView>
  </sheetViews>
  <sheetFormatPr baseColWidth="10" defaultColWidth="11.42578125" defaultRowHeight="15" x14ac:dyDescent="0.25"/>
  <cols>
    <col min="1" max="1" width="11.42578125" customWidth="1"/>
    <col min="2" max="2" width="27.5703125" customWidth="1"/>
    <col min="3" max="3" width="45.140625" customWidth="1"/>
    <col min="4" max="4" width="40.85546875" customWidth="1"/>
    <col min="5" max="5" width="26.140625" customWidth="1"/>
    <col min="6" max="6" width="36.5703125" customWidth="1"/>
    <col min="7" max="7" width="21.42578125" customWidth="1"/>
    <col min="8" max="8" width="20.140625" customWidth="1"/>
    <col min="9" max="9" width="20.28515625" customWidth="1"/>
    <col min="10" max="10" width="20.140625" customWidth="1"/>
    <col min="11" max="15" width="20.28515625" customWidth="1"/>
    <col min="16" max="23" width="18.42578125" customWidth="1"/>
    <col min="24" max="24" width="69.5703125" customWidth="1"/>
    <col min="25" max="25" width="75.140625" customWidth="1"/>
    <col min="26" max="27" width="16.42578125" customWidth="1"/>
  </cols>
  <sheetData>
    <row r="1" spans="2:27" ht="15.75" thickBot="1" x14ac:dyDescent="0.3"/>
    <row r="2" spans="2:27" ht="30" customHeight="1" x14ac:dyDescent="0.25">
      <c r="E2" s="176" t="s">
        <v>26</v>
      </c>
      <c r="F2" s="177"/>
      <c r="G2" s="177"/>
      <c r="H2" s="177"/>
      <c r="I2" s="177"/>
      <c r="J2" s="177"/>
      <c r="K2" s="177"/>
      <c r="L2" s="177"/>
      <c r="M2" s="177"/>
      <c r="N2" s="177"/>
      <c r="O2" s="177"/>
      <c r="P2" s="177"/>
      <c r="Q2" s="177"/>
      <c r="R2" s="177"/>
      <c r="S2" s="177"/>
      <c r="T2" s="178"/>
    </row>
    <row r="3" spans="2:27" ht="30" customHeight="1" x14ac:dyDescent="0.25">
      <c r="E3" s="179" t="s">
        <v>20</v>
      </c>
      <c r="F3" s="180"/>
      <c r="G3" s="180"/>
      <c r="H3" s="180"/>
      <c r="I3" s="180"/>
      <c r="J3" s="180"/>
      <c r="K3" s="180"/>
      <c r="L3" s="180"/>
      <c r="M3" s="180"/>
      <c r="N3" s="180"/>
      <c r="O3" s="180"/>
      <c r="P3" s="180"/>
      <c r="Q3" s="180"/>
      <c r="R3" s="180"/>
      <c r="S3" s="180"/>
      <c r="T3" s="181"/>
    </row>
    <row r="4" spans="2:27" ht="30" customHeight="1" x14ac:dyDescent="0.25">
      <c r="E4" s="179" t="s">
        <v>97</v>
      </c>
      <c r="F4" s="180"/>
      <c r="G4" s="180"/>
      <c r="H4" s="180"/>
      <c r="I4" s="180"/>
      <c r="J4" s="180"/>
      <c r="K4" s="180"/>
      <c r="L4" s="180"/>
      <c r="M4" s="180"/>
      <c r="N4" s="180"/>
      <c r="O4" s="180"/>
      <c r="P4" s="180"/>
      <c r="Q4" s="180"/>
      <c r="R4" s="180"/>
      <c r="S4" s="180"/>
      <c r="T4" s="181"/>
    </row>
    <row r="5" spans="2:27" ht="13.5" customHeight="1" x14ac:dyDescent="0.25">
      <c r="E5" s="179"/>
      <c r="F5" s="180"/>
      <c r="G5" s="180"/>
      <c r="H5" s="180"/>
      <c r="I5" s="180"/>
      <c r="J5" s="180"/>
      <c r="K5" s="180"/>
      <c r="L5" s="180"/>
      <c r="M5" s="180"/>
      <c r="N5" s="180"/>
      <c r="O5" s="180"/>
      <c r="P5" s="180"/>
      <c r="Q5" s="180"/>
      <c r="R5" s="180"/>
      <c r="S5" s="180"/>
      <c r="T5" s="181"/>
    </row>
    <row r="6" spans="2:27" ht="20.25" customHeight="1" x14ac:dyDescent="0.25">
      <c r="E6" s="179" t="s">
        <v>98</v>
      </c>
      <c r="F6" s="180"/>
      <c r="G6" s="180"/>
      <c r="H6" s="180"/>
      <c r="I6" s="180"/>
      <c r="J6" s="180"/>
      <c r="K6" s="180"/>
      <c r="L6" s="180"/>
      <c r="M6" s="180"/>
      <c r="N6" s="180"/>
      <c r="O6" s="180"/>
      <c r="P6" s="180"/>
      <c r="Q6" s="180"/>
      <c r="R6" s="180"/>
      <c r="S6" s="180"/>
      <c r="T6" s="181"/>
    </row>
    <row r="7" spans="2:27" ht="10.5" customHeight="1" thickBot="1" x14ac:dyDescent="0.3">
      <c r="E7" s="202"/>
      <c r="F7" s="203"/>
      <c r="G7" s="203"/>
      <c r="H7" s="203"/>
      <c r="I7" s="203"/>
      <c r="J7" s="203"/>
      <c r="K7" s="203"/>
      <c r="L7" s="203"/>
      <c r="M7" s="203"/>
      <c r="N7" s="203"/>
      <c r="O7" s="203"/>
      <c r="P7" s="203"/>
      <c r="Q7" s="203"/>
      <c r="R7" s="203"/>
      <c r="S7" s="203"/>
      <c r="T7" s="204"/>
    </row>
    <row r="11" spans="2:27" ht="15.75" thickBot="1" x14ac:dyDescent="0.3"/>
    <row r="12" spans="2:27" ht="32.25" customHeight="1" thickBot="1" x14ac:dyDescent="0.3">
      <c r="B12" s="62"/>
      <c r="C12" s="63"/>
      <c r="D12" s="63"/>
      <c r="E12" s="63"/>
      <c r="F12" s="63"/>
      <c r="G12" s="182" t="s">
        <v>36</v>
      </c>
      <c r="H12" s="183"/>
      <c r="I12" s="183"/>
      <c r="J12" s="183"/>
      <c r="K12" s="183"/>
      <c r="L12" s="183"/>
      <c r="M12" s="183"/>
      <c r="N12" s="183"/>
      <c r="O12" s="183"/>
      <c r="P12" s="183"/>
      <c r="Q12" s="183"/>
      <c r="R12" s="183"/>
      <c r="S12" s="183"/>
      <c r="T12" s="183"/>
      <c r="U12" s="183"/>
      <c r="V12" s="183"/>
      <c r="W12" s="183"/>
      <c r="X12" s="184" t="s">
        <v>25</v>
      </c>
      <c r="Y12" s="185"/>
      <c r="Z12" s="185"/>
      <c r="AA12" s="186"/>
    </row>
    <row r="13" spans="2:27" ht="33" customHeight="1" thickBot="1" x14ac:dyDescent="0.3">
      <c r="B13" s="155" t="s">
        <v>0</v>
      </c>
      <c r="C13" s="157" t="s">
        <v>1</v>
      </c>
      <c r="D13" s="190" t="s">
        <v>2</v>
      </c>
      <c r="E13" s="191"/>
      <c r="F13" s="192"/>
      <c r="G13" s="193" t="s">
        <v>21</v>
      </c>
      <c r="H13" s="194"/>
      <c r="I13" s="194"/>
      <c r="J13" s="194"/>
      <c r="K13" s="195"/>
      <c r="L13" s="196" t="s">
        <v>22</v>
      </c>
      <c r="M13" s="197"/>
      <c r="N13" s="197"/>
      <c r="O13" s="198"/>
      <c r="P13" s="199" t="s">
        <v>23</v>
      </c>
      <c r="Q13" s="200"/>
      <c r="R13" s="200"/>
      <c r="S13" s="201"/>
      <c r="T13" s="199" t="s">
        <v>24</v>
      </c>
      <c r="U13" s="200"/>
      <c r="V13" s="200"/>
      <c r="W13" s="200"/>
      <c r="X13" s="187"/>
      <c r="Y13" s="188"/>
      <c r="Z13" s="188"/>
      <c r="AA13" s="189"/>
    </row>
    <row r="14" spans="2:27" ht="144.75" thickBot="1" x14ac:dyDescent="0.3">
      <c r="B14" s="156"/>
      <c r="C14" s="158"/>
      <c r="D14" s="9" t="s">
        <v>3</v>
      </c>
      <c r="E14" s="9" t="s">
        <v>4</v>
      </c>
      <c r="F14" s="10" t="s">
        <v>5</v>
      </c>
      <c r="G14" s="26" t="s">
        <v>6</v>
      </c>
      <c r="H14" s="13" t="s">
        <v>7</v>
      </c>
      <c r="I14" s="27" t="s">
        <v>8</v>
      </c>
      <c r="J14" s="6" t="s">
        <v>9</v>
      </c>
      <c r="K14" s="29" t="s">
        <v>10</v>
      </c>
      <c r="L14" s="16" t="s">
        <v>7</v>
      </c>
      <c r="M14" s="27" t="s">
        <v>8</v>
      </c>
      <c r="N14" s="6" t="s">
        <v>9</v>
      </c>
      <c r="O14" s="29" t="s">
        <v>10</v>
      </c>
      <c r="P14" s="5" t="s">
        <v>7</v>
      </c>
      <c r="Q14" s="6" t="s">
        <v>8</v>
      </c>
      <c r="R14" s="7" t="s">
        <v>9</v>
      </c>
      <c r="S14" s="8" t="s">
        <v>10</v>
      </c>
      <c r="T14" s="1" t="s">
        <v>7</v>
      </c>
      <c r="U14" s="2" t="s">
        <v>8</v>
      </c>
      <c r="V14" s="3" t="s">
        <v>9</v>
      </c>
      <c r="W14" s="4" t="s">
        <v>10</v>
      </c>
      <c r="X14" s="16" t="s">
        <v>11</v>
      </c>
      <c r="Y14" s="27" t="s">
        <v>12</v>
      </c>
      <c r="Z14" s="6" t="s">
        <v>13</v>
      </c>
      <c r="AA14" s="29" t="s">
        <v>14</v>
      </c>
    </row>
    <row r="15" spans="2:27" ht="200.25" customHeight="1" x14ac:dyDescent="0.25">
      <c r="B15" s="76" t="s">
        <v>32</v>
      </c>
      <c r="C15" s="75" t="s">
        <v>42</v>
      </c>
      <c r="D15" s="75" t="s">
        <v>73</v>
      </c>
      <c r="E15" s="11" t="s">
        <v>35</v>
      </c>
      <c r="F15" s="12" t="s">
        <v>37</v>
      </c>
      <c r="G15" s="142">
        <v>0.79269999999999996</v>
      </c>
      <c r="H15" s="14">
        <v>0.79269999999999996</v>
      </c>
      <c r="I15" s="28">
        <v>0.79269999999999996</v>
      </c>
      <c r="J15" s="15">
        <v>0.79269999999999996</v>
      </c>
      <c r="K15" s="30">
        <v>0.79269999999999996</v>
      </c>
      <c r="L15" s="17">
        <v>0.80200000000000005</v>
      </c>
      <c r="M15" s="31">
        <v>0.80200000000000005</v>
      </c>
      <c r="N15" s="17" t="s">
        <v>38</v>
      </c>
      <c r="O15" s="32" t="s">
        <v>38</v>
      </c>
      <c r="P15" s="83">
        <f t="shared" ref="P15:S15" si="0">IFERROR((L15-H15)/H15,"ND")</f>
        <v>1.1732055001892377E-2</v>
      </c>
      <c r="Q15" s="84">
        <f t="shared" si="0"/>
        <v>1.1732055001892377E-2</v>
      </c>
      <c r="R15" s="84" t="str">
        <f t="shared" si="0"/>
        <v>ND</v>
      </c>
      <c r="S15" s="85" t="str">
        <f t="shared" si="0"/>
        <v>ND</v>
      </c>
      <c r="T15" s="86">
        <f>IFERROR((L15-$G$15)/$G$15,"ND")</f>
        <v>1.1732055001892377E-2</v>
      </c>
      <c r="U15" s="87">
        <f>IFERROR((M15-$G$15)/$G$15,"ND")</f>
        <v>1.1732055001892377E-2</v>
      </c>
      <c r="V15" s="87" t="str">
        <f>IFERROR((N15-$G$15)/$G$15,"ND")</f>
        <v>ND</v>
      </c>
      <c r="W15" s="88" t="str">
        <f>IFERROR((O15-$G$15)/$G$15,"ND")</f>
        <v>ND</v>
      </c>
      <c r="X15" s="143" t="s">
        <v>85</v>
      </c>
      <c r="Y15" s="38" t="s">
        <v>74</v>
      </c>
      <c r="Z15" s="18"/>
      <c r="AA15" s="39"/>
    </row>
    <row r="16" spans="2:27" ht="163.5" customHeight="1" x14ac:dyDescent="0.25">
      <c r="B16" s="19" t="s">
        <v>40</v>
      </c>
      <c r="C16" s="20" t="s">
        <v>39</v>
      </c>
      <c r="D16" s="20" t="s">
        <v>52</v>
      </c>
      <c r="E16" s="21" t="s">
        <v>62</v>
      </c>
      <c r="F16" s="22" t="s">
        <v>64</v>
      </c>
      <c r="G16" s="118">
        <v>263940</v>
      </c>
      <c r="H16" s="119">
        <v>65985</v>
      </c>
      <c r="I16" s="120">
        <v>65985</v>
      </c>
      <c r="J16" s="120">
        <v>65985</v>
      </c>
      <c r="K16" s="121">
        <v>65985</v>
      </c>
      <c r="L16" s="23">
        <v>44478</v>
      </c>
      <c r="M16" s="24">
        <v>44000</v>
      </c>
      <c r="N16" s="24" t="s">
        <v>38</v>
      </c>
      <c r="O16" s="25" t="s">
        <v>38</v>
      </c>
      <c r="P16" s="91">
        <f t="shared" ref="P16" si="1">IFERROR(L16/H16,"NO APLICA")</f>
        <v>0.67406228688338254</v>
      </c>
      <c r="Q16" s="89">
        <f t="shared" ref="Q16" si="2">IFERROR(M16/I16,"NO APLICA")</f>
        <v>0.66681821626127147</v>
      </c>
      <c r="R16" s="89" t="str">
        <f t="shared" ref="R16" si="3">IFERROR(N16/J16,"NO APLICA")</f>
        <v>NO APLICA</v>
      </c>
      <c r="S16" s="90" t="str">
        <f t="shared" ref="S16" si="4">IFERROR(O16/K16,"NO APLICA")</f>
        <v>NO APLICA</v>
      </c>
      <c r="T16" s="91">
        <f t="shared" ref="T16" si="5">IFERROR(L16/G16,"NO APLICA")</f>
        <v>0.16851557172084564</v>
      </c>
      <c r="U16" s="89">
        <f t="shared" ref="U16" si="6">IFERROR((L16+M16)/G16,"NO APLICA")</f>
        <v>0.3352201257861635</v>
      </c>
      <c r="V16" s="89" t="str">
        <f t="shared" ref="V16" si="7">IFERROR((L16+M16+N16)/G16,"NO APLICA")</f>
        <v>NO APLICA</v>
      </c>
      <c r="W16" s="90" t="str">
        <f t="shared" ref="W16" si="8">IFERROR((L16+M16+N16+O16)/G16,"NO APLICA")</f>
        <v>NO APLICA</v>
      </c>
      <c r="X16" s="40" t="s">
        <v>75</v>
      </c>
      <c r="Y16" s="145" t="s">
        <v>87</v>
      </c>
      <c r="Z16" s="41"/>
      <c r="AA16" s="42"/>
    </row>
    <row r="17" spans="2:27" ht="163.5" customHeight="1" x14ac:dyDescent="0.25">
      <c r="B17" s="33" t="s">
        <v>41</v>
      </c>
      <c r="C17" s="34" t="s">
        <v>43</v>
      </c>
      <c r="D17" s="34" t="s">
        <v>53</v>
      </c>
      <c r="E17" s="35" t="s">
        <v>62</v>
      </c>
      <c r="F17" s="36" t="s">
        <v>65</v>
      </c>
      <c r="G17" s="122">
        <v>263690</v>
      </c>
      <c r="H17" s="139">
        <v>65922</v>
      </c>
      <c r="I17" s="140">
        <v>65922</v>
      </c>
      <c r="J17" s="140">
        <v>65923</v>
      </c>
      <c r="K17" s="141">
        <v>65923</v>
      </c>
      <c r="L17" s="139">
        <v>44427</v>
      </c>
      <c r="M17" s="137">
        <v>43938</v>
      </c>
      <c r="N17" s="137" t="s">
        <v>38</v>
      </c>
      <c r="O17" s="138" t="s">
        <v>38</v>
      </c>
      <c r="P17" s="91">
        <f t="shared" ref="P17:P25" si="9">IFERROR(L17/H17,"NO APLICA")</f>
        <v>0.67393282970783652</v>
      </c>
      <c r="Q17" s="89">
        <f t="shared" ref="Q17:Q25" si="10">IFERROR(M17/I17,"NO APLICA")</f>
        <v>0.66651497223991996</v>
      </c>
      <c r="R17" s="89" t="str">
        <f t="shared" ref="R17:R25" si="11">IFERROR(N17/J17,"NO APLICA")</f>
        <v>NO APLICA</v>
      </c>
      <c r="S17" s="90" t="str">
        <f t="shared" ref="S17:S25" si="12">IFERROR(O17/K17,"NO APLICA")</f>
        <v>NO APLICA</v>
      </c>
      <c r="T17" s="91">
        <f t="shared" ref="T17:T25" si="13">IFERROR(L17/G17,"NO APLICA")</f>
        <v>0.16848192953847321</v>
      </c>
      <c r="U17" s="89">
        <f t="shared" ref="U17:U25" si="14">IFERROR((L17+M17)/G17,"NO APLICA")</f>
        <v>0.33510940877545603</v>
      </c>
      <c r="V17" s="89" t="str">
        <f t="shared" ref="V17:V25" si="15">IFERROR((L17+M17+N17)/G17,"NO APLICA")</f>
        <v>NO APLICA</v>
      </c>
      <c r="W17" s="90" t="str">
        <f t="shared" ref="W17:W25" si="16">IFERROR((L17+M17+N17+O17)/G17,"NO APLICA")</f>
        <v>NO APLICA</v>
      </c>
      <c r="X17" s="146" t="s">
        <v>76</v>
      </c>
      <c r="Y17" s="147" t="s">
        <v>88</v>
      </c>
      <c r="Z17" s="103"/>
      <c r="AA17" s="43"/>
    </row>
    <row r="18" spans="2:27" ht="163.5" customHeight="1" x14ac:dyDescent="0.25">
      <c r="B18" s="44" t="s">
        <v>33</v>
      </c>
      <c r="C18" s="45" t="s">
        <v>44</v>
      </c>
      <c r="D18" s="45" t="s">
        <v>54</v>
      </c>
      <c r="E18" s="46" t="s">
        <v>62</v>
      </c>
      <c r="F18" s="47" t="s">
        <v>66</v>
      </c>
      <c r="G18" s="123">
        <v>263100</v>
      </c>
      <c r="H18" s="124">
        <v>65775</v>
      </c>
      <c r="I18" s="125">
        <v>65775</v>
      </c>
      <c r="J18" s="125">
        <v>65775</v>
      </c>
      <c r="K18" s="126">
        <v>65775</v>
      </c>
      <c r="L18" s="124">
        <v>43498</v>
      </c>
      <c r="M18" s="48">
        <v>41456</v>
      </c>
      <c r="N18" s="48" t="s">
        <v>38</v>
      </c>
      <c r="O18" s="49" t="s">
        <v>38</v>
      </c>
      <c r="P18" s="79">
        <f t="shared" si="9"/>
        <v>0.66131508931965033</v>
      </c>
      <c r="Q18" s="77">
        <f t="shared" si="10"/>
        <v>0.63026985936906121</v>
      </c>
      <c r="R18" s="77" t="str">
        <f t="shared" si="11"/>
        <v>NO APLICA</v>
      </c>
      <c r="S18" s="78" t="str">
        <f t="shared" si="12"/>
        <v>NO APLICA</v>
      </c>
      <c r="T18" s="79">
        <f t="shared" si="13"/>
        <v>0.16532877232991258</v>
      </c>
      <c r="U18" s="77">
        <f t="shared" si="14"/>
        <v>0.32289623717217786</v>
      </c>
      <c r="V18" s="77" t="str">
        <f t="shared" si="15"/>
        <v>NO APLICA</v>
      </c>
      <c r="W18" s="78" t="str">
        <f t="shared" si="16"/>
        <v>NO APLICA</v>
      </c>
      <c r="X18" s="148" t="s">
        <v>77</v>
      </c>
      <c r="Y18" s="149" t="s">
        <v>89</v>
      </c>
      <c r="Z18" s="104"/>
      <c r="AA18" s="50"/>
    </row>
    <row r="19" spans="2:27" ht="204.75" customHeight="1" x14ac:dyDescent="0.25">
      <c r="B19" s="44" t="s">
        <v>33</v>
      </c>
      <c r="C19" s="94" t="s">
        <v>45</v>
      </c>
      <c r="D19" s="94" t="s">
        <v>55</v>
      </c>
      <c r="E19" s="95" t="s">
        <v>62</v>
      </c>
      <c r="F19" s="96" t="s">
        <v>67</v>
      </c>
      <c r="G19" s="97">
        <v>110</v>
      </c>
      <c r="H19" s="98">
        <v>27</v>
      </c>
      <c r="I19" s="95">
        <v>27</v>
      </c>
      <c r="J19" s="95">
        <v>28</v>
      </c>
      <c r="K19" s="99">
        <v>28</v>
      </c>
      <c r="L19" s="98">
        <v>44</v>
      </c>
      <c r="M19" s="100">
        <v>76</v>
      </c>
      <c r="N19" s="100" t="s">
        <v>38</v>
      </c>
      <c r="O19" s="101" t="s">
        <v>38</v>
      </c>
      <c r="P19" s="79">
        <f t="shared" si="9"/>
        <v>1.6296296296296295</v>
      </c>
      <c r="Q19" s="77">
        <f t="shared" si="10"/>
        <v>2.8148148148148149</v>
      </c>
      <c r="R19" s="77" t="str">
        <f t="shared" si="11"/>
        <v>NO APLICA</v>
      </c>
      <c r="S19" s="78" t="str">
        <f t="shared" si="12"/>
        <v>NO APLICA</v>
      </c>
      <c r="T19" s="79">
        <f t="shared" si="13"/>
        <v>0.4</v>
      </c>
      <c r="U19" s="77">
        <f t="shared" si="14"/>
        <v>1.0909090909090908</v>
      </c>
      <c r="V19" s="77" t="str">
        <f t="shared" si="15"/>
        <v>NO APLICA</v>
      </c>
      <c r="W19" s="78" t="str">
        <f t="shared" si="16"/>
        <v>NO APLICA</v>
      </c>
      <c r="X19" s="150" t="s">
        <v>83</v>
      </c>
      <c r="Y19" s="151" t="s">
        <v>90</v>
      </c>
      <c r="Z19" s="105"/>
      <c r="AA19" s="102"/>
    </row>
    <row r="20" spans="2:27" ht="163.5" customHeight="1" x14ac:dyDescent="0.25">
      <c r="B20" s="44" t="s">
        <v>33</v>
      </c>
      <c r="C20" s="94" t="s">
        <v>46</v>
      </c>
      <c r="D20" s="94" t="s">
        <v>56</v>
      </c>
      <c r="E20" s="95" t="s">
        <v>63</v>
      </c>
      <c r="F20" s="96" t="s">
        <v>68</v>
      </c>
      <c r="G20" s="97">
        <v>10</v>
      </c>
      <c r="H20" s="98">
        <v>1</v>
      </c>
      <c r="I20" s="95">
        <v>2</v>
      </c>
      <c r="J20" s="95">
        <v>3</v>
      </c>
      <c r="K20" s="99">
        <v>4</v>
      </c>
      <c r="L20" s="98">
        <v>0</v>
      </c>
      <c r="M20" s="100">
        <v>0</v>
      </c>
      <c r="N20" s="100" t="s">
        <v>38</v>
      </c>
      <c r="O20" s="101" t="s">
        <v>38</v>
      </c>
      <c r="P20" s="79">
        <f t="shared" si="9"/>
        <v>0</v>
      </c>
      <c r="Q20" s="77">
        <f t="shared" si="10"/>
        <v>0</v>
      </c>
      <c r="R20" s="77" t="str">
        <f t="shared" si="11"/>
        <v>NO APLICA</v>
      </c>
      <c r="S20" s="78" t="str">
        <f t="shared" si="12"/>
        <v>NO APLICA</v>
      </c>
      <c r="T20" s="79">
        <f t="shared" si="13"/>
        <v>0</v>
      </c>
      <c r="U20" s="77">
        <f t="shared" si="14"/>
        <v>0</v>
      </c>
      <c r="V20" s="77" t="str">
        <f t="shared" si="15"/>
        <v>NO APLICA</v>
      </c>
      <c r="W20" s="78" t="str">
        <f t="shared" si="16"/>
        <v>NO APLICA</v>
      </c>
      <c r="X20" s="150" t="s">
        <v>78</v>
      </c>
      <c r="Y20" s="151" t="s">
        <v>91</v>
      </c>
      <c r="Z20" s="105"/>
      <c r="AA20" s="102"/>
    </row>
    <row r="21" spans="2:27" ht="163.5" customHeight="1" x14ac:dyDescent="0.25">
      <c r="B21" s="44" t="s">
        <v>33</v>
      </c>
      <c r="C21" s="94" t="s">
        <v>47</v>
      </c>
      <c r="D21" s="94" t="s">
        <v>57</v>
      </c>
      <c r="E21" s="95" t="s">
        <v>62</v>
      </c>
      <c r="F21" s="96" t="s">
        <v>69</v>
      </c>
      <c r="G21" s="97">
        <v>20</v>
      </c>
      <c r="H21" s="98">
        <v>5</v>
      </c>
      <c r="I21" s="95">
        <v>5</v>
      </c>
      <c r="J21" s="95">
        <v>5</v>
      </c>
      <c r="K21" s="99">
        <v>5</v>
      </c>
      <c r="L21" s="98">
        <v>3</v>
      </c>
      <c r="M21" s="100">
        <v>0</v>
      </c>
      <c r="N21" s="100" t="s">
        <v>38</v>
      </c>
      <c r="O21" s="101" t="s">
        <v>38</v>
      </c>
      <c r="P21" s="79">
        <f t="shared" si="9"/>
        <v>0.6</v>
      </c>
      <c r="Q21" s="77">
        <f t="shared" si="10"/>
        <v>0</v>
      </c>
      <c r="R21" s="77" t="str">
        <f t="shared" si="11"/>
        <v>NO APLICA</v>
      </c>
      <c r="S21" s="78" t="str">
        <f t="shared" si="12"/>
        <v>NO APLICA</v>
      </c>
      <c r="T21" s="79">
        <f t="shared" si="13"/>
        <v>0.15</v>
      </c>
      <c r="U21" s="77">
        <f t="shared" si="14"/>
        <v>0.15</v>
      </c>
      <c r="V21" s="89" t="str">
        <f t="shared" si="15"/>
        <v>NO APLICA</v>
      </c>
      <c r="W21" s="78" t="str">
        <f t="shared" si="16"/>
        <v>NO APLICA</v>
      </c>
      <c r="X21" s="150" t="s">
        <v>79</v>
      </c>
      <c r="Y21" s="151" t="s">
        <v>92</v>
      </c>
      <c r="Z21" s="105"/>
      <c r="AA21" s="102"/>
    </row>
    <row r="22" spans="2:27" ht="163.5" customHeight="1" x14ac:dyDescent="0.25">
      <c r="B22" s="33" t="s">
        <v>71</v>
      </c>
      <c r="C22" s="34" t="s">
        <v>48</v>
      </c>
      <c r="D22" s="34" t="s">
        <v>58</v>
      </c>
      <c r="E22" s="35" t="s">
        <v>62</v>
      </c>
      <c r="F22" s="36" t="s">
        <v>65</v>
      </c>
      <c r="G22" s="37">
        <v>250</v>
      </c>
      <c r="H22" s="134">
        <v>62</v>
      </c>
      <c r="I22" s="135">
        <v>62</v>
      </c>
      <c r="J22" s="135">
        <v>63</v>
      </c>
      <c r="K22" s="136">
        <v>63</v>
      </c>
      <c r="L22" s="134">
        <v>51</v>
      </c>
      <c r="M22" s="137">
        <v>62</v>
      </c>
      <c r="N22" s="137" t="s">
        <v>38</v>
      </c>
      <c r="O22" s="138" t="s">
        <v>38</v>
      </c>
      <c r="P22" s="91">
        <f t="shared" si="9"/>
        <v>0.82258064516129037</v>
      </c>
      <c r="Q22" s="89">
        <f t="shared" si="10"/>
        <v>1</v>
      </c>
      <c r="R22" s="89" t="str">
        <f t="shared" si="11"/>
        <v>NO APLICA</v>
      </c>
      <c r="S22" s="90" t="str">
        <f t="shared" si="12"/>
        <v>NO APLICA</v>
      </c>
      <c r="T22" s="91">
        <f t="shared" si="13"/>
        <v>0.20399999999999999</v>
      </c>
      <c r="U22" s="89">
        <f t="shared" si="14"/>
        <v>0.45200000000000001</v>
      </c>
      <c r="V22" s="89" t="str">
        <f t="shared" si="15"/>
        <v>NO APLICA</v>
      </c>
      <c r="W22" s="90" t="str">
        <f t="shared" si="16"/>
        <v>NO APLICA</v>
      </c>
      <c r="X22" s="152" t="s">
        <v>80</v>
      </c>
      <c r="Y22" s="147" t="s">
        <v>93</v>
      </c>
      <c r="Z22" s="103"/>
      <c r="AA22" s="43"/>
    </row>
    <row r="23" spans="2:27" ht="163.5" customHeight="1" x14ac:dyDescent="0.25">
      <c r="B23" s="44" t="s">
        <v>33</v>
      </c>
      <c r="C23" s="94" t="s">
        <v>49</v>
      </c>
      <c r="D23" s="94" t="s">
        <v>59</v>
      </c>
      <c r="E23" s="95" t="s">
        <v>62</v>
      </c>
      <c r="F23" s="96" t="s">
        <v>65</v>
      </c>
      <c r="G23" s="97">
        <v>250</v>
      </c>
      <c r="H23" s="98">
        <v>62</v>
      </c>
      <c r="I23" s="95">
        <v>62</v>
      </c>
      <c r="J23" s="95">
        <v>63</v>
      </c>
      <c r="K23" s="99">
        <v>63</v>
      </c>
      <c r="L23" s="98">
        <v>51</v>
      </c>
      <c r="M23" s="100">
        <v>62</v>
      </c>
      <c r="N23" s="100" t="s">
        <v>38</v>
      </c>
      <c r="O23" s="101" t="s">
        <v>38</v>
      </c>
      <c r="P23" s="79">
        <f t="shared" si="9"/>
        <v>0.82258064516129037</v>
      </c>
      <c r="Q23" s="77">
        <f t="shared" si="10"/>
        <v>1</v>
      </c>
      <c r="R23" s="77" t="str">
        <f t="shared" si="11"/>
        <v>NO APLICA</v>
      </c>
      <c r="S23" s="78" t="str">
        <f t="shared" si="12"/>
        <v>NO APLICA</v>
      </c>
      <c r="T23" s="79">
        <f t="shared" si="13"/>
        <v>0.20399999999999999</v>
      </c>
      <c r="U23" s="89">
        <f t="shared" si="14"/>
        <v>0.45200000000000001</v>
      </c>
      <c r="V23" s="89" t="str">
        <f t="shared" si="15"/>
        <v>NO APLICA</v>
      </c>
      <c r="W23" s="90" t="str">
        <f t="shared" si="16"/>
        <v>NO APLICA</v>
      </c>
      <c r="X23" s="150" t="s">
        <v>81</v>
      </c>
      <c r="Y23" s="151" t="s">
        <v>94</v>
      </c>
      <c r="Z23" s="105"/>
      <c r="AA23" s="102"/>
    </row>
    <row r="24" spans="2:27" ht="163.5" customHeight="1" x14ac:dyDescent="0.25">
      <c r="B24" s="44" t="s">
        <v>33</v>
      </c>
      <c r="C24" s="94" t="s">
        <v>50</v>
      </c>
      <c r="D24" s="94" t="s">
        <v>60</v>
      </c>
      <c r="E24" s="95" t="s">
        <v>62</v>
      </c>
      <c r="F24" s="107" t="s">
        <v>70</v>
      </c>
      <c r="G24" s="97">
        <v>220</v>
      </c>
      <c r="H24" s="98">
        <v>55</v>
      </c>
      <c r="I24" s="95">
        <v>55</v>
      </c>
      <c r="J24" s="95">
        <v>55</v>
      </c>
      <c r="K24" s="99">
        <v>55</v>
      </c>
      <c r="L24" s="98">
        <v>51</v>
      </c>
      <c r="M24" s="100">
        <v>62</v>
      </c>
      <c r="N24" s="100" t="s">
        <v>38</v>
      </c>
      <c r="O24" s="101" t="s">
        <v>38</v>
      </c>
      <c r="P24" s="79">
        <f t="shared" si="9"/>
        <v>0.92727272727272725</v>
      </c>
      <c r="Q24" s="77">
        <f t="shared" si="10"/>
        <v>1.1272727272727272</v>
      </c>
      <c r="R24" s="77" t="str">
        <f t="shared" si="11"/>
        <v>NO APLICA</v>
      </c>
      <c r="S24" s="78" t="str">
        <f t="shared" si="12"/>
        <v>NO APLICA</v>
      </c>
      <c r="T24" s="79">
        <f t="shared" si="13"/>
        <v>0.23181818181818181</v>
      </c>
      <c r="U24" s="89">
        <f t="shared" si="14"/>
        <v>0.51363636363636367</v>
      </c>
      <c r="V24" s="89" t="str">
        <f t="shared" si="15"/>
        <v>NO APLICA</v>
      </c>
      <c r="W24" s="90" t="str">
        <f t="shared" si="16"/>
        <v>NO APLICA</v>
      </c>
      <c r="X24" s="150" t="s">
        <v>82</v>
      </c>
      <c r="Y24" s="151" t="s">
        <v>95</v>
      </c>
      <c r="Z24" s="105"/>
      <c r="AA24" s="102"/>
    </row>
    <row r="25" spans="2:27" ht="163.5" customHeight="1" thickBot="1" x14ac:dyDescent="0.3">
      <c r="B25" s="64" t="s">
        <v>33</v>
      </c>
      <c r="C25" s="65" t="s">
        <v>51</v>
      </c>
      <c r="D25" s="66" t="s">
        <v>61</v>
      </c>
      <c r="E25" s="67" t="s">
        <v>62</v>
      </c>
      <c r="F25" s="108" t="s">
        <v>70</v>
      </c>
      <c r="G25" s="68">
        <v>450</v>
      </c>
      <c r="H25" s="69">
        <v>112</v>
      </c>
      <c r="I25" s="67">
        <v>112</v>
      </c>
      <c r="J25" s="67">
        <v>113</v>
      </c>
      <c r="K25" s="70">
        <v>113</v>
      </c>
      <c r="L25" s="69">
        <v>113</v>
      </c>
      <c r="M25" s="71">
        <v>112</v>
      </c>
      <c r="N25" s="71" t="s">
        <v>38</v>
      </c>
      <c r="O25" s="72" t="s">
        <v>38</v>
      </c>
      <c r="P25" s="80">
        <f t="shared" si="9"/>
        <v>1.0089285714285714</v>
      </c>
      <c r="Q25" s="81">
        <f t="shared" si="10"/>
        <v>1</v>
      </c>
      <c r="R25" s="81" t="str">
        <f t="shared" si="11"/>
        <v>NO APLICA</v>
      </c>
      <c r="S25" s="82" t="str">
        <f t="shared" si="12"/>
        <v>NO APLICA</v>
      </c>
      <c r="T25" s="80">
        <f t="shared" si="13"/>
        <v>0.25111111111111112</v>
      </c>
      <c r="U25" s="89">
        <f t="shared" si="14"/>
        <v>0.5</v>
      </c>
      <c r="V25" s="128" t="str">
        <f t="shared" si="15"/>
        <v>NO APLICA</v>
      </c>
      <c r="W25" s="129" t="str">
        <f t="shared" si="16"/>
        <v>NO APLICA</v>
      </c>
      <c r="X25" s="73" t="s">
        <v>84</v>
      </c>
      <c r="Y25" s="144" t="s">
        <v>96</v>
      </c>
      <c r="Z25" s="106"/>
      <c r="AA25" s="74"/>
    </row>
    <row r="26" spans="2:27" ht="15.75" thickBot="1" x14ac:dyDescent="0.3"/>
    <row r="27" spans="2:27" ht="18.75" thickBot="1" x14ac:dyDescent="0.3">
      <c r="G27" s="165" t="s">
        <v>34</v>
      </c>
      <c r="H27" s="166"/>
      <c r="I27" s="166"/>
      <c r="J27" s="166"/>
      <c r="K27" s="166"/>
      <c r="L27" s="166"/>
      <c r="M27" s="166"/>
      <c r="N27" s="166"/>
      <c r="O27" s="166"/>
      <c r="P27" s="166"/>
      <c r="Q27" s="166"/>
      <c r="R27" s="166"/>
      <c r="S27" s="166"/>
      <c r="T27" s="166"/>
      <c r="U27" s="166"/>
      <c r="V27" s="166"/>
      <c r="W27" s="167"/>
      <c r="X27" s="159" t="s">
        <v>31</v>
      </c>
      <c r="Y27" s="160"/>
      <c r="Z27" s="160"/>
      <c r="AA27" s="161"/>
    </row>
    <row r="28" spans="2:27" ht="15.75" thickBot="1" x14ac:dyDescent="0.3">
      <c r="G28" s="168" t="s">
        <v>15</v>
      </c>
      <c r="H28" s="170" t="s">
        <v>16</v>
      </c>
      <c r="I28" s="171"/>
      <c r="J28" s="171"/>
      <c r="K28" s="172"/>
      <c r="L28" s="170" t="s">
        <v>17</v>
      </c>
      <c r="M28" s="171"/>
      <c r="N28" s="171"/>
      <c r="O28" s="172"/>
      <c r="P28" s="173" t="s">
        <v>18</v>
      </c>
      <c r="Q28" s="174"/>
      <c r="R28" s="174"/>
      <c r="S28" s="175"/>
      <c r="T28" s="173" t="s">
        <v>19</v>
      </c>
      <c r="U28" s="174"/>
      <c r="V28" s="174"/>
      <c r="W28" s="175"/>
      <c r="X28" s="162"/>
      <c r="Y28" s="163"/>
      <c r="Z28" s="163"/>
      <c r="AA28" s="164"/>
    </row>
    <row r="29" spans="2:27" ht="31.5" customHeight="1" thickBot="1" x14ac:dyDescent="0.3">
      <c r="G29" s="169"/>
      <c r="H29" s="56" t="s">
        <v>27</v>
      </c>
      <c r="I29" s="51" t="s">
        <v>28</v>
      </c>
      <c r="J29" s="57" t="s">
        <v>29</v>
      </c>
      <c r="K29" s="116" t="s">
        <v>30</v>
      </c>
      <c r="L29" s="115" t="s">
        <v>27</v>
      </c>
      <c r="M29" s="51" t="s">
        <v>28</v>
      </c>
      <c r="N29" s="57" t="s">
        <v>29</v>
      </c>
      <c r="O29" s="51" t="s">
        <v>30</v>
      </c>
      <c r="P29" s="56" t="s">
        <v>7</v>
      </c>
      <c r="Q29" s="53" t="s">
        <v>8</v>
      </c>
      <c r="R29" s="57" t="s">
        <v>9</v>
      </c>
      <c r="S29" s="113" t="s">
        <v>10</v>
      </c>
      <c r="T29" s="56" t="s">
        <v>7</v>
      </c>
      <c r="U29" s="53" t="s">
        <v>8</v>
      </c>
      <c r="V29" s="57" t="s">
        <v>9</v>
      </c>
      <c r="W29" s="54" t="s">
        <v>10</v>
      </c>
      <c r="X29" s="58" t="s">
        <v>7</v>
      </c>
      <c r="Y29" s="92" t="s">
        <v>8</v>
      </c>
      <c r="Z29" s="60" t="s">
        <v>9</v>
      </c>
      <c r="AA29" s="93" t="s">
        <v>10</v>
      </c>
    </row>
    <row r="30" spans="2:27" ht="93.75" customHeight="1" thickBot="1" x14ac:dyDescent="0.3">
      <c r="G30" s="131">
        <v>5800000</v>
      </c>
      <c r="H30" s="132">
        <v>1466752</v>
      </c>
      <c r="I30" s="52">
        <v>1482502</v>
      </c>
      <c r="J30" s="130">
        <v>1399668</v>
      </c>
      <c r="K30" s="117">
        <v>1451078</v>
      </c>
      <c r="L30" s="133">
        <v>1504802.26</v>
      </c>
      <c r="M30" s="52">
        <v>1334062.31</v>
      </c>
      <c r="N30" s="130" t="s">
        <v>38</v>
      </c>
      <c r="O30" s="52" t="s">
        <v>38</v>
      </c>
      <c r="P30" s="110">
        <f t="shared" ref="P30" si="17">IFERROR(L30/H30,"NO APLICA")</f>
        <v>1.0259418497469239</v>
      </c>
      <c r="Q30" s="111">
        <f t="shared" ref="Q30" si="18">IFERROR(M30/I30,"NO APLICA")</f>
        <v>0.89987218229722454</v>
      </c>
      <c r="R30" s="111" t="str">
        <f t="shared" ref="R30" si="19">IFERROR(N30/J30,"NO APLICA")</f>
        <v>NO APLICA</v>
      </c>
      <c r="S30" s="114" t="str">
        <f t="shared" ref="S30" si="20">IFERROR(O30/K30,"NO APLICA")</f>
        <v>NO APLICA</v>
      </c>
      <c r="T30" s="110">
        <f t="shared" ref="T30" si="21">IFERROR(L30/G30,"NO APLICA")</f>
        <v>0.25944866551724138</v>
      </c>
      <c r="U30" s="111">
        <f t="shared" ref="U30" si="22">IFERROR((L30+M30)/G30,"NO APLICA")</f>
        <v>0.48945940862068971</v>
      </c>
      <c r="V30" s="111" t="str">
        <f t="shared" ref="V30" si="23">IFERROR((L30+M30+N30)/G30,"NO APLICA")</f>
        <v>NO APLICA</v>
      </c>
      <c r="W30" s="112" t="str">
        <f t="shared" ref="W30" si="24">IFERROR((L30+M30+N30+O30)/G30,"NO APLICA")</f>
        <v>NO APLICA</v>
      </c>
      <c r="X30" s="59" t="s">
        <v>72</v>
      </c>
      <c r="Y30" s="153" t="s">
        <v>86</v>
      </c>
      <c r="Z30" s="61"/>
      <c r="AA30" s="55"/>
    </row>
    <row r="31" spans="2:27" x14ac:dyDescent="0.25">
      <c r="P31" s="109"/>
    </row>
    <row r="32" spans="2:27" x14ac:dyDescent="0.25">
      <c r="P32" s="109"/>
    </row>
    <row r="33" spans="10:25" x14ac:dyDescent="0.25">
      <c r="P33" s="109"/>
    </row>
    <row r="34" spans="10:25" x14ac:dyDescent="0.25">
      <c r="Y34" s="154"/>
    </row>
    <row r="35" spans="10:25" x14ac:dyDescent="0.25">
      <c r="J35" s="127"/>
    </row>
    <row r="36" spans="10:25" x14ac:dyDescent="0.25">
      <c r="J36" s="127"/>
      <c r="Y36" s="154"/>
    </row>
    <row r="37" spans="10:25" x14ac:dyDescent="0.25">
      <c r="J37" s="127"/>
    </row>
    <row r="39" spans="10:25" x14ac:dyDescent="0.25">
      <c r="K39" s="127"/>
    </row>
    <row r="44" spans="10:25" x14ac:dyDescent="0.25">
      <c r="P44" s="109"/>
    </row>
  </sheetData>
  <mergeCells count="20">
    <mergeCell ref="E2:T2"/>
    <mergeCell ref="E3:T3"/>
    <mergeCell ref="G12:W12"/>
    <mergeCell ref="X12:AA13"/>
    <mergeCell ref="D13:F13"/>
    <mergeCell ref="G13:K13"/>
    <mergeCell ref="L13:O13"/>
    <mergeCell ref="P13:S13"/>
    <mergeCell ref="T13:W13"/>
    <mergeCell ref="E4:T5"/>
    <mergeCell ref="E6:T7"/>
    <mergeCell ref="B13:B14"/>
    <mergeCell ref="C13:C14"/>
    <mergeCell ref="X27:AA28"/>
    <mergeCell ref="G27:W27"/>
    <mergeCell ref="G28:G29"/>
    <mergeCell ref="H28:K28"/>
    <mergeCell ref="L28:O28"/>
    <mergeCell ref="P28:S28"/>
    <mergeCell ref="T28:W28"/>
  </mergeCells>
  <conditionalFormatting sqref="P23:T25 P21:U21 W21 P16:W20">
    <cfRule type="cellIs" dxfId="133" priority="65" operator="equal">
      <formula>"NO APLICA"</formula>
    </cfRule>
    <cfRule type="cellIs" dxfId="132" priority="147" operator="greaterThanOrEqual">
      <formula>1.2</formula>
    </cfRule>
    <cfRule type="cellIs" dxfId="131" priority="148" operator="lessThanOrEqual">
      <formula>0.5</formula>
    </cfRule>
    <cfRule type="cellIs" dxfId="130" priority="159" operator="between">
      <formula>0.5</formula>
      <formula>0.7</formula>
    </cfRule>
  </conditionalFormatting>
  <conditionalFormatting sqref="P30:W30">
    <cfRule type="cellIs" dxfId="129" priority="60" operator="equal">
      <formula>"NO APLICA"</formula>
    </cfRule>
    <cfRule type="cellIs" dxfId="128" priority="61" operator="lessThanOrEqual">
      <formula>0.5</formula>
    </cfRule>
    <cfRule type="cellIs" dxfId="127" priority="62" operator="greaterThanOrEqual">
      <formula>1.2</formula>
    </cfRule>
    <cfRule type="cellIs" dxfId="126" priority="63" operator="between">
      <formula>0.5</formula>
      <formula>0.7</formula>
    </cfRule>
    <cfRule type="cellIs" dxfId="125" priority="64" operator="between">
      <formula>0.7</formula>
      <formula>1.2</formula>
    </cfRule>
  </conditionalFormatting>
  <conditionalFormatting sqref="P23:T25 P21:U21 W21 P16:W20">
    <cfRule type="cellIs" dxfId="124" priority="184" operator="between">
      <formula>0.7</formula>
      <formula>1.2</formula>
    </cfRule>
  </conditionalFormatting>
  <conditionalFormatting sqref="P22:W22">
    <cfRule type="cellIs" dxfId="123" priority="54" operator="equal">
      <formula>"NO APLICA"</formula>
    </cfRule>
    <cfRule type="cellIs" dxfId="122" priority="55" operator="greaterThanOrEqual">
      <formula>1.2</formula>
    </cfRule>
    <cfRule type="cellIs" dxfId="121" priority="56" operator="lessThanOrEqual">
      <formula>0.5</formula>
    </cfRule>
    <cfRule type="cellIs" dxfId="120" priority="57" operator="between">
      <formula>0.5</formula>
      <formula>0.7</formula>
    </cfRule>
  </conditionalFormatting>
  <conditionalFormatting sqref="P22:W22">
    <cfRule type="cellIs" dxfId="119" priority="58" operator="between">
      <formula>0.7</formula>
      <formula>1.2</formula>
    </cfRule>
  </conditionalFormatting>
  <conditionalFormatting sqref="U23">
    <cfRule type="cellIs" dxfId="118" priority="49" operator="equal">
      <formula>"NO APLICA"</formula>
    </cfRule>
    <cfRule type="cellIs" dxfId="117" priority="50" operator="greaterThanOrEqual">
      <formula>1.2</formula>
    </cfRule>
    <cfRule type="cellIs" dxfId="116" priority="51" operator="lessThanOrEqual">
      <formula>0.5</formula>
    </cfRule>
    <cfRule type="cellIs" dxfId="115" priority="52" operator="between">
      <formula>0.5</formula>
      <formula>0.7</formula>
    </cfRule>
  </conditionalFormatting>
  <conditionalFormatting sqref="U23">
    <cfRule type="cellIs" dxfId="114" priority="53" operator="between">
      <formula>0.7</formula>
      <formula>1.2</formula>
    </cfRule>
  </conditionalFormatting>
  <conditionalFormatting sqref="U24:U25">
    <cfRule type="cellIs" dxfId="113" priority="44" operator="equal">
      <formula>"NO APLICA"</formula>
    </cfRule>
    <cfRule type="cellIs" dxfId="112" priority="45" operator="greaterThanOrEqual">
      <formula>1.2</formula>
    </cfRule>
    <cfRule type="cellIs" dxfId="111" priority="46" operator="lessThanOrEqual">
      <formula>0.5</formula>
    </cfRule>
    <cfRule type="cellIs" dxfId="110" priority="47" operator="between">
      <formula>0.5</formula>
      <formula>0.7</formula>
    </cfRule>
  </conditionalFormatting>
  <conditionalFormatting sqref="U24:U25">
    <cfRule type="cellIs" dxfId="109" priority="48" operator="between">
      <formula>0.7</formula>
      <formula>1.2</formula>
    </cfRule>
  </conditionalFormatting>
  <conditionalFormatting sqref="V23">
    <cfRule type="cellIs" dxfId="108" priority="39" operator="equal">
      <formula>"NO APLICA"</formula>
    </cfRule>
    <cfRule type="cellIs" dxfId="107" priority="40" operator="greaterThanOrEqual">
      <formula>1.2</formula>
    </cfRule>
    <cfRule type="cellIs" dxfId="106" priority="41" operator="lessThanOrEqual">
      <formula>0.5</formula>
    </cfRule>
    <cfRule type="cellIs" dxfId="105" priority="42" operator="between">
      <formula>0.5</formula>
      <formula>0.7</formula>
    </cfRule>
  </conditionalFormatting>
  <conditionalFormatting sqref="V23">
    <cfRule type="cellIs" dxfId="104" priority="43" operator="between">
      <formula>0.7</formula>
      <formula>1.2</formula>
    </cfRule>
  </conditionalFormatting>
  <conditionalFormatting sqref="V24">
    <cfRule type="cellIs" dxfId="103" priority="34" operator="equal">
      <formula>"NO APLICA"</formula>
    </cfRule>
    <cfRule type="cellIs" dxfId="102" priority="35" operator="greaterThanOrEqual">
      <formula>1.2</formula>
    </cfRule>
    <cfRule type="cellIs" dxfId="101" priority="36" operator="lessThanOrEqual">
      <formula>0.5</formula>
    </cfRule>
    <cfRule type="cellIs" dxfId="100" priority="37" operator="between">
      <formula>0.5</formula>
      <formula>0.7</formula>
    </cfRule>
  </conditionalFormatting>
  <conditionalFormatting sqref="V24">
    <cfRule type="cellIs" dxfId="99" priority="38" operator="between">
      <formula>0.7</formula>
      <formula>1.2</formula>
    </cfRule>
  </conditionalFormatting>
  <conditionalFormatting sqref="V25">
    <cfRule type="cellIs" dxfId="98" priority="29" operator="equal">
      <formula>"NO APLICA"</formula>
    </cfRule>
    <cfRule type="cellIs" dxfId="97" priority="30" operator="greaterThanOrEqual">
      <formula>1.2</formula>
    </cfRule>
    <cfRule type="cellIs" dxfId="96" priority="31" operator="lessThanOrEqual">
      <formula>0.5</formula>
    </cfRule>
    <cfRule type="cellIs" dxfId="95" priority="32" operator="between">
      <formula>0.5</formula>
      <formula>0.7</formula>
    </cfRule>
  </conditionalFormatting>
  <conditionalFormatting sqref="V25">
    <cfRule type="cellIs" dxfId="94" priority="33" operator="between">
      <formula>0.7</formula>
      <formula>1.2</formula>
    </cfRule>
  </conditionalFormatting>
  <conditionalFormatting sqref="V21">
    <cfRule type="cellIs" dxfId="93" priority="24" operator="equal">
      <formula>"NO APLICA"</formula>
    </cfRule>
    <cfRule type="cellIs" dxfId="92" priority="25" operator="greaterThanOrEqual">
      <formula>1.2</formula>
    </cfRule>
    <cfRule type="cellIs" dxfId="91" priority="26" operator="lessThanOrEqual">
      <formula>0.5</formula>
    </cfRule>
    <cfRule type="cellIs" dxfId="90" priority="27" operator="between">
      <formula>0.5</formula>
      <formula>0.7</formula>
    </cfRule>
  </conditionalFormatting>
  <conditionalFormatting sqref="V21">
    <cfRule type="cellIs" dxfId="89" priority="28" operator="between">
      <formula>0.7</formula>
      <formula>1.2</formula>
    </cfRule>
  </conditionalFormatting>
  <conditionalFormatting sqref="W23">
    <cfRule type="cellIs" dxfId="88" priority="19" operator="equal">
      <formula>"NO APLICA"</formula>
    </cfRule>
    <cfRule type="cellIs" dxfId="87" priority="20" operator="greaterThanOrEqual">
      <formula>1.2</formula>
    </cfRule>
    <cfRule type="cellIs" dxfId="86" priority="21" operator="lessThanOrEqual">
      <formula>0.5</formula>
    </cfRule>
    <cfRule type="cellIs" dxfId="85" priority="22" operator="between">
      <formula>0.5</formula>
      <formula>0.7</formula>
    </cfRule>
  </conditionalFormatting>
  <conditionalFormatting sqref="W23">
    <cfRule type="cellIs" dxfId="84" priority="23" operator="between">
      <formula>0.7</formula>
      <formula>1.2</formula>
    </cfRule>
  </conditionalFormatting>
  <conditionalFormatting sqref="W24">
    <cfRule type="cellIs" dxfId="83" priority="14" operator="equal">
      <formula>"NO APLICA"</formula>
    </cfRule>
    <cfRule type="cellIs" dxfId="82" priority="15" operator="greaterThanOrEqual">
      <formula>1.2</formula>
    </cfRule>
    <cfRule type="cellIs" dxfId="81" priority="16" operator="lessThanOrEqual">
      <formula>0.5</formula>
    </cfRule>
    <cfRule type="cellIs" dxfId="80" priority="17" operator="between">
      <formula>0.5</formula>
      <formula>0.7</formula>
    </cfRule>
  </conditionalFormatting>
  <conditionalFormatting sqref="W24">
    <cfRule type="cellIs" dxfId="79" priority="18" operator="between">
      <formula>0.7</formula>
      <formula>1.2</formula>
    </cfRule>
  </conditionalFormatting>
  <conditionalFormatting sqref="W25">
    <cfRule type="cellIs" dxfId="78" priority="9" operator="equal">
      <formula>"NO APLICA"</formula>
    </cfRule>
    <cfRule type="cellIs" dxfId="77" priority="10" operator="greaterThanOrEqual">
      <formula>1.2</formula>
    </cfRule>
    <cfRule type="cellIs" dxfId="76" priority="11" operator="lessThanOrEqual">
      <formula>0.5</formula>
    </cfRule>
    <cfRule type="cellIs" dxfId="75" priority="12" operator="between">
      <formula>0.5</formula>
      <formula>0.7</formula>
    </cfRule>
  </conditionalFormatting>
  <conditionalFormatting sqref="W25">
    <cfRule type="cellIs" dxfId="74" priority="13" operator="between">
      <formula>0.7</formula>
      <formula>1.2</formula>
    </cfRule>
  </conditionalFormatting>
  <conditionalFormatting sqref="P15:W15">
    <cfRule type="cellIs" dxfId="73" priority="5" operator="equal">
      <formula>"ND"</formula>
    </cfRule>
    <cfRule type="cellIs" dxfId="72" priority="6" operator="lessThanOrEqual">
      <formula>0</formula>
    </cfRule>
    <cfRule type="cellIs" dxfId="71" priority="7" operator="between">
      <formula>0</formula>
      <formula>0.1</formula>
    </cfRule>
    <cfRule type="cellIs" dxfId="70" priority="8" operator="greaterThanOrEqual">
      <formula>0.1</formula>
    </cfRule>
  </conditionalFormatting>
  <conditionalFormatting sqref="U25">
    <cfRule type="cellIs" dxfId="2" priority="4" operator="greaterThan">
      <formula>0.5</formula>
    </cfRule>
    <cfRule type="cellIs" dxfId="3" priority="3" operator="lessThan">
      <formula>0.5</formula>
    </cfRule>
    <cfRule type="colorScale" priority="2">
      <colorScale>
        <cfvo type="min"/>
        <cfvo type="max"/>
        <color rgb="FF63BE7B"/>
        <color rgb="FFFFEF9C"/>
      </colorScale>
    </cfRule>
    <cfRule type="colorScale" priority="1">
      <colorScale>
        <cfvo type="min"/>
        <cfvo type="max"/>
        <color rgb="FFFF7128"/>
        <color rgb="FFFFFF00"/>
      </colorScale>
    </cfRule>
  </conditionalFormatting>
  <printOptions horizontalCentered="1"/>
  <pageMargins left="0.19685039370078741" right="3.937007874015748E-2" top="0.35433070866141736" bottom="0.35433070866141736" header="0.31496062992125984" footer="0.31496062992125984"/>
  <pageSetup paperSize="5" scale="2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EJE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Dell</cp:lastModifiedBy>
  <cp:revision/>
  <cp:lastPrinted>2022-07-05T16:23:58Z</cp:lastPrinted>
  <dcterms:created xsi:type="dcterms:W3CDTF">2021-03-11T02:28:07Z</dcterms:created>
  <dcterms:modified xsi:type="dcterms:W3CDTF">2022-07-05T16:24:00Z</dcterms:modified>
  <cp:category/>
  <cp:contentStatus/>
</cp:coreProperties>
</file>