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Paola\Desktop\Coordinación Técnica 2021-2024\2022\Planeación\2do Trimestre 2022\Formato de Seguimiento ICyA 2Tr22\"/>
    </mc:Choice>
  </mc:AlternateContent>
  <bookViews>
    <workbookView xWindow="0" yWindow="0" windowWidth="20490" windowHeight="7755"/>
  </bookViews>
  <sheets>
    <sheet name="SEGUIMIENTO EJE 4" sheetId="1" r:id="rId1"/>
  </sheets>
  <definedNames>
    <definedName name="_xlnm.Print_Area" localSheetId="0">'SEGUIMIENTO EJE 4'!$B$1:$AA$53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1" l="1"/>
  <c r="U17" i="1"/>
  <c r="V17" i="1"/>
  <c r="W17" i="1"/>
  <c r="T18" i="1"/>
  <c r="U18" i="1"/>
  <c r="V18" i="1"/>
  <c r="W18" i="1"/>
  <c r="T19" i="1"/>
  <c r="U19" i="1"/>
  <c r="V19" i="1"/>
  <c r="W19" i="1"/>
  <c r="T20" i="1"/>
  <c r="U20" i="1"/>
  <c r="V20" i="1"/>
  <c r="W20" i="1"/>
  <c r="T21" i="1"/>
  <c r="U21" i="1"/>
  <c r="V21" i="1"/>
  <c r="W21" i="1"/>
  <c r="T22" i="1"/>
  <c r="U22" i="1"/>
  <c r="V22" i="1"/>
  <c r="W22" i="1"/>
  <c r="T23" i="1"/>
  <c r="U23" i="1"/>
  <c r="V23" i="1"/>
  <c r="W23" i="1"/>
  <c r="T24" i="1"/>
  <c r="U24" i="1"/>
  <c r="V24" i="1"/>
  <c r="W24" i="1"/>
  <c r="T25" i="1"/>
  <c r="U25" i="1"/>
  <c r="V25" i="1"/>
  <c r="W25" i="1"/>
  <c r="T26" i="1"/>
  <c r="U26" i="1"/>
  <c r="V26" i="1"/>
  <c r="W26" i="1"/>
  <c r="T27" i="1"/>
  <c r="U27" i="1"/>
  <c r="V27" i="1"/>
  <c r="W27" i="1"/>
  <c r="T28" i="1"/>
  <c r="U28" i="1"/>
  <c r="V28" i="1"/>
  <c r="W28" i="1"/>
  <c r="T29" i="1"/>
  <c r="U29" i="1"/>
  <c r="V29" i="1"/>
  <c r="W29" i="1"/>
  <c r="T30" i="1"/>
  <c r="U30" i="1"/>
  <c r="V30" i="1"/>
  <c r="W30" i="1"/>
  <c r="T31" i="1"/>
  <c r="U31" i="1"/>
  <c r="V31" i="1"/>
  <c r="W31" i="1"/>
  <c r="P17" i="1"/>
  <c r="Q17" i="1"/>
  <c r="R17" i="1"/>
  <c r="S17" i="1"/>
  <c r="P18" i="1"/>
  <c r="Q18" i="1"/>
  <c r="R18" i="1"/>
  <c r="S18" i="1"/>
  <c r="P19" i="1"/>
  <c r="Q19" i="1"/>
  <c r="R19" i="1"/>
  <c r="S19" i="1"/>
  <c r="P20" i="1"/>
  <c r="Q20" i="1"/>
  <c r="R20" i="1"/>
  <c r="S20" i="1"/>
  <c r="P21" i="1"/>
  <c r="Q21" i="1"/>
  <c r="R21" i="1"/>
  <c r="S21" i="1"/>
  <c r="P22" i="1"/>
  <c r="Q22" i="1"/>
  <c r="R22" i="1"/>
  <c r="S22" i="1"/>
  <c r="P23" i="1"/>
  <c r="Q23" i="1"/>
  <c r="R23" i="1"/>
  <c r="S23" i="1"/>
  <c r="P24" i="1"/>
  <c r="Q24" i="1"/>
  <c r="R24" i="1"/>
  <c r="S24" i="1"/>
  <c r="P25" i="1"/>
  <c r="Q25" i="1"/>
  <c r="R25" i="1"/>
  <c r="S25" i="1"/>
  <c r="P26" i="1"/>
  <c r="Q26" i="1"/>
  <c r="R26" i="1"/>
  <c r="S26" i="1"/>
  <c r="P27" i="1"/>
  <c r="Q27" i="1"/>
  <c r="R27" i="1"/>
  <c r="S27" i="1"/>
  <c r="P28" i="1"/>
  <c r="Q28" i="1"/>
  <c r="R28" i="1"/>
  <c r="S28" i="1"/>
  <c r="P29" i="1"/>
  <c r="Q29" i="1"/>
  <c r="R29" i="1"/>
  <c r="S29" i="1"/>
  <c r="P30" i="1"/>
  <c r="Q30" i="1"/>
  <c r="R30" i="1"/>
  <c r="S30" i="1"/>
  <c r="P31" i="1"/>
  <c r="Q31" i="1"/>
  <c r="R31" i="1"/>
  <c r="S31" i="1"/>
  <c r="W13" i="1" l="1"/>
  <c r="V13" i="1"/>
  <c r="U13" i="1"/>
  <c r="T13" i="1"/>
  <c r="W16" i="1" l="1"/>
  <c r="V16" i="1"/>
  <c r="U16" i="1"/>
  <c r="T16" i="1"/>
  <c r="S16" i="1"/>
  <c r="R16" i="1"/>
  <c r="Q16" i="1"/>
  <c r="P16" i="1"/>
  <c r="W15" i="1"/>
  <c r="V15" i="1"/>
  <c r="U15" i="1"/>
  <c r="T15" i="1"/>
  <c r="S15" i="1"/>
  <c r="R15" i="1"/>
  <c r="Q15" i="1"/>
  <c r="P15" i="1"/>
  <c r="W14" i="1"/>
  <c r="V14" i="1"/>
  <c r="U14" i="1"/>
  <c r="T14" i="1"/>
  <c r="S14" i="1"/>
  <c r="R14" i="1"/>
  <c r="Q14" i="1"/>
  <c r="P14" i="1"/>
  <c r="P36" i="1" l="1"/>
  <c r="Q36" i="1"/>
  <c r="R36" i="1"/>
  <c r="S36" i="1"/>
  <c r="T36" i="1"/>
  <c r="U36" i="1"/>
  <c r="V36" i="1"/>
  <c r="W36" i="1"/>
  <c r="S13" i="1" l="1"/>
  <c r="R13" i="1"/>
  <c r="Q13" i="1"/>
  <c r="P13" i="1"/>
</calcChain>
</file>

<file path=xl/sharedStrings.xml><?xml version="1.0" encoding="utf-8"?>
<sst xmlns="http://schemas.openxmlformats.org/spreadsheetml/2006/main" count="239" uniqueCount="140">
  <si>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</si>
  <si>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</si>
  <si>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</si>
  <si>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</si>
  <si>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</si>
  <si>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</si>
  <si>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</si>
  <si>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</si>
  <si>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</si>
  <si>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</si>
  <si>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</si>
  <si>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</si>
  <si>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</si>
  <si>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</si>
  <si>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</si>
  <si>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</si>
  <si>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</si>
  <si>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</si>
  <si>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</si>
  <si>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</si>
  <si>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</si>
  <si>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META PLANEADA 2022</t>
  </si>
  <si>
    <t>META ALCANZADA 2022</t>
  </si>
  <si>
    <t>PORCENTAJE DE AVANCE TRIMESTRAL 2022</t>
  </si>
  <si>
    <t>PORCENTAJE DE AVANCE ACUMULADO ANUAL 2022</t>
  </si>
  <si>
    <t>JUSTIFICACION DE AVANCE DE RESULTADOS 2022</t>
  </si>
  <si>
    <t>SEGUIMIENTO DE AVANCE EN CUMPLIMIENTO DE METAS Y OBJETIVOS 2022</t>
  </si>
  <si>
    <t>TRIMESTRE 1 2022</t>
  </si>
  <si>
    <t>TRIMESTRE 2 2022</t>
  </si>
  <si>
    <t>TRIMESTRE 3 2022</t>
  </si>
  <si>
    <t>TRIMESTRE 4 2022</t>
  </si>
  <si>
    <t>JUSTIFICACIÓN DE AVANCE DE EJECUCÓN DEL PRESUPUESTO 2022</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</si>
  <si>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</si>
  <si>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</si>
  <si>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</si>
  <si>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SEGUIMIENTO A LA EJECUCIÓN DEL PRESUPUESTO AUTORIZADO 2022</t>
  </si>
  <si>
    <t>Anual</t>
  </si>
  <si>
    <t>AVANCE EN CUMPLIMIENTO DE METAS TRIMESTRAL Y ANUAL ACUMULADO 2022</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</si>
  <si>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</si>
  <si>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t>ND</t>
  </si>
  <si>
    <r>
      <rPr>
        <b/>
        <sz val="11"/>
        <color theme="1"/>
        <rFont val="Arial"/>
        <family val="2"/>
      </rPr>
      <t xml:space="preserve">4.18.1: </t>
    </r>
    <r>
      <rPr>
        <sz val="11"/>
        <color theme="1"/>
        <rFont val="Arial"/>
        <family val="2"/>
      </rPr>
      <t>Contribuir en la promoción de  acciones que combatan las causas que generan las violencias y la delincuencia contribuyendo a la paz y la justica mediante la preservación, fomento y ejercicio de la cultura y las disciplinas artísticas.</t>
    </r>
  </si>
  <si>
    <t>Propósito
(Instituto de la Cultura y las Artes)</t>
  </si>
  <si>
    <r>
      <rPr>
        <b/>
        <sz val="11"/>
        <color theme="0"/>
        <rFont val="Arial"/>
        <family val="2"/>
      </rPr>
      <t>4.18.1.1</t>
    </r>
    <r>
      <rPr>
        <sz val="11"/>
        <color theme="0"/>
        <rFont val="Arial"/>
        <family val="2"/>
      </rPr>
      <t xml:space="preserve"> La población del municipio de Benito Juárez desarrolla sus habilidades a través de la preservación, fomento y ejercicio de la cultura y las disciplinas artísticas</t>
    </r>
  </si>
  <si>
    <r>
      <rPr>
        <b/>
        <sz val="11"/>
        <color theme="0"/>
        <rFont val="Arial"/>
        <family val="2"/>
      </rPr>
      <t xml:space="preserve">PPAC: </t>
    </r>
    <r>
      <rPr>
        <sz val="11"/>
        <color theme="0"/>
        <rFont val="Arial"/>
        <family val="2"/>
      </rPr>
      <t>Porcentaje personas beneficiadas en las actividades artísticas y culturales.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</si>
  <si>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</si>
  <si>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 beneficiadas en actividades artísticas y culturales.</t>
    </r>
  </si>
  <si>
    <t>Componente
(Unidad de Fomento y Desarrollo Cultural)</t>
  </si>
  <si>
    <r>
      <t xml:space="preserve">4.18.1.1.1 </t>
    </r>
    <r>
      <rPr>
        <sz val="11"/>
        <color theme="1"/>
        <rFont val="Arial"/>
        <family val="2"/>
      </rPr>
      <t>Actividades artísticas y culturales que promuevan  la recomposición del tejido social y la Cultura de Paz en el municipio realizadas.</t>
    </r>
  </si>
  <si>
    <r>
      <rPr>
        <b/>
        <sz val="11"/>
        <color theme="1"/>
        <rFont val="Arial"/>
        <family val="2"/>
      </rPr>
      <t>PACR:</t>
    </r>
    <r>
      <rPr>
        <sz val="11"/>
        <color theme="1"/>
        <rFont val="Arial"/>
        <family val="2"/>
      </rPr>
      <t xml:space="preserve"> Porcentaje de actividades artísticas y culturales realizadas.</t>
    </r>
  </si>
  <si>
    <r>
      <rPr>
        <b/>
        <sz val="11"/>
        <color theme="1"/>
        <rFont val="Arial"/>
        <family val="2"/>
      </rPr>
      <t>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t>
    </r>
    <r>
      <rPr>
        <sz val="11"/>
        <rFont val="Arial"/>
        <family val="2"/>
      </rPr>
      <t>Actividades artísticas y culturales.</t>
    </r>
  </si>
  <si>
    <r>
      <t xml:space="preserve">4.18.1.1.1.1 </t>
    </r>
    <r>
      <rPr>
        <sz val="11"/>
        <color theme="1"/>
        <rFont val="Arial"/>
        <family val="2"/>
      </rPr>
      <t>Realización de eventos artísticos y culturales masivos para el fomento de la Cultura de Paz.</t>
    </r>
  </si>
  <si>
    <r>
      <rPr>
        <b/>
        <sz val="11"/>
        <color theme="1"/>
        <rFont val="Arial"/>
        <family val="2"/>
      </rPr>
      <t xml:space="preserve">PECP: </t>
    </r>
    <r>
      <rPr>
        <sz val="11"/>
        <color theme="1"/>
        <rFont val="Arial"/>
        <family val="2"/>
      </rPr>
      <t>Porcentaje de eventos masivos realizados para el fomento de la Cultura de Paz.</t>
    </r>
  </si>
  <si>
    <r>
      <t xml:space="preserve">4.18.1.1.1.2 </t>
    </r>
    <r>
      <rPr>
        <sz val="11"/>
        <color theme="1"/>
        <rFont val="Arial"/>
        <family val="2"/>
      </rPr>
      <t>Realización de actividades de proyectos en materia de arte y cultura en el municipio.</t>
    </r>
  </si>
  <si>
    <r>
      <rPr>
        <b/>
        <sz val="11"/>
        <color theme="1"/>
        <rFont val="Arial"/>
        <family val="2"/>
      </rPr>
      <t>PACR</t>
    </r>
    <r>
      <rPr>
        <sz val="11"/>
        <color theme="1"/>
        <rFont val="Arial"/>
        <family val="2"/>
      </rPr>
      <t xml:space="preserve">: Porcentaje de actividades de proyectos artísticos y culturales realizadas. </t>
    </r>
  </si>
  <si>
    <r>
      <t xml:space="preserve">4.18.1.1.1.3 </t>
    </r>
    <r>
      <rPr>
        <sz val="11"/>
        <color theme="1"/>
        <rFont val="Arial"/>
        <family val="2"/>
      </rPr>
      <t xml:space="preserve">Realización de actividades para el fomento de la pluralidad de la identidad social y cultural. </t>
    </r>
  </si>
  <si>
    <r>
      <rPr>
        <b/>
        <sz val="11"/>
        <color theme="1"/>
        <rFont val="Arial"/>
        <family val="2"/>
      </rPr>
      <t>PISC:</t>
    </r>
    <r>
      <rPr>
        <sz val="11"/>
        <color theme="1"/>
        <rFont val="Arial"/>
        <family val="2"/>
      </rPr>
      <t xml:space="preserve"> Porcentaje de actividades de fomento de las identidades sociales y culturales.</t>
    </r>
  </si>
  <si>
    <r>
      <t xml:space="preserve">4.18.1.1.1.4 </t>
    </r>
    <r>
      <rPr>
        <sz val="11"/>
        <color theme="1"/>
        <rFont val="Arial"/>
        <family val="2"/>
      </rPr>
      <t>Impulso de actividades artísticas y culturales en el Centro Cultural de las Artes.</t>
    </r>
  </si>
  <si>
    <r>
      <rPr>
        <b/>
        <sz val="11"/>
        <color theme="1"/>
        <rFont val="Arial"/>
        <family val="2"/>
      </rPr>
      <t>PCCA:</t>
    </r>
    <r>
      <rPr>
        <sz val="11"/>
        <color theme="1"/>
        <rFont val="Arial"/>
        <family val="2"/>
      </rPr>
      <t xml:space="preserve"> Porcentaje de actividades realizadas en el Centro Cultural de las Artes.</t>
    </r>
  </si>
  <si>
    <r>
      <t>4.18.1.1.1.5</t>
    </r>
    <r>
      <rPr>
        <sz val="11"/>
        <color theme="1"/>
        <rFont val="Arial"/>
        <family val="2"/>
      </rPr>
      <t xml:space="preserve">  Impulso de actividades artísticas y culturales en el Teatro Ocho de Octubre.</t>
    </r>
  </si>
  <si>
    <r>
      <rPr>
        <b/>
        <sz val="11"/>
        <color theme="1"/>
        <rFont val="Arial"/>
        <family val="2"/>
      </rPr>
      <t>PT8O:</t>
    </r>
    <r>
      <rPr>
        <sz val="11"/>
        <color theme="1"/>
        <rFont val="Arial"/>
        <family val="2"/>
      </rPr>
      <t xml:space="preserve"> Porcentaje de actividades realizadas en el Teatro Ocho de Octubre.</t>
    </r>
  </si>
  <si>
    <r>
      <t xml:space="preserve">4.18.1.1.1.6 </t>
    </r>
    <r>
      <rPr>
        <sz val="11"/>
        <color theme="1"/>
        <rFont val="Arial"/>
        <family val="2"/>
      </rPr>
      <t>Impulso de actividades artísticas y culturales en el Foro Cultural Na´at.</t>
    </r>
  </si>
  <si>
    <r>
      <rPr>
        <b/>
        <sz val="11"/>
        <color theme="1"/>
        <rFont val="Arial"/>
        <family val="2"/>
      </rPr>
      <t>PFCN:</t>
    </r>
    <r>
      <rPr>
        <sz val="11"/>
        <color theme="1"/>
        <rFont val="Arial"/>
        <family val="2"/>
      </rPr>
      <t xml:space="preserve"> Porcentaje de actividades realizadas en el Foro Cultural Na´at.</t>
    </r>
  </si>
  <si>
    <r>
      <t>4.18.1.1.1.7</t>
    </r>
    <r>
      <rPr>
        <sz val="11"/>
        <color theme="1"/>
        <rFont val="Arial"/>
        <family val="2"/>
      </rPr>
      <t xml:space="preserve"> Impulso de actividades en los espacios públicos orientadas al fomento de la Cultura de Paz.  </t>
    </r>
  </si>
  <si>
    <r>
      <rPr>
        <b/>
        <sz val="11"/>
        <color theme="1"/>
        <rFont val="Arial"/>
        <family val="2"/>
      </rPr>
      <t>PEPC:</t>
    </r>
    <r>
      <rPr>
        <sz val="11"/>
        <color theme="1"/>
        <rFont val="Arial"/>
        <family val="2"/>
      </rPr>
      <t xml:space="preserve"> Porcentaje de actividades en los espacios públicos de Cancún.</t>
    </r>
  </si>
  <si>
    <r>
      <t xml:space="preserve">4.18.1.1.1.8 </t>
    </r>
    <r>
      <rPr>
        <sz val="11"/>
        <color theme="1"/>
        <rFont val="Arial"/>
        <family val="2"/>
      </rPr>
      <t>Participación colectiva en proyectos artísticos, culturales y cívicos.</t>
    </r>
  </si>
  <si>
    <r>
      <rPr>
        <b/>
        <sz val="11"/>
        <color theme="1"/>
        <rFont val="Arial"/>
        <family val="2"/>
      </rPr>
      <t>PPCR:</t>
    </r>
    <r>
      <rPr>
        <sz val="11"/>
        <color theme="1"/>
        <rFont val="Arial"/>
        <family val="2"/>
      </rPr>
      <t xml:space="preserve"> Porcentaje de actividades enfocadas en la participación colectiva realizadas.</t>
    </r>
  </si>
  <si>
    <r>
      <t>4.18.1.1.1.9</t>
    </r>
    <r>
      <rPr>
        <sz val="11"/>
        <color theme="1"/>
        <rFont val="Arial"/>
        <family val="2"/>
      </rPr>
      <t xml:space="preserve"> Desarrollo de la Agenda Artística y Cultural del Teatro de la Ciudad.</t>
    </r>
  </si>
  <si>
    <r>
      <rPr>
        <b/>
        <sz val="11"/>
        <color theme="1"/>
        <rFont val="Arial"/>
        <family val="2"/>
      </rPr>
      <t>PATC:</t>
    </r>
    <r>
      <rPr>
        <sz val="11"/>
        <color theme="1"/>
        <rFont val="Arial"/>
        <family val="2"/>
      </rPr>
      <t xml:space="preserve"> Porcentaje de actividades en el Teatro de la Ciudad realizadas.</t>
    </r>
  </si>
  <si>
    <r>
      <t xml:space="preserve">4.18.1.1.1.10 </t>
    </r>
    <r>
      <rPr>
        <sz val="11"/>
        <color theme="1"/>
        <rFont val="Arial"/>
        <family val="2"/>
      </rPr>
      <t>Realización del Carnaval de Cancún.</t>
    </r>
  </si>
  <si>
    <r>
      <rPr>
        <b/>
        <sz val="11"/>
        <color theme="1"/>
        <rFont val="Arial"/>
        <family val="2"/>
      </rPr>
      <t xml:space="preserve">NACC: </t>
    </r>
    <r>
      <rPr>
        <sz val="11"/>
        <color theme="1"/>
        <rFont val="Arial"/>
        <family val="2"/>
      </rPr>
      <t>Número de personas asistentes al Carnaval de Cancún.</t>
    </r>
  </si>
  <si>
    <r>
      <t xml:space="preserve">4.18.1.1.1.11 </t>
    </r>
    <r>
      <rPr>
        <sz val="11"/>
        <color theme="1"/>
        <rFont val="Arial"/>
        <family val="2"/>
      </rPr>
      <t>Desarrollo de infraestructura artística y cultural.</t>
    </r>
  </si>
  <si>
    <r>
      <rPr>
        <b/>
        <sz val="11"/>
        <color theme="1"/>
        <rFont val="Arial"/>
        <family val="2"/>
      </rPr>
      <t xml:space="preserve">PADI: </t>
    </r>
    <r>
      <rPr>
        <sz val="11"/>
        <color theme="1"/>
        <rFont val="Arial"/>
        <family val="2"/>
      </rPr>
      <t>Porcentaje de acciones de desarrollo en infraestructura realizadas.</t>
    </r>
  </si>
  <si>
    <r>
      <t xml:space="preserve">4.18.1.1.2 </t>
    </r>
    <r>
      <rPr>
        <sz val="11"/>
        <color theme="1"/>
        <rFont val="Arial"/>
        <family val="2"/>
      </rPr>
      <t xml:space="preserve">Centros Culturales  y estructura orgánica del Instituto de Cultura y las Artes del municipio de Benito Juárez fortalecidos.
</t>
    </r>
  </si>
  <si>
    <r>
      <rPr>
        <b/>
        <sz val="11"/>
        <color theme="1"/>
        <rFont val="Arial"/>
        <family val="2"/>
      </rPr>
      <t xml:space="preserve">PAFR: </t>
    </r>
    <r>
      <rPr>
        <sz val="11"/>
        <color theme="1"/>
        <rFont val="Arial"/>
        <family val="2"/>
      </rPr>
      <t>Porcentaje de acciones de fortalecimiento realizadas.</t>
    </r>
  </si>
  <si>
    <r>
      <t xml:space="preserve">4.18.1.1.2.1 </t>
    </r>
    <r>
      <rPr>
        <sz val="11"/>
        <color theme="1"/>
        <rFont val="Arial"/>
        <family val="2"/>
      </rPr>
      <t>Equipamiento de los Centros Culturales.</t>
    </r>
  </si>
  <si>
    <r>
      <rPr>
        <b/>
        <sz val="11"/>
        <color theme="1"/>
        <rFont val="Arial"/>
        <family val="2"/>
      </rPr>
      <t xml:space="preserve">PAEQ: </t>
    </r>
    <r>
      <rPr>
        <sz val="11"/>
        <color theme="1"/>
        <rFont val="Arial"/>
        <family val="2"/>
      </rPr>
      <t>Porcentaje de acciones de equipamiento de los centros culturales realizadas</t>
    </r>
  </si>
  <si>
    <r>
      <t xml:space="preserve">4.18.1.1.2.2 </t>
    </r>
    <r>
      <rPr>
        <sz val="11"/>
        <color theme="1"/>
        <rFont val="Arial"/>
        <family val="2"/>
      </rPr>
      <t>Rehabilitación de los Centros Culturales.</t>
    </r>
  </si>
  <si>
    <r>
      <rPr>
        <b/>
        <sz val="11"/>
        <color theme="1"/>
        <rFont val="Arial"/>
        <family val="2"/>
      </rPr>
      <t>PARR</t>
    </r>
    <r>
      <rPr>
        <sz val="11"/>
        <color theme="1"/>
        <rFont val="Arial"/>
        <family val="2"/>
      </rPr>
      <t>: Porcentaje de acciones de rehabilitación de los centros culturales realizadas.</t>
    </r>
  </si>
  <si>
    <r>
      <t xml:space="preserve">4.18.1.1.2.3 </t>
    </r>
    <r>
      <rPr>
        <sz val="11"/>
        <color theme="1"/>
        <rFont val="Arial"/>
        <family val="2"/>
      </rPr>
      <t>Mantenimiento del Centro Culturales.</t>
    </r>
  </si>
  <si>
    <r>
      <rPr>
        <b/>
        <sz val="11"/>
        <color theme="1"/>
        <rFont val="Arial"/>
        <family val="2"/>
      </rPr>
      <t xml:space="preserve">PAMR: </t>
    </r>
    <r>
      <rPr>
        <sz val="11"/>
        <color theme="1"/>
        <rFont val="Arial"/>
        <family val="2"/>
      </rPr>
      <t>Porcentaje de acciones de mantenimiento de los centros culturales realizadas</t>
    </r>
  </si>
  <si>
    <r>
      <t xml:space="preserve">4.18.1.1.2.4 </t>
    </r>
    <r>
      <rPr>
        <sz val="11"/>
        <color theme="1"/>
        <rFont val="Arial"/>
        <family val="2"/>
      </rPr>
      <t>Fortalecimiento de la Estructura Orgánica del Instituto de la Cultura y las Artes del Municipio de Benito Juárez</t>
    </r>
  </si>
  <si>
    <r>
      <rPr>
        <b/>
        <sz val="11"/>
        <color theme="1"/>
        <rFont val="Arial"/>
        <family val="2"/>
      </rPr>
      <t>PCTH:</t>
    </r>
    <r>
      <rPr>
        <sz val="11"/>
        <color theme="1"/>
        <rFont val="Arial"/>
        <family val="2"/>
      </rPr>
      <t xml:space="preserve"> Porcentaje de contrataciones de talento humano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</si>
  <si>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t>
    </r>
    <r>
      <rPr>
        <sz val="11"/>
        <rFont val="Arial"/>
        <family val="2"/>
      </rPr>
      <t>Eventos masivos.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</si>
  <si>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de proyectos artísticos y culturales.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</si>
  <si>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de fomento de las identidades sociales y culturales.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</si>
  <si>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Centro Cultural de las Artes.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</si>
  <si>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Teatro Ocho de Octubre.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</si>
  <si>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Actividades  realizadas en el Foro Cultural Na´at.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</si>
  <si>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en los espacios públicos de Cancún.</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</si>
  <si>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Actividades enfocadas en la participación colectiva.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</si>
  <si>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Actividades en el Teatro de la Ciudad.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</si>
  <si>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Personas asistentes al Carnaval de Cancún.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</si>
  <si>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Acciones de desarrollo en infraestructura.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</si>
  <si>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fortalecimiento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</si>
  <si>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equipamiento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</si>
  <si>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de rehabilitación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</si>
  <si>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Acciones e mantenimiento de los centros culturales.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</si>
  <si>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Contrataciones de talento humano.
</t>
    </r>
  </si>
  <si>
    <t>Componente
(Unidad de Centros Culturales)</t>
  </si>
  <si>
    <t>Meta trimestral: La meta programada para el primer trimestre 2022 corresponde al último registro de la encuesta obtenida en 202, es decir 80.2%. La meta alcanzada en primer trimestre 2021 corresponde al mismo valor obtenido en 2021, es decir 80.2%. El avance en cumplimiento de metas trimestral refleja la variación del avance trimestral  reportado respecto a lo programado trimestral, es decir 1.17%. 
Meta Anual: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t>
  </si>
  <si>
    <t>Meta trimestral: La meta programada para el primer trimestre 2022, corresponde a la cantidad de personas beneficiadas en las actividades artisticas y culturales, durante este periodo se logro una cantidad de 14.090, lo que representa un avance del 8.81% con respecto a la meta trimestral. El porcentaje de beneficiados se vio afectado debido a que para el primer trimestre se tenia programado el Carnaval 2022, sin embargo, debido a los restricciones sanitarias por la pandemia por covid-19 y siguiendo las indicaciones se las autoridades competentes se tomo la decisión de posponerlo hasta que las condiciones de salud permitan su desarrollo.  
Meta anual: El porcentaje acorde al acumulado anual de las personas beneficiadas con las actividades artisticas y cultutales que realiza el instituto fue del 2.63%.</t>
  </si>
  <si>
    <t>Meta trimestral: La meta programada para el primer trimestre 2022, corresponde a la cantidad de las actividades artisticas y culturales, durante este periodo se logro una cantidad de 136, lo que representa un avance del 48.40% con respecto a la meta trimestral. El porcentaje de actividades realizadas se vio afectado debido a que la suficiencia presupuestal se vio reflejada hasta el segundo mes de primer trimestre. 
Meta anual: El porcentaje acorde al acumulado anual de las actividades artisticas y cultutales realizadas por el instituto fue del 8.31%.</t>
  </si>
  <si>
    <t>Meta trimestral: La meta programada para el primer trimestre 2022, corresponde a la cantidad de proyectos artisticos y culturales realizados, durante este periodo se logró una cantidad de 99, lo que representa un avance del 54.70% con respecto a la meta trimestral. El porcentaje de actividades realizadas se vio afectado debido a que la suficiencia presupuestal se vio reflejada hasta el segundo mes de primer trimestre. 
Meta anual: El porcentaje acorde al acumulado anual de los proyectos artisticos y culturales realizados fue del 10.40%.</t>
  </si>
  <si>
    <t>Meta trimestral: La meta programada para el primer trimestre 2022, corresponde a la cantidad de actividades de fomento de las identidades sociales y culturales, durante este periodo se logró una cantidad de 3, lo que representa un avance del 20% con respecto a la meta trimestral. El porcentaje de actividades realizadas se vio afectado debido a que la suficiencia presupuestal se vio reflejada hasta el segundo mes de primer trimestre. 
Meta anual: El porcentaje acorde al acumulado anual de las actividades de fomento de las identidades sociales y culturales fue del 3.45%.</t>
  </si>
  <si>
    <t>Meta trimestral: La meta programada para el primer trimestre 2022, corresponde a la cantidad de actividades realizadas en el Centro Cultural de las Artes durante este periodo se logró una cantidad de 1, lo que representa un avance del 5.56% con respecto a la meta trimestral. El porcentaje se vio afectado ya que dicho Centro Cultural se encuentra cerrado por la construcción del Teatro de la Ciudad, la actividad realizada se llevó a cabo en una sede distinta.
Meta anual: El porcentaje acorde al acumulado anual de las actividades realizadas en el Centro Cultura de las Artes fue del 1.23%.</t>
  </si>
  <si>
    <t>Meta trimestral: La meta programada para el primer trimestre 2022, corresponde a la cantidad de actividades realizadas en el Teatro Ocho de Octubre durante este periodo se logró una cantidad de 13, lo que representa un avance del 72.22% con respecto a la meta trimestral. 
Meta anual: El porcentaje acorde al acumulado anual de las actividades realizadas en el Teatro Ocho de Octubre fue del 17.81%.</t>
  </si>
  <si>
    <t>Meta trimestral: La meta programada para el primer trimestre 2022, corresponde a la cantidad de actividades realizadas en el Foro Cultural Na´at durante este periodo se logró una cantidad de 4, lo que representa un avance del 33.33% con respecto a la meta trimestral. El porcentaje de actividades realizadas se vio afectado debido a que la suficiencia presupuestal se vio reflejada hasta el segundo mes de primer trimestre. 
Meta anual: El porcentaje acorde al acumulado anual de las actividades realizadas en el Foro Cultural Na´at fue del 8.33%.</t>
  </si>
  <si>
    <t>Meta trimestral: La meta programada para el primer trimestre 2022, corresponde a la cantidad de actividades en los espacios públicos de Cancún, durante este periodo se logró una cantidad de 16 , lo que representa un avance del 160% con respecto a la meta trimestral. El porcentaje de actividades realizadas se vio elevado debido que a partir del segundo mes del trimestre se realizaron más actividades en distintas zonas de la ciudad en beneficio de habitantes del Municipio.
Meta anual: El porcentaje acorde al acumulado anual de las ctividades en los espacios públicos de Cancún fue del 35.56%.</t>
  </si>
  <si>
    <t>Meta trimestral: La meta programada para el primer trimestre 2022, corresponde a las acciones de fortalecimiento de Centros Culturales  y estructura orgánica del Instituto de Cultura y las Artes del municipio de Benito Juárez, durante este periodo se logró una cantidad de 108, lo que representa un avance del 55.67% con respecto a la meta trimestral.  El porcentaje de actividades realizadas se vio afectado debido a que la suficiencia presupuestal se vio reflejada hasta el segundo mes de primer trimestre. 
Meta anual: El porcentaje acorde al acumulado anual  a las acciones de fortalecimiento de Centros Culturales  y estructura orgánica del Instituto de Cultura y las Artes del municipio de Benito Juárez fue del 22%.</t>
  </si>
  <si>
    <t>Meta trimestral: La meta programada para el primer trimestre 2022, corresponde a las acciones de equipamiento de los centros culturales realizadas, durante este periodo se logró una cantidad de 15, lo que representa un avance del 30% con respecto a la meta trimestral. El porcentaje de acciones de equipamiento de los centros culturales realizadas se vio afectado debido a que la suficiencia presupuestal se vio reflejada hasta el segundo mes de trimestre. 
Meta anual: El porcentaje acorde al acumulado anual  a las acciones de equipamiento de los centros culturales realizadas fue del 11.45%.</t>
  </si>
  <si>
    <t>Meta trimestral: La meta programada para el primer trimestre 2022, corresponde a las acciones de rehabilitación de los centros culturales realizadas, durante este periodo se logró una acción realizada, lo que representa un avance del 33.33% con respecto a la meta trimestral. El porcentaje de acciones de rehabilitación de los centros culturales realizadas se vio afectado debido a que la suficiencia presupuestal se vio reflejada hasta el segundo mes de trimestre. 
Meta anual: El porcentaje acorde al acumulado anual  a las acciones de rehabilitación de los centros culturales realizadas fue del 5%.</t>
  </si>
  <si>
    <t>Meta trimestral: La meta programada para el primer trimestre 2022, corresponde a las acciones de mantenimiento de los centros culturales realizadas, durante este periodo se logró una cantidad de 74, lo que representa un avance del 137.04% con respecto a la meta trimestral. El porcentaje de acciones de mantenimiento se vió elevado debido a las necesidades que se presentan los centros culturales.
Meta anual: El porcentaje acorde al acumulado anual  a las acciones de mantenimiento de los centros culturales realizadas fue del 34.26%.</t>
  </si>
  <si>
    <t>Meta trimestral: La meta programada para el primer trimestre 2022, corresponde a las acciones de fortalecimiento de la Estructura Orgánica del Instituto de la Cultura y las Artes del Municipio de Benito Juárez, durante este periodo se logró una cantidad de 18, lo que representa un avance del 20.69% con respecto a la meta trimestral. El porcentaje de acciones de  fortalecimiento de la Estructura Orgánica del Instituto de la Cultura y las Artes del Municipio de Benito Juárez, se vió afectado debido a que la suficiencia presupuestal se vio reflejada hasta el segundo mes de trimestre y por los procesos electorales no fue posible realizar convocatorias.
Meta anual: El porcentaje acorde al acumulado anual a las acciones de  fortalecimiento de la Estructura Orgánica del Instituto de la Cultura y las Artes del Municipio de Benito Juárez fue del 14.52%.</t>
  </si>
  <si>
    <t>El Presupuesto Ejecutado fue menor debido a que para el primer trimestre se tenia programado el Carnaval 2022 y las convocatorias de los actividades de talleres, sin embargo, debido a los restricciones sanitarias por la pandemia por covid-19 y siguiendo las indicaciones se las autoridades competentes se tomo la decisión de posponerlo hasta que las condiciones de salud permitan su desarrollo.</t>
  </si>
  <si>
    <t>Meta trimestral: Durante este primer trimestre no existen eventos masivos para el fomento de la Cultura de Paz programados.
Meta anual: Durante este primer trimestre no existen eventos masivos para el fomento de la Cultura de Paz programados.</t>
  </si>
  <si>
    <t>Meta Trimestral: Durante el primer trimestre del ejercicio fiscal 2022 no se realizaron actividades enfocadas en la participación colectiva, debido a las limitaciones de convocatoria por los procesos electorales.
Meta anual: Durante el primer trimestre del ejercicio fiscal 2022 no se realizaron actividades enfocadas en la participación colectiva, debido a las limitaciones de convocatoria por los procesos electorales.</t>
  </si>
  <si>
    <t>Meta Trimestral: Durante este primer trimestre no existen actividades en el Teatro de la Ciudad programadas.
Meta anual: Durante este primer trimestre no existen actividades en el Teatro de la Ciudad programadas.</t>
  </si>
  <si>
    <t xml:space="preserve">Meta Trimestral: Durante este trimestre se tenia programado el Carnaval 2022, sin embargo, debido a los restricciones sanitarias por la pandemia por covid-19 y siguiendo las indicaciones se las autoridades competentes se tomo la decisión de posponerlo hasta que las condiciones de salud permitan su desarrollo.  
Meta anual: Durante este trimestre se tenia programado el Carnaval 2022, sin embargo, debido a los restricciones sanitarias por la pandemia por covid-19 y siguiendo las indicaciones se las autoridades competentes se tomo la decisión de posponerlo hasta que las condiciones de salud permitan su desarrollo.  </t>
  </si>
  <si>
    <t>Meta Trimestral: Durante el primer trimestre del ejercicio fiscal 2022 no se realizaron actividades enfocadas al desarrollo de infraestructura artística y cultural.
Meta anual: Durante el primer trimestre del ejercicio fiscal 2022 no se realizaron actividades enfocadas al desarrollo de infraestructura artística y cultural.</t>
  </si>
  <si>
    <t xml:space="preserve">Meta trimestral: . La meta alcanzada en el segundo trimestre 2022 corresponde al mismo valor obtenido en 2021, es decir 80.2%. El avance en cumplimiento de metas trimestral refleja la variación del avance trimestral  reportado respecto a lo programado trimestral, es decir 1.17%. 
Meta Anual: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
</t>
  </si>
  <si>
    <t>Meta trimestral: La meta programada para el segundo trimestre 2022, corresponde a la cantidad de personas beneficiadas en las actividades artisticas y culturales, durante este periodo se logro una cantidad de 32.611, lo que representa un avance del 26.09% con respecto a la meta trimestral. El porcentaje de beneficiados se vio afectado debido a que la suficiencia presupuestal se vio reflejada hasta el mes de mayo.
Meta anual: El porcentaje acorde al acumulado anual de las personas beneficiadas con las actividades artisticas y cultutales que realiza el instituto fue del 8.73%.</t>
  </si>
  <si>
    <t>Meta trimestral: La meta programada para el segundo trimestre 2022, corresponde a la cantidad de las actividades artisticas y culturales, durante este periodo se logro una cantidad de 169, lo que representa un avance del 36.27% con respecto a la meta trimestral. El porcentaje de actividades se vio afectado debido a que la suficiencia presupuestal se vio reflejada hasta el mes de mayo.
Meta anual: El porcentaje acorde al acumulado anual de las actividades artisticas y cultutales realizadas por el instituto fue del 18.63%.</t>
  </si>
  <si>
    <t>Meta trimestral: Durante este segundo  trimestre se realizo un evento   masivo para el fomento de la Cultura de Paz como se tenia programado, lo que representó un cumplimiento del 100% respecto a la meta trimestral.
Meta anual: Durante este segundo trimestre se tuvo un avance del 16.67% con respecto a la meta anual de los eventos masivos para el fomento de la Cultura de Paz programados.</t>
  </si>
  <si>
    <t>Meta trimestral: La meta programada para el segundo trimestre 2022, corresponde a la cantidad de proyectos artisticos y culturales realizados, durante este periodo se logró una cantidad de 81, lo que representa un avance del 29.89% con respecto a la meta trimestral. El porcentaje de actividades se vio afectado debido a que la suficiencia presupuestal se vio reflejada hasta el mes de mayo.
Meta anual: El porcentaje acorde al acumulado anual de los proyectos artisticos y culturales realizados fue del 18.91%.</t>
  </si>
  <si>
    <t>Meta trimestral: La meta programada para el segundo trimestre 2022, corresponde a la cantidad de actividades de fomento de las identidades sociales y culturales, durante este periodo se logró una cantidad de 17, lo que representa un avance del 68% con respecto a la meta trimestral. 
Meta anual: El porcentaje acorde al acumulado anual de las actividades de fomento de las identidades sociales y culturales fue del 22.99%.</t>
  </si>
  <si>
    <t>Meta trimestral: La meta programada para el segundo trimestre 2022, corresponde a la cantidad de actividades realizadas en el Centro Cultural de las Artes durante este periodo no se realizó ninguna actividad ya que dicho Centro Cultural aun se encuentra cerrado por la construcción del Teatro de la Ciudad.
Meta anual: El porcentaje acorde al acumulado anual de las actividades realizadas en el Centro Cultura de las Artes fue del 1.23%.</t>
  </si>
  <si>
    <t>Meta trimestral: La meta programada para el segundo trimestre 2022, corresponde a la cantidad de actividades realizadas en el Teatro Ocho de Octubre durante este periodo se logró una cantidad de 28, lo que representa un avance del 155.56% con respecto a la meta trimestral. 
Meta anual: El porcentaje acorde al acumulado anual de las actividades realizadas en el Teatro Ocho de Octubre fue del 56.16%.</t>
  </si>
  <si>
    <t>Meta trimestral: La meta programada para el segundo trimestre 2022, corresponde a la cantidad de actividades realizadas en el Foro Cultural Na´at durante este periodo se logró una cantidad de 20, lo que representa un avance del 166.67% con respecto a la meta trimestral.
Meta anual: El porcentaje acorde al acumulado anual de las actividades realizadas en el Foro Cultural Na´at fue del 50%.</t>
  </si>
  <si>
    <t>Meta trimestral: La meta programada para el segundo trimestre 2022, corresponde a la cantidad de actividades en los espacios públicos de Cancún, durante este periodo se logró una cantidad de 22, lo que representa un avance del 183.33% con respecto a la meta trimestral.
Meta anual: El porcentaje acorde al acumulado anual de las ctividades en los espacios públicos de Cancún fue del 84.44%.</t>
  </si>
  <si>
    <t>Meta Trimestral: Durante el segundo trimestre del ejercicio fiscal 2022 no se realizaron actividades enfocadas en la participación colectiva, debido a las limitaciones de convocatoria por los procesos electorales.
Meta anual: Durante el segundo trimestre del ejercicio fiscal 2022 no se realizaron actividades enfocadas en la participación colectiva, debido a las limitaciones de convocatoria por los procesos electorales.</t>
  </si>
  <si>
    <t>Meta Trimestral: Durante este segundo trimestre no se realizaron actividades en el Teatro de la Ciudad programadas ya que aun se encuentra en construcción.
Meta anual: Durante este segundo trimestre no se realizaron actividades en el Teatro de la Ciudad programadas ya que aun se encuentra en construcción.</t>
  </si>
  <si>
    <t xml:space="preserve">Meta Trimestral: Durante este trimestre no se tienen actividades programas
Meta anual: Durante este trimestre no se tienen actividades programas
</t>
  </si>
  <si>
    <t>Meta Trimestral: Durante el segundo trimestre del ejercicio fiscal 2022 se realizó un actividad enfocada al desarrollo de infraestructura artística y cultural, lo que represento el cumplimiento del 100% en la meta trimestral.
Meta anual: Durante el segundo trimestre del ejercicio fiscal 2022  se logró un avance en la meta anual del 25%.</t>
  </si>
  <si>
    <t>Meta trimestral: La meta programada para el segundo trimestre 2022, corresponde a las acciones de fortalecimiento de Centros Culturales  y estructura orgánica del Instituto de Cultura y las Artes del municipio de Benito Juárez, durante este periodo se logró una cantidad de 93, lo que representa un avance del 84.55% con respecto a la meta trimestral. 
Meta anual: El porcentaje acorde al acumulado anual a las acciones de fortalecimiento de Centros Culturales  y estructura orgánica del Instituto de Cultura y las Artes del municipio de Benito Juárez fue del 40.94%.</t>
  </si>
  <si>
    <t>Meta trimestral: La meta programada para el segundo trimestre 2022, corresponde a las acciones de equipamiento de los centros culturales realizadas, durante este periodo se logró una cantidad de 12, lo que representa un avance del 29.27% con respecto a la meta trimestral. El porcentaje de acciones de equipamiento de los centros culturales realizadas se vio afectado debido a que la suficiencia presupuestal se vio reflejada hasta el mes de mayo.
Meta anual: El porcentaje acorde al acumulado anual  a las acciones de equipamiento de los centros culturales realizadas fue del 20.61%.</t>
  </si>
  <si>
    <t>Meta trimestral: Durante este segundo trimestre no se realizó ninguna accion de rehabilitación de los centros culturales.
Meta anual: Durante este segundo trimestre no se realizó ninguna accion de rehabilitación de los centros culturales.</t>
  </si>
  <si>
    <t>Meta trimestral: La meta programada para el segundo  trimestre 2022, corresponde a las acciones de mantenimiento de los centros culturales realizadas, durante este periodo se logró una cantidad de 62, lo que representa un avance del 108.77% con respecto a la meta trimestral. 
Meta anual: El porcentaje acorde al acumulado anual  a las acciones de mantenimiento de los centros culturales realizadas fue del 62.96%.</t>
  </si>
  <si>
    <t>Meta trimestral: La meta programada para el segundo trimestre 2022, corresponde a las acciones de fortalecimiento de la Estructura Orgánica del Instituto de la Cultura y las Artes del Municipio de Benito Juárez, durante este periodo se logró una cantidad de 19, lo que representa un avance del 380% con respecto a la meta trimestral. 
Meta anual: El porcentaje acorde al acumulado anual a las acciones de  fortalecimiento de la Estructura Orgánica del Instituto de la Cultura y las Artes del Municipio de Benito Juárez fue del 29.84%.</t>
  </si>
  <si>
    <t>El presupuesto ejecutado fue menor al programado debido a que se realizó el proceso de actualización de la FIEL del Instituto ya que se encontraba vencida y sin esta no era posible solicitar las ministraciones.</t>
  </si>
  <si>
    <t>CLAVE Y NOMBRE DEL PP: E-PP 4.18 LA CULTURA Y EL ARTE POR LA PAZ
INSTITUTO DE LA CULTURA Y LAS ARTES DEL MUNICIPIO DE BENITO JUÁREZ, QUINTANA ROO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</si>
</sst>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b/>
      <sz val="24"/>
      <color theme="0"/>
      <name val="Arial"/>
      <family val="2"/>
    </font>
    <font>
      <sz val="14"/>
      <color rgb="FFFFFFFF"/>
      <name val="Arial"/>
      <family val="2"/>
    </font>
    <font>
      <sz val="1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b/>
      <sz val="14"/>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1"/>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theme="0"/>
        <bgColor rgb="FFF2F2F2"/>
      </patternFill>
    </fill>
    <fill>
      <patternFill patternType="solid">
        <fgColor theme="0" tint="-4.9989318521683403E-2"/>
        <bgColor rgb="FFF2F2F2"/>
      </patternFill>
    </fill>
    <fill>
      <patternFill patternType="solid">
        <fgColor rgb="FFFFFF00"/>
        <bgColor rgb="FFF2F2F2"/>
      </patternFill>
    </fill>
  </fills>
  <borders count="94">
    <border>
      <left/>
      <right/>
      <top/>
      <bottom/>
      <diagonal/>
    </border>
    <border>
      <left style="medium">
        <color indexed="64"/>
      </left>
      <right/>
      <top/>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dashed">
        <color theme="1"/>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bottom style="dashed">
        <color theme="1"/>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thin">
        <color theme="1"/>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medium">
        <color indexed="64"/>
      </right>
      <top style="dashed">
        <color indexed="64"/>
      </top>
      <bottom style="dashed">
        <color theme="1"/>
      </bottom>
      <diagonal/>
    </border>
    <border>
      <left/>
      <right style="dashed">
        <color theme="1"/>
      </right>
      <top/>
      <bottom/>
      <diagonal/>
    </border>
    <border>
      <left style="dashed">
        <color theme="1"/>
      </left>
      <right style="dashed">
        <color theme="1"/>
      </right>
      <top/>
      <bottom/>
      <diagonal/>
    </border>
    <border>
      <left style="dashed">
        <color theme="1"/>
      </left>
      <right style="medium">
        <color indexed="64"/>
      </right>
      <top/>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dashed">
        <color theme="1"/>
      </right>
      <top style="thin">
        <color indexed="64"/>
      </top>
      <bottom style="dotted">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medium">
        <color indexed="64"/>
      </bottom>
      <diagonal/>
    </border>
    <border>
      <left style="medium">
        <color indexed="64"/>
      </left>
      <right style="dashed">
        <color theme="1"/>
      </right>
      <top style="dotted">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196">
    <xf numFmtId="0" fontId="0" fillId="0" borderId="0" xfId="0"/>
    <xf numFmtId="0" fontId="5" fillId="2" borderId="51"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2" borderId="53"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10" fontId="0" fillId="4" borderId="75"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10" fontId="0" fillId="4" borderId="77" xfId="0" applyNumberFormat="1" applyFill="1" applyBorder="1" applyAlignment="1">
      <alignment horizontal="center" vertical="center" wrapText="1"/>
    </xf>
    <xf numFmtId="0" fontId="3" fillId="5" borderId="40" xfId="0" applyFont="1" applyFill="1" applyBorder="1" applyAlignment="1">
      <alignment horizontal="center" vertical="top" wrapText="1"/>
    </xf>
    <xf numFmtId="0" fontId="3" fillId="5" borderId="14" xfId="0" applyFont="1" applyFill="1" applyBorder="1" applyAlignment="1">
      <alignment horizontal="center" vertical="top" wrapText="1"/>
    </xf>
    <xf numFmtId="0" fontId="5" fillId="3" borderId="3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8" fillId="7" borderId="29" xfId="0" applyFont="1" applyFill="1" applyBorder="1" applyAlignment="1">
      <alignment horizontal="center" vertical="center" wrapText="1"/>
    </xf>
    <xf numFmtId="7" fontId="8" fillId="7" borderId="33" xfId="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8" fillId="7" borderId="55" xfId="0" applyFont="1" applyFill="1" applyBorder="1" applyAlignment="1">
      <alignment horizontal="justify" vertical="center" wrapText="1"/>
    </xf>
    <xf numFmtId="164" fontId="5" fillId="3" borderId="27"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7" fontId="5" fillId="3" borderId="32" xfId="1"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7" fontId="5" fillId="3" borderId="34" xfId="1"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45" xfId="0" applyFont="1" applyFill="1" applyBorder="1" applyAlignment="1">
      <alignment horizontal="left" vertical="top" wrapTex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 xfId="0" applyBorder="1"/>
    <xf numFmtId="0" fontId="0" fillId="0" borderId="4" xfId="0" applyBorder="1"/>
    <xf numFmtId="0" fontId="9" fillId="3" borderId="79"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81" xfId="0" applyFont="1" applyFill="1" applyBorder="1" applyAlignment="1">
      <alignment horizontal="center" vertical="center" wrapText="1"/>
    </xf>
    <xf numFmtId="3" fontId="8" fillId="3" borderId="79" xfId="0" applyNumberFormat="1" applyFont="1" applyFill="1" applyBorder="1" applyAlignment="1">
      <alignment horizontal="center" vertical="center" wrapText="1"/>
    </xf>
    <xf numFmtId="3" fontId="8" fillId="3" borderId="81" xfId="0" applyNumberFormat="1" applyFont="1" applyFill="1" applyBorder="1" applyAlignment="1">
      <alignment horizontal="center" vertical="center" wrapText="1"/>
    </xf>
    <xf numFmtId="0" fontId="8" fillId="3" borderId="81" xfId="0" applyFont="1" applyFill="1" applyBorder="1" applyAlignment="1">
      <alignment horizontal="left" vertical="center" wrapText="1"/>
    </xf>
    <xf numFmtId="10" fontId="0" fillId="9" borderId="22" xfId="0" applyNumberFormat="1" applyFill="1" applyBorder="1" applyAlignment="1">
      <alignment horizontal="center" vertical="center" wrapText="1"/>
    </xf>
    <xf numFmtId="10" fontId="0" fillId="9" borderId="23" xfId="0" applyNumberFormat="1" applyFill="1" applyBorder="1" applyAlignment="1">
      <alignment horizontal="center" vertical="center" wrapText="1"/>
    </xf>
    <xf numFmtId="10" fontId="0" fillId="9" borderId="21" xfId="0" applyNumberFormat="1" applyFill="1" applyBorder="1" applyAlignment="1">
      <alignment horizontal="center" vertical="center" wrapText="1"/>
    </xf>
    <xf numFmtId="10" fontId="0" fillId="9" borderId="78" xfId="0" applyNumberFormat="1" applyFill="1" applyBorder="1" applyAlignment="1">
      <alignment horizontal="center" vertical="center" wrapText="1"/>
    </xf>
    <xf numFmtId="10" fontId="0" fillId="9" borderId="79" xfId="0" applyNumberFormat="1" applyFill="1" applyBorder="1" applyAlignment="1">
      <alignment horizontal="center" vertical="center" wrapText="1"/>
    </xf>
    <xf numFmtId="10" fontId="0" fillId="9" borderId="81" xfId="0" applyNumberForma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6" fillId="7" borderId="85" xfId="0" applyFont="1" applyFill="1" applyBorder="1" applyAlignment="1">
      <alignment horizontal="center" vertical="center" wrapText="1"/>
    </xf>
    <xf numFmtId="0" fontId="6" fillId="7" borderId="86" xfId="0" applyFont="1" applyFill="1" applyBorder="1" applyAlignment="1">
      <alignment horizontal="justify" vertical="center" wrapText="1"/>
    </xf>
    <xf numFmtId="0" fontId="8" fillId="7" borderId="86" xfId="0" applyFont="1" applyFill="1" applyBorder="1" applyAlignment="1">
      <alignment horizontal="left" vertical="center" wrapText="1"/>
    </xf>
    <xf numFmtId="0" fontId="8" fillId="7" borderId="86"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5" fillId="3" borderId="89" xfId="0" applyFont="1" applyFill="1" applyBorder="1" applyAlignment="1">
      <alignment horizontal="center" vertical="center" wrapText="1"/>
    </xf>
    <xf numFmtId="0" fontId="9" fillId="3" borderId="87" xfId="0" applyFont="1" applyFill="1" applyBorder="1" applyAlignment="1">
      <alignment horizontal="center" vertical="center" wrapText="1"/>
    </xf>
    <xf numFmtId="0" fontId="9" fillId="3" borderId="90" xfId="0" applyFont="1" applyFill="1" applyBorder="1" applyAlignment="1">
      <alignment horizontal="center" vertical="center" wrapText="1"/>
    </xf>
    <xf numFmtId="3" fontId="8" fillId="3" borderId="88" xfId="0" applyNumberFormat="1" applyFont="1" applyFill="1" applyBorder="1" applyAlignment="1">
      <alignment horizontal="center" vertical="center" wrapText="1"/>
    </xf>
    <xf numFmtId="3" fontId="8" fillId="3" borderId="90" xfId="0" applyNumberFormat="1" applyFont="1" applyFill="1" applyBorder="1" applyAlignment="1">
      <alignment horizontal="center" vertical="center" wrapText="1"/>
    </xf>
    <xf numFmtId="0" fontId="8" fillId="3" borderId="87" xfId="0" applyFont="1" applyFill="1" applyBorder="1" applyAlignment="1">
      <alignment horizontal="left" vertical="center" wrapText="1"/>
    </xf>
    <xf numFmtId="0" fontId="8" fillId="3" borderId="90" xfId="0" applyFont="1" applyFill="1" applyBorder="1" applyAlignment="1">
      <alignment horizontal="left" vertical="center" wrapText="1"/>
    </xf>
    <xf numFmtId="0" fontId="6" fillId="3" borderId="91" xfId="0" applyFont="1" applyFill="1" applyBorder="1" applyAlignment="1">
      <alignment horizontal="justify" vertical="center" wrapText="1"/>
    </xf>
    <xf numFmtId="0" fontId="8" fillId="3" borderId="91" xfId="0" applyFont="1" applyFill="1" applyBorder="1" applyAlignment="1">
      <alignment horizontal="justify" vertical="center" wrapText="1"/>
    </xf>
    <xf numFmtId="0" fontId="8" fillId="7" borderId="86" xfId="0" applyFont="1" applyFill="1" applyBorder="1" applyAlignment="1">
      <alignment horizontal="justify" vertical="center" wrapText="1"/>
    </xf>
    <xf numFmtId="0" fontId="6" fillId="3" borderId="92" xfId="0" applyFont="1" applyFill="1" applyBorder="1" applyAlignment="1">
      <alignment horizontal="justify" vertical="center" wrapText="1"/>
    </xf>
    <xf numFmtId="0" fontId="8" fillId="3" borderId="92" xfId="0" applyFont="1" applyFill="1" applyBorder="1" applyAlignment="1">
      <alignment horizontal="justify" vertical="center" wrapText="1"/>
    </xf>
    <xf numFmtId="0" fontId="8" fillId="3" borderId="91" xfId="0" applyFont="1" applyFill="1" applyBorder="1" applyAlignment="1">
      <alignment horizontal="center" vertical="center" wrapText="1"/>
    </xf>
    <xf numFmtId="0" fontId="8" fillId="3" borderId="91" xfId="0" applyFont="1" applyFill="1" applyBorder="1" applyAlignment="1">
      <alignment horizontal="left" vertical="center" wrapText="1"/>
    </xf>
    <xf numFmtId="0" fontId="8" fillId="3" borderId="92" xfId="0" applyFont="1" applyFill="1" applyBorder="1" applyAlignment="1">
      <alignment horizontal="center" vertical="center" wrapText="1"/>
    </xf>
    <xf numFmtId="0" fontId="8" fillId="3" borderId="92" xfId="0" applyFont="1" applyFill="1" applyBorder="1" applyAlignment="1">
      <alignment horizontal="left" vertical="center" wrapText="1"/>
    </xf>
    <xf numFmtId="0" fontId="8" fillId="3" borderId="78" xfId="0" applyFont="1" applyFill="1" applyBorder="1" applyAlignment="1">
      <alignment horizontal="left" vertical="center" wrapText="1"/>
    </xf>
    <xf numFmtId="0" fontId="6" fillId="3" borderId="85"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7" fillId="3" borderId="83" xfId="0" applyFont="1" applyFill="1" applyBorder="1" applyAlignment="1" applyProtection="1">
      <alignment horizontal="center" vertical="center" wrapText="1"/>
      <protection locked="0"/>
    </xf>
    <xf numFmtId="0" fontId="8" fillId="3" borderId="82"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left" vertical="center" wrapText="1"/>
      <protection locked="0"/>
    </xf>
    <xf numFmtId="10" fontId="8" fillId="7" borderId="62" xfId="2" applyNumberFormat="1" applyFont="1" applyFill="1" applyBorder="1" applyAlignment="1" applyProtection="1">
      <alignment horizontal="center" vertical="center" wrapText="1"/>
      <protection locked="0"/>
    </xf>
    <xf numFmtId="10" fontId="9" fillId="3" borderId="56" xfId="2" applyNumberFormat="1" applyFont="1" applyFill="1" applyBorder="1" applyAlignment="1" applyProtection="1">
      <alignment horizontal="center" vertical="center" wrapText="1"/>
      <protection locked="0"/>
    </xf>
    <xf numFmtId="10" fontId="8" fillId="7" borderId="57" xfId="2" applyNumberFormat="1" applyFont="1" applyFill="1" applyBorder="1" applyAlignment="1" applyProtection="1">
      <alignment horizontal="center" vertical="center" wrapText="1"/>
      <protection locked="0"/>
    </xf>
    <xf numFmtId="10" fontId="8" fillId="3" borderId="57" xfId="2" applyNumberFormat="1" applyFont="1" applyFill="1" applyBorder="1" applyAlignment="1" applyProtection="1">
      <alignment horizontal="center" vertical="center" wrapText="1"/>
      <protection locked="0"/>
    </xf>
    <xf numFmtId="10" fontId="8" fillId="7" borderId="58" xfId="2" applyNumberFormat="1" applyFont="1" applyFill="1" applyBorder="1" applyAlignment="1" applyProtection="1">
      <alignment horizontal="center" vertical="center" wrapText="1"/>
      <protection locked="0"/>
    </xf>
    <xf numFmtId="10" fontId="9" fillId="3" borderId="59" xfId="2" applyNumberFormat="1" applyFont="1" applyFill="1" applyBorder="1" applyAlignment="1" applyProtection="1">
      <alignment horizontal="center" vertical="center" wrapText="1"/>
      <protection locked="0"/>
    </xf>
    <xf numFmtId="10" fontId="9" fillId="7" borderId="57" xfId="2" applyNumberFormat="1" applyFont="1" applyFill="1" applyBorder="1" applyAlignment="1" applyProtection="1">
      <alignment horizontal="center" vertical="center" wrapText="1"/>
      <protection locked="0"/>
    </xf>
    <xf numFmtId="10" fontId="9" fillId="7" borderId="58" xfId="2" applyNumberFormat="1" applyFont="1" applyFill="1" applyBorder="1" applyAlignment="1" applyProtection="1">
      <alignment horizontal="center" vertical="center" wrapText="1"/>
      <protection locked="0"/>
    </xf>
    <xf numFmtId="10" fontId="17" fillId="10" borderId="48" xfId="0" applyNumberFormat="1" applyFont="1" applyFill="1" applyBorder="1" applyAlignment="1" applyProtection="1">
      <alignment horizontal="center" vertical="center" wrapText="1"/>
      <protection locked="0"/>
    </xf>
    <xf numFmtId="10" fontId="0" fillId="8" borderId="49" xfId="0" applyNumberFormat="1" applyFill="1" applyBorder="1" applyAlignment="1" applyProtection="1">
      <alignment horizontal="center" vertical="center" wrapText="1"/>
      <protection locked="0"/>
    </xf>
    <xf numFmtId="10" fontId="0" fillId="8" borderId="50" xfId="0" applyNumberFormat="1" applyFill="1" applyBorder="1" applyAlignment="1" applyProtection="1">
      <alignment horizontal="center" vertical="center" wrapText="1"/>
      <protection locked="0"/>
    </xf>
    <xf numFmtId="10" fontId="17" fillId="10" borderId="73" xfId="0" applyNumberFormat="1" applyFont="1" applyFill="1" applyBorder="1" applyAlignment="1" applyProtection="1">
      <alignment horizontal="center" vertical="center" wrapText="1"/>
      <protection locked="0"/>
    </xf>
    <xf numFmtId="10" fontId="0" fillId="8" borderId="74" xfId="0" applyNumberFormat="1" applyFill="1" applyBorder="1" applyAlignment="1" applyProtection="1">
      <alignment horizontal="center" vertical="center" wrapText="1"/>
      <protection locked="0"/>
    </xf>
    <xf numFmtId="10" fontId="0" fillId="8" borderId="58" xfId="0" applyNumberFormat="1" applyFill="1" applyBorder="1" applyAlignment="1" applyProtection="1">
      <alignment horizontal="center" vertical="center" wrapText="1"/>
      <protection locked="0"/>
    </xf>
    <xf numFmtId="0" fontId="9" fillId="3" borderId="18" xfId="0" applyFont="1" applyFill="1" applyBorder="1" applyAlignment="1" applyProtection="1">
      <alignment horizontal="left" vertical="top" wrapText="1"/>
      <protection locked="0"/>
    </xf>
    <xf numFmtId="0" fontId="8" fillId="7" borderId="19" xfId="0" applyFont="1" applyFill="1" applyBorder="1" applyAlignment="1" applyProtection="1">
      <alignment horizontal="justify" vertical="top" wrapText="1"/>
      <protection locked="0"/>
    </xf>
    <xf numFmtId="0" fontId="9" fillId="3" borderId="19" xfId="0" applyFont="1" applyFill="1" applyBorder="1" applyAlignment="1" applyProtection="1">
      <alignment horizontal="left" vertical="center" wrapText="1"/>
      <protection locked="0"/>
    </xf>
    <xf numFmtId="0" fontId="8" fillId="7" borderId="20" xfId="0" applyFont="1" applyFill="1" applyBorder="1" applyAlignment="1" applyProtection="1">
      <alignment horizontal="justify" vertical="center" wrapText="1"/>
      <protection locked="0"/>
    </xf>
    <xf numFmtId="0" fontId="0" fillId="0" borderId="0" xfId="0" applyProtection="1">
      <protection locked="0"/>
    </xf>
    <xf numFmtId="0" fontId="10" fillId="6" borderId="85" xfId="0" applyFont="1" applyFill="1" applyBorder="1" applyAlignment="1" applyProtection="1">
      <alignment horizontal="center" vertical="center" wrapText="1"/>
      <protection locked="0"/>
    </xf>
    <xf numFmtId="0" fontId="11" fillId="6" borderId="86" xfId="0" applyFont="1" applyFill="1" applyBorder="1" applyAlignment="1" applyProtection="1">
      <alignment horizontal="left" vertical="center" wrapText="1"/>
      <protection locked="0"/>
    </xf>
    <xf numFmtId="0" fontId="11" fillId="6" borderId="86" xfId="0" applyFont="1" applyFill="1" applyBorder="1" applyAlignment="1" applyProtection="1">
      <alignment horizontal="center" vertical="center" wrapText="1"/>
      <protection locked="0"/>
    </xf>
    <xf numFmtId="3" fontId="10" fillId="6" borderId="69" xfId="0" applyNumberFormat="1" applyFont="1" applyFill="1" applyBorder="1" applyAlignment="1" applyProtection="1">
      <alignment horizontal="center" vertical="center" wrapText="1"/>
      <protection locked="0"/>
    </xf>
    <xf numFmtId="0" fontId="11" fillId="6" borderId="70" xfId="0" applyFont="1" applyFill="1" applyBorder="1" applyAlignment="1" applyProtection="1">
      <alignment horizontal="center" vertical="center" wrapText="1"/>
      <protection locked="0"/>
    </xf>
    <xf numFmtId="0" fontId="11" fillId="6" borderId="71" xfId="0" applyFont="1" applyFill="1" applyBorder="1" applyAlignment="1" applyProtection="1">
      <alignment horizontal="center" vertical="center" wrapText="1"/>
      <protection locked="0"/>
    </xf>
    <xf numFmtId="0" fontId="11" fillId="6" borderId="72" xfId="0" applyFont="1" applyFill="1" applyBorder="1" applyAlignment="1" applyProtection="1">
      <alignment horizontal="center" vertical="center" wrapText="1"/>
      <protection locked="0"/>
    </xf>
    <xf numFmtId="3" fontId="11" fillId="6" borderId="60" xfId="0" applyNumberFormat="1" applyFont="1" applyFill="1" applyBorder="1" applyAlignment="1" applyProtection="1">
      <alignment horizontal="center" vertical="center" wrapText="1"/>
      <protection locked="0"/>
    </xf>
    <xf numFmtId="3" fontId="11" fillId="6" borderId="22" xfId="0" applyNumberFormat="1" applyFont="1" applyFill="1" applyBorder="1" applyAlignment="1" applyProtection="1">
      <alignment horizontal="center" vertical="center" wrapText="1"/>
      <protection locked="0"/>
    </xf>
    <xf numFmtId="3" fontId="11" fillId="6" borderId="23" xfId="0" applyNumberFormat="1" applyFont="1" applyFill="1" applyBorder="1" applyAlignment="1" applyProtection="1">
      <alignment horizontal="center" vertical="center" wrapText="1"/>
      <protection locked="0"/>
    </xf>
    <xf numFmtId="10" fontId="0" fillId="8" borderId="21" xfId="0" applyNumberFormat="1" applyFill="1" applyBorder="1" applyAlignment="1" applyProtection="1">
      <alignment horizontal="center" vertical="center" wrapText="1"/>
      <protection locked="0"/>
    </xf>
    <xf numFmtId="10" fontId="0" fillId="8" borderId="46" xfId="0" applyNumberFormat="1" applyFill="1" applyBorder="1" applyAlignment="1" applyProtection="1">
      <alignment horizontal="center" vertical="center" wrapText="1"/>
      <protection locked="0"/>
    </xf>
    <xf numFmtId="10" fontId="0" fillId="8" borderId="47" xfId="0" applyNumberFormat="1" applyFill="1" applyBorder="1" applyAlignment="1" applyProtection="1">
      <alignment horizontal="center" vertical="center" wrapText="1"/>
      <protection locked="0"/>
    </xf>
    <xf numFmtId="10" fontId="0" fillId="8" borderId="64" xfId="0" applyNumberFormat="1" applyFill="1" applyBorder="1" applyAlignment="1" applyProtection="1">
      <alignment horizontal="center" vertical="center" wrapText="1"/>
      <protection locked="0"/>
    </xf>
    <xf numFmtId="10" fontId="0" fillId="8" borderId="23" xfId="0" applyNumberFormat="1" applyFill="1" applyBorder="1" applyAlignment="1" applyProtection="1">
      <alignment horizontal="center" vertical="center" wrapText="1"/>
      <protection locked="0"/>
    </xf>
    <xf numFmtId="0" fontId="11" fillId="6" borderId="21" xfId="0" applyFont="1" applyFill="1" applyBorder="1" applyAlignment="1" applyProtection="1">
      <alignment horizontal="left" vertical="top" wrapText="1"/>
      <protection locked="0"/>
    </xf>
    <xf numFmtId="0" fontId="11" fillId="6" borderId="22" xfId="0" applyFont="1" applyFill="1" applyBorder="1" applyAlignment="1" applyProtection="1">
      <alignment horizontal="left" vertical="center" wrapText="1"/>
      <protection locked="0"/>
    </xf>
    <xf numFmtId="0" fontId="11" fillId="6" borderId="23" xfId="0" applyFont="1" applyFill="1" applyBorder="1" applyAlignment="1" applyProtection="1">
      <alignment horizontal="left" vertical="center" wrapText="1"/>
      <protection locked="0"/>
    </xf>
    <xf numFmtId="0" fontId="6" fillId="7" borderId="85" xfId="0" applyFont="1" applyFill="1" applyBorder="1" applyAlignment="1" applyProtection="1">
      <alignment horizontal="center" vertical="center" wrapText="1"/>
      <protection locked="0"/>
    </xf>
    <xf numFmtId="0" fontId="6" fillId="7" borderId="86" xfId="0" applyFont="1" applyFill="1" applyBorder="1" applyAlignment="1" applyProtection="1">
      <alignment horizontal="justify" vertical="center" wrapText="1"/>
      <protection locked="0"/>
    </xf>
    <xf numFmtId="0" fontId="8" fillId="7" borderId="86" xfId="0" applyFont="1" applyFill="1" applyBorder="1" applyAlignment="1" applyProtection="1">
      <alignment horizontal="left" vertical="center" wrapText="1"/>
      <protection locked="0"/>
    </xf>
    <xf numFmtId="0" fontId="8" fillId="7" borderId="86" xfId="0" applyFont="1" applyFill="1" applyBorder="1" applyAlignment="1" applyProtection="1">
      <alignment horizontal="center" vertical="center" wrapText="1"/>
      <protection locked="0"/>
    </xf>
    <xf numFmtId="3" fontId="5" fillId="7" borderId="65" xfId="0" applyNumberFormat="1" applyFont="1" applyFill="1" applyBorder="1" applyAlignment="1" applyProtection="1">
      <alignment horizontal="center" vertical="center" wrapText="1"/>
      <protection locked="0"/>
    </xf>
    <xf numFmtId="0" fontId="5" fillId="7" borderId="66" xfId="0" applyFont="1" applyFill="1" applyBorder="1" applyAlignment="1" applyProtection="1">
      <alignment horizontal="center" vertical="center" wrapText="1"/>
      <protection locked="0"/>
    </xf>
    <xf numFmtId="0" fontId="5" fillId="7" borderId="67" xfId="0" applyFont="1" applyFill="1" applyBorder="1" applyAlignment="1" applyProtection="1">
      <alignment horizontal="center" vertical="center" wrapText="1"/>
      <protection locked="0"/>
    </xf>
    <xf numFmtId="0" fontId="5" fillId="7" borderId="68" xfId="0" applyFont="1" applyFill="1" applyBorder="1" applyAlignment="1" applyProtection="1">
      <alignment horizontal="center" vertical="center" wrapText="1"/>
      <protection locked="0"/>
    </xf>
    <xf numFmtId="3" fontId="6" fillId="7" borderId="22" xfId="0" applyNumberFormat="1" applyFont="1" applyFill="1" applyBorder="1" applyAlignment="1" applyProtection="1">
      <alignment horizontal="center" vertical="center" wrapText="1"/>
      <protection locked="0"/>
    </xf>
    <xf numFmtId="3" fontId="6" fillId="7" borderId="23" xfId="0" applyNumberFormat="1" applyFont="1" applyFill="1" applyBorder="1" applyAlignment="1" applyProtection="1">
      <alignment horizontal="center" vertical="center" wrapText="1"/>
      <protection locked="0"/>
    </xf>
    <xf numFmtId="10" fontId="0" fillId="8" borderId="22" xfId="0" applyNumberFormat="1" applyFill="1" applyBorder="1" applyAlignment="1" applyProtection="1">
      <alignment horizontal="center" vertical="center" wrapText="1"/>
      <protection locked="0"/>
    </xf>
    <xf numFmtId="0" fontId="8" fillId="7" borderId="21" xfId="0" applyFont="1" applyFill="1" applyBorder="1" applyAlignment="1" applyProtection="1">
      <alignment horizontal="left" vertical="center" wrapText="1"/>
      <protection locked="0"/>
    </xf>
    <xf numFmtId="0" fontId="8" fillId="7" borderId="23"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center" vertical="center" wrapText="1"/>
      <protection locked="0"/>
    </xf>
    <xf numFmtId="0" fontId="6" fillId="3" borderId="86" xfId="0" applyFont="1" applyFill="1" applyBorder="1" applyAlignment="1" applyProtection="1">
      <alignment horizontal="justify" vertical="center" wrapText="1"/>
      <protection locked="0"/>
    </xf>
    <xf numFmtId="0" fontId="8" fillId="3" borderId="86" xfId="0" applyFont="1" applyFill="1" applyBorder="1" applyAlignment="1" applyProtection="1">
      <alignment horizontal="justify" vertical="center" wrapText="1"/>
      <protection locked="0"/>
    </xf>
    <xf numFmtId="0" fontId="8" fillId="3" borderId="86" xfId="0" applyFont="1" applyFill="1" applyBorder="1" applyAlignment="1" applyProtection="1">
      <alignment horizontal="center" vertical="center" wrapText="1"/>
      <protection locked="0"/>
    </xf>
    <xf numFmtId="0" fontId="8" fillId="3" borderId="86" xfId="0" applyFont="1" applyFill="1" applyBorder="1" applyAlignment="1" applyProtection="1">
      <alignment horizontal="left" vertical="center" wrapText="1"/>
      <protection locked="0"/>
    </xf>
    <xf numFmtId="0" fontId="5" fillId="3" borderId="63"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3" fontId="8" fillId="3" borderId="22" xfId="0" applyNumberFormat="1" applyFont="1" applyFill="1" applyBorder="1" applyAlignment="1" applyProtection="1">
      <alignment horizontal="center" vertical="center" wrapText="1"/>
      <protection locked="0"/>
    </xf>
    <xf numFmtId="3" fontId="8" fillId="3" borderId="23" xfId="0" applyNumberFormat="1" applyFont="1" applyFill="1" applyBorder="1" applyAlignment="1" applyProtection="1">
      <alignment horizontal="center" vertical="center" wrapText="1"/>
      <protection locked="0"/>
    </xf>
    <xf numFmtId="10" fontId="0" fillId="9" borderId="21" xfId="0" applyNumberFormat="1" applyFill="1" applyBorder="1" applyAlignment="1" applyProtection="1">
      <alignment horizontal="center" vertical="center" wrapText="1"/>
      <protection locked="0"/>
    </xf>
    <xf numFmtId="10" fontId="0" fillId="9" borderId="22" xfId="0" applyNumberFormat="1" applyFill="1" applyBorder="1" applyAlignment="1" applyProtection="1">
      <alignment horizontal="center" vertical="center" wrapText="1"/>
      <protection locked="0"/>
    </xf>
    <xf numFmtId="10" fontId="0" fillId="9" borderId="23" xfId="0" applyNumberFormat="1" applyFill="1" applyBorder="1" applyAlignment="1" applyProtection="1">
      <alignment horizontal="center" vertical="center" wrapText="1"/>
      <protection locked="0"/>
    </xf>
    <xf numFmtId="0" fontId="8" fillId="3" borderId="21" xfId="0" applyFont="1" applyFill="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locked="0"/>
    </xf>
    <xf numFmtId="0" fontId="3" fillId="5" borderId="41"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42" xfId="0" applyFont="1" applyFill="1" applyBorder="1" applyAlignment="1">
      <alignment horizontal="center" vertical="top" wrapText="1"/>
    </xf>
    <xf numFmtId="0" fontId="3" fillId="5" borderId="43"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8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8" fillId="7" borderId="33" xfId="0" applyFont="1" applyFill="1" applyBorder="1" applyAlignment="1" applyProtection="1">
      <alignment horizontal="justify" vertical="center" wrapText="1"/>
      <protection locked="0"/>
    </xf>
  </cellXfs>
  <cellStyles count="4">
    <cellStyle name="Moneda" xfId="1" builtinId="4"/>
    <cellStyle name="Normal" xfId="0" builtinId="0"/>
    <cellStyle name="Normal 2" xfId="3"/>
    <cellStyle name="Porcentaje" xfId="2" builtinId="5"/>
  </cellStyles>
  <dxfs count="30">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ont>
        <color theme="1"/>
      </font>
      <numFmt numFmtId="14" formatCode="0.00%"/>
      <fill>
        <patternFill>
          <bgColor rgb="FF00B050"/>
        </patternFill>
      </fill>
    </dxf>
    <dxf>
      <font>
        <color theme="1"/>
      </font>
      <numFmt numFmtId="14" formatCode="0.00%"/>
      <fill>
        <patternFill>
          <bgColor rgb="FFFFFF00"/>
        </patternFill>
      </fill>
    </dxf>
    <dxf>
      <fill>
        <patternFill>
          <bgColor rgb="FFFF0000"/>
        </patternFill>
      </fill>
    </dxf>
    <dxf>
      <font>
        <color theme="1"/>
      </font>
      <numFmt numFmtId="14" formatCode="0.00%"/>
      <fill>
        <patternFill>
          <bgColor rgb="FFFF0000"/>
        </patternFill>
      </fill>
    </dxf>
    <dxf>
      <fill>
        <patternFill>
          <bgColor theme="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495946</xdr:colOff>
      <xdr:row>41</xdr:row>
      <xdr:rowOff>189641</xdr:rowOff>
    </xdr:from>
    <xdr:ext cx="6378289" cy="2175155"/>
    <xdr:sp macro="" textlink="">
      <xdr:nvSpPr>
        <xdr:cNvPr id="3" name="CuadroTexto 2">
          <a:extLst>
            <a:ext uri="{FF2B5EF4-FFF2-40B4-BE49-F238E27FC236}">
              <a16:creationId xmlns:a16="http://schemas.microsoft.com/office/drawing/2014/main" xmlns="" id="{3059E8A6-E29F-704A-AB88-EB9B3FF85464}"/>
            </a:ext>
          </a:extLst>
        </xdr:cNvPr>
        <xdr:cNvSpPr txBox="1"/>
      </xdr:nvSpPr>
      <xdr:spPr>
        <a:xfrm>
          <a:off x="4639321" y="44314204"/>
          <a:ext cx="6378289" cy="2175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_____________________________________</a:t>
          </a:r>
        </a:p>
        <a:p>
          <a:pPr algn="ctr"/>
          <a:r>
            <a:rPr lang="es-MX" sz="2000" b="1"/>
            <a:t>Elaboró</a:t>
          </a:r>
        </a:p>
        <a:p>
          <a:pPr marL="0" indent="0" algn="ctr"/>
          <a:r>
            <a:rPr lang="es-MX" sz="2000" b="1">
              <a:solidFill>
                <a:schemeClr val="tx1"/>
              </a:solidFill>
              <a:latin typeface="+mn-lt"/>
              <a:ea typeface="+mn-ea"/>
              <a:cs typeface="+mn-cs"/>
            </a:rPr>
            <a:t>Lic. Paola Anais Colorado Hernández</a:t>
          </a:r>
        </a:p>
        <a:p>
          <a:pPr marL="0" indent="0" algn="ctr"/>
          <a:r>
            <a:rPr lang="es-MX" sz="2000" b="1">
              <a:solidFill>
                <a:schemeClr val="tx1"/>
              </a:solidFill>
              <a:latin typeface="+mn-lt"/>
              <a:ea typeface="+mn-ea"/>
              <a:cs typeface="+mn-cs"/>
            </a:rPr>
            <a:t>Coordinadora Técnica </a:t>
          </a:r>
        </a:p>
        <a:p>
          <a:pPr marL="0" indent="0" algn="ctr"/>
          <a:r>
            <a:rPr lang="es-MX" sz="2000" b="1">
              <a:solidFill>
                <a:schemeClr val="tx1"/>
              </a:solidFill>
              <a:latin typeface="+mn-lt"/>
              <a:ea typeface="+mn-ea"/>
              <a:cs typeface="+mn-cs"/>
            </a:rPr>
            <a:t>del Instituto de la Cultura y las Artes</a:t>
          </a:r>
        </a:p>
      </xdr:txBody>
    </xdr:sp>
    <xdr:clientData/>
  </xdr:oneCellAnchor>
  <xdr:oneCellAnchor>
    <xdr:from>
      <xdr:col>12</xdr:col>
      <xdr:colOff>296586</xdr:colOff>
      <xdr:row>42</xdr:row>
      <xdr:rowOff>159111</xdr:rowOff>
    </xdr:from>
    <xdr:ext cx="4484307" cy="1842654"/>
    <xdr:sp macro="" textlink="">
      <xdr:nvSpPr>
        <xdr:cNvPr id="4" name="CuadroTexto 3">
          <a:extLst>
            <a:ext uri="{FF2B5EF4-FFF2-40B4-BE49-F238E27FC236}">
              <a16:creationId xmlns:a16="http://schemas.microsoft.com/office/drawing/2014/main" xmlns="" id="{6193972F-D03C-C54C-A6ED-DA5B1378CF22}"/>
            </a:ext>
          </a:extLst>
        </xdr:cNvPr>
        <xdr:cNvSpPr txBox="1"/>
      </xdr:nvSpPr>
      <xdr:spPr>
        <a:xfrm>
          <a:off x="16929617" y="44474174"/>
          <a:ext cx="4484307" cy="184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_______________________________</a:t>
          </a:r>
        </a:p>
        <a:p>
          <a:pPr marL="0" indent="0" algn="ctr"/>
          <a:r>
            <a:rPr lang="es-MX" sz="2000" b="1">
              <a:solidFill>
                <a:schemeClr val="tx1"/>
              </a:solidFill>
              <a:latin typeface="+mn-lt"/>
              <a:ea typeface="+mn-ea"/>
              <a:cs typeface="+mn-cs"/>
            </a:rPr>
            <a:t>Revisó</a:t>
          </a:r>
        </a:p>
        <a:p>
          <a:pPr marL="0" indent="0" algn="ctr"/>
          <a:r>
            <a:rPr lang="es-MX" sz="2000" b="1">
              <a:solidFill>
                <a:schemeClr val="tx1"/>
              </a:solidFill>
              <a:latin typeface="+mn-lt"/>
              <a:ea typeface="+mn-ea"/>
              <a:cs typeface="+mn-cs"/>
            </a:rPr>
            <a:t>M.C. Enrique Eduardo Encalada Sánchez</a:t>
          </a:r>
        </a:p>
        <a:p>
          <a:pPr marL="0" indent="0" algn="ctr"/>
          <a:r>
            <a:rPr lang="es-MX" sz="2000" b="1">
              <a:solidFill>
                <a:schemeClr val="tx1"/>
              </a:solidFill>
              <a:latin typeface="+mn-lt"/>
              <a:ea typeface="+mn-ea"/>
              <a:cs typeface="+mn-cs"/>
            </a:rPr>
            <a:t>Dirección de Planeación</a:t>
          </a:r>
        </a:p>
        <a:p>
          <a:pPr algn="ctr"/>
          <a:endParaRPr lang="es-MX" sz="2000" b="1"/>
        </a:p>
      </xdr:txBody>
    </xdr:sp>
    <xdr:clientData/>
  </xdr:oneCellAnchor>
  <xdr:oneCellAnchor>
    <xdr:from>
      <xdr:col>20</xdr:col>
      <xdr:colOff>26193</xdr:colOff>
      <xdr:row>42</xdr:row>
      <xdr:rowOff>111738</xdr:rowOff>
    </xdr:from>
    <xdr:ext cx="6582689" cy="1900417"/>
    <xdr:sp macro="" textlink="">
      <xdr:nvSpPr>
        <xdr:cNvPr id="5" name="CuadroTexto 4">
          <a:extLst>
            <a:ext uri="{FF2B5EF4-FFF2-40B4-BE49-F238E27FC236}">
              <a16:creationId xmlns:a16="http://schemas.microsoft.com/office/drawing/2014/main" xmlns="" id="{14EAA36B-1BF5-4548-8418-197246DD96C3}"/>
            </a:ext>
          </a:extLst>
        </xdr:cNvPr>
        <xdr:cNvSpPr txBox="1"/>
      </xdr:nvSpPr>
      <xdr:spPr>
        <a:xfrm>
          <a:off x="26374724" y="44426801"/>
          <a:ext cx="6582689" cy="1900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b="1"/>
            <a:t>______________________________</a:t>
          </a:r>
        </a:p>
        <a:p>
          <a:pPr algn="ctr"/>
          <a:r>
            <a:rPr lang="es-MX" sz="2000" b="1"/>
            <a:t>Autorizó</a:t>
          </a:r>
        </a:p>
        <a:p>
          <a:pPr marL="0" indent="0" algn="ctr"/>
          <a:r>
            <a:rPr lang="es-MX" sz="2000" b="1">
              <a:solidFill>
                <a:schemeClr val="tx1"/>
              </a:solidFill>
              <a:latin typeface="+mn-lt"/>
              <a:ea typeface="+mn-ea"/>
              <a:cs typeface="+mn-cs"/>
            </a:rPr>
            <a:t>Lic. Valentín Franco Colín</a:t>
          </a:r>
        </a:p>
        <a:p>
          <a:pPr marL="0" indent="0" algn="ctr"/>
          <a:r>
            <a:rPr lang="es-MX" sz="2000" b="1">
              <a:solidFill>
                <a:schemeClr val="tx1"/>
              </a:solidFill>
              <a:latin typeface="+mn-lt"/>
              <a:ea typeface="+mn-ea"/>
              <a:cs typeface="+mn-cs"/>
            </a:rPr>
            <a:t>Encargado del Despacho de la Dirección General</a:t>
          </a:r>
        </a:p>
        <a:p>
          <a:pPr marL="0" indent="0" algn="ctr"/>
          <a:r>
            <a:rPr lang="es-MX" sz="2000" b="1">
              <a:solidFill>
                <a:schemeClr val="tx1"/>
              </a:solidFill>
              <a:latin typeface="+mn-lt"/>
              <a:ea typeface="+mn-ea"/>
              <a:cs typeface="+mn-cs"/>
            </a:rPr>
            <a:t>del Instituto de la Cultura y las Artes</a:t>
          </a:r>
        </a:p>
        <a:p>
          <a:pPr algn="ctr"/>
          <a:endParaRPr lang="es-MX" sz="2000" b="1">
            <a:effectLst/>
          </a:endParaRPr>
        </a:p>
      </xdr:txBody>
    </xdr:sp>
    <xdr:clientData/>
  </xdr:oneCellAnchor>
  <xdr:twoCellAnchor editAs="oneCell">
    <xdr:from>
      <xdr:col>1</xdr:col>
      <xdr:colOff>67469</xdr:colOff>
      <xdr:row>1</xdr:row>
      <xdr:rowOff>47833</xdr:rowOff>
    </xdr:from>
    <xdr:to>
      <xdr:col>2</xdr:col>
      <xdr:colOff>1141919</xdr:colOff>
      <xdr:row>7</xdr:row>
      <xdr:rowOff>166052</xdr:rowOff>
    </xdr:to>
    <xdr:pic>
      <xdr:nvPicPr>
        <xdr:cNvPr id="6" name="Imagen 5">
          <a:extLst>
            <a:ext uri="{FF2B5EF4-FFF2-40B4-BE49-F238E27FC236}">
              <a16:creationId xmlns:a16="http://schemas.microsoft.com/office/drawing/2014/main" xmlns=""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469" y="250239"/>
          <a:ext cx="2527013" cy="2011313"/>
        </a:xfrm>
        <a:prstGeom prst="rect">
          <a:avLst/>
        </a:prstGeom>
      </xdr:spPr>
    </xdr:pic>
    <xdr:clientData/>
  </xdr:twoCellAnchor>
  <xdr:twoCellAnchor editAs="oneCell">
    <xdr:from>
      <xdr:col>2</xdr:col>
      <xdr:colOff>1185403</xdr:colOff>
      <xdr:row>0</xdr:row>
      <xdr:rowOff>202405</xdr:rowOff>
    </xdr:from>
    <xdr:to>
      <xdr:col>3</xdr:col>
      <xdr:colOff>1352008</xdr:colOff>
      <xdr:row>7</xdr:row>
      <xdr:rowOff>119062</xdr:rowOff>
    </xdr:to>
    <xdr:pic>
      <xdr:nvPicPr>
        <xdr:cNvPr id="7" name="Imagen 6">
          <a:extLst>
            <a:ext uri="{FF2B5EF4-FFF2-40B4-BE49-F238E27FC236}">
              <a16:creationId xmlns:a16="http://schemas.microsoft.com/office/drawing/2014/main" xmlns=""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99966" y="202405"/>
          <a:ext cx="2095417" cy="2012157"/>
        </a:xfrm>
        <a:prstGeom prst="rect">
          <a:avLst/>
        </a:prstGeom>
      </xdr:spPr>
    </xdr:pic>
    <xdr:clientData/>
  </xdr:twoCellAnchor>
  <xdr:twoCellAnchor editAs="oneCell">
    <xdr:from>
      <xdr:col>23</xdr:col>
      <xdr:colOff>71436</xdr:colOff>
      <xdr:row>1</xdr:row>
      <xdr:rowOff>45744</xdr:rowOff>
    </xdr:from>
    <xdr:to>
      <xdr:col>23</xdr:col>
      <xdr:colOff>4750593</xdr:colOff>
      <xdr:row>6</xdr:row>
      <xdr:rowOff>95250</xdr:rowOff>
    </xdr:to>
    <xdr:pic>
      <xdr:nvPicPr>
        <xdr:cNvPr id="9" name="Imagen 8" descr="C:\Users\Direccion\Downloads\logo ICYA - AYUNTAMIENTO (1).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956124" y="248150"/>
          <a:ext cx="4679157" cy="17521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A36"/>
  <sheetViews>
    <sheetView tabSelected="1" zoomScale="80" zoomScaleNormal="80" zoomScaleSheetLayoutView="25" workbookViewId="0">
      <pane xSplit="1" topLeftCell="B1" activePane="topRight" state="frozen"/>
      <selection activeCell="A5" sqref="A5"/>
      <selection pane="topRight" activeCell="B1" sqref="B1:AA53"/>
    </sheetView>
  </sheetViews>
  <sheetFormatPr baseColWidth="10" defaultColWidth="11.42578125" defaultRowHeight="15" x14ac:dyDescent="0.25"/>
  <cols>
    <col min="1" max="1" width="11.42578125" customWidth="1"/>
    <col min="2" max="2" width="21.85546875" customWidth="1"/>
    <col min="3" max="3" width="29" customWidth="1"/>
    <col min="4" max="4" width="21.85546875" customWidth="1"/>
    <col min="5" max="5" width="23.42578125" customWidth="1"/>
    <col min="6" max="6" width="22" customWidth="1"/>
    <col min="7" max="7" width="21.42578125" customWidth="1"/>
    <col min="8" max="8" width="20.140625" customWidth="1"/>
    <col min="9" max="9" width="20" customWidth="1"/>
    <col min="10" max="10" width="20.140625" customWidth="1"/>
    <col min="11" max="11" width="18.5703125" customWidth="1"/>
    <col min="12" max="12" width="19.85546875" customWidth="1"/>
    <col min="13" max="13" width="18.85546875" customWidth="1"/>
    <col min="14" max="14" width="20" customWidth="1"/>
    <col min="15" max="15" width="18.42578125" customWidth="1"/>
    <col min="16" max="23" width="17.7109375" customWidth="1"/>
    <col min="24" max="24" width="77.85546875" customWidth="1"/>
    <col min="25" max="25" width="65.85546875" customWidth="1"/>
    <col min="26" max="26" width="18.42578125" bestFit="1" customWidth="1"/>
    <col min="27" max="27" width="19.7109375" customWidth="1"/>
  </cols>
  <sheetData>
    <row r="1" spans="2:27" ht="15.75" thickBot="1" x14ac:dyDescent="0.3"/>
    <row r="2" spans="2:27" ht="30" customHeight="1" x14ac:dyDescent="0.25">
      <c r="E2" s="166" t="s">
        <v>26</v>
      </c>
      <c r="F2" s="167"/>
      <c r="G2" s="167"/>
      <c r="H2" s="167"/>
      <c r="I2" s="167"/>
      <c r="J2" s="167"/>
      <c r="K2" s="167"/>
      <c r="L2" s="167"/>
      <c r="M2" s="167"/>
      <c r="N2" s="167"/>
      <c r="O2" s="167"/>
      <c r="P2" s="167"/>
      <c r="Q2" s="167"/>
      <c r="R2" s="167"/>
      <c r="S2" s="167"/>
      <c r="T2" s="168"/>
    </row>
    <row r="3" spans="2:27" ht="30" customHeight="1" x14ac:dyDescent="0.25">
      <c r="E3" s="169" t="s">
        <v>20</v>
      </c>
      <c r="F3" s="170"/>
      <c r="G3" s="170"/>
      <c r="H3" s="170"/>
      <c r="I3" s="170"/>
      <c r="J3" s="170"/>
      <c r="K3" s="170"/>
      <c r="L3" s="170"/>
      <c r="M3" s="170"/>
      <c r="N3" s="170"/>
      <c r="O3" s="170"/>
      <c r="P3" s="170"/>
      <c r="Q3" s="170"/>
      <c r="R3" s="170"/>
      <c r="S3" s="170"/>
      <c r="T3" s="171"/>
    </row>
    <row r="4" spans="2:27" ht="34.5" customHeight="1" x14ac:dyDescent="0.25">
      <c r="E4" s="169" t="s">
        <v>139</v>
      </c>
      <c r="F4" s="170"/>
      <c r="G4" s="170"/>
      <c r="H4" s="170"/>
      <c r="I4" s="170"/>
      <c r="J4" s="170"/>
      <c r="K4" s="170"/>
      <c r="L4" s="170"/>
      <c r="M4" s="170"/>
      <c r="N4" s="170"/>
      <c r="O4" s="170"/>
      <c r="P4" s="170"/>
      <c r="Q4" s="170"/>
      <c r="R4" s="170"/>
      <c r="S4" s="170"/>
      <c r="T4" s="171"/>
    </row>
    <row r="5" spans="2:27" ht="24" customHeight="1" thickBot="1" x14ac:dyDescent="0.3">
      <c r="E5" s="192"/>
      <c r="F5" s="193"/>
      <c r="G5" s="193"/>
      <c r="H5" s="193"/>
      <c r="I5" s="193"/>
      <c r="J5" s="193"/>
      <c r="K5" s="193"/>
      <c r="L5" s="193"/>
      <c r="M5" s="193"/>
      <c r="N5" s="193"/>
      <c r="O5" s="193"/>
      <c r="P5" s="193"/>
      <c r="Q5" s="193"/>
      <c r="R5" s="193"/>
      <c r="S5" s="193"/>
      <c r="T5" s="194"/>
    </row>
    <row r="9" spans="2:27" ht="15.75" thickBot="1" x14ac:dyDescent="0.3"/>
    <row r="10" spans="2:27" ht="32.25" customHeight="1" thickBot="1" x14ac:dyDescent="0.3">
      <c r="B10" s="34"/>
      <c r="C10" s="35"/>
      <c r="D10" s="35"/>
      <c r="E10" s="35"/>
      <c r="F10" s="35"/>
      <c r="G10" s="172" t="s">
        <v>37</v>
      </c>
      <c r="H10" s="173"/>
      <c r="I10" s="173"/>
      <c r="J10" s="173"/>
      <c r="K10" s="173"/>
      <c r="L10" s="173"/>
      <c r="M10" s="173"/>
      <c r="N10" s="173"/>
      <c r="O10" s="173"/>
      <c r="P10" s="173"/>
      <c r="Q10" s="173"/>
      <c r="R10" s="173"/>
      <c r="S10" s="173"/>
      <c r="T10" s="173"/>
      <c r="U10" s="173"/>
      <c r="V10" s="173"/>
      <c r="W10" s="173"/>
      <c r="X10" s="174" t="s">
        <v>25</v>
      </c>
      <c r="Y10" s="175"/>
      <c r="Z10" s="175"/>
      <c r="AA10" s="176"/>
    </row>
    <row r="11" spans="2:27" ht="33" customHeight="1" thickBot="1" x14ac:dyDescent="0.3">
      <c r="B11" s="145" t="s">
        <v>0</v>
      </c>
      <c r="C11" s="147" t="s">
        <v>1</v>
      </c>
      <c r="D11" s="180" t="s">
        <v>2</v>
      </c>
      <c r="E11" s="181"/>
      <c r="F11" s="182"/>
      <c r="G11" s="183" t="s">
        <v>21</v>
      </c>
      <c r="H11" s="184"/>
      <c r="I11" s="184"/>
      <c r="J11" s="184"/>
      <c r="K11" s="185"/>
      <c r="L11" s="186" t="s">
        <v>22</v>
      </c>
      <c r="M11" s="187"/>
      <c r="N11" s="187"/>
      <c r="O11" s="188"/>
      <c r="P11" s="189" t="s">
        <v>23</v>
      </c>
      <c r="Q11" s="190"/>
      <c r="R11" s="190"/>
      <c r="S11" s="191"/>
      <c r="T11" s="189" t="s">
        <v>24</v>
      </c>
      <c r="U11" s="190"/>
      <c r="V11" s="190"/>
      <c r="W11" s="190"/>
      <c r="X11" s="177"/>
      <c r="Y11" s="178"/>
      <c r="Z11" s="178"/>
      <c r="AA11" s="179"/>
    </row>
    <row r="12" spans="2:27" ht="144.75" thickBot="1" x14ac:dyDescent="0.3">
      <c r="B12" s="146"/>
      <c r="C12" s="148"/>
      <c r="D12" s="12" t="s">
        <v>3</v>
      </c>
      <c r="E12" s="12" t="s">
        <v>4</v>
      </c>
      <c r="F12" s="13" t="s">
        <v>5</v>
      </c>
      <c r="G12" s="16" t="s">
        <v>6</v>
      </c>
      <c r="H12" s="14" t="s">
        <v>7</v>
      </c>
      <c r="I12" s="17" t="s">
        <v>8</v>
      </c>
      <c r="J12" s="6" t="s">
        <v>9</v>
      </c>
      <c r="K12" s="18" t="s">
        <v>10</v>
      </c>
      <c r="L12" s="15" t="s">
        <v>7</v>
      </c>
      <c r="M12" s="17" t="s">
        <v>8</v>
      </c>
      <c r="N12" s="6" t="s">
        <v>9</v>
      </c>
      <c r="O12" s="18" t="s">
        <v>10</v>
      </c>
      <c r="P12" s="5" t="s">
        <v>7</v>
      </c>
      <c r="Q12" s="6" t="s">
        <v>8</v>
      </c>
      <c r="R12" s="7" t="s">
        <v>9</v>
      </c>
      <c r="S12" s="8" t="s">
        <v>10</v>
      </c>
      <c r="T12" s="1" t="s">
        <v>7</v>
      </c>
      <c r="U12" s="2" t="s">
        <v>8</v>
      </c>
      <c r="V12" s="3" t="s">
        <v>9</v>
      </c>
      <c r="W12" s="4" t="s">
        <v>10</v>
      </c>
      <c r="X12" s="15" t="s">
        <v>11</v>
      </c>
      <c r="Y12" s="17" t="s">
        <v>12</v>
      </c>
      <c r="Z12" s="6" t="s">
        <v>13</v>
      </c>
      <c r="AA12" s="18" t="s">
        <v>14</v>
      </c>
    </row>
    <row r="13" spans="2:27" s="97" customFormat="1" ht="177.75" customHeight="1" x14ac:dyDescent="0.25">
      <c r="B13" s="75" t="s">
        <v>33</v>
      </c>
      <c r="C13" s="76" t="s">
        <v>40</v>
      </c>
      <c r="D13" s="76" t="s">
        <v>32</v>
      </c>
      <c r="E13" s="77" t="s">
        <v>36</v>
      </c>
      <c r="F13" s="78" t="s">
        <v>38</v>
      </c>
      <c r="G13" s="79">
        <v>0.79269999999999996</v>
      </c>
      <c r="H13" s="80">
        <v>0.79269999999999996</v>
      </c>
      <c r="I13" s="81">
        <v>0.79269999999999996</v>
      </c>
      <c r="J13" s="82">
        <v>0.79269999999999996</v>
      </c>
      <c r="K13" s="83">
        <v>0.79269999999999996</v>
      </c>
      <c r="L13" s="84">
        <v>0.80200000000000005</v>
      </c>
      <c r="M13" s="85">
        <v>0.80200000000000005</v>
      </c>
      <c r="N13" s="84" t="s">
        <v>39</v>
      </c>
      <c r="O13" s="86" t="s">
        <v>39</v>
      </c>
      <c r="P13" s="87">
        <f t="shared" ref="P13:S13" si="0">IFERROR((L13-H13)/H13,"ND")</f>
        <v>1.1732055001892377E-2</v>
      </c>
      <c r="Q13" s="87">
        <f t="shared" si="0"/>
        <v>1.1732055001892377E-2</v>
      </c>
      <c r="R13" s="88" t="str">
        <f t="shared" si="0"/>
        <v>ND</v>
      </c>
      <c r="S13" s="89" t="str">
        <f t="shared" si="0"/>
        <v>ND</v>
      </c>
      <c r="T13" s="90">
        <f>IFERROR((L13-$G$13)/$G$13,"ND")</f>
        <v>1.1732055001892377E-2</v>
      </c>
      <c r="U13" s="90">
        <f>IFERROR((M13-$G$13)/$G$13,"ND")</f>
        <v>1.1732055001892377E-2</v>
      </c>
      <c r="V13" s="91" t="str">
        <f>IFERROR((N13-$G$13)/$G$13,"ND")</f>
        <v>ND</v>
      </c>
      <c r="W13" s="92" t="str">
        <f>IFERROR((O13-$G$13)/$G$13,"ND")</f>
        <v>ND</v>
      </c>
      <c r="X13" s="93" t="s">
        <v>99</v>
      </c>
      <c r="Y13" s="94" t="s">
        <v>119</v>
      </c>
      <c r="Z13" s="95"/>
      <c r="AA13" s="96"/>
    </row>
    <row r="14" spans="2:27" s="97" customFormat="1" ht="185.25" x14ac:dyDescent="0.25">
      <c r="B14" s="98" t="s">
        <v>41</v>
      </c>
      <c r="C14" s="99" t="s">
        <v>42</v>
      </c>
      <c r="D14" s="99" t="s">
        <v>43</v>
      </c>
      <c r="E14" s="100" t="s">
        <v>44</v>
      </c>
      <c r="F14" s="99" t="s">
        <v>45</v>
      </c>
      <c r="G14" s="101">
        <v>535000</v>
      </c>
      <c r="H14" s="102">
        <v>160000</v>
      </c>
      <c r="I14" s="103">
        <v>125000</v>
      </c>
      <c r="J14" s="103">
        <v>125000</v>
      </c>
      <c r="K14" s="104">
        <v>125000</v>
      </c>
      <c r="L14" s="105">
        <v>14090</v>
      </c>
      <c r="M14" s="106">
        <v>32611</v>
      </c>
      <c r="N14" s="106" t="s">
        <v>39</v>
      </c>
      <c r="O14" s="107" t="s">
        <v>39</v>
      </c>
      <c r="P14" s="108">
        <f t="shared" ref="P14:S16" si="1">IFERROR(L14/H14,"NO APLICA")</f>
        <v>8.8062500000000002E-2</v>
      </c>
      <c r="Q14" s="126">
        <f t="shared" si="1"/>
        <v>0.26088800000000001</v>
      </c>
      <c r="R14" s="109" t="str">
        <f t="shared" si="1"/>
        <v>NO APLICA</v>
      </c>
      <c r="S14" s="110" t="str">
        <f t="shared" si="1"/>
        <v>NO APLICA</v>
      </c>
      <c r="T14" s="108">
        <f>IFERROR(L14/G14,"NO APLICA")</f>
        <v>2.6336448598130842E-2</v>
      </c>
      <c r="U14" s="126">
        <f>IFERROR((L14+M14)/G14,"NO APLICA")</f>
        <v>8.7291588785046725E-2</v>
      </c>
      <c r="V14" s="111" t="str">
        <f>IFERROR((L14+M14+N14)/G14,"NO APLICA")</f>
        <v>NO APLICA</v>
      </c>
      <c r="W14" s="112" t="str">
        <f>IFERROR((L14+M14+N14+O14)/G14,"NO APLICA")</f>
        <v>NO APLICA</v>
      </c>
      <c r="X14" s="113" t="s">
        <v>100</v>
      </c>
      <c r="Y14" s="114" t="s">
        <v>120</v>
      </c>
      <c r="Z14" s="114"/>
      <c r="AA14" s="115"/>
    </row>
    <row r="15" spans="2:27" s="97" customFormat="1" ht="178.5" customHeight="1" x14ac:dyDescent="0.25">
      <c r="B15" s="116" t="s">
        <v>46</v>
      </c>
      <c r="C15" s="117" t="s">
        <v>47</v>
      </c>
      <c r="D15" s="118" t="s">
        <v>48</v>
      </c>
      <c r="E15" s="119" t="s">
        <v>44</v>
      </c>
      <c r="F15" s="118" t="s">
        <v>49</v>
      </c>
      <c r="G15" s="120">
        <v>1637</v>
      </c>
      <c r="H15" s="121">
        <v>281</v>
      </c>
      <c r="I15" s="122">
        <v>466</v>
      </c>
      <c r="J15" s="122">
        <v>464</v>
      </c>
      <c r="K15" s="123">
        <v>426</v>
      </c>
      <c r="L15" s="121">
        <v>136</v>
      </c>
      <c r="M15" s="124">
        <v>169</v>
      </c>
      <c r="N15" s="124" t="s">
        <v>39</v>
      </c>
      <c r="O15" s="125" t="s">
        <v>39</v>
      </c>
      <c r="P15" s="108">
        <f t="shared" si="1"/>
        <v>0.48398576512455516</v>
      </c>
      <c r="Q15" s="126">
        <f t="shared" si="1"/>
        <v>0.36266094420600858</v>
      </c>
      <c r="R15" s="126" t="str">
        <f t="shared" si="1"/>
        <v>NO APLICA</v>
      </c>
      <c r="S15" s="112" t="str">
        <f t="shared" si="1"/>
        <v>NO APLICA</v>
      </c>
      <c r="T15" s="108">
        <f>IFERROR(L15/G15,"NO APLICA")</f>
        <v>8.3078802687843623E-2</v>
      </c>
      <c r="U15" s="126">
        <f>IFERROR((L15+M15)/G15,"NO APLICA")</f>
        <v>0.18631643249847282</v>
      </c>
      <c r="V15" s="126" t="str">
        <f>IFERROR((L15+M15+N15)/G15,"NO APLICA")</f>
        <v>NO APLICA</v>
      </c>
      <c r="W15" s="112" t="str">
        <f>IFERROR((L15+M15+N15+O15)/G15,"NO APLICA")</f>
        <v>NO APLICA</v>
      </c>
      <c r="X15" s="127" t="s">
        <v>101</v>
      </c>
      <c r="Y15" s="127" t="s">
        <v>121</v>
      </c>
      <c r="Z15" s="127"/>
      <c r="AA15" s="128"/>
    </row>
    <row r="16" spans="2:27" s="97" customFormat="1" ht="114" x14ac:dyDescent="0.25">
      <c r="B16" s="129" t="s">
        <v>34</v>
      </c>
      <c r="C16" s="130" t="s">
        <v>50</v>
      </c>
      <c r="D16" s="131" t="s">
        <v>51</v>
      </c>
      <c r="E16" s="132" t="s">
        <v>44</v>
      </c>
      <c r="F16" s="133" t="s">
        <v>82</v>
      </c>
      <c r="G16" s="134">
        <v>6</v>
      </c>
      <c r="H16" s="135">
        <v>0</v>
      </c>
      <c r="I16" s="136">
        <v>1</v>
      </c>
      <c r="J16" s="136">
        <v>3</v>
      </c>
      <c r="K16" s="137">
        <v>2</v>
      </c>
      <c r="L16" s="135">
        <v>0</v>
      </c>
      <c r="M16" s="138">
        <v>1</v>
      </c>
      <c r="N16" s="138" t="s">
        <v>39</v>
      </c>
      <c r="O16" s="139" t="s">
        <v>39</v>
      </c>
      <c r="P16" s="140" t="str">
        <f t="shared" si="1"/>
        <v>NO APLICA</v>
      </c>
      <c r="Q16" s="141">
        <f t="shared" si="1"/>
        <v>1</v>
      </c>
      <c r="R16" s="141" t="str">
        <f t="shared" si="1"/>
        <v>NO APLICA</v>
      </c>
      <c r="S16" s="142" t="str">
        <f t="shared" si="1"/>
        <v>NO APLICA</v>
      </c>
      <c r="T16" s="140">
        <f>IFERROR(L16/G16,"NO APLICA")</f>
        <v>0</v>
      </c>
      <c r="U16" s="141">
        <f>IFERROR((L16+M16)/G16,"NO APLICA")</f>
        <v>0.16666666666666666</v>
      </c>
      <c r="V16" s="141" t="str">
        <f>IFERROR((L16+M16+N16)/G16,"NO APLICA")</f>
        <v>NO APLICA</v>
      </c>
      <c r="W16" s="142" t="str">
        <f>IFERROR((L16+M16+N16+O16)/G16,"NO APLICA")</f>
        <v>NO APLICA</v>
      </c>
      <c r="X16" s="143" t="s">
        <v>114</v>
      </c>
      <c r="Y16" s="143" t="s">
        <v>122</v>
      </c>
      <c r="Z16" s="143"/>
      <c r="AA16" s="144"/>
    </row>
    <row r="17" spans="2:27" ht="157.5" customHeight="1" x14ac:dyDescent="0.25">
      <c r="B17" s="19" t="s">
        <v>34</v>
      </c>
      <c r="C17" s="63" t="s">
        <v>52</v>
      </c>
      <c r="D17" s="64" t="s">
        <v>53</v>
      </c>
      <c r="E17" s="68" t="s">
        <v>44</v>
      </c>
      <c r="F17" s="69" t="s">
        <v>83</v>
      </c>
      <c r="G17" s="56">
        <v>952</v>
      </c>
      <c r="H17" s="57">
        <v>181</v>
      </c>
      <c r="I17" s="55">
        <v>271</v>
      </c>
      <c r="J17" s="55">
        <v>271</v>
      </c>
      <c r="K17" s="58">
        <v>229</v>
      </c>
      <c r="L17" s="57">
        <v>99</v>
      </c>
      <c r="M17" s="59">
        <v>81</v>
      </c>
      <c r="N17" s="59" t="s">
        <v>39</v>
      </c>
      <c r="O17" s="60" t="s">
        <v>39</v>
      </c>
      <c r="P17" s="45">
        <f t="shared" ref="P17:P31" si="2">IFERROR(L17/H17,"NO APLICA")</f>
        <v>0.54696132596685088</v>
      </c>
      <c r="Q17" s="43">
        <f t="shared" ref="Q17:Q31" si="3">IFERROR(M17/I17,"NO APLICA")</f>
        <v>0.2988929889298893</v>
      </c>
      <c r="R17" s="43" t="str">
        <f t="shared" ref="R17:R31" si="4">IFERROR(N17/J17,"NO APLICA")</f>
        <v>NO APLICA</v>
      </c>
      <c r="S17" s="44" t="str">
        <f t="shared" ref="S17:S31" si="5">IFERROR(O17/K17,"NO APLICA")</f>
        <v>NO APLICA</v>
      </c>
      <c r="T17" s="45">
        <f t="shared" ref="T17:T31" si="6">IFERROR(L17/G17,"NO APLICA")</f>
        <v>0.10399159663865547</v>
      </c>
      <c r="U17" s="43">
        <f t="shared" ref="U17:U31" si="7">IFERROR((L17+M17)/G17,"NO APLICA")</f>
        <v>0.18907563025210083</v>
      </c>
      <c r="V17" s="43" t="str">
        <f t="shared" ref="V17:V31" si="8">IFERROR((L17+M17+N17)/G17,"NO APLICA")</f>
        <v>NO APLICA</v>
      </c>
      <c r="W17" s="44" t="str">
        <f t="shared" ref="W17:W31" si="9">IFERROR((L17+M17+N17+O17)/G17,"NO APLICA")</f>
        <v>NO APLICA</v>
      </c>
      <c r="X17" s="61" t="s">
        <v>102</v>
      </c>
      <c r="Y17" s="61" t="s">
        <v>123</v>
      </c>
      <c r="Z17" s="61"/>
      <c r="AA17" s="62"/>
    </row>
    <row r="18" spans="2:27" ht="145.5" x14ac:dyDescent="0.25">
      <c r="B18" s="19" t="s">
        <v>34</v>
      </c>
      <c r="C18" s="63" t="s">
        <v>54</v>
      </c>
      <c r="D18" s="64" t="s">
        <v>55</v>
      </c>
      <c r="E18" s="68" t="s">
        <v>44</v>
      </c>
      <c r="F18" s="69" t="s">
        <v>84</v>
      </c>
      <c r="G18" s="56">
        <v>87</v>
      </c>
      <c r="H18" s="57">
        <v>15</v>
      </c>
      <c r="I18" s="55">
        <v>25</v>
      </c>
      <c r="J18" s="55">
        <v>23</v>
      </c>
      <c r="K18" s="58">
        <v>24</v>
      </c>
      <c r="L18" s="57">
        <v>3</v>
      </c>
      <c r="M18" s="59">
        <v>17</v>
      </c>
      <c r="N18" s="59" t="s">
        <v>39</v>
      </c>
      <c r="O18" s="60" t="s">
        <v>39</v>
      </c>
      <c r="P18" s="45">
        <f t="shared" si="2"/>
        <v>0.2</v>
      </c>
      <c r="Q18" s="43">
        <f t="shared" si="3"/>
        <v>0.68</v>
      </c>
      <c r="R18" s="43" t="str">
        <f t="shared" si="4"/>
        <v>NO APLICA</v>
      </c>
      <c r="S18" s="44" t="str">
        <f t="shared" si="5"/>
        <v>NO APLICA</v>
      </c>
      <c r="T18" s="45">
        <f t="shared" si="6"/>
        <v>3.4482758620689655E-2</v>
      </c>
      <c r="U18" s="43">
        <f t="shared" si="7"/>
        <v>0.22988505747126436</v>
      </c>
      <c r="V18" s="43" t="str">
        <f t="shared" si="8"/>
        <v>NO APLICA</v>
      </c>
      <c r="W18" s="44" t="str">
        <f t="shared" si="9"/>
        <v>NO APLICA</v>
      </c>
      <c r="X18" s="61" t="s">
        <v>103</v>
      </c>
      <c r="Y18" s="61" t="s">
        <v>124</v>
      </c>
      <c r="Z18" s="61"/>
      <c r="AA18" s="62"/>
    </row>
    <row r="19" spans="2:27" ht="153.75" customHeight="1" x14ac:dyDescent="0.25">
      <c r="B19" s="19" t="s">
        <v>34</v>
      </c>
      <c r="C19" s="63" t="s">
        <v>56</v>
      </c>
      <c r="D19" s="64" t="s">
        <v>57</v>
      </c>
      <c r="E19" s="68" t="s">
        <v>44</v>
      </c>
      <c r="F19" s="69" t="s">
        <v>85</v>
      </c>
      <c r="G19" s="56">
        <v>81</v>
      </c>
      <c r="H19" s="57">
        <v>18</v>
      </c>
      <c r="I19" s="55">
        <v>21</v>
      </c>
      <c r="J19" s="55">
        <v>21</v>
      </c>
      <c r="K19" s="58">
        <v>21</v>
      </c>
      <c r="L19" s="57">
        <v>1</v>
      </c>
      <c r="M19" s="59">
        <v>0</v>
      </c>
      <c r="N19" s="59" t="s">
        <v>39</v>
      </c>
      <c r="O19" s="60" t="s">
        <v>39</v>
      </c>
      <c r="P19" s="45">
        <f t="shared" si="2"/>
        <v>5.5555555555555552E-2</v>
      </c>
      <c r="Q19" s="43">
        <f t="shared" si="3"/>
        <v>0</v>
      </c>
      <c r="R19" s="43" t="str">
        <f t="shared" si="4"/>
        <v>NO APLICA</v>
      </c>
      <c r="S19" s="44" t="str">
        <f t="shared" si="5"/>
        <v>NO APLICA</v>
      </c>
      <c r="T19" s="45">
        <f t="shared" si="6"/>
        <v>1.2345679012345678E-2</v>
      </c>
      <c r="U19" s="43">
        <f t="shared" si="7"/>
        <v>1.2345679012345678E-2</v>
      </c>
      <c r="V19" s="43" t="str">
        <f t="shared" si="8"/>
        <v>NO APLICA</v>
      </c>
      <c r="W19" s="44" t="str">
        <f t="shared" si="9"/>
        <v>NO APLICA</v>
      </c>
      <c r="X19" s="61" t="s">
        <v>104</v>
      </c>
      <c r="Y19" s="61" t="s">
        <v>125</v>
      </c>
      <c r="Z19" s="61"/>
      <c r="AA19" s="62"/>
    </row>
    <row r="20" spans="2:27" ht="145.5" x14ac:dyDescent="0.25">
      <c r="B20" s="19" t="s">
        <v>34</v>
      </c>
      <c r="C20" s="63" t="s">
        <v>58</v>
      </c>
      <c r="D20" s="64" t="s">
        <v>59</v>
      </c>
      <c r="E20" s="68" t="s">
        <v>44</v>
      </c>
      <c r="F20" s="69" t="s">
        <v>86</v>
      </c>
      <c r="G20" s="56">
        <v>73</v>
      </c>
      <c r="H20" s="57">
        <v>18</v>
      </c>
      <c r="I20" s="55">
        <v>18</v>
      </c>
      <c r="J20" s="55">
        <v>18</v>
      </c>
      <c r="K20" s="58">
        <v>19</v>
      </c>
      <c r="L20" s="57">
        <v>13</v>
      </c>
      <c r="M20" s="59">
        <v>28</v>
      </c>
      <c r="N20" s="59" t="s">
        <v>39</v>
      </c>
      <c r="O20" s="60" t="s">
        <v>39</v>
      </c>
      <c r="P20" s="45">
        <f t="shared" si="2"/>
        <v>0.72222222222222221</v>
      </c>
      <c r="Q20" s="43">
        <f t="shared" si="3"/>
        <v>1.5555555555555556</v>
      </c>
      <c r="R20" s="43" t="str">
        <f t="shared" si="4"/>
        <v>NO APLICA</v>
      </c>
      <c r="S20" s="44" t="str">
        <f t="shared" si="5"/>
        <v>NO APLICA</v>
      </c>
      <c r="T20" s="45">
        <f t="shared" si="6"/>
        <v>0.17808219178082191</v>
      </c>
      <c r="U20" s="43">
        <f t="shared" si="7"/>
        <v>0.56164383561643838</v>
      </c>
      <c r="V20" s="43" t="str">
        <f t="shared" si="8"/>
        <v>NO APLICA</v>
      </c>
      <c r="W20" s="44" t="str">
        <f t="shared" si="9"/>
        <v>NO APLICA</v>
      </c>
      <c r="X20" s="61" t="s">
        <v>105</v>
      </c>
      <c r="Y20" s="61" t="s">
        <v>126</v>
      </c>
      <c r="Z20" s="61"/>
      <c r="AA20" s="62"/>
    </row>
    <row r="21" spans="2:27" ht="131.25" x14ac:dyDescent="0.25">
      <c r="B21" s="19" t="s">
        <v>34</v>
      </c>
      <c r="C21" s="63" t="s">
        <v>60</v>
      </c>
      <c r="D21" s="64" t="s">
        <v>61</v>
      </c>
      <c r="E21" s="68" t="s">
        <v>44</v>
      </c>
      <c r="F21" s="69" t="s">
        <v>87</v>
      </c>
      <c r="G21" s="56">
        <v>48</v>
      </c>
      <c r="H21" s="57">
        <v>12</v>
      </c>
      <c r="I21" s="55">
        <v>12</v>
      </c>
      <c r="J21" s="55">
        <v>12</v>
      </c>
      <c r="K21" s="58">
        <v>12</v>
      </c>
      <c r="L21" s="57">
        <v>4</v>
      </c>
      <c r="M21" s="59">
        <v>20</v>
      </c>
      <c r="N21" s="59" t="s">
        <v>39</v>
      </c>
      <c r="O21" s="60" t="s">
        <v>39</v>
      </c>
      <c r="P21" s="45">
        <f t="shared" si="2"/>
        <v>0.33333333333333331</v>
      </c>
      <c r="Q21" s="43">
        <f t="shared" si="3"/>
        <v>1.6666666666666667</v>
      </c>
      <c r="R21" s="43" t="str">
        <f t="shared" si="4"/>
        <v>NO APLICA</v>
      </c>
      <c r="S21" s="44" t="str">
        <f t="shared" si="5"/>
        <v>NO APLICA</v>
      </c>
      <c r="T21" s="45">
        <f t="shared" si="6"/>
        <v>8.3333333333333329E-2</v>
      </c>
      <c r="U21" s="43">
        <f t="shared" si="7"/>
        <v>0.5</v>
      </c>
      <c r="V21" s="43" t="str">
        <f t="shared" si="8"/>
        <v>NO APLICA</v>
      </c>
      <c r="W21" s="44" t="str">
        <f t="shared" si="9"/>
        <v>NO APLICA</v>
      </c>
      <c r="X21" s="61" t="s">
        <v>106</v>
      </c>
      <c r="Y21" s="61" t="s">
        <v>127</v>
      </c>
      <c r="Z21" s="61"/>
      <c r="AA21" s="62"/>
    </row>
    <row r="22" spans="2:27" ht="142.5" x14ac:dyDescent="0.25">
      <c r="B22" s="19" t="s">
        <v>34</v>
      </c>
      <c r="C22" s="63" t="s">
        <v>62</v>
      </c>
      <c r="D22" s="64" t="s">
        <v>63</v>
      </c>
      <c r="E22" s="68" t="s">
        <v>44</v>
      </c>
      <c r="F22" s="69" t="s">
        <v>88</v>
      </c>
      <c r="G22" s="56">
        <v>45</v>
      </c>
      <c r="H22" s="57">
        <v>10</v>
      </c>
      <c r="I22" s="55">
        <v>12</v>
      </c>
      <c r="J22" s="55">
        <v>10</v>
      </c>
      <c r="K22" s="58">
        <v>13</v>
      </c>
      <c r="L22" s="57">
        <v>16</v>
      </c>
      <c r="M22" s="59">
        <v>22</v>
      </c>
      <c r="N22" s="59" t="s">
        <v>39</v>
      </c>
      <c r="O22" s="60" t="s">
        <v>39</v>
      </c>
      <c r="P22" s="45">
        <f t="shared" si="2"/>
        <v>1.6</v>
      </c>
      <c r="Q22" s="43">
        <f t="shared" si="3"/>
        <v>1.8333333333333333</v>
      </c>
      <c r="R22" s="43" t="str">
        <f t="shared" si="4"/>
        <v>NO APLICA</v>
      </c>
      <c r="S22" s="44" t="str">
        <f t="shared" si="5"/>
        <v>NO APLICA</v>
      </c>
      <c r="T22" s="45">
        <f t="shared" si="6"/>
        <v>0.35555555555555557</v>
      </c>
      <c r="U22" s="43">
        <f t="shared" si="7"/>
        <v>0.84444444444444444</v>
      </c>
      <c r="V22" s="43" t="str">
        <f t="shared" si="8"/>
        <v>NO APLICA</v>
      </c>
      <c r="W22" s="44" t="str">
        <f t="shared" si="9"/>
        <v>NO APLICA</v>
      </c>
      <c r="X22" s="61" t="s">
        <v>107</v>
      </c>
      <c r="Y22" s="61" t="s">
        <v>128</v>
      </c>
      <c r="Z22" s="61"/>
      <c r="AA22" s="62"/>
    </row>
    <row r="23" spans="2:27" ht="146.25" x14ac:dyDescent="0.25">
      <c r="B23" s="19" t="s">
        <v>34</v>
      </c>
      <c r="C23" s="63" t="s">
        <v>64</v>
      </c>
      <c r="D23" s="64" t="s">
        <v>65</v>
      </c>
      <c r="E23" s="68" t="s">
        <v>44</v>
      </c>
      <c r="F23" s="69" t="s">
        <v>89</v>
      </c>
      <c r="G23" s="56">
        <v>196</v>
      </c>
      <c r="H23" s="57">
        <v>25</v>
      </c>
      <c r="I23" s="55">
        <v>57</v>
      </c>
      <c r="J23" s="55">
        <v>57</v>
      </c>
      <c r="K23" s="58">
        <v>57</v>
      </c>
      <c r="L23" s="57">
        <v>0</v>
      </c>
      <c r="M23" s="59">
        <v>0</v>
      </c>
      <c r="N23" s="59" t="s">
        <v>39</v>
      </c>
      <c r="O23" s="60" t="s">
        <v>39</v>
      </c>
      <c r="P23" s="45">
        <f t="shared" si="2"/>
        <v>0</v>
      </c>
      <c r="Q23" s="43">
        <f t="shared" si="3"/>
        <v>0</v>
      </c>
      <c r="R23" s="43" t="str">
        <f t="shared" si="4"/>
        <v>NO APLICA</v>
      </c>
      <c r="S23" s="44" t="str">
        <f t="shared" si="5"/>
        <v>NO APLICA</v>
      </c>
      <c r="T23" s="45">
        <f t="shared" si="6"/>
        <v>0</v>
      </c>
      <c r="U23" s="43">
        <f t="shared" si="7"/>
        <v>0</v>
      </c>
      <c r="V23" s="43" t="str">
        <f t="shared" si="8"/>
        <v>NO APLICA</v>
      </c>
      <c r="W23" s="44" t="str">
        <f t="shared" si="9"/>
        <v>NO APLICA</v>
      </c>
      <c r="X23" s="61" t="s">
        <v>115</v>
      </c>
      <c r="Y23" s="61" t="s">
        <v>129</v>
      </c>
      <c r="Z23" s="61"/>
      <c r="AA23" s="62"/>
    </row>
    <row r="24" spans="2:27" ht="117.75" x14ac:dyDescent="0.25">
      <c r="B24" s="19" t="s">
        <v>34</v>
      </c>
      <c r="C24" s="63" t="s">
        <v>66</v>
      </c>
      <c r="D24" s="64" t="s">
        <v>67</v>
      </c>
      <c r="E24" s="68" t="s">
        <v>44</v>
      </c>
      <c r="F24" s="69" t="s">
        <v>90</v>
      </c>
      <c r="G24" s="56">
        <v>144</v>
      </c>
      <c r="H24" s="57">
        <v>0</v>
      </c>
      <c r="I24" s="55">
        <v>48</v>
      </c>
      <c r="J24" s="55">
        <v>48</v>
      </c>
      <c r="K24" s="58">
        <v>48</v>
      </c>
      <c r="L24" s="57">
        <v>0</v>
      </c>
      <c r="M24" s="59">
        <v>0</v>
      </c>
      <c r="N24" s="59" t="s">
        <v>39</v>
      </c>
      <c r="O24" s="60" t="s">
        <v>39</v>
      </c>
      <c r="P24" s="45" t="str">
        <f t="shared" si="2"/>
        <v>NO APLICA</v>
      </c>
      <c r="Q24" s="43">
        <f t="shared" si="3"/>
        <v>0</v>
      </c>
      <c r="R24" s="43" t="str">
        <f t="shared" si="4"/>
        <v>NO APLICA</v>
      </c>
      <c r="S24" s="44" t="str">
        <f t="shared" si="5"/>
        <v>NO APLICA</v>
      </c>
      <c r="T24" s="45">
        <f t="shared" si="6"/>
        <v>0</v>
      </c>
      <c r="U24" s="43">
        <f t="shared" si="7"/>
        <v>0</v>
      </c>
      <c r="V24" s="43" t="str">
        <f t="shared" si="8"/>
        <v>NO APLICA</v>
      </c>
      <c r="W24" s="44" t="str">
        <f t="shared" si="9"/>
        <v>NO APLICA</v>
      </c>
      <c r="X24" s="61" t="s">
        <v>116</v>
      </c>
      <c r="Y24" s="61" t="s">
        <v>130</v>
      </c>
      <c r="Z24" s="61"/>
      <c r="AA24" s="62"/>
    </row>
    <row r="25" spans="2:27" ht="159.75" customHeight="1" x14ac:dyDescent="0.25">
      <c r="B25" s="19" t="s">
        <v>34</v>
      </c>
      <c r="C25" s="63" t="s">
        <v>68</v>
      </c>
      <c r="D25" s="64" t="s">
        <v>69</v>
      </c>
      <c r="E25" s="68" t="s">
        <v>44</v>
      </c>
      <c r="F25" s="69" t="s">
        <v>91</v>
      </c>
      <c r="G25" s="56">
        <v>150000</v>
      </c>
      <c r="H25" s="57">
        <v>150000</v>
      </c>
      <c r="I25" s="55">
        <v>0</v>
      </c>
      <c r="J25" s="55">
        <v>0</v>
      </c>
      <c r="K25" s="58">
        <v>0</v>
      </c>
      <c r="L25" s="57">
        <v>0</v>
      </c>
      <c r="M25" s="59">
        <v>0</v>
      </c>
      <c r="N25" s="59" t="s">
        <v>39</v>
      </c>
      <c r="O25" s="60" t="s">
        <v>39</v>
      </c>
      <c r="P25" s="45">
        <f t="shared" si="2"/>
        <v>0</v>
      </c>
      <c r="Q25" s="43" t="str">
        <f t="shared" si="3"/>
        <v>NO APLICA</v>
      </c>
      <c r="R25" s="43" t="str">
        <f t="shared" si="4"/>
        <v>NO APLICA</v>
      </c>
      <c r="S25" s="44" t="str">
        <f t="shared" si="5"/>
        <v>NO APLICA</v>
      </c>
      <c r="T25" s="45">
        <f t="shared" si="6"/>
        <v>0</v>
      </c>
      <c r="U25" s="43">
        <f t="shared" si="7"/>
        <v>0</v>
      </c>
      <c r="V25" s="43" t="str">
        <f t="shared" si="8"/>
        <v>NO APLICA</v>
      </c>
      <c r="W25" s="44" t="str">
        <f t="shared" si="9"/>
        <v>NO APLICA</v>
      </c>
      <c r="X25" s="61" t="s">
        <v>117</v>
      </c>
      <c r="Y25" s="61" t="s">
        <v>131</v>
      </c>
      <c r="Z25" s="61"/>
      <c r="AA25" s="62"/>
    </row>
    <row r="26" spans="2:27" ht="131.25" x14ac:dyDescent="0.25">
      <c r="B26" s="19" t="s">
        <v>34</v>
      </c>
      <c r="C26" s="63" t="s">
        <v>70</v>
      </c>
      <c r="D26" s="64" t="s">
        <v>71</v>
      </c>
      <c r="E26" s="68" t="s">
        <v>44</v>
      </c>
      <c r="F26" s="69" t="s">
        <v>92</v>
      </c>
      <c r="G26" s="56">
        <v>4</v>
      </c>
      <c r="H26" s="57">
        <v>1</v>
      </c>
      <c r="I26" s="55">
        <v>1</v>
      </c>
      <c r="J26" s="55">
        <v>1</v>
      </c>
      <c r="K26" s="58">
        <v>1</v>
      </c>
      <c r="L26" s="57">
        <v>0</v>
      </c>
      <c r="M26" s="59">
        <v>0</v>
      </c>
      <c r="N26" s="59" t="s">
        <v>39</v>
      </c>
      <c r="O26" s="60" t="s">
        <v>39</v>
      </c>
      <c r="P26" s="45">
        <f t="shared" si="2"/>
        <v>0</v>
      </c>
      <c r="Q26" s="43">
        <f t="shared" si="3"/>
        <v>0</v>
      </c>
      <c r="R26" s="43" t="str">
        <f t="shared" si="4"/>
        <v>NO APLICA</v>
      </c>
      <c r="S26" s="44" t="str">
        <f t="shared" si="5"/>
        <v>NO APLICA</v>
      </c>
      <c r="T26" s="45">
        <f t="shared" si="6"/>
        <v>0</v>
      </c>
      <c r="U26" s="43">
        <f t="shared" si="7"/>
        <v>0</v>
      </c>
      <c r="V26" s="43" t="str">
        <f t="shared" si="8"/>
        <v>NO APLICA</v>
      </c>
      <c r="W26" s="44" t="str">
        <f t="shared" si="9"/>
        <v>NO APLICA</v>
      </c>
      <c r="X26" s="61" t="s">
        <v>118</v>
      </c>
      <c r="Y26" s="61" t="s">
        <v>132</v>
      </c>
      <c r="Z26" s="61"/>
      <c r="AA26" s="62"/>
    </row>
    <row r="27" spans="2:27" ht="171" customHeight="1" x14ac:dyDescent="0.25">
      <c r="B27" s="51" t="s">
        <v>98</v>
      </c>
      <c r="C27" s="52" t="s">
        <v>72</v>
      </c>
      <c r="D27" s="65" t="s">
        <v>73</v>
      </c>
      <c r="E27" s="54" t="s">
        <v>44</v>
      </c>
      <c r="F27" s="53" t="s">
        <v>93</v>
      </c>
      <c r="G27" s="56">
        <v>491</v>
      </c>
      <c r="H27" s="57">
        <v>194</v>
      </c>
      <c r="I27" s="55">
        <v>110</v>
      </c>
      <c r="J27" s="55">
        <v>119</v>
      </c>
      <c r="K27" s="58">
        <v>68</v>
      </c>
      <c r="L27" s="57">
        <v>108</v>
      </c>
      <c r="M27" s="59">
        <v>93</v>
      </c>
      <c r="N27" s="59" t="s">
        <v>39</v>
      </c>
      <c r="O27" s="60" t="s">
        <v>39</v>
      </c>
      <c r="P27" s="45">
        <f t="shared" si="2"/>
        <v>0.55670103092783507</v>
      </c>
      <c r="Q27" s="43">
        <f t="shared" si="3"/>
        <v>0.84545454545454546</v>
      </c>
      <c r="R27" s="43" t="str">
        <f t="shared" si="4"/>
        <v>NO APLICA</v>
      </c>
      <c r="S27" s="44" t="str">
        <f t="shared" si="5"/>
        <v>NO APLICA</v>
      </c>
      <c r="T27" s="45">
        <f t="shared" si="6"/>
        <v>0.21995926680244399</v>
      </c>
      <c r="U27" s="43">
        <f t="shared" si="7"/>
        <v>0.40936863543788188</v>
      </c>
      <c r="V27" s="43" t="str">
        <f t="shared" si="8"/>
        <v>NO APLICA</v>
      </c>
      <c r="W27" s="44" t="str">
        <f t="shared" si="9"/>
        <v>NO APLICA</v>
      </c>
      <c r="X27" s="61" t="s">
        <v>108</v>
      </c>
      <c r="Y27" s="61" t="s">
        <v>133</v>
      </c>
      <c r="Z27" s="61"/>
      <c r="AA27" s="62"/>
    </row>
    <row r="28" spans="2:27" ht="156.75" customHeight="1" x14ac:dyDescent="0.25">
      <c r="B28" s="73" t="s">
        <v>34</v>
      </c>
      <c r="C28" s="63" t="s">
        <v>74</v>
      </c>
      <c r="D28" s="64" t="s">
        <v>75</v>
      </c>
      <c r="E28" s="68" t="s">
        <v>44</v>
      </c>
      <c r="F28" s="69" t="s">
        <v>94</v>
      </c>
      <c r="G28" s="56">
        <v>131</v>
      </c>
      <c r="H28" s="57">
        <v>50</v>
      </c>
      <c r="I28" s="55">
        <v>41</v>
      </c>
      <c r="J28" s="55">
        <v>26</v>
      </c>
      <c r="K28" s="58">
        <v>14</v>
      </c>
      <c r="L28" s="57">
        <v>15</v>
      </c>
      <c r="M28" s="59">
        <v>12</v>
      </c>
      <c r="N28" s="59" t="s">
        <v>39</v>
      </c>
      <c r="O28" s="60" t="s">
        <v>39</v>
      </c>
      <c r="P28" s="45">
        <f t="shared" si="2"/>
        <v>0.3</v>
      </c>
      <c r="Q28" s="43">
        <f t="shared" si="3"/>
        <v>0.29268292682926828</v>
      </c>
      <c r="R28" s="43" t="str">
        <f t="shared" si="4"/>
        <v>NO APLICA</v>
      </c>
      <c r="S28" s="44" t="str">
        <f t="shared" si="5"/>
        <v>NO APLICA</v>
      </c>
      <c r="T28" s="45">
        <f t="shared" si="6"/>
        <v>0.11450381679389313</v>
      </c>
      <c r="U28" s="43">
        <f t="shared" si="7"/>
        <v>0.20610687022900764</v>
      </c>
      <c r="V28" s="43" t="str">
        <f t="shared" si="8"/>
        <v>NO APLICA</v>
      </c>
      <c r="W28" s="44" t="str">
        <f t="shared" si="9"/>
        <v>NO APLICA</v>
      </c>
      <c r="X28" s="61" t="s">
        <v>109</v>
      </c>
      <c r="Y28" s="61" t="s">
        <v>134</v>
      </c>
      <c r="Z28" s="61"/>
      <c r="AA28" s="62"/>
    </row>
    <row r="29" spans="2:27" ht="145.5" x14ac:dyDescent="0.25">
      <c r="B29" s="73" t="s">
        <v>34</v>
      </c>
      <c r="C29" s="63" t="s">
        <v>76</v>
      </c>
      <c r="D29" s="64" t="s">
        <v>77</v>
      </c>
      <c r="E29" s="68" t="s">
        <v>44</v>
      </c>
      <c r="F29" s="69" t="s">
        <v>95</v>
      </c>
      <c r="G29" s="56">
        <v>20</v>
      </c>
      <c r="H29" s="57">
        <v>3</v>
      </c>
      <c r="I29" s="55">
        <v>7</v>
      </c>
      <c r="J29" s="55">
        <v>5</v>
      </c>
      <c r="K29" s="58">
        <v>5</v>
      </c>
      <c r="L29" s="57">
        <v>1</v>
      </c>
      <c r="M29" s="59">
        <v>0</v>
      </c>
      <c r="N29" s="59" t="s">
        <v>39</v>
      </c>
      <c r="O29" s="60" t="s">
        <v>39</v>
      </c>
      <c r="P29" s="45">
        <f t="shared" si="2"/>
        <v>0.33333333333333331</v>
      </c>
      <c r="Q29" s="43">
        <f t="shared" si="3"/>
        <v>0</v>
      </c>
      <c r="R29" s="43" t="str">
        <f t="shared" si="4"/>
        <v>NO APLICA</v>
      </c>
      <c r="S29" s="44" t="str">
        <f t="shared" si="5"/>
        <v>NO APLICA</v>
      </c>
      <c r="T29" s="45">
        <f t="shared" si="6"/>
        <v>0.05</v>
      </c>
      <c r="U29" s="43">
        <f t="shared" si="7"/>
        <v>0.05</v>
      </c>
      <c r="V29" s="43" t="str">
        <f t="shared" si="8"/>
        <v>NO APLICA</v>
      </c>
      <c r="W29" s="44" t="str">
        <f t="shared" si="9"/>
        <v>NO APLICA</v>
      </c>
      <c r="X29" s="61" t="s">
        <v>110</v>
      </c>
      <c r="Y29" s="61" t="s">
        <v>135</v>
      </c>
      <c r="Z29" s="61"/>
      <c r="AA29" s="62"/>
    </row>
    <row r="30" spans="2:27" ht="145.5" x14ac:dyDescent="0.25">
      <c r="B30" s="73" t="s">
        <v>34</v>
      </c>
      <c r="C30" s="63" t="s">
        <v>78</v>
      </c>
      <c r="D30" s="64" t="s">
        <v>79</v>
      </c>
      <c r="E30" s="68" t="s">
        <v>44</v>
      </c>
      <c r="F30" s="69" t="s">
        <v>96</v>
      </c>
      <c r="G30" s="56">
        <v>216</v>
      </c>
      <c r="H30" s="57">
        <v>54</v>
      </c>
      <c r="I30" s="55">
        <v>57</v>
      </c>
      <c r="J30" s="55">
        <v>56</v>
      </c>
      <c r="K30" s="58">
        <v>49</v>
      </c>
      <c r="L30" s="57">
        <v>74</v>
      </c>
      <c r="M30" s="59">
        <v>62</v>
      </c>
      <c r="N30" s="59" t="s">
        <v>39</v>
      </c>
      <c r="O30" s="60" t="s">
        <v>39</v>
      </c>
      <c r="P30" s="45">
        <f t="shared" si="2"/>
        <v>1.3703703703703705</v>
      </c>
      <c r="Q30" s="43">
        <f t="shared" si="3"/>
        <v>1.0877192982456141</v>
      </c>
      <c r="R30" s="43" t="str">
        <f t="shared" si="4"/>
        <v>NO APLICA</v>
      </c>
      <c r="S30" s="44" t="str">
        <f t="shared" si="5"/>
        <v>NO APLICA</v>
      </c>
      <c r="T30" s="45">
        <f t="shared" si="6"/>
        <v>0.34259259259259262</v>
      </c>
      <c r="U30" s="43">
        <f t="shared" si="7"/>
        <v>0.62962962962962965</v>
      </c>
      <c r="V30" s="43" t="str">
        <f t="shared" si="8"/>
        <v>NO APLICA</v>
      </c>
      <c r="W30" s="44" t="str">
        <f t="shared" si="9"/>
        <v>NO APLICA</v>
      </c>
      <c r="X30" s="61" t="s">
        <v>111</v>
      </c>
      <c r="Y30" s="61" t="s">
        <v>136</v>
      </c>
      <c r="Z30" s="61"/>
      <c r="AA30" s="62"/>
    </row>
    <row r="31" spans="2:27" ht="195.75" customHeight="1" thickBot="1" x14ac:dyDescent="0.3">
      <c r="B31" s="74" t="s">
        <v>34</v>
      </c>
      <c r="C31" s="66" t="s">
        <v>80</v>
      </c>
      <c r="D31" s="67" t="s">
        <v>81</v>
      </c>
      <c r="E31" s="70" t="s">
        <v>44</v>
      </c>
      <c r="F31" s="71" t="s">
        <v>97</v>
      </c>
      <c r="G31" s="37">
        <v>124</v>
      </c>
      <c r="H31" s="38">
        <v>87</v>
      </c>
      <c r="I31" s="36">
        <v>5</v>
      </c>
      <c r="J31" s="36">
        <v>32</v>
      </c>
      <c r="K31" s="39">
        <v>0</v>
      </c>
      <c r="L31" s="38">
        <v>18</v>
      </c>
      <c r="M31" s="40">
        <v>19</v>
      </c>
      <c r="N31" s="40" t="s">
        <v>39</v>
      </c>
      <c r="O31" s="41" t="s">
        <v>39</v>
      </c>
      <c r="P31" s="46">
        <f t="shared" si="2"/>
        <v>0.20689655172413793</v>
      </c>
      <c r="Q31" s="47">
        <f t="shared" si="3"/>
        <v>3.8</v>
      </c>
      <c r="R31" s="47" t="str">
        <f t="shared" si="4"/>
        <v>NO APLICA</v>
      </c>
      <c r="S31" s="48" t="str">
        <f t="shared" si="5"/>
        <v>NO APLICA</v>
      </c>
      <c r="T31" s="45">
        <f t="shared" si="6"/>
        <v>0.14516129032258066</v>
      </c>
      <c r="U31" s="43">
        <f t="shared" si="7"/>
        <v>0.29838709677419356</v>
      </c>
      <c r="V31" s="43" t="str">
        <f t="shared" si="8"/>
        <v>NO APLICA</v>
      </c>
      <c r="W31" s="44" t="str">
        <f t="shared" si="9"/>
        <v>NO APLICA</v>
      </c>
      <c r="X31" s="72" t="s">
        <v>112</v>
      </c>
      <c r="Y31" s="72" t="s">
        <v>137</v>
      </c>
      <c r="Z31" s="72"/>
      <c r="AA31" s="42"/>
    </row>
    <row r="32" spans="2:27" ht="15.75" thickBot="1" x14ac:dyDescent="0.3"/>
    <row r="33" spans="7:27" ht="18.75" thickBot="1" x14ac:dyDescent="0.3">
      <c r="G33" s="155" t="s">
        <v>35</v>
      </c>
      <c r="H33" s="156"/>
      <c r="I33" s="156"/>
      <c r="J33" s="156"/>
      <c r="K33" s="156"/>
      <c r="L33" s="156"/>
      <c r="M33" s="156"/>
      <c r="N33" s="156"/>
      <c r="O33" s="156"/>
      <c r="P33" s="156"/>
      <c r="Q33" s="156"/>
      <c r="R33" s="156"/>
      <c r="S33" s="156"/>
      <c r="T33" s="156"/>
      <c r="U33" s="156"/>
      <c r="V33" s="156"/>
      <c r="W33" s="157"/>
      <c r="X33" s="149" t="s">
        <v>31</v>
      </c>
      <c r="Y33" s="150"/>
      <c r="Z33" s="150"/>
      <c r="AA33" s="151"/>
    </row>
    <row r="34" spans="7:27" ht="15.75" thickBot="1" x14ac:dyDescent="0.3">
      <c r="G34" s="158" t="s">
        <v>15</v>
      </c>
      <c r="H34" s="160" t="s">
        <v>16</v>
      </c>
      <c r="I34" s="161"/>
      <c r="J34" s="161"/>
      <c r="K34" s="162"/>
      <c r="L34" s="160" t="s">
        <v>17</v>
      </c>
      <c r="M34" s="161"/>
      <c r="N34" s="161"/>
      <c r="O34" s="162"/>
      <c r="P34" s="163" t="s">
        <v>18</v>
      </c>
      <c r="Q34" s="164"/>
      <c r="R34" s="164"/>
      <c r="S34" s="165"/>
      <c r="T34" s="163" t="s">
        <v>19</v>
      </c>
      <c r="U34" s="164"/>
      <c r="V34" s="164"/>
      <c r="W34" s="165"/>
      <c r="X34" s="152"/>
      <c r="Y34" s="153"/>
      <c r="Z34" s="153"/>
      <c r="AA34" s="154"/>
    </row>
    <row r="35" spans="7:27" ht="29.25" thickBot="1" x14ac:dyDescent="0.3">
      <c r="G35" s="159"/>
      <c r="H35" s="26" t="s">
        <v>27</v>
      </c>
      <c r="I35" s="20" t="s">
        <v>28</v>
      </c>
      <c r="J35" s="28" t="s">
        <v>29</v>
      </c>
      <c r="K35" s="20" t="s">
        <v>30</v>
      </c>
      <c r="L35" s="26" t="s">
        <v>27</v>
      </c>
      <c r="M35" s="20" t="s">
        <v>28</v>
      </c>
      <c r="N35" s="28" t="s">
        <v>29</v>
      </c>
      <c r="O35" s="20" t="s">
        <v>30</v>
      </c>
      <c r="P35" s="26" t="s">
        <v>7</v>
      </c>
      <c r="Q35" s="22" t="s">
        <v>8</v>
      </c>
      <c r="R35" s="28" t="s">
        <v>9</v>
      </c>
      <c r="S35" s="23" t="s">
        <v>10</v>
      </c>
      <c r="T35" s="26" t="s">
        <v>7</v>
      </c>
      <c r="U35" s="22" t="s">
        <v>8</v>
      </c>
      <c r="V35" s="28" t="s">
        <v>9</v>
      </c>
      <c r="W35" s="23" t="s">
        <v>10</v>
      </c>
      <c r="X35" s="30" t="s">
        <v>7</v>
      </c>
      <c r="Y35" s="49" t="s">
        <v>8</v>
      </c>
      <c r="Z35" s="32" t="s">
        <v>9</v>
      </c>
      <c r="AA35" s="50" t="s">
        <v>10</v>
      </c>
    </row>
    <row r="36" spans="7:27" ht="100.5" customHeight="1" thickBot="1" x14ac:dyDescent="0.3">
      <c r="G36" s="25">
        <v>18919209</v>
      </c>
      <c r="H36" s="27">
        <v>7669209</v>
      </c>
      <c r="I36" s="21">
        <v>3750000</v>
      </c>
      <c r="J36" s="29">
        <v>3750000</v>
      </c>
      <c r="K36" s="21">
        <v>3750000</v>
      </c>
      <c r="L36" s="29">
        <v>1997235.87</v>
      </c>
      <c r="M36" s="21" t="s">
        <v>39</v>
      </c>
      <c r="N36" s="29" t="s">
        <v>39</v>
      </c>
      <c r="O36" s="21" t="s">
        <v>39</v>
      </c>
      <c r="P36" s="9">
        <f t="shared" ref="P36" si="10">IFERROR(L36/H36,"NO APLICA")</f>
        <v>0.26042266810045211</v>
      </c>
      <c r="Q36" s="10" t="str">
        <f t="shared" ref="Q36" si="11">IFERROR(M36/I36,"NO APLICA")</f>
        <v>NO APLICA</v>
      </c>
      <c r="R36" s="10" t="str">
        <f t="shared" ref="R36" si="12">IFERROR(N36/J36,"NO APLICA")</f>
        <v>NO APLICA</v>
      </c>
      <c r="S36" s="10" t="str">
        <f t="shared" ref="S36" si="13">IFERROR(O36/K36,"NO APLICA")</f>
        <v>NO APLICA</v>
      </c>
      <c r="T36" s="10">
        <f t="shared" ref="T36" si="14">IFERROR(L36/G36,"NO APLICA")</f>
        <v>0.10556656306296949</v>
      </c>
      <c r="U36" s="10" t="str">
        <f t="shared" ref="U36" si="15">IFERROR((L36+M36)/G36,"NO APLICA")</f>
        <v>NO APLICA</v>
      </c>
      <c r="V36" s="10" t="str">
        <f t="shared" ref="V36" si="16">IFERROR((L36+M36+N36)/G36,"NO APLICA")</f>
        <v>NO APLICA</v>
      </c>
      <c r="W36" s="11" t="str">
        <f t="shared" ref="W36" si="17">IFERROR((L36+M36+N36+O36)/G36,"NO APLICA")</f>
        <v>NO APLICA</v>
      </c>
      <c r="X36" s="31" t="s">
        <v>113</v>
      </c>
      <c r="Y36" s="195" t="s">
        <v>138</v>
      </c>
      <c r="Z36" s="33"/>
      <c r="AA36" s="24"/>
    </row>
  </sheetData>
  <mergeCells count="19">
    <mergeCell ref="E2:T2"/>
    <mergeCell ref="E3:T3"/>
    <mergeCell ref="G10:W10"/>
    <mergeCell ref="X10:AA11"/>
    <mergeCell ref="D11:F11"/>
    <mergeCell ref="G11:K11"/>
    <mergeCell ref="L11:O11"/>
    <mergeCell ref="P11:S11"/>
    <mergeCell ref="E4:T5"/>
    <mergeCell ref="T11:W11"/>
    <mergeCell ref="B11:B12"/>
    <mergeCell ref="C11:C12"/>
    <mergeCell ref="X33:AA34"/>
    <mergeCell ref="G33:W33"/>
    <mergeCell ref="G34:G35"/>
    <mergeCell ref="H34:K34"/>
    <mergeCell ref="L34:O34"/>
    <mergeCell ref="P34:S34"/>
    <mergeCell ref="T34:W34"/>
  </mergeCells>
  <conditionalFormatting sqref="P15:W31">
    <cfRule type="cellIs" dxfId="29" priority="37" operator="equal">
      <formula>"NO APLICA"</formula>
    </cfRule>
    <cfRule type="cellIs" dxfId="28" priority="119" operator="greaterThanOrEqual">
      <formula>1.2</formula>
    </cfRule>
    <cfRule type="cellIs" dxfId="27" priority="120" operator="lessThanOrEqual">
      <formula>0.5</formula>
    </cfRule>
    <cfRule type="cellIs" dxfId="26" priority="131" operator="between">
      <formula>0.5</formula>
      <formula>0.7</formula>
    </cfRule>
  </conditionalFormatting>
  <conditionalFormatting sqref="P36:W36">
    <cfRule type="cellIs" dxfId="25" priority="32" operator="equal">
      <formula>"NO APLICA"</formula>
    </cfRule>
    <cfRule type="cellIs" dxfId="24" priority="33" operator="lessThanOrEqual">
      <formula>0.5</formula>
    </cfRule>
    <cfRule type="cellIs" dxfId="23" priority="34" operator="greaterThanOrEqual">
      <formula>1.2</formula>
    </cfRule>
    <cfRule type="cellIs" dxfId="22" priority="35" operator="between">
      <formula>0.5</formula>
      <formula>0.7</formula>
    </cfRule>
    <cfRule type="cellIs" dxfId="21" priority="36" operator="between">
      <formula>0.7</formula>
      <formula>1.2</formula>
    </cfRule>
  </conditionalFormatting>
  <conditionalFormatting sqref="P15:W31 R14:S14 V14:W14">
    <cfRule type="cellIs" dxfId="20" priority="156" operator="between">
      <formula>0.7</formula>
      <formula>1.2</formula>
    </cfRule>
  </conditionalFormatting>
  <conditionalFormatting sqref="P14">
    <cfRule type="cellIs" dxfId="19" priority="26" operator="equal">
      <formula>"NO APLICA"</formula>
    </cfRule>
    <cfRule type="cellIs" dxfId="18" priority="27" operator="greaterThanOrEqual">
      <formula>1.2</formula>
    </cfRule>
    <cfRule type="cellIs" dxfId="17" priority="28" operator="lessThanOrEqual">
      <formula>0.5</formula>
    </cfRule>
    <cfRule type="cellIs" dxfId="16" priority="29" operator="between">
      <formula>0.5</formula>
      <formula>0.7</formula>
    </cfRule>
  </conditionalFormatting>
  <conditionalFormatting sqref="P14">
    <cfRule type="cellIs" dxfId="15" priority="30" operator="between">
      <formula>0.7</formula>
      <formula>1.2</formula>
    </cfRule>
  </conditionalFormatting>
  <conditionalFormatting sqref="T14">
    <cfRule type="cellIs" dxfId="14" priority="21" operator="equal">
      <formula>"NO APLICA"</formula>
    </cfRule>
    <cfRule type="cellIs" dxfId="13" priority="22" operator="greaterThanOrEqual">
      <formula>1.2</formula>
    </cfRule>
    <cfRule type="cellIs" dxfId="12" priority="23" operator="lessThanOrEqual">
      <formula>0.5</formula>
    </cfRule>
    <cfRule type="cellIs" dxfId="11" priority="24" operator="between">
      <formula>0.5</formula>
      <formula>0.7</formula>
    </cfRule>
  </conditionalFormatting>
  <conditionalFormatting sqref="T14">
    <cfRule type="cellIs" dxfId="10" priority="25" operator="between">
      <formula>0.7</formula>
      <formula>1.2</formula>
    </cfRule>
  </conditionalFormatting>
  <conditionalFormatting sqref="Q14">
    <cfRule type="cellIs" dxfId="9" priority="6" operator="equal">
      <formula>"NO APLICA"</formula>
    </cfRule>
    <cfRule type="cellIs" dxfId="8" priority="7" operator="greaterThanOrEqual">
      <formula>1.2</formula>
    </cfRule>
    <cfRule type="cellIs" dxfId="7" priority="8" operator="lessThanOrEqual">
      <formula>0.5</formula>
    </cfRule>
    <cfRule type="cellIs" dxfId="6" priority="9" operator="between">
      <formula>0.5</formula>
      <formula>0.7</formula>
    </cfRule>
  </conditionalFormatting>
  <conditionalFormatting sqref="Q14">
    <cfRule type="cellIs" dxfId="5" priority="10" operator="between">
      <formula>0.7</formula>
      <formula>1.2</formula>
    </cfRule>
  </conditionalFormatting>
  <conditionalFormatting sqref="U14">
    <cfRule type="cellIs" dxfId="4" priority="1" operator="equal">
      <formula>"NO APLICA"</formula>
    </cfRule>
    <cfRule type="cellIs" dxfId="3" priority="2" operator="greaterThanOrEqual">
      <formula>1.2</formula>
    </cfRule>
    <cfRule type="cellIs" dxfId="2" priority="3" operator="lessThanOrEqual">
      <formula>0.5</formula>
    </cfRule>
    <cfRule type="cellIs" dxfId="1" priority="4" operator="between">
      <formula>0.5</formula>
      <formula>0.7</formula>
    </cfRule>
  </conditionalFormatting>
  <conditionalFormatting sqref="U14">
    <cfRule type="cellIs" dxfId="0" priority="5" operator="between">
      <formula>0.7</formula>
      <formula>1.2</formula>
    </cfRule>
  </conditionalFormatting>
  <printOptions horizontalCentered="1"/>
  <pageMargins left="0.51181102362204722" right="0.51181102362204722" top="0.74803149606299213" bottom="0.74803149606299213" header="0.31496062992125984" footer="0.31496062992125984"/>
  <pageSetup paperSize="3"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EJE 4</vt:lpstr>
      <vt:lpstr>'SEGUIMIENTO EJE 4'!Área_de_impresión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2022-07-05T20:43:49Z</cp:lastPrinted>
  <dcterms:created xsi:type="dcterms:W3CDTF">2021-03-11T02:28:07Z</dcterms:created>
  <dcterms:modified xsi:type="dcterms:W3CDTF">2022-07-05T20:45:45Z</dcterms:modified>
  <cp:category/>
  <cp:contentStatus/>
</cp:coreProperties>
</file>