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esktop\AVANCES Trimestrales\2do Trim\Eje 1\Anticorupción\"/>
    </mc:Choice>
  </mc:AlternateContent>
  <xr:revisionPtr revIDLastSave="0" documentId="13_ncr:1_{A96B25D9-7F15-44C6-B7E7-BB8E5C3A7F75}" xr6:coauthVersionLast="47" xr6:coauthVersionMax="47" xr10:uidLastSave="{00000000-0000-0000-0000-000000000000}"/>
  <bookViews>
    <workbookView xWindow="15300" yWindow="15" windowWidth="13005" windowHeight="15480" xr2:uid="{00000000-000D-0000-FFFF-FFFF00000000}"/>
  </bookViews>
  <sheets>
    <sheet name="SEGUIMIENTO EJE 1" sheetId="3" r:id="rId1"/>
  </sheets>
  <definedNames>
    <definedName name="ADFASDF">#REF!</definedName>
    <definedName name="_xlnm.Print_Area" localSheetId="0">'SEGUIMIENTO EJE 1'!$A$1:$AA$54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6" i="3" l="1"/>
  <c r="U37" i="3" l="1"/>
  <c r="W38" i="3"/>
  <c r="V38" i="3"/>
  <c r="U38" i="3"/>
  <c r="T38" i="3"/>
  <c r="S38" i="3"/>
  <c r="R38" i="3"/>
  <c r="Q38" i="3"/>
  <c r="P38" i="3"/>
  <c r="W37" i="3"/>
  <c r="V37" i="3"/>
  <c r="T37" i="3"/>
  <c r="S37" i="3"/>
  <c r="R37" i="3"/>
  <c r="Q37" i="3"/>
  <c r="P37" i="3"/>
  <c r="W36" i="3"/>
  <c r="V36" i="3"/>
  <c r="U36" i="3"/>
  <c r="T36" i="3"/>
  <c r="S36" i="3"/>
  <c r="R36" i="3"/>
  <c r="Q36" i="3"/>
  <c r="P36" i="3"/>
  <c r="W35" i="3"/>
  <c r="V35" i="3"/>
  <c r="U35" i="3"/>
  <c r="T35" i="3"/>
  <c r="S35" i="3"/>
  <c r="R35" i="3"/>
  <c r="Q35" i="3"/>
  <c r="P35" i="3"/>
  <c r="W34" i="3"/>
  <c r="V34" i="3"/>
  <c r="U34" i="3"/>
  <c r="T34" i="3"/>
  <c r="S34" i="3"/>
  <c r="R34" i="3"/>
  <c r="Q34" i="3"/>
  <c r="P34" i="3"/>
  <c r="W33" i="3"/>
  <c r="V33" i="3"/>
  <c r="U33" i="3"/>
  <c r="T33" i="3"/>
  <c r="S33" i="3"/>
  <c r="R33" i="3"/>
  <c r="Q33" i="3"/>
  <c r="P33" i="3"/>
  <c r="W32" i="3"/>
  <c r="V32" i="3"/>
  <c r="U32" i="3"/>
  <c r="T32" i="3"/>
  <c r="S32" i="3"/>
  <c r="R32" i="3"/>
  <c r="Q32" i="3"/>
  <c r="P32" i="3"/>
  <c r="W31" i="3"/>
  <c r="V31" i="3"/>
  <c r="U31" i="3"/>
  <c r="T31" i="3"/>
  <c r="S31" i="3"/>
  <c r="R31" i="3"/>
  <c r="Q31" i="3"/>
  <c r="P31" i="3"/>
  <c r="W30" i="3"/>
  <c r="V30" i="3"/>
  <c r="U30" i="3"/>
  <c r="T30" i="3"/>
  <c r="S30" i="3"/>
  <c r="R30" i="3"/>
  <c r="Q30" i="3"/>
  <c r="P30" i="3"/>
  <c r="W29" i="3"/>
  <c r="V29" i="3"/>
  <c r="U29" i="3"/>
  <c r="T29" i="3"/>
  <c r="S29" i="3"/>
  <c r="R29" i="3"/>
  <c r="Q29" i="3"/>
  <c r="P29" i="3"/>
  <c r="W28" i="3"/>
  <c r="V28" i="3"/>
  <c r="U28" i="3"/>
  <c r="T28" i="3"/>
  <c r="S28" i="3"/>
  <c r="R28" i="3"/>
  <c r="Q28" i="3"/>
  <c r="P28" i="3"/>
  <c r="W27" i="3"/>
  <c r="V27" i="3"/>
  <c r="U27" i="3"/>
  <c r="T27" i="3"/>
  <c r="S27" i="3"/>
  <c r="R27" i="3"/>
  <c r="Q27" i="3"/>
  <c r="P27" i="3"/>
  <c r="W26" i="3"/>
  <c r="V26" i="3"/>
  <c r="U26" i="3"/>
  <c r="T26" i="3"/>
  <c r="S26" i="3"/>
  <c r="R26" i="3"/>
  <c r="Q26" i="3"/>
  <c r="P26" i="3"/>
  <c r="W25" i="3"/>
  <c r="V25" i="3"/>
  <c r="U25" i="3"/>
  <c r="T25" i="3"/>
  <c r="S25" i="3"/>
  <c r="R25" i="3"/>
  <c r="Q25" i="3"/>
  <c r="P25" i="3"/>
  <c r="W24" i="3"/>
  <c r="V24" i="3"/>
  <c r="U24" i="3"/>
  <c r="T24" i="3"/>
  <c r="S24" i="3"/>
  <c r="R24" i="3"/>
  <c r="Q24" i="3"/>
  <c r="P24" i="3"/>
  <c r="W23" i="3"/>
  <c r="V23" i="3"/>
  <c r="U23" i="3"/>
  <c r="T23" i="3"/>
  <c r="S23" i="3"/>
  <c r="R23" i="3"/>
  <c r="Q23" i="3"/>
  <c r="P23" i="3"/>
  <c r="W22" i="3"/>
  <c r="V22" i="3"/>
  <c r="U22" i="3"/>
  <c r="T22" i="3"/>
  <c r="S22" i="3"/>
  <c r="R22" i="3"/>
  <c r="Q22" i="3"/>
  <c r="P22" i="3"/>
  <c r="W21" i="3"/>
  <c r="V21" i="3"/>
  <c r="U21" i="3"/>
  <c r="T21" i="3"/>
  <c r="S21" i="3"/>
  <c r="R21" i="3"/>
  <c r="Q21" i="3"/>
  <c r="P21" i="3"/>
  <c r="W20" i="3"/>
  <c r="V20" i="3"/>
  <c r="U20" i="3"/>
  <c r="T20" i="3"/>
  <c r="S20" i="3"/>
  <c r="R20" i="3"/>
  <c r="Q20" i="3"/>
  <c r="P20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7" i="3"/>
  <c r="V17" i="3"/>
  <c r="U17" i="3"/>
  <c r="T17" i="3"/>
  <c r="S17" i="3"/>
  <c r="R17" i="3"/>
  <c r="Q17" i="3"/>
  <c r="P17" i="3"/>
  <c r="W15" i="3" l="1"/>
  <c r="V15" i="3"/>
  <c r="U15" i="3"/>
  <c r="T15" i="3"/>
  <c r="S15" i="3"/>
  <c r="R15" i="3"/>
  <c r="Q15" i="3"/>
  <c r="P15" i="3"/>
  <c r="W14" i="3"/>
  <c r="V14" i="3"/>
  <c r="U14" i="3"/>
  <c r="T14" i="3"/>
  <c r="S14" i="3"/>
  <c r="R14" i="3"/>
  <c r="Q14" i="3"/>
  <c r="P14" i="3"/>
  <c r="W13" i="3"/>
  <c r="V13" i="3"/>
  <c r="U13" i="3"/>
  <c r="T13" i="3"/>
  <c r="S13" i="3"/>
  <c r="R13" i="3"/>
  <c r="Q13" i="3"/>
  <c r="P13" i="3"/>
  <c r="G23" i="3" l="1"/>
  <c r="G22" i="3"/>
  <c r="W16" i="3" l="1"/>
  <c r="V16" i="3"/>
  <c r="T16" i="3"/>
  <c r="S16" i="3"/>
  <c r="R16" i="3"/>
  <c r="Q16" i="3"/>
  <c r="P16" i="3"/>
  <c r="G26" i="3" l="1"/>
  <c r="G31" i="3"/>
  <c r="G32" i="3"/>
  <c r="G33" i="3"/>
  <c r="G34" i="3"/>
  <c r="G35" i="3"/>
  <c r="G36" i="3"/>
  <c r="G25" i="3"/>
  <c r="G27" i="3"/>
  <c r="G28" i="3"/>
  <c r="G29" i="3"/>
  <c r="G30" i="3"/>
  <c r="G37" i="3"/>
  <c r="G38" i="3"/>
  <c r="G24" i="3"/>
  <c r="G21" i="3"/>
  <c r="G20" i="3"/>
  <c r="G19" i="3"/>
  <c r="G18" i="3"/>
</calcChain>
</file>

<file path=xl/sharedStrings.xml><?xml version="1.0" encoding="utf-8"?>
<sst xmlns="http://schemas.openxmlformats.org/spreadsheetml/2006/main" count="241" uniqueCount="137">
  <si>
    <t>INDICADOR</t>
  </si>
  <si>
    <t>Fin
(DGPM / DP)</t>
  </si>
  <si>
    <t>Unidad de medida del Indicador y unidad de medida de sus variables.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</si>
  <si>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</si>
  <si>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</si>
  <si>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Nombre del Indicador.
Siglas y descripción.</t>
  </si>
  <si>
    <t>Frecuencia de medición del Indicador.
Con base a las recomendaciones del nivel de objetivos.</t>
  </si>
  <si>
    <t>EJE 1: BUEN GOBIERNO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</si>
  <si>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</si>
  <si>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</si>
  <si>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</si>
  <si>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</si>
  <si>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</si>
  <si>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</si>
  <si>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</si>
  <si>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</si>
  <si>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</si>
  <si>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NA</t>
  </si>
  <si>
    <t>META PLANEADA 2022</t>
  </si>
  <si>
    <t>META ALCANZADA 2022</t>
  </si>
  <si>
    <t>SEGUIMIENTO DE AVANCE EN CUMPLIMIENTO DE METAS Y OBJETIVOS 2022</t>
  </si>
  <si>
    <t>AVANCE EN CUMPLIMIENTO DE METAS TRIMESTRAL Y ANUAL ACUMULADO 2022</t>
  </si>
  <si>
    <t>PORCENTAJE DE AVANCE TRIMESTRAL 2022</t>
  </si>
  <si>
    <t>JUSTIFICACION DE AVANCE DE RESULTADOS 2022</t>
  </si>
  <si>
    <t>PORCENTAJE DE AVANCE ACUMULADO ANUAL 2022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</si>
  <si>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</si>
  <si>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</si>
  <si>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</si>
  <si>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</si>
  <si>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</si>
  <si>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t>Propósito</t>
  </si>
  <si>
    <t>Componente
( Dir. De la Función Pública de la Contraloría Municipal )</t>
  </si>
  <si>
    <t>Actividad
( Dir. De la Función Pública de la Contraloría Municipal )</t>
  </si>
  <si>
    <t>Actividad
( Dir. De Investigación en Materia de Responsabilidades Administrativas  )</t>
  </si>
  <si>
    <t>Actividad
(Dirección de Substanciación )</t>
  </si>
  <si>
    <t>Actividad
(ICCAL)</t>
  </si>
  <si>
    <t>Actividad 
(Direccion de Mejora Regulatoria )</t>
  </si>
  <si>
    <t>Actividad
 ( Unidad de Transparencia )</t>
  </si>
  <si>
    <t>Trimestral</t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</si>
  <si>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</si>
  <si>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 xml:space="preserve">PESPEAI : </t>
    </r>
    <r>
      <rPr>
        <sz val="11"/>
        <color theme="1"/>
        <rFont val="Arial"/>
        <family val="2"/>
      </rPr>
      <t>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</si>
  <si>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</si>
  <si>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 xml:space="preserve">PAERC: </t>
    </r>
    <r>
      <rPr>
        <sz val="11"/>
        <color theme="1"/>
        <rFont val="Arial"/>
        <family val="2"/>
      </rPr>
      <t xml:space="preserve">Porcentaje de Actas de Entrega y Recepción Concluidas     </t>
    </r>
  </si>
  <si>
    <r>
      <rPr>
        <b/>
        <sz val="11"/>
        <color theme="1"/>
        <rFont val="Arial"/>
        <family val="2"/>
      </rPr>
      <t xml:space="preserve">PCDPISO:  </t>
    </r>
    <r>
      <rPr>
        <sz val="11"/>
        <color theme="1"/>
        <rFont val="Arial"/>
        <family val="2"/>
      </rPr>
      <t>Porcentaje de Cumplimiento en Declaraciones Patrimoniales y de Interés  de sujetos obligado</t>
    </r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</si>
  <si>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</si>
  <si>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 </t>
    </r>
    <r>
      <rPr>
        <sz val="11"/>
        <color theme="1"/>
        <rFont val="Arial"/>
        <family val="2"/>
      </rPr>
      <t>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</si>
  <si>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 xml:space="preserve">PEPMACSCC: </t>
    </r>
    <r>
      <rPr>
        <sz val="11"/>
        <color theme="1"/>
        <rFont val="Arial"/>
        <family val="2"/>
      </rPr>
      <t>Porcentaje de Evaluaciones del Programa Municipal de Acreditación "Calidad y Servicio con CUENTAS CLARAS".(PMACSCC)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</si>
  <si>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</si>
  <si>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</si>
  <si>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PPA:</t>
    </r>
    <r>
      <rPr>
        <sz val="11"/>
        <rFont val="Arial Nova Cond"/>
        <family val="2"/>
      </rPr>
      <t xml:space="preserve"> Porcentaje de personas atendidas por la contraloría municipal.</t>
    </r>
  </si>
  <si>
    <r>
      <rPr>
        <b/>
        <sz val="11"/>
        <rFont val="Arial Nova Cond"/>
        <family val="2"/>
      </rPr>
      <t xml:space="preserve">PCNIE: </t>
    </r>
    <r>
      <rPr>
        <sz val="11"/>
        <rFont val="Arial Nova Cond"/>
        <family val="2"/>
      </rPr>
      <t>Porcentaje de Constancias de No Inhabilitación Emitidas</t>
    </r>
  </si>
  <si>
    <r>
      <rPr>
        <b/>
        <sz val="11"/>
        <color rgb="FF000000"/>
        <rFont val="Arial"/>
        <family val="2"/>
      </rPr>
      <t xml:space="preserve">PPCI: </t>
    </r>
    <r>
      <rPr>
        <sz val="11"/>
        <color rgb="FF000000"/>
        <rFont val="Arial"/>
        <family val="2"/>
      </rPr>
      <t>Porcentaje de Cursos de Capacitación Integral Institucional impartidos</t>
    </r>
  </si>
  <si>
    <r>
      <rPr>
        <b/>
        <sz val="11"/>
        <color theme="1"/>
        <rFont val="Arial"/>
        <family val="2"/>
      </rPr>
      <t xml:space="preserve">PSPE: </t>
    </r>
    <r>
      <rPr>
        <sz val="11"/>
        <color theme="1"/>
        <rFont val="Arial"/>
        <family val="2"/>
      </rPr>
      <t>Porcentaje de servidores(as) públicos(as) evaluados(as)</t>
    </r>
  </si>
  <si>
    <r>
      <rPr>
        <b/>
        <sz val="11"/>
        <color theme="1"/>
        <rFont val="Arial"/>
        <family val="2"/>
      </rPr>
      <t xml:space="preserve">PSAPC: </t>
    </r>
    <r>
      <rPr>
        <sz val="11"/>
        <color theme="1"/>
        <rFont val="Arial"/>
        <family val="2"/>
      </rPr>
      <t>Porcentaje de solicitudes atendidas a través de la Herramienta Protesta Ciudadana.</t>
    </r>
  </si>
  <si>
    <r>
      <rPr>
        <b/>
        <sz val="11"/>
        <color theme="1"/>
        <rFont val="Arial"/>
        <family val="2"/>
      </rPr>
      <t>PMADA:</t>
    </r>
    <r>
      <rPr>
        <sz val="11"/>
        <color theme="1"/>
        <rFont val="Arial"/>
        <family val="2"/>
      </rPr>
      <t xml:space="preserve"> Porcentaje de Manuales Administrativos Diseñados y Actualizados</t>
    </r>
  </si>
  <si>
    <r>
      <rPr>
        <b/>
        <sz val="11"/>
        <color theme="1"/>
        <rFont val="Arial"/>
        <family val="2"/>
      </rPr>
      <t xml:space="preserve">PSAIPR: </t>
    </r>
    <r>
      <rPr>
        <sz val="11"/>
        <color theme="1"/>
        <rFont val="Arial"/>
        <family val="2"/>
      </rPr>
      <t>Porcentaje de Solicitudes de Acceso a la Información Pública Recibidas</t>
    </r>
  </si>
  <si>
    <r>
      <rPr>
        <b/>
        <sz val="11"/>
        <color rgb="FF000000"/>
        <rFont val="Arial"/>
        <family val="2"/>
      </rPr>
      <t xml:space="preserve">PDSPT: </t>
    </r>
    <r>
      <rPr>
        <sz val="11"/>
        <color rgb="FF000000"/>
        <rFont val="Arial"/>
        <family val="2"/>
      </rPr>
      <t xml:space="preserve">Porcentaje de Denuncias Solventadas en los Portales de Transparencia </t>
    </r>
  </si>
  <si>
    <r>
      <rPr>
        <b/>
        <sz val="11"/>
        <color rgb="FF000000"/>
        <rFont val="Arial"/>
        <family val="2"/>
      </rPr>
      <t xml:space="preserve">PDSTI: </t>
    </r>
    <r>
      <rPr>
        <sz val="11"/>
        <color rgb="FF000000"/>
        <rFont val="Arial"/>
        <family val="2"/>
      </rPr>
      <t xml:space="preserve">Porcentaje de Denuncias Solventadas por Tratamiento Indebido </t>
    </r>
  </si>
  <si>
    <r>
      <rPr>
        <b/>
        <sz val="11"/>
        <color rgb="FF000000"/>
        <rFont val="Arial"/>
        <family val="2"/>
      </rPr>
      <t xml:space="preserve">PASDA: </t>
    </r>
    <r>
      <rPr>
        <sz val="11"/>
        <color rgb="FF000000"/>
        <rFont val="Arial"/>
        <family val="2"/>
      </rPr>
      <t>Porcentaje de Atención a Solicitudes de Derecho A.R.C.O.P.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</si>
  <si>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</si>
  <si>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</si>
  <si>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</si>
  <si>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</si>
  <si>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</si>
  <si>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</si>
  <si>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</si>
  <si>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</si>
  <si>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</si>
  <si>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</si>
  <si>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</si>
  <si>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</si>
  <si>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Cursos de Capacitación Integral Institucional.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</si>
  <si>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Servidores(as) públicos(as)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</si>
  <si>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</si>
  <si>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Manuales Administrativos.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</si>
  <si>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Solictudes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</si>
  <si>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Denuncias Solventadas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</si>
  <si>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
</t>
    </r>
    <r>
      <rPr>
        <sz val="11"/>
        <color theme="1"/>
        <rFont val="Arial"/>
        <family val="2"/>
      </rPr>
      <t>Solicitudes Derechos A.R.C.O.P.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</si>
  <si>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</si>
  <si>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rPr>
        <b/>
        <sz val="11"/>
        <color theme="1"/>
        <rFont val="Arial"/>
        <family val="2"/>
      </rPr>
      <t xml:space="preserve">PSISPP: </t>
    </r>
    <r>
      <rPr>
        <sz val="11"/>
        <color theme="1"/>
        <rFont val="Arial"/>
        <family val="2"/>
      </rPr>
      <t>Porcentaje de sanciones impuestas a servidores públicos y/o particulares</t>
    </r>
  </si>
  <si>
    <t>Actividad
(Dirección de Desarrollo Administrativo e Innovación 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</si>
  <si>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</si>
  <si>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 xml:space="preserve">PSPEF: </t>
    </r>
    <r>
      <rPr>
        <sz val="11"/>
        <color theme="1"/>
        <rFont val="Arial"/>
        <family val="2"/>
      </rPr>
      <t>Puntaje Obtenido en Sistema Politico Estable y Funcional</t>
    </r>
  </si>
  <si>
    <r>
      <rPr>
        <b/>
        <sz val="11"/>
        <rFont val="Arial"/>
        <family val="2"/>
      </rPr>
      <t xml:space="preserve">1.22.1.1 </t>
    </r>
    <r>
      <rPr>
        <sz val="11"/>
        <rFont val="Arial"/>
        <family val="2"/>
      </rPr>
      <t xml:space="preserve">Las dependencias y entidades municipales implementan acciones que contribuyen a mejorar el Sistema Político Municipal </t>
    </r>
  </si>
  <si>
    <r>
      <rPr>
        <b/>
        <sz val="11"/>
        <color theme="1"/>
        <rFont val="Arial"/>
        <family val="2"/>
      </rPr>
      <t>1.22.1.1.1</t>
    </r>
    <r>
      <rPr>
        <sz val="11"/>
        <color theme="1"/>
        <rFont val="Arial"/>
        <family val="2"/>
      </rPr>
      <t xml:space="preserve"> Actividades de Combate a la Corrupción implementadas</t>
    </r>
  </si>
  <si>
    <r>
      <rPr>
        <b/>
        <sz val="11"/>
        <rFont val="Arial Nova Cond"/>
        <family val="2"/>
      </rPr>
      <t>1.22.1.1.1.1</t>
    </r>
    <r>
      <rPr>
        <sz val="11"/>
        <rFont val="Arial Nova Cond"/>
        <family val="2"/>
      </rPr>
      <t xml:space="preserve"> Implementación, evaluación y seguimiento al programa especial anticorrupción</t>
    </r>
  </si>
  <si>
    <r>
      <rPr>
        <b/>
        <sz val="11"/>
        <rFont val="Arial Nova Cond"/>
        <family val="2"/>
      </rPr>
      <t>1.22.1.1.2</t>
    </r>
    <r>
      <rPr>
        <sz val="11"/>
        <rFont val="Arial Nova Cond"/>
        <family val="2"/>
      </rPr>
      <t xml:space="preserve"> Seguimiento a actividades de Combate a la Corrupción implementadas</t>
    </r>
  </si>
  <si>
    <r>
      <rPr>
        <b/>
        <sz val="11"/>
        <rFont val="Arial Nova Cond"/>
        <family val="2"/>
      </rPr>
      <t>1.22.1.1.1.3</t>
    </r>
    <r>
      <rPr>
        <sz val="11"/>
        <rFont val="Arial Nova Cond"/>
        <family val="2"/>
      </rPr>
      <t xml:space="preserve"> Intervención en el proceso de Entrega y Recepción de los servidores públicos, conforme a la normatividad vigente.</t>
    </r>
  </si>
  <si>
    <r>
      <rPr>
        <b/>
        <sz val="11"/>
        <rFont val="Arial Nova Cond"/>
        <family val="2"/>
      </rPr>
      <t>1.22.1.1.1.4</t>
    </r>
    <r>
      <rPr>
        <sz val="11"/>
        <rFont val="Arial Nova Cond"/>
        <family val="2"/>
      </rPr>
      <t xml:space="preserve"> Recepción, Control y Resguardo de las Declaraciones de Situación Patrimonial y de Interés de todos los servidores públicos  de la Administración Pública Municipal.</t>
    </r>
  </si>
  <si>
    <r>
      <rPr>
        <b/>
        <sz val="11"/>
        <rFont val="Arial Nova Cond"/>
        <family val="2"/>
      </rPr>
      <t xml:space="preserve">1.22.1.1.1.5 </t>
    </r>
    <r>
      <rPr>
        <sz val="11"/>
        <rFont val="Arial Nova Cond"/>
        <family val="2"/>
      </rPr>
      <t xml:space="preserve"> Registro y Control en el  Sistema Municipal de Inspectores</t>
    </r>
  </si>
  <si>
    <r>
      <rPr>
        <b/>
        <sz val="11"/>
        <color theme="1"/>
        <rFont val="Arial"/>
        <family val="2"/>
      </rPr>
      <t>1.22.1.1.1.6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</si>
  <si>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>1.22.1.1.1.7</t>
    </r>
    <r>
      <rPr>
        <sz val="11"/>
        <color theme="1"/>
        <rFont val="Arial"/>
        <family val="2"/>
      </rPr>
      <t xml:space="preserve">  Eficientar Trámites y Servicios mediante el Programa Municipal de Acreditación "Calidad y Servicio con CUENTAS CLARAS", Auditorías Administrativas de "5 S's" y el Protocolo de Atención Ciudadana para Trámites y Servicios</t>
    </r>
  </si>
  <si>
    <r>
      <rPr>
        <b/>
        <sz val="11"/>
        <color rgb="FF000000"/>
        <rFont val="Arial"/>
        <family val="2"/>
      </rPr>
      <t>1.22.1.1.1.8</t>
    </r>
    <r>
      <rPr>
        <sz val="11"/>
        <color rgb="FF000000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</si>
  <si>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1.22.1.1.1.9</t>
    </r>
    <r>
      <rPr>
        <sz val="11"/>
        <color theme="1"/>
        <rFont val="Arial"/>
        <family val="2"/>
      </rPr>
      <t xml:space="preserve">  Supervisión de la integración de Comités de Contraloría Social, que sean requeridos para el seguimiento de la Obra Pública Municipal.</t>
    </r>
  </si>
  <si>
    <r>
      <rPr>
        <b/>
        <sz val="11"/>
        <color theme="1"/>
        <rFont val="Arial"/>
        <family val="2"/>
      </rPr>
      <t>1.22.1.1.1.10</t>
    </r>
    <r>
      <rPr>
        <sz val="11"/>
        <color theme="1"/>
        <rFont val="Arial"/>
        <family val="2"/>
      </rPr>
      <t xml:space="preserve"> Integración de expedientes respecto a las quejas y/o denuncias presentadas por la ciudadanía</t>
    </r>
  </si>
  <si>
    <r>
      <rPr>
        <b/>
        <sz val="11"/>
        <color theme="1"/>
        <rFont val="Arial"/>
        <family val="2"/>
      </rPr>
      <t xml:space="preserve">1.22.1.1.1.11 </t>
    </r>
    <r>
      <rPr>
        <sz val="11"/>
        <color theme="1"/>
        <rFont val="Arial"/>
        <family val="2"/>
      </rPr>
      <t>Atención a la ciudadanía en Materia de Responsabilidad Administrativa por los Servidores Públicos y/o particulares.</t>
    </r>
  </si>
  <si>
    <r>
      <rPr>
        <b/>
        <sz val="11"/>
        <color theme="1"/>
        <rFont val="Arial"/>
        <family val="2"/>
      </rPr>
      <t>1.22.1.1.1.12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</si>
  <si>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color rgb="FF000000"/>
        <rFont val="Arial"/>
        <family val="2"/>
      </rPr>
      <t>1.22.1.1.1.13</t>
    </r>
    <r>
      <rPr>
        <sz val="11"/>
        <color rgb="FF000000"/>
        <rFont val="Arial"/>
        <family val="2"/>
      </rPr>
      <t xml:space="preserve"> Emisión de constancias de No Inhabilitación.</t>
    </r>
  </si>
  <si>
    <r>
      <rPr>
        <b/>
        <sz val="11"/>
        <color rgb="FF000000"/>
        <rFont val="Arial"/>
        <family val="2"/>
      </rPr>
      <t>1.22.1.1.1.14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</si>
  <si>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>1.22.1.1.1.15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</si>
  <si>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rgb="FF000000"/>
        <rFont val="Arial"/>
        <family val="2"/>
      </rPr>
      <t>1.22.1.1.1.16</t>
    </r>
    <r>
      <rPr>
        <sz val="11"/>
        <color rgb="FF000000"/>
        <rFont val="Arial"/>
        <family val="2"/>
      </rPr>
      <t xml:space="preserve"> Atención de solicitudes de la Herramienta Protesta Ciudadana.</t>
    </r>
  </si>
  <si>
    <r>
      <rPr>
        <b/>
        <sz val="11"/>
        <color rgb="FF000000"/>
        <rFont val="Arial"/>
        <family val="2"/>
      </rPr>
      <t>1.22.1.1.1.17</t>
    </r>
    <r>
      <rPr>
        <sz val="11"/>
        <color rgb="FF000000"/>
        <rFont val="Arial"/>
        <family val="2"/>
      </rPr>
      <t xml:space="preserve"> Actualización de Manuales Administrativos para las unidades y dependencias municipales </t>
    </r>
  </si>
  <si>
    <r>
      <rPr>
        <b/>
        <sz val="11"/>
        <color rgb="FF000000"/>
        <rFont val="Arial"/>
        <family val="2"/>
      </rPr>
      <t>1.22.1.1.1.18</t>
    </r>
    <r>
      <rPr>
        <sz val="11"/>
        <color rgb="FF000000"/>
        <rFont val="Arial"/>
        <family val="2"/>
      </rPr>
      <t xml:space="preserve"> Recepción de solicitudes de acceso a la información pública</t>
    </r>
  </si>
  <si>
    <r>
      <rPr>
        <b/>
        <sz val="11"/>
        <color rgb="FF000000"/>
        <rFont val="Arial"/>
        <family val="2"/>
      </rPr>
      <t>1.22.1.1.1.19</t>
    </r>
    <r>
      <rPr>
        <sz val="11"/>
        <color rgb="FF000000"/>
        <rFont val="Arial"/>
        <family val="2"/>
      </rPr>
      <t xml:space="preserve"> Solventación de Denuncias en el Sistema de Portales de Transparencia</t>
    </r>
  </si>
  <si>
    <r>
      <rPr>
        <b/>
        <sz val="11"/>
        <color rgb="FF000000"/>
        <rFont val="Arial"/>
        <family val="2"/>
      </rPr>
      <t>1.22.1.1.1.20</t>
    </r>
    <r>
      <rPr>
        <sz val="11"/>
        <color rgb="FF000000"/>
        <rFont val="Arial"/>
        <family val="2"/>
      </rPr>
      <t xml:space="preserve"> Solventación de las denuncias por el tratamiento indebido de Datos Personales</t>
    </r>
  </si>
  <si>
    <r>
      <rPr>
        <b/>
        <sz val="11"/>
        <color rgb="FF000000"/>
        <rFont val="Arial"/>
        <family val="2"/>
      </rPr>
      <t xml:space="preserve">1.22.1.1.1.21  </t>
    </r>
    <r>
      <rPr>
        <sz val="11"/>
        <color rgb="FF000000"/>
        <rFont val="Arial"/>
        <family val="2"/>
      </rPr>
      <t>Atención a las solicitudes de Derecho A.R.C.O.P.</t>
    </r>
  </si>
  <si>
    <r>
      <rPr>
        <b/>
        <sz val="11"/>
        <color theme="1"/>
        <rFont val="Arial"/>
        <family val="2"/>
      </rPr>
      <t xml:space="preserve">1.22.1.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la implementación de acciones que mejoren el sistema político del municipio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</si>
  <si>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Tasa de variación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</si>
  <si>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t>CLAVE Y NOMBRE DEL PPA: O-PPA 1.22 Programa Especial Anticorrupción</t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</si>
  <si>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cumplió la meta ya que se contaron con los recursos necesarios para llevarlos a cabo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se obtuvo un porcentaje del 42.86%</t>
    </r>
  </si>
  <si>
    <r>
      <rPr>
        <b/>
        <sz val="10"/>
        <rFont val="Arial"/>
        <family val="2"/>
      </rPr>
      <t>Meta Trimestral:</t>
    </r>
    <r>
      <rPr>
        <sz val="10"/>
        <rFont val="Arial"/>
        <family val="2"/>
      </rPr>
      <t xml:space="preserve"> Se cumplió la meta con el porcentaje del 100% ya que se contaron con los recursos necesarios para llevarlos a cabo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para esta actividad de combate a la corrupción se obtuvo un 60% en el porcentaje acumulado anual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</si>
  <si>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rebasó la meta debido a que no se tenian contemplada la renuncia de varios titulares durante el segundo trimestre.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Se obtuvo un 118.46% en el porcentaje acumulado anual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</si>
  <si>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rebasó la meta debido al registro de personas en permiso o de vacaciónes en diversas dependencias municipales.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En esta actividad de Registro y Control en el Sistema Municipal de Inspectores se obtuvo un 68.64% del porcentaje acumulado anuall</t>
    </r>
  </si>
  <si>
    <r>
      <rPr>
        <b/>
        <sz val="10"/>
        <rFont val="Arial"/>
        <family val="2"/>
      </rPr>
      <t>Meta Trim estral:</t>
    </r>
    <r>
      <rPr>
        <sz val="10"/>
        <rFont val="Arial"/>
        <family val="2"/>
      </rPr>
      <t xml:space="preserve"> Se cumplio la meta ya que se llevaron a cabo las auditorías y revisiónes programadas a las diferentes dependencias municipales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Para este trimestre se logró un 50% en el porcentaje acumulado anual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</si>
  <si>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cumplió la metaen cuanto a revisiónes de beneficiarios, sin embargo el pago de becas se realizará en los meses de julio, agosto y septiembre, debido a temas presupuestales por parte de la Tesoreria Mpal.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Se obtuvo un porcentaje acumulado anual de 50%</t>
    </r>
  </si>
  <si>
    <r>
      <rPr>
        <b/>
        <sz val="10"/>
        <rFont val="Arial"/>
        <family val="2"/>
      </rPr>
      <t>Meta Trimestral:</t>
    </r>
    <r>
      <rPr>
        <sz val="10"/>
        <rFont val="Arial"/>
        <family val="2"/>
      </rPr>
      <t xml:space="preserve"> Se rebasó la meta en este trimestre, debido a que se llevaron a cabo obras públicas que no se pudieron realizar en el periodo anterior por veda electoral.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 xml:space="preserve"> Se obtuvo un porcentaje del 50%  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</si>
  <si>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rebaso la meta programada debido a que el numero de ciudadanos que asistieron fue mayor a lo programado, en base a los parametros establecidos.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Como podemos observar en este trimeste el porcentaje acumulado anual es del 52.32% de acuerdo al calculo realizado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</si>
  <si>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En este Indicador no se logró la meta debido a que el número de ciudadanos que asisten es variable.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Se obtuvo un porcentaje acumulado del 54.44%  tomando de referencia los datos capturados en el trimestre</t>
    </r>
  </si>
  <si>
    <r>
      <rPr>
        <b/>
        <sz val="10"/>
        <rFont val="Arial"/>
        <family val="2"/>
      </rPr>
      <t>Meta Trimestral:</t>
    </r>
    <r>
      <rPr>
        <sz val="10"/>
        <rFont val="Arial"/>
        <family val="2"/>
      </rPr>
      <t xml:space="preserve"> Se rebaso la meta debido a que los presuntos responsables no interpusieron recursos de revocación, asimismo se acordó el cause ejecutoria, aquedando firme dicha sanción.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>De acuerdo al porcentaje obtenido en las metas trimestrales esta obtuvo un 66.67% de porcentaje en la meta acumulada anual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</si>
  <si>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rebasó la meta debido a que el trámite se implementó en línea derivado a las recomendaciónes sanitarias (COVID-19), ya que el ciudadano tramita su constancia sin saber si es la que requiere, municipal, estatal o federal.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Meta Anual: </t>
    </r>
    <r>
      <rPr>
        <sz val="10"/>
        <rFont val="Arial"/>
        <family val="2"/>
      </rPr>
      <t xml:space="preserve">Con los datos obtenido en las actividades realizadas en este indicador arrojo un porcentaje de avance del 129.31% en la meta acumulada anual 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</si>
  <si>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Debido al inicio de ejercicio anual  se realizó la modificación de la meta trimestral en base a que se llevaron a cabo cambios en las cantidades realizadas a las actividades 1.05.1.1.3.4 y 1.05.1.1.3.6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Meta Anual: </t>
    </r>
    <r>
      <rPr>
        <sz val="10"/>
        <color theme="1"/>
        <rFont val="Arial"/>
        <family val="2"/>
      </rPr>
      <t>Debido al inicio de ejercicio anual En esta actividad de combate a la corrupcion se modifico la meta anual con respecto a las cantidades actualizadas al trimestre.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</si>
  <si>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realizó la modificación de la meta trimestralen base a la cantidad de registros de sujetos obligados a presentar declaraciónes patrimoniales y de Interés ya q el nuevo sistema acumula un sólo archivo por declaración presentada y no dos como ocurría anteriormente   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Meta Anual: </t>
    </r>
    <r>
      <rPr>
        <sz val="10"/>
        <rFont val="Arial"/>
        <family val="2"/>
      </rPr>
      <t xml:space="preserve">Se modifico la meta anual debido a que se realizo un ajuste en la meta de este segundo trimestre de acuerdo a las actividades realizadas </t>
    </r>
  </si>
  <si>
    <r>
      <rPr>
        <b/>
        <sz val="10"/>
        <rFont val="Arial"/>
        <family val="2"/>
      </rPr>
      <t xml:space="preserve">Meta Trimestral: </t>
    </r>
    <r>
      <rPr>
        <sz val="10"/>
        <rFont val="Arial"/>
        <family val="2"/>
      </rPr>
      <t xml:space="preserve">Se realizó la modificación de la meta en base a la cantidad de encuestas llevadas a cabo en diversas dependencias municipales a través de los módulos itinerantes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Meta Anual: </t>
    </r>
    <r>
      <rPr>
        <sz val="10"/>
        <rFont val="Arial"/>
        <family val="2"/>
      </rPr>
      <t>se realizó un ajuste en la meta anual debido a la participación de la ciudadania en la realización de las encuestas y esto genera un incremento en las metas trimestrales y anuales.</t>
    </r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</si>
  <si>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</si>
  <si>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01 de noviembre al 16 de diciembre de 2021 con el </t>
    </r>
    <r>
      <rPr>
        <b/>
        <sz val="10"/>
        <rFont val="Arial"/>
        <family val="2"/>
      </rPr>
      <t xml:space="preserve">34.7% de población encuestada que se siente muy satisfecha y safisfecha. </t>
    </r>
  </si>
  <si>
    <r>
      <t xml:space="preserve">El Instituto Mexicano para la Competitividad A. C. IMCO actualiza y publica los índices y subíndices cada dos años. El índice se actualizó en 2022 obteniendo una calificación de </t>
    </r>
    <r>
      <rPr>
        <b/>
        <sz val="10"/>
        <color theme="1"/>
        <rFont val="Arial"/>
        <family val="2"/>
      </rPr>
      <t>59 puntos</t>
    </r>
    <r>
      <rPr>
        <sz val="10"/>
        <color theme="1"/>
        <rFont val="Arial"/>
        <family val="2"/>
      </rPr>
      <t xml:space="preserve">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</si>
  <si>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En diciembre 2021 se obtuvo la Calificación de Confianza al Gobierno Municipal de </t>
    </r>
    <r>
      <rPr>
        <b/>
        <sz val="10"/>
        <color theme="1"/>
        <rFont val="Arial"/>
        <family val="2"/>
      </rPr>
      <t>5.0.</t>
    </r>
  </si>
  <si>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 xml:space="preserve">    Se alcanza una meta del 43.53% del acumulado de la meta anual.                                                           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   Se tiene un avance trimesttral planeado por 20.83%.</t>
    </r>
  </si>
  <si>
    <r>
      <rPr>
        <b/>
        <sz val="11"/>
        <color theme="1"/>
        <rFont val="Arial"/>
        <family val="2"/>
      </rPr>
      <t xml:space="preserve">META ANUAL </t>
    </r>
    <r>
      <rPr>
        <sz val="11"/>
        <color theme="1"/>
        <rFont val="Arial"/>
        <family val="2"/>
      </rPr>
      <t xml:space="preserve">   Se alcanza una meta del 121.43% del acumulado de la meta anual.                                                                        </t>
    </r>
    <r>
      <rPr>
        <b/>
        <sz val="11"/>
        <color theme="1"/>
        <rFont val="Arial"/>
        <family val="2"/>
      </rPr>
      <t xml:space="preserve">META TRIMESTRAL </t>
    </r>
    <r>
      <rPr>
        <sz val="11"/>
        <color theme="1"/>
        <rFont val="Arial"/>
        <family val="2"/>
      </rPr>
      <t xml:space="preserve"> Se ha trabajando para atender de manera más rápida las denuncias, razón que ha provocado incrementar este indicador; excede la meta trimestral en un 225%.</t>
    </r>
  </si>
  <si>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 xml:space="preserve">     No se programa actividad en primer trimestre por lo cual no hay un porcentaje de avance anual.                         
</t>
    </r>
    <r>
      <rPr>
        <b/>
        <sz val="11"/>
        <color theme="1"/>
        <rFont val="Arial"/>
        <family val="2"/>
      </rPr>
      <t xml:space="preserve">META TRIMESTRAL  </t>
    </r>
    <r>
      <rPr>
        <sz val="11"/>
        <color theme="1"/>
        <rFont val="Arial"/>
        <family val="2"/>
      </rPr>
      <t xml:space="preserve">   Para el trimestre actual no se programo, solventación de denuncias.</t>
    </r>
  </si>
  <si>
    <r>
      <rPr>
        <b/>
        <sz val="11"/>
        <color theme="1"/>
        <rFont val="Arial"/>
        <family val="2"/>
      </rPr>
      <t xml:space="preserve">META ANUAL   </t>
    </r>
    <r>
      <rPr>
        <sz val="11"/>
        <color theme="1"/>
        <rFont val="Arial"/>
        <family val="2"/>
      </rPr>
      <t xml:space="preserve">Se alcanza una meta del 466.67% del acumulado de la meta anual.                                                                                 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  La ciudadanía comienza a reconocer su Derecho a la Protección de Datos Personales y por ende, a hacer uso de los instrumentos para proteger su información; excede la meta trimestral en un 600%.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</si>
  <si>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impartieron 48 cursos de capacitación a los servidores públicos de los 39 que estaban programados, obteniendo un porcentaje de cumplimiento de 123.08%. por la impartición de cursos obligatorios al personal del H. Ayuntamiento de Benito Juárez.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impartieron un total de 81 cursos para los servidores públicos de los 150 que estaban programados en el año, para un logro del 54% de la meta anual.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</si>
  <si>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aplicaron 250 evaluaciones a los servidores públicos de los 300 que se tenian programados,  para un logro del 83.33%,  no se logro alcanzar la meta puesto que hay personal de vacaciones o se encuentran en descanso por contagios de covid-19.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aplicaron un total de 555 evaluaciones a los servidores públicos de los 1,200 que se tenian programados en el año, teniendo un porcentaje de avance de 46.25% respecto a la metra anual.</t>
    </r>
  </si>
  <si>
    <t>Se reciben 30 solicitudes de protesta ciudadana de las cuales 1 fue turnada a contraloría municipal para el acto jurídico que corresponde y 29 improcedentes por ser quejas y no en referencia a los trámites y servicios, alcanzando así la meta programada al 100% para el trimestre a través de la Herramienta de Protesta Ciudadana.</t>
  </si>
  <si>
    <t>Se lleva a cabo la revisión y validación de 26 Manuales de Organización lo que nos permite alcanzar la meta trimestral llegando a un 100%</t>
  </si>
  <si>
    <t>CONTRALORÍA MUNICIPAL</t>
  </si>
  <si>
    <t>El Instituto Mexicano para la Competitividad A. C. IMCO actualiza y publica los índices y subíndices con la periodicidad bienal esperada.
El Indicador obtuvo una puntuación de 55 en 2021, el último dato proporcionado por el IMCO.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</si>
</sst>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8"/>
      <color rgb="FFFFFFFF"/>
      <name val="Arial"/>
      <family val="2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F2F2F2"/>
      </patternFill>
    </fill>
  </fills>
  <borders count="65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6">
    <xf numFmtId="0" fontId="0" fillId="0" borderId="0" xfId="0"/>
    <xf numFmtId="10" fontId="0" fillId="5" borderId="34" xfId="0" applyNumberFormat="1" applyFill="1" applyBorder="1" applyAlignment="1">
      <alignment horizontal="center" vertical="center" wrapText="1"/>
    </xf>
    <xf numFmtId="10" fontId="0" fillId="5" borderId="35" xfId="0" applyNumberFormat="1" applyFill="1" applyBorder="1" applyAlignment="1">
      <alignment horizontal="center" vertical="center" wrapText="1"/>
    </xf>
    <xf numFmtId="10" fontId="0" fillId="5" borderId="36" xfId="0" applyNumberFormat="1" applyFill="1" applyBorder="1" applyAlignment="1">
      <alignment horizontal="center" vertical="center" wrapText="1"/>
    </xf>
    <xf numFmtId="10" fontId="0" fillId="5" borderId="37" xfId="0" applyNumberFormat="1" applyFill="1" applyBorder="1" applyAlignment="1">
      <alignment horizontal="center" vertical="center" wrapText="1"/>
    </xf>
    <xf numFmtId="10" fontId="0" fillId="5" borderId="38" xfId="0" applyNumberFormat="1" applyFill="1" applyBorder="1" applyAlignment="1">
      <alignment horizontal="center" vertical="center" wrapText="1"/>
    </xf>
    <xf numFmtId="10" fontId="0" fillId="5" borderId="39" xfId="0" applyNumberForma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3" fontId="2" fillId="7" borderId="8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2" fillId="7" borderId="9" xfId="0" applyNumberFormat="1" applyFont="1" applyFill="1" applyBorder="1" applyAlignment="1">
      <alignment horizontal="center" vertical="center" wrapText="1"/>
    </xf>
    <xf numFmtId="3" fontId="2" fillId="7" borderId="34" xfId="0" applyNumberFormat="1" applyFont="1" applyFill="1" applyBorder="1" applyAlignment="1">
      <alignment horizontal="center" vertical="center" wrapText="1"/>
    </xf>
    <xf numFmtId="3" fontId="2" fillId="7" borderId="35" xfId="0" applyNumberFormat="1" applyFont="1" applyFill="1" applyBorder="1" applyAlignment="1">
      <alignment horizontal="center" vertical="center" wrapText="1"/>
    </xf>
    <xf numFmtId="3" fontId="2" fillId="7" borderId="36" xfId="0" applyNumberFormat="1" applyFont="1" applyFill="1" applyBorder="1" applyAlignment="1">
      <alignment horizontal="center" vertical="center" wrapText="1"/>
    </xf>
    <xf numFmtId="3" fontId="2" fillId="7" borderId="10" xfId="0" applyNumberFormat="1" applyFont="1" applyFill="1" applyBorder="1" applyAlignment="1">
      <alignment horizontal="center" vertical="center" wrapText="1"/>
    </xf>
    <xf numFmtId="3" fontId="2" fillId="7" borderId="11" xfId="0" applyNumberFormat="1" applyFont="1" applyFill="1" applyBorder="1" applyAlignment="1">
      <alignment horizontal="center" vertical="center" wrapText="1"/>
    </xf>
    <xf numFmtId="3" fontId="2" fillId="7" borderId="12" xfId="0" applyNumberFormat="1" applyFont="1" applyFill="1" applyBorder="1" applyAlignment="1">
      <alignment horizontal="center" vertical="center" wrapText="1"/>
    </xf>
    <xf numFmtId="3" fontId="2" fillId="7" borderId="37" xfId="0" applyNumberFormat="1" applyFont="1" applyFill="1" applyBorder="1" applyAlignment="1">
      <alignment horizontal="center" vertical="center" wrapText="1"/>
    </xf>
    <xf numFmtId="3" fontId="2" fillId="7" borderId="38" xfId="0" applyNumberFormat="1" applyFont="1" applyFill="1" applyBorder="1" applyAlignment="1">
      <alignment horizontal="center" vertical="center" wrapText="1"/>
    </xf>
    <xf numFmtId="3" fontId="2" fillId="7" borderId="39" xfId="0" applyNumberFormat="1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7" borderId="38" xfId="0" applyFont="1" applyFill="1" applyBorder="1" applyAlignment="1">
      <alignment horizontal="left" vertical="center" wrapText="1"/>
    </xf>
    <xf numFmtId="0" fontId="2" fillId="7" borderId="39" xfId="0" applyFont="1" applyFill="1" applyBorder="1" applyAlignment="1">
      <alignment horizontal="left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justify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vertical="center" wrapText="1"/>
    </xf>
    <xf numFmtId="2" fontId="4" fillId="7" borderId="34" xfId="1" applyNumberFormat="1" applyFont="1" applyFill="1" applyBorder="1" applyAlignment="1">
      <alignment horizontal="center" vertical="center" wrapText="1"/>
    </xf>
    <xf numFmtId="2" fontId="2" fillId="2" borderId="35" xfId="1" applyNumberFormat="1" applyFont="1" applyFill="1" applyBorder="1" applyAlignment="1">
      <alignment horizontal="center" vertical="center" wrapText="1"/>
    </xf>
    <xf numFmtId="2" fontId="2" fillId="2" borderId="36" xfId="1" applyNumberFormat="1" applyFont="1" applyFill="1" applyBorder="1" applyAlignment="1">
      <alignment horizontal="center" vertical="center" wrapText="1"/>
    </xf>
    <xf numFmtId="2" fontId="4" fillId="7" borderId="34" xfId="0" applyNumberFormat="1" applyFont="1" applyFill="1" applyBorder="1" applyAlignment="1">
      <alignment horizontal="center" vertical="center" wrapText="1"/>
    </xf>
    <xf numFmtId="2" fontId="2" fillId="2" borderId="35" xfId="0" applyNumberFormat="1" applyFont="1" applyFill="1" applyBorder="1" applyAlignment="1">
      <alignment horizontal="center" vertical="center" wrapText="1"/>
    </xf>
    <xf numFmtId="2" fontId="4" fillId="7" borderId="35" xfId="0" applyNumberFormat="1" applyFont="1" applyFill="1" applyBorder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3" fontId="2" fillId="7" borderId="43" xfId="0" applyNumberFormat="1" applyFont="1" applyFill="1" applyBorder="1" applyAlignment="1">
      <alignment horizontal="center" vertical="center" wrapText="1"/>
    </xf>
    <xf numFmtId="3" fontId="2" fillId="7" borderId="44" xfId="0" applyNumberFormat="1" applyFont="1" applyFill="1" applyBorder="1" applyAlignment="1">
      <alignment horizontal="center" vertical="center" wrapText="1"/>
    </xf>
    <xf numFmtId="3" fontId="2" fillId="7" borderId="45" xfId="0" applyNumberFormat="1" applyFont="1" applyFill="1" applyBorder="1" applyAlignment="1">
      <alignment horizontal="center" vertical="center" wrapText="1"/>
    </xf>
    <xf numFmtId="3" fontId="2" fillId="7" borderId="46" xfId="0" applyNumberFormat="1" applyFont="1" applyFill="1" applyBorder="1" applyAlignment="1">
      <alignment horizontal="center" vertical="center" wrapText="1"/>
    </xf>
    <xf numFmtId="3" fontId="2" fillId="7" borderId="47" xfId="0" applyNumberFormat="1" applyFont="1" applyFill="1" applyBorder="1" applyAlignment="1">
      <alignment horizontal="center" vertical="center" wrapText="1"/>
    </xf>
    <xf numFmtId="3" fontId="2" fillId="7" borderId="48" xfId="0" applyNumberFormat="1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justify" vertical="center" wrapText="1"/>
    </xf>
    <xf numFmtId="0" fontId="13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left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left" vertical="center" wrapText="1"/>
    </xf>
    <xf numFmtId="0" fontId="2" fillId="7" borderId="35" xfId="0" applyFont="1" applyFill="1" applyBorder="1" applyAlignment="1">
      <alignment horizontal="justify" vertical="center" wrapText="1"/>
    </xf>
    <xf numFmtId="0" fontId="15" fillId="8" borderId="35" xfId="0" applyFont="1" applyFill="1" applyBorder="1" applyAlignment="1">
      <alignment horizontal="justify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justify" vertical="center" wrapText="1"/>
    </xf>
    <xf numFmtId="0" fontId="2" fillId="7" borderId="35" xfId="0" applyFont="1" applyFill="1" applyBorder="1" applyAlignment="1">
      <alignment horizontal="left" vertical="center" wrapText="1"/>
    </xf>
    <xf numFmtId="3" fontId="2" fillId="2" borderId="35" xfId="0" applyNumberFormat="1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vertical="center" wrapText="1"/>
    </xf>
    <xf numFmtId="10" fontId="4" fillId="7" borderId="34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justify" vertical="center" wrapText="1"/>
    </xf>
    <xf numFmtId="10" fontId="2" fillId="2" borderId="35" xfId="0" applyNumberFormat="1" applyFont="1" applyFill="1" applyBorder="1" applyAlignment="1">
      <alignment horizontal="center" vertical="center" wrapText="1"/>
    </xf>
    <xf numFmtId="10" fontId="4" fillId="7" borderId="35" xfId="0" applyNumberFormat="1" applyFont="1" applyFill="1" applyBorder="1" applyAlignment="1">
      <alignment horizontal="center" vertical="center" wrapText="1"/>
    </xf>
    <xf numFmtId="10" fontId="2" fillId="2" borderId="36" xfId="0" applyNumberFormat="1" applyFont="1" applyFill="1" applyBorder="1" applyAlignment="1">
      <alignment horizontal="center" vertical="center" wrapText="1"/>
    </xf>
    <xf numFmtId="2" fontId="4" fillId="7" borderId="35" xfId="1" applyNumberFormat="1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justify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justify" vertical="center" wrapText="1"/>
    </xf>
    <xf numFmtId="10" fontId="0" fillId="9" borderId="57" xfId="0" applyNumberFormat="1" applyFill="1" applyBorder="1" applyAlignment="1">
      <alignment horizontal="center" vertical="center" wrapText="1"/>
    </xf>
    <xf numFmtId="10" fontId="0" fillId="9" borderId="58" xfId="0" applyNumberFormat="1" applyFill="1" applyBorder="1" applyAlignment="1">
      <alignment horizontal="center" vertical="center" wrapText="1"/>
    </xf>
    <xf numFmtId="10" fontId="0" fillId="9" borderId="59" xfId="0" applyNumberForma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vertical="center" wrapText="1"/>
    </xf>
    <xf numFmtId="2" fontId="2" fillId="2" borderId="33" xfId="1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/>
    </xf>
    <xf numFmtId="10" fontId="1" fillId="2" borderId="33" xfId="0" applyNumberFormat="1" applyFont="1" applyFill="1" applyBorder="1" applyAlignment="1">
      <alignment horizontal="center" vertical="center" wrapText="1"/>
    </xf>
    <xf numFmtId="10" fontId="2" fillId="2" borderId="35" xfId="1" applyNumberFormat="1" applyFont="1" applyFill="1" applyBorder="1" applyAlignment="1">
      <alignment horizontal="center" vertical="center" wrapText="1"/>
    </xf>
    <xf numFmtId="10" fontId="0" fillId="5" borderId="60" xfId="0" applyNumberForma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justify" vertical="center" wrapText="1"/>
    </xf>
    <xf numFmtId="0" fontId="1" fillId="2" borderId="33" xfId="0" applyFont="1" applyFill="1" applyBorder="1" applyAlignment="1">
      <alignment horizontal="center" vertical="center" wrapText="1"/>
    </xf>
    <xf numFmtId="2" fontId="1" fillId="2" borderId="33" xfId="1" applyNumberFormat="1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2" fillId="7" borderId="30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8" fillId="6" borderId="16" xfId="0" applyFont="1" applyFill="1" applyBorder="1" applyAlignment="1">
      <alignment horizontal="center" vertical="top" wrapText="1"/>
    </xf>
    <xf numFmtId="0" fontId="8" fillId="6" borderId="24" xfId="0" applyFont="1" applyFill="1" applyBorder="1" applyAlignment="1">
      <alignment horizontal="center" vertical="top" wrapText="1"/>
    </xf>
    <xf numFmtId="0" fontId="2" fillId="7" borderId="52" xfId="0" applyFont="1" applyFill="1" applyBorder="1" applyAlignment="1">
      <alignment vertical="center" wrapText="1"/>
    </xf>
    <xf numFmtId="0" fontId="2" fillId="7" borderId="53" xfId="0" applyFont="1" applyFill="1" applyBorder="1" applyAlignment="1">
      <alignment vertical="center" wrapText="1"/>
    </xf>
    <xf numFmtId="0" fontId="2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9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115661</xdr:colOff>
      <xdr:row>0</xdr:row>
      <xdr:rowOff>54429</xdr:rowOff>
    </xdr:from>
    <xdr:to>
      <xdr:col>2</xdr:col>
      <xdr:colOff>931583</xdr:colOff>
      <xdr:row>7</xdr:row>
      <xdr:rowOff>44572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1" y="54429"/>
          <a:ext cx="2824110" cy="2180893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1150938</xdr:colOff>
      <xdr:row>7</xdr:row>
      <xdr:rowOff>71438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oneCellAnchor>
    <xdr:from>
      <xdr:col>1</xdr:col>
      <xdr:colOff>460375</xdr:colOff>
      <xdr:row>44</xdr:row>
      <xdr:rowOff>111125</xdr:rowOff>
    </xdr:from>
    <xdr:ext cx="6508750" cy="201196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B948525-C4C6-4551-9D4D-C8351207BBB8}"/>
            </a:ext>
          </a:extLst>
        </xdr:cNvPr>
        <xdr:cNvSpPr txBox="1"/>
      </xdr:nvSpPr>
      <xdr:spPr>
        <a:xfrm>
          <a:off x="682625" y="40322500"/>
          <a:ext cx="6508750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2000"/>
            <a:t>Elaboró</a:t>
          </a:r>
        </a:p>
        <a:p>
          <a:pPr algn="ctr"/>
          <a:r>
            <a:rPr lang="es-MX" sz="2000"/>
            <a:t>C.</a:t>
          </a:r>
          <a:r>
            <a:rPr lang="es-MX" sz="2000" baseline="0"/>
            <a:t> Gerardo José de Jesús Saucedo Fávila</a:t>
          </a:r>
          <a:br>
            <a:rPr lang="es-MX" sz="2000" baseline="0"/>
          </a:br>
          <a:r>
            <a:rPr lang="es-MX" sz="2000" baseline="0"/>
            <a:t>Director de la Función Pública </a:t>
          </a:r>
          <a:endParaRPr lang="es-MX" sz="2000"/>
        </a:p>
      </xdr:txBody>
    </xdr:sp>
    <xdr:clientData/>
  </xdr:oneCellAnchor>
  <xdr:oneCellAnchor>
    <xdr:from>
      <xdr:col>9</xdr:col>
      <xdr:colOff>873125</xdr:colOff>
      <xdr:row>44</xdr:row>
      <xdr:rowOff>31750</xdr:rowOff>
    </xdr:from>
    <xdr:ext cx="5180870" cy="214991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4E23339-24E0-4862-A0F9-110A2291E44B}"/>
            </a:ext>
          </a:extLst>
        </xdr:cNvPr>
        <xdr:cNvSpPr txBox="1"/>
      </xdr:nvSpPr>
      <xdr:spPr>
        <a:xfrm>
          <a:off x="15906750" y="40243125"/>
          <a:ext cx="5180870" cy="214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Revisó</a:t>
          </a:r>
        </a:p>
        <a:p>
          <a:pPr algn="ctr"/>
          <a:r>
            <a:rPr lang="es-MX" sz="2000"/>
            <a:t>M.C. Enrique Eduardo Encalada Sánchez</a:t>
          </a:r>
        </a:p>
        <a:p>
          <a:pPr algn="ctr"/>
          <a:r>
            <a:rPr lang="es-MX" sz="2000"/>
            <a:t>Director de Planeación de la DGPM</a:t>
          </a:r>
        </a:p>
      </xdr:txBody>
    </xdr:sp>
    <xdr:clientData/>
  </xdr:oneCellAnchor>
  <xdr:oneCellAnchor>
    <xdr:from>
      <xdr:col>20</xdr:col>
      <xdr:colOff>1063625</xdr:colOff>
      <xdr:row>46</xdr:row>
      <xdr:rowOff>63500</xdr:rowOff>
    </xdr:from>
    <xdr:ext cx="7794626" cy="1403952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2B04226-7586-440B-84CF-05BE64756498}"/>
            </a:ext>
          </a:extLst>
        </xdr:cNvPr>
        <xdr:cNvSpPr txBox="1"/>
      </xdr:nvSpPr>
      <xdr:spPr>
        <a:xfrm>
          <a:off x="28654375" y="40655875"/>
          <a:ext cx="7794626" cy="14039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</a:t>
          </a:r>
          <a:endParaRPr lang="es-MX" sz="2000">
            <a:effectLst/>
          </a:endParaRPr>
        </a:p>
        <a:p>
          <a:pPr algn="ctr"/>
          <a:r>
            <a:rPr lang="es-MX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Reyna Valdivia Arceo Rosado</a:t>
          </a:r>
          <a:endParaRPr lang="es-MX" sz="2000">
            <a:effectLst/>
          </a:endParaRPr>
        </a:p>
        <a:p>
          <a:pPr algn="ctr"/>
          <a:r>
            <a:rPr lang="es-MX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Contralor Municipal</a:t>
          </a:r>
          <a:endParaRPr lang="es-MX" sz="2000">
            <a:effectLst/>
          </a:endParaRPr>
        </a:p>
      </xdr:txBody>
    </xdr:sp>
    <xdr:clientData/>
  </xdr:oneCellAnchor>
  <xdr:twoCellAnchor editAs="oneCell">
    <xdr:from>
      <xdr:col>22</xdr:col>
      <xdr:colOff>190500</xdr:colOff>
      <xdr:row>0</xdr:row>
      <xdr:rowOff>0</xdr:rowOff>
    </xdr:from>
    <xdr:to>
      <xdr:col>24</xdr:col>
      <xdr:colOff>2678112</xdr:colOff>
      <xdr:row>7</xdr:row>
      <xdr:rowOff>23812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84" b="7171"/>
        <a:stretch/>
      </xdr:blipFill>
      <xdr:spPr bwMode="auto">
        <a:xfrm>
          <a:off x="30932438" y="0"/>
          <a:ext cx="7191374" cy="2190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8"/>
  <sheetViews>
    <sheetView tabSelected="1" topLeftCell="A15" zoomScale="60" zoomScaleNormal="60" workbookViewId="0">
      <pane xSplit="3" ySplit="1" topLeftCell="P33" activePane="bottomRight" state="frozen"/>
      <selection activeCell="A15" sqref="A15"/>
      <selection pane="topRight" activeCell="D15" sqref="D15"/>
      <selection pane="bottomLeft" activeCell="A16" sqref="A16"/>
      <selection pane="bottomRight" activeCell="Q35" sqref="Q35"/>
    </sheetView>
  </sheetViews>
  <sheetFormatPr baseColWidth="10" defaultRowHeight="15" x14ac:dyDescent="0.25"/>
  <cols>
    <col min="1" max="1" width="13.28515625" customWidth="1"/>
    <col min="2" max="2" width="30" customWidth="1"/>
    <col min="3" max="3" width="44.140625" customWidth="1"/>
    <col min="4" max="6" width="31.42578125" customWidth="1"/>
    <col min="7" max="7" width="20" customWidth="1"/>
    <col min="8" max="19" width="16.85546875" customWidth="1"/>
    <col min="20" max="23" width="19.28515625" customWidth="1"/>
    <col min="24" max="24" width="51.42578125" customWidth="1"/>
    <col min="25" max="25" width="53.140625" customWidth="1"/>
    <col min="26" max="26" width="19" customWidth="1"/>
    <col min="27" max="27" width="30.28515625" customWidth="1"/>
  </cols>
  <sheetData>
    <row r="1" spans="2:27" ht="15.75" thickBot="1" x14ac:dyDescent="0.3"/>
    <row r="2" spans="2:27" ht="30" customHeight="1" x14ac:dyDescent="0.25">
      <c r="E2" s="149" t="s">
        <v>20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2:27" ht="30" customHeight="1" x14ac:dyDescent="0.25">
      <c r="E3" s="152" t="s">
        <v>7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4"/>
    </row>
    <row r="4" spans="2:27" ht="30" customHeight="1" x14ac:dyDescent="0.25">
      <c r="E4" s="152" t="s">
        <v>108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4"/>
    </row>
    <row r="5" spans="2:27" ht="36" thickBot="1" x14ac:dyDescent="0.3">
      <c r="E5" s="133" t="s">
        <v>135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5"/>
    </row>
    <row r="9" spans="2:27" ht="15.75" thickBot="1" x14ac:dyDescent="0.3"/>
    <row r="10" spans="2:27" ht="33.75" customHeight="1" thickBot="1" x14ac:dyDescent="0.3">
      <c r="G10" s="155" t="s">
        <v>21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2"/>
      <c r="X10" s="120" t="s">
        <v>23</v>
      </c>
      <c r="Y10" s="121"/>
      <c r="Z10" s="121"/>
      <c r="AA10" s="122"/>
    </row>
    <row r="11" spans="2:27" ht="29.25" customHeight="1" thickTop="1" thickBot="1" x14ac:dyDescent="0.3">
      <c r="B11" s="139" t="s">
        <v>3</v>
      </c>
      <c r="C11" s="141" t="s">
        <v>4</v>
      </c>
      <c r="D11" s="126" t="s">
        <v>0</v>
      </c>
      <c r="E11" s="126"/>
      <c r="F11" s="126"/>
      <c r="G11" s="127" t="s">
        <v>18</v>
      </c>
      <c r="H11" s="128"/>
      <c r="I11" s="128"/>
      <c r="J11" s="128"/>
      <c r="K11" s="129"/>
      <c r="L11" s="130" t="s">
        <v>19</v>
      </c>
      <c r="M11" s="131"/>
      <c r="N11" s="131"/>
      <c r="O11" s="132"/>
      <c r="P11" s="136" t="s">
        <v>22</v>
      </c>
      <c r="Q11" s="137"/>
      <c r="R11" s="137"/>
      <c r="S11" s="138"/>
      <c r="T11" s="136" t="s">
        <v>24</v>
      </c>
      <c r="U11" s="137"/>
      <c r="V11" s="137"/>
      <c r="W11" s="138"/>
      <c r="X11" s="123"/>
      <c r="Y11" s="124"/>
      <c r="Z11" s="124"/>
      <c r="AA11" s="125"/>
    </row>
    <row r="12" spans="2:27" ht="108" x14ac:dyDescent="0.25">
      <c r="B12" s="140"/>
      <c r="C12" s="142"/>
      <c r="D12" s="8" t="s">
        <v>5</v>
      </c>
      <c r="E12" s="8" t="s">
        <v>6</v>
      </c>
      <c r="F12" s="9" t="s">
        <v>2</v>
      </c>
      <c r="G12" s="18" t="s">
        <v>8</v>
      </c>
      <c r="H12" s="35" t="s">
        <v>9</v>
      </c>
      <c r="I12" s="19" t="s">
        <v>10</v>
      </c>
      <c r="J12" s="36" t="s">
        <v>11</v>
      </c>
      <c r="K12" s="20" t="s">
        <v>12</v>
      </c>
      <c r="L12" s="35" t="s">
        <v>9</v>
      </c>
      <c r="M12" s="19" t="s">
        <v>10</v>
      </c>
      <c r="N12" s="36" t="s">
        <v>11</v>
      </c>
      <c r="O12" s="20" t="s">
        <v>12</v>
      </c>
      <c r="P12" s="21" t="s">
        <v>9</v>
      </c>
      <c r="Q12" s="7" t="s">
        <v>10</v>
      </c>
      <c r="R12" s="22" t="s">
        <v>11</v>
      </c>
      <c r="S12" s="10" t="s">
        <v>12</v>
      </c>
      <c r="T12" s="21" t="s">
        <v>9</v>
      </c>
      <c r="U12" s="7" t="s">
        <v>10</v>
      </c>
      <c r="V12" s="22" t="s">
        <v>11</v>
      </c>
      <c r="W12" s="10" t="s">
        <v>12</v>
      </c>
      <c r="X12" s="21" t="s">
        <v>13</v>
      </c>
      <c r="Y12" s="37" t="s">
        <v>14</v>
      </c>
      <c r="Z12" s="22" t="s">
        <v>15</v>
      </c>
      <c r="AA12" s="41" t="s">
        <v>16</v>
      </c>
    </row>
    <row r="13" spans="2:27" ht="150.75" customHeight="1" x14ac:dyDescent="0.25">
      <c r="B13" s="146" t="s">
        <v>1</v>
      </c>
      <c r="C13" s="143" t="s">
        <v>106</v>
      </c>
      <c r="D13" s="89" t="s">
        <v>123</v>
      </c>
      <c r="E13" s="43" t="s">
        <v>27</v>
      </c>
      <c r="F13" s="90" t="s">
        <v>81</v>
      </c>
      <c r="G13" s="109">
        <v>0.37009999999999998</v>
      </c>
      <c r="H13" s="91">
        <v>0.37009999999999998</v>
      </c>
      <c r="I13" s="93">
        <v>0.37009999999999998</v>
      </c>
      <c r="J13" s="94">
        <v>0.37009999999999998</v>
      </c>
      <c r="K13" s="95">
        <v>0.37009999999999998</v>
      </c>
      <c r="L13" s="91">
        <v>0.3503</v>
      </c>
      <c r="M13" s="110">
        <v>0.34699999999999998</v>
      </c>
      <c r="N13" s="59" t="s">
        <v>17</v>
      </c>
      <c r="O13" s="60" t="s">
        <v>17</v>
      </c>
      <c r="P13" s="1">
        <f t="shared" ref="P13:S15" si="0">IFERROR(L13/H13,"NO APLICA")</f>
        <v>0.94650094569035403</v>
      </c>
      <c r="Q13" s="2">
        <f t="shared" si="0"/>
        <v>0.93758443663874624</v>
      </c>
      <c r="R13" s="2" t="str">
        <f t="shared" si="0"/>
        <v>NO APLICA</v>
      </c>
      <c r="S13" s="3" t="str">
        <f t="shared" si="0"/>
        <v>NO APLICA</v>
      </c>
      <c r="T13" s="111">
        <f t="shared" ref="T13:U15" si="1">IFERROR(L13/G13,"NO APLICA")</f>
        <v>0.94650094569035403</v>
      </c>
      <c r="U13" s="2">
        <f t="shared" si="1"/>
        <v>0.93758443663874624</v>
      </c>
      <c r="V13" s="2" t="str">
        <f t="shared" ref="V13:V15" si="2">IFERROR((L13+M13+N13)/G13,"NO APLICA")</f>
        <v>NO APLICA</v>
      </c>
      <c r="W13" s="3" t="str">
        <f t="shared" ref="W13:W15" si="3">IFERROR((L13+M13+N13+O13)/G13,"NO APLICA")</f>
        <v>NO APLICA</v>
      </c>
      <c r="X13" s="112"/>
      <c r="Y13" s="119" t="s">
        <v>124</v>
      </c>
      <c r="Z13" s="115"/>
      <c r="AA13" s="42"/>
    </row>
    <row r="14" spans="2:27" ht="104.25" customHeight="1" x14ac:dyDescent="0.25">
      <c r="B14" s="147"/>
      <c r="C14" s="144"/>
      <c r="D14" s="44" t="s">
        <v>25</v>
      </c>
      <c r="E14" s="45" t="s">
        <v>27</v>
      </c>
      <c r="F14" s="46" t="s">
        <v>29</v>
      </c>
      <c r="G14" s="113">
        <v>70.5</v>
      </c>
      <c r="H14" s="57">
        <v>70.5</v>
      </c>
      <c r="I14" s="58">
        <v>70.5</v>
      </c>
      <c r="J14" s="59">
        <v>70.5</v>
      </c>
      <c r="K14" s="60">
        <v>70.5</v>
      </c>
      <c r="L14" s="57">
        <v>66</v>
      </c>
      <c r="M14" s="58">
        <v>59</v>
      </c>
      <c r="N14" s="59" t="s">
        <v>17</v>
      </c>
      <c r="O14" s="60" t="s">
        <v>17</v>
      </c>
      <c r="P14" s="1">
        <f t="shared" si="0"/>
        <v>0.93617021276595747</v>
      </c>
      <c r="Q14" s="2">
        <f t="shared" si="0"/>
        <v>0.83687943262411346</v>
      </c>
      <c r="R14" s="2" t="str">
        <f t="shared" si="0"/>
        <v>NO APLICA</v>
      </c>
      <c r="S14" s="3" t="str">
        <f t="shared" si="0"/>
        <v>NO APLICA</v>
      </c>
      <c r="T14" s="111">
        <f t="shared" si="1"/>
        <v>0.93617021276595747</v>
      </c>
      <c r="U14" s="2">
        <f t="shared" si="1"/>
        <v>0.83687943262411346</v>
      </c>
      <c r="V14" s="2" t="str">
        <f t="shared" si="2"/>
        <v>NO APLICA</v>
      </c>
      <c r="W14" s="3" t="str">
        <f t="shared" si="3"/>
        <v>NO APLICA</v>
      </c>
      <c r="X14" s="112"/>
      <c r="Y14" s="74" t="s">
        <v>125</v>
      </c>
      <c r="Z14" s="115"/>
      <c r="AA14" s="42"/>
    </row>
    <row r="15" spans="2:27" ht="104.25" customHeight="1" x14ac:dyDescent="0.25">
      <c r="B15" s="148"/>
      <c r="C15" s="145"/>
      <c r="D15" s="47" t="s">
        <v>26</v>
      </c>
      <c r="E15" s="48" t="s">
        <v>27</v>
      </c>
      <c r="F15" s="49" t="s">
        <v>28</v>
      </c>
      <c r="G15" s="114">
        <v>5.8</v>
      </c>
      <c r="H15" s="50">
        <v>5.8</v>
      </c>
      <c r="I15" s="51">
        <v>5.8</v>
      </c>
      <c r="J15" s="96">
        <v>5.8</v>
      </c>
      <c r="K15" s="52">
        <v>5.8</v>
      </c>
      <c r="L15" s="53">
        <v>4.4000000000000004</v>
      </c>
      <c r="M15" s="54">
        <v>5</v>
      </c>
      <c r="N15" s="55" t="s">
        <v>17</v>
      </c>
      <c r="O15" s="56" t="s">
        <v>17</v>
      </c>
      <c r="P15" s="1">
        <f t="shared" si="0"/>
        <v>0.75862068965517249</v>
      </c>
      <c r="Q15" s="2">
        <f t="shared" si="0"/>
        <v>0.86206896551724144</v>
      </c>
      <c r="R15" s="2" t="str">
        <f t="shared" si="0"/>
        <v>NO APLICA</v>
      </c>
      <c r="S15" s="3" t="str">
        <f t="shared" si="0"/>
        <v>NO APLICA</v>
      </c>
      <c r="T15" s="111">
        <f t="shared" si="1"/>
        <v>0.75862068965517249</v>
      </c>
      <c r="U15" s="2">
        <f t="shared" si="1"/>
        <v>0.86206896551724144</v>
      </c>
      <c r="V15" s="2" t="str">
        <f t="shared" si="2"/>
        <v>NO APLICA</v>
      </c>
      <c r="W15" s="3" t="str">
        <f t="shared" si="3"/>
        <v>NO APLICA</v>
      </c>
      <c r="X15" s="112"/>
      <c r="Y15" s="74" t="s">
        <v>126</v>
      </c>
      <c r="Z15" s="115"/>
      <c r="AA15" s="42"/>
    </row>
    <row r="16" spans="2:27" ht="140.25" customHeight="1" x14ac:dyDescent="0.25">
      <c r="B16" s="98" t="s">
        <v>30</v>
      </c>
      <c r="C16" s="97" t="s">
        <v>83</v>
      </c>
      <c r="D16" s="102" t="s">
        <v>82</v>
      </c>
      <c r="E16" s="99" t="s">
        <v>27</v>
      </c>
      <c r="F16" s="69" t="s">
        <v>28</v>
      </c>
      <c r="G16" s="107">
        <v>55</v>
      </c>
      <c r="H16" s="50">
        <v>55</v>
      </c>
      <c r="I16" s="51">
        <v>55</v>
      </c>
      <c r="J16" s="96">
        <v>55</v>
      </c>
      <c r="K16" s="52">
        <v>55</v>
      </c>
      <c r="L16" s="53">
        <v>55</v>
      </c>
      <c r="M16" s="54">
        <v>55</v>
      </c>
      <c r="N16" s="55" t="s">
        <v>17</v>
      </c>
      <c r="O16" s="56" t="s">
        <v>17</v>
      </c>
      <c r="P16" s="1">
        <f t="shared" ref="P16:S16" si="4">IFERROR(L16/H16,"NO APLICA")</f>
        <v>1</v>
      </c>
      <c r="Q16" s="2">
        <f t="shared" si="4"/>
        <v>1</v>
      </c>
      <c r="R16" s="2" t="str">
        <f t="shared" si="4"/>
        <v>NO APLICA</v>
      </c>
      <c r="S16" s="3" t="str">
        <f t="shared" si="4"/>
        <v>NO APLICA</v>
      </c>
      <c r="T16" s="111">
        <f t="shared" ref="T16:U16" si="5">IFERROR(L16/G16,"NO APLICA")</f>
        <v>1</v>
      </c>
      <c r="U16" s="2">
        <f t="shared" si="5"/>
        <v>1</v>
      </c>
      <c r="V16" s="2" t="str">
        <f t="shared" ref="V16" si="6">IFERROR((L16+M16+N16)/G16,"NO APLICA")</f>
        <v>NO APLICA</v>
      </c>
      <c r="W16" s="3" t="str">
        <f t="shared" ref="W16" si="7">IFERROR((L16+M16+N16+O16)/G16,"NO APLICA")</f>
        <v>NO APLICA</v>
      </c>
      <c r="X16" s="92"/>
      <c r="Y16" s="74" t="s">
        <v>136</v>
      </c>
      <c r="Z16" s="115"/>
      <c r="AA16" s="42"/>
    </row>
    <row r="17" spans="2:27" ht="114" customHeight="1" x14ac:dyDescent="0.25">
      <c r="B17" s="84" t="s">
        <v>31</v>
      </c>
      <c r="C17" s="77" t="s">
        <v>84</v>
      </c>
      <c r="D17" s="87" t="s">
        <v>39</v>
      </c>
      <c r="E17" s="11" t="s">
        <v>38</v>
      </c>
      <c r="F17" s="77" t="s">
        <v>59</v>
      </c>
      <c r="G17" s="81">
        <v>12663</v>
      </c>
      <c r="H17" s="12">
        <v>2</v>
      </c>
      <c r="I17" s="13">
        <v>9997</v>
      </c>
      <c r="J17" s="13">
        <v>1148</v>
      </c>
      <c r="K17" s="14">
        <v>971</v>
      </c>
      <c r="L17" s="15">
        <v>848</v>
      </c>
      <c r="M17" s="16">
        <v>9997</v>
      </c>
      <c r="N17" s="16" t="s">
        <v>17</v>
      </c>
      <c r="O17" s="17" t="s">
        <v>17</v>
      </c>
      <c r="P17" s="1">
        <f t="shared" ref="P17:P38" si="8">IFERROR(L17/H17,"NO APLICA")</f>
        <v>424</v>
      </c>
      <c r="Q17" s="2">
        <f t="shared" ref="Q17:Q38" si="9">IFERROR(M17/I17,"NO APLICA")</f>
        <v>1</v>
      </c>
      <c r="R17" s="2" t="str">
        <f t="shared" ref="R17:R38" si="10">IFERROR(N17/J17,"NO APLICA")</f>
        <v>NO APLICA</v>
      </c>
      <c r="S17" s="3" t="str">
        <f t="shared" ref="S17:S38" si="11">IFERROR(O17/K17,"NO APLICA")</f>
        <v>NO APLICA</v>
      </c>
      <c r="T17" s="1">
        <f t="shared" ref="T17:T38" si="12">IFERROR(L17/G17,"NO APLICA")</f>
        <v>6.6966753533917719E-2</v>
      </c>
      <c r="U17" s="2">
        <f t="shared" ref="U17:U38" si="13">IFERROR((L17+M17)/G17,"NO APLICA")</f>
        <v>0.85643212508884148</v>
      </c>
      <c r="V17" s="2" t="str">
        <f t="shared" ref="V17:V38" si="14">IFERROR((L17+M17+N17)/G17,"NO APLICA")</f>
        <v>NO APLICA</v>
      </c>
      <c r="W17" s="3" t="str">
        <f t="shared" ref="W17:W38" si="15">IFERROR((L17+M17+N17+O17)/G17,"NO APLICA")</f>
        <v>NO APLICA</v>
      </c>
      <c r="X17" s="108"/>
      <c r="Y17" s="86" t="s">
        <v>120</v>
      </c>
      <c r="Z17" s="116"/>
      <c r="AA17" s="38"/>
    </row>
    <row r="18" spans="2:27" ht="137.25" customHeight="1" x14ac:dyDescent="0.25">
      <c r="B18" s="70" t="s">
        <v>32</v>
      </c>
      <c r="C18" s="71" t="s">
        <v>85</v>
      </c>
      <c r="D18" s="86" t="s">
        <v>40</v>
      </c>
      <c r="E18" s="78" t="s">
        <v>38</v>
      </c>
      <c r="F18" s="83" t="s">
        <v>60</v>
      </c>
      <c r="G18" s="81">
        <f t="shared" ref="G18:G21" si="16">H18+I18+J18+K18</f>
        <v>7</v>
      </c>
      <c r="H18" s="23">
        <v>2</v>
      </c>
      <c r="I18" s="24">
        <v>1</v>
      </c>
      <c r="J18" s="24">
        <v>2</v>
      </c>
      <c r="K18" s="25">
        <v>2</v>
      </c>
      <c r="L18" s="26">
        <v>2</v>
      </c>
      <c r="M18" s="27">
        <v>1</v>
      </c>
      <c r="N18" s="27" t="s">
        <v>17</v>
      </c>
      <c r="O18" s="28" t="s">
        <v>17</v>
      </c>
      <c r="P18" s="1">
        <f t="shared" si="8"/>
        <v>1</v>
      </c>
      <c r="Q18" s="2">
        <f t="shared" si="9"/>
        <v>1</v>
      </c>
      <c r="R18" s="2" t="str">
        <f t="shared" si="10"/>
        <v>NO APLICA</v>
      </c>
      <c r="S18" s="3" t="str">
        <f t="shared" si="11"/>
        <v>NO APLICA</v>
      </c>
      <c r="T18" s="1">
        <f t="shared" si="12"/>
        <v>0.2857142857142857</v>
      </c>
      <c r="U18" s="2">
        <f t="shared" si="13"/>
        <v>0.42857142857142855</v>
      </c>
      <c r="V18" s="2" t="str">
        <f t="shared" si="14"/>
        <v>NO APLICA</v>
      </c>
      <c r="W18" s="3" t="str">
        <f t="shared" si="15"/>
        <v>NO APLICA</v>
      </c>
      <c r="X18" s="106"/>
      <c r="Y18" s="86" t="s">
        <v>109</v>
      </c>
      <c r="Z18" s="116"/>
      <c r="AA18" s="38"/>
    </row>
    <row r="19" spans="2:27" ht="131.25" customHeight="1" x14ac:dyDescent="0.25">
      <c r="B19" s="70" t="s">
        <v>32</v>
      </c>
      <c r="C19" s="71" t="s">
        <v>86</v>
      </c>
      <c r="D19" s="83" t="s">
        <v>41</v>
      </c>
      <c r="E19" s="78" t="s">
        <v>38</v>
      </c>
      <c r="F19" s="83" t="s">
        <v>61</v>
      </c>
      <c r="G19" s="81">
        <f t="shared" si="16"/>
        <v>5</v>
      </c>
      <c r="H19" s="62">
        <v>2</v>
      </c>
      <c r="I19" s="63">
        <v>1</v>
      </c>
      <c r="J19" s="63">
        <v>0</v>
      </c>
      <c r="K19" s="64">
        <v>2</v>
      </c>
      <c r="L19" s="65">
        <v>2</v>
      </c>
      <c r="M19" s="66">
        <v>1</v>
      </c>
      <c r="N19" s="66" t="s">
        <v>17</v>
      </c>
      <c r="O19" s="67" t="s">
        <v>17</v>
      </c>
      <c r="P19" s="1">
        <f t="shared" si="8"/>
        <v>1</v>
      </c>
      <c r="Q19" s="2">
        <f t="shared" si="9"/>
        <v>1</v>
      </c>
      <c r="R19" s="2" t="str">
        <f t="shared" si="10"/>
        <v>NO APLICA</v>
      </c>
      <c r="S19" s="3" t="str">
        <f t="shared" si="11"/>
        <v>NO APLICA</v>
      </c>
      <c r="T19" s="1">
        <f t="shared" si="12"/>
        <v>0.4</v>
      </c>
      <c r="U19" s="2">
        <f t="shared" si="13"/>
        <v>0.6</v>
      </c>
      <c r="V19" s="2" t="str">
        <f t="shared" si="14"/>
        <v>NO APLICA</v>
      </c>
      <c r="W19" s="3" t="str">
        <f t="shared" si="15"/>
        <v>NO APLICA</v>
      </c>
      <c r="X19" s="106"/>
      <c r="Y19" s="86" t="s">
        <v>110</v>
      </c>
      <c r="Z19" s="117"/>
      <c r="AA19" s="68"/>
    </row>
    <row r="20" spans="2:27" ht="136.5" customHeight="1" x14ac:dyDescent="0.25">
      <c r="B20" s="70" t="s">
        <v>32</v>
      </c>
      <c r="C20" s="71" t="s">
        <v>87</v>
      </c>
      <c r="D20" s="74" t="s">
        <v>42</v>
      </c>
      <c r="E20" s="78" t="s">
        <v>38</v>
      </c>
      <c r="F20" s="71" t="s">
        <v>62</v>
      </c>
      <c r="G20" s="81">
        <f t="shared" si="16"/>
        <v>65</v>
      </c>
      <c r="H20" s="62">
        <v>15</v>
      </c>
      <c r="I20" s="63">
        <v>10</v>
      </c>
      <c r="J20" s="63">
        <v>10</v>
      </c>
      <c r="K20" s="64">
        <v>30</v>
      </c>
      <c r="L20" s="65">
        <v>47</v>
      </c>
      <c r="M20" s="66">
        <v>30</v>
      </c>
      <c r="N20" s="66" t="s">
        <v>17</v>
      </c>
      <c r="O20" s="67" t="s">
        <v>17</v>
      </c>
      <c r="P20" s="1">
        <f t="shared" si="8"/>
        <v>3.1333333333333333</v>
      </c>
      <c r="Q20" s="2">
        <f t="shared" si="9"/>
        <v>3</v>
      </c>
      <c r="R20" s="2" t="str">
        <f t="shared" si="10"/>
        <v>NO APLICA</v>
      </c>
      <c r="S20" s="3" t="str">
        <f t="shared" si="11"/>
        <v>NO APLICA</v>
      </c>
      <c r="T20" s="1">
        <f t="shared" si="12"/>
        <v>0.72307692307692306</v>
      </c>
      <c r="U20" s="2">
        <f t="shared" si="13"/>
        <v>1.1846153846153846</v>
      </c>
      <c r="V20" s="2" t="str">
        <f t="shared" si="14"/>
        <v>NO APLICA</v>
      </c>
      <c r="W20" s="3" t="str">
        <f t="shared" si="15"/>
        <v>NO APLICA</v>
      </c>
      <c r="X20" s="106"/>
      <c r="Y20" s="86" t="s">
        <v>111</v>
      </c>
      <c r="Z20" s="117"/>
      <c r="AA20" s="68"/>
    </row>
    <row r="21" spans="2:27" ht="121.5" customHeight="1" x14ac:dyDescent="0.25">
      <c r="B21" s="72" t="s">
        <v>32</v>
      </c>
      <c r="C21" s="71" t="s">
        <v>88</v>
      </c>
      <c r="D21" s="86" t="s">
        <v>43</v>
      </c>
      <c r="E21" s="45" t="s">
        <v>38</v>
      </c>
      <c r="F21" s="83" t="s">
        <v>63</v>
      </c>
      <c r="G21" s="81">
        <f t="shared" si="16"/>
        <v>9250</v>
      </c>
      <c r="H21" s="62">
        <v>250</v>
      </c>
      <c r="I21" s="63">
        <v>8500</v>
      </c>
      <c r="J21" s="63">
        <v>250</v>
      </c>
      <c r="K21" s="64">
        <v>250</v>
      </c>
      <c r="L21" s="65">
        <v>412</v>
      </c>
      <c r="M21" s="66">
        <v>9033</v>
      </c>
      <c r="N21" s="66" t="s">
        <v>17</v>
      </c>
      <c r="O21" s="67" t="s">
        <v>17</v>
      </c>
      <c r="P21" s="1">
        <f t="shared" si="8"/>
        <v>1.6479999999999999</v>
      </c>
      <c r="Q21" s="2">
        <f t="shared" si="9"/>
        <v>1.0627058823529412</v>
      </c>
      <c r="R21" s="2" t="str">
        <f t="shared" si="10"/>
        <v>NO APLICA</v>
      </c>
      <c r="S21" s="3" t="str">
        <f t="shared" si="11"/>
        <v>NO APLICA</v>
      </c>
      <c r="T21" s="1">
        <f t="shared" si="12"/>
        <v>4.4540540540540539E-2</v>
      </c>
      <c r="U21" s="2">
        <f t="shared" si="13"/>
        <v>1.0210810810810811</v>
      </c>
      <c r="V21" s="2" t="str">
        <f t="shared" si="14"/>
        <v>NO APLICA</v>
      </c>
      <c r="W21" s="3" t="str">
        <f t="shared" si="15"/>
        <v>NO APLICA</v>
      </c>
      <c r="X21" s="106"/>
      <c r="Y21" s="86" t="s">
        <v>121</v>
      </c>
      <c r="Z21" s="117"/>
      <c r="AA21" s="68"/>
    </row>
    <row r="22" spans="2:27" ht="141" customHeight="1" x14ac:dyDescent="0.25">
      <c r="B22" s="72" t="s">
        <v>32</v>
      </c>
      <c r="C22" s="71" t="s">
        <v>89</v>
      </c>
      <c r="D22" s="83" t="s">
        <v>44</v>
      </c>
      <c r="E22" s="45" t="s">
        <v>38</v>
      </c>
      <c r="F22" s="83" t="s">
        <v>64</v>
      </c>
      <c r="G22" s="81">
        <f>H22+I22+J22+K22</f>
        <v>1100</v>
      </c>
      <c r="H22" s="62">
        <v>275</v>
      </c>
      <c r="I22" s="63">
        <v>275</v>
      </c>
      <c r="J22" s="63">
        <v>275</v>
      </c>
      <c r="K22" s="64">
        <v>275</v>
      </c>
      <c r="L22" s="65">
        <v>377</v>
      </c>
      <c r="M22" s="66">
        <v>378</v>
      </c>
      <c r="N22" s="66" t="s">
        <v>17</v>
      </c>
      <c r="O22" s="67" t="s">
        <v>17</v>
      </c>
      <c r="P22" s="1">
        <f t="shared" si="8"/>
        <v>1.3709090909090909</v>
      </c>
      <c r="Q22" s="2">
        <f t="shared" si="9"/>
        <v>1.3745454545454545</v>
      </c>
      <c r="R22" s="2" t="str">
        <f t="shared" si="10"/>
        <v>NO APLICA</v>
      </c>
      <c r="S22" s="3" t="str">
        <f t="shared" si="11"/>
        <v>NO APLICA</v>
      </c>
      <c r="T22" s="1">
        <f t="shared" si="12"/>
        <v>0.34272727272727271</v>
      </c>
      <c r="U22" s="2">
        <f t="shared" si="13"/>
        <v>0.6863636363636364</v>
      </c>
      <c r="V22" s="2" t="str">
        <f t="shared" si="14"/>
        <v>NO APLICA</v>
      </c>
      <c r="W22" s="3" t="str">
        <f t="shared" si="15"/>
        <v>NO APLICA</v>
      </c>
      <c r="X22" s="106"/>
      <c r="Y22" s="86" t="s">
        <v>112</v>
      </c>
      <c r="Z22" s="117"/>
      <c r="AA22" s="68"/>
    </row>
    <row r="23" spans="2:27" ht="129" customHeight="1" x14ac:dyDescent="0.25">
      <c r="B23" s="72" t="s">
        <v>32</v>
      </c>
      <c r="C23" s="61" t="s">
        <v>90</v>
      </c>
      <c r="D23" s="83" t="s">
        <v>45</v>
      </c>
      <c r="E23" s="45" t="s">
        <v>38</v>
      </c>
      <c r="F23" s="83" t="s">
        <v>65</v>
      </c>
      <c r="G23" s="81">
        <f>H23+I23+J23+K23</f>
        <v>2200</v>
      </c>
      <c r="H23" s="62">
        <v>1</v>
      </c>
      <c r="I23" s="63">
        <v>1200</v>
      </c>
      <c r="J23" s="63">
        <v>599</v>
      </c>
      <c r="K23" s="64">
        <v>400</v>
      </c>
      <c r="L23" s="65">
        <v>2</v>
      </c>
      <c r="M23" s="66">
        <v>1293</v>
      </c>
      <c r="N23" s="66" t="s">
        <v>17</v>
      </c>
      <c r="O23" s="67" t="s">
        <v>17</v>
      </c>
      <c r="P23" s="1">
        <f t="shared" si="8"/>
        <v>2</v>
      </c>
      <c r="Q23" s="2">
        <f t="shared" si="9"/>
        <v>1.0774999999999999</v>
      </c>
      <c r="R23" s="2" t="str">
        <f t="shared" si="10"/>
        <v>NO APLICA</v>
      </c>
      <c r="S23" s="3" t="str">
        <f t="shared" si="11"/>
        <v>NO APLICA</v>
      </c>
      <c r="T23" s="1">
        <f t="shared" si="12"/>
        <v>9.0909090909090909E-4</v>
      </c>
      <c r="U23" s="2">
        <f t="shared" si="13"/>
        <v>0.58863636363636362</v>
      </c>
      <c r="V23" s="2" t="str">
        <f t="shared" si="14"/>
        <v>NO APLICA</v>
      </c>
      <c r="W23" s="3" t="str">
        <f t="shared" si="15"/>
        <v>NO APLICA</v>
      </c>
      <c r="X23" s="106"/>
      <c r="Y23" s="86" t="s">
        <v>122</v>
      </c>
      <c r="Z23" s="117"/>
      <c r="AA23" s="68"/>
    </row>
    <row r="24" spans="2:27" ht="132.75" customHeight="1" x14ac:dyDescent="0.25">
      <c r="B24" s="72" t="s">
        <v>32</v>
      </c>
      <c r="C24" s="61" t="s">
        <v>91</v>
      </c>
      <c r="D24" s="83" t="s">
        <v>46</v>
      </c>
      <c r="E24" s="45" t="s">
        <v>38</v>
      </c>
      <c r="F24" s="83" t="s">
        <v>66</v>
      </c>
      <c r="G24" s="81">
        <f t="shared" ref="G24:G38" si="17">H24+I24+J24+K24</f>
        <v>6</v>
      </c>
      <c r="H24" s="62">
        <v>2</v>
      </c>
      <c r="I24" s="63">
        <v>1</v>
      </c>
      <c r="J24" s="63">
        <v>2</v>
      </c>
      <c r="K24" s="64">
        <v>1</v>
      </c>
      <c r="L24" s="65">
        <v>2</v>
      </c>
      <c r="M24" s="66">
        <v>1</v>
      </c>
      <c r="N24" s="66" t="s">
        <v>17</v>
      </c>
      <c r="O24" s="67" t="s">
        <v>17</v>
      </c>
      <c r="P24" s="1">
        <f t="shared" si="8"/>
        <v>1</v>
      </c>
      <c r="Q24" s="2">
        <f t="shared" si="9"/>
        <v>1</v>
      </c>
      <c r="R24" s="2" t="str">
        <f t="shared" si="10"/>
        <v>NO APLICA</v>
      </c>
      <c r="S24" s="3" t="str">
        <f t="shared" si="11"/>
        <v>NO APLICA</v>
      </c>
      <c r="T24" s="1">
        <f t="shared" si="12"/>
        <v>0.33333333333333331</v>
      </c>
      <c r="U24" s="2">
        <f t="shared" si="13"/>
        <v>0.5</v>
      </c>
      <c r="V24" s="2" t="str">
        <f t="shared" si="14"/>
        <v>NO APLICA</v>
      </c>
      <c r="W24" s="3" t="str">
        <f t="shared" si="15"/>
        <v>NO APLICA</v>
      </c>
      <c r="X24" s="106"/>
      <c r="Y24" s="86" t="s">
        <v>113</v>
      </c>
      <c r="Z24" s="117"/>
      <c r="AA24" s="68"/>
    </row>
    <row r="25" spans="2:27" ht="129" customHeight="1" x14ac:dyDescent="0.25">
      <c r="B25" s="72" t="s">
        <v>32</v>
      </c>
      <c r="C25" s="73" t="s">
        <v>92</v>
      </c>
      <c r="D25" s="83" t="s">
        <v>47</v>
      </c>
      <c r="E25" s="45" t="s">
        <v>38</v>
      </c>
      <c r="F25" s="83" t="s">
        <v>66</v>
      </c>
      <c r="G25" s="81">
        <f t="shared" si="17"/>
        <v>2</v>
      </c>
      <c r="H25" s="62">
        <v>0</v>
      </c>
      <c r="I25" s="63">
        <v>1</v>
      </c>
      <c r="J25" s="63">
        <v>0</v>
      </c>
      <c r="K25" s="64">
        <v>1</v>
      </c>
      <c r="L25" s="65">
        <v>0</v>
      </c>
      <c r="M25" s="66">
        <v>1</v>
      </c>
      <c r="N25" s="66" t="s">
        <v>17</v>
      </c>
      <c r="O25" s="67" t="s">
        <v>17</v>
      </c>
      <c r="P25" s="1" t="str">
        <f t="shared" si="8"/>
        <v>NO APLICA</v>
      </c>
      <c r="Q25" s="2">
        <f t="shared" si="9"/>
        <v>1</v>
      </c>
      <c r="R25" s="2" t="str">
        <f t="shared" si="10"/>
        <v>NO APLICA</v>
      </c>
      <c r="S25" s="3" t="str">
        <f t="shared" si="11"/>
        <v>NO APLICA</v>
      </c>
      <c r="T25" s="1">
        <f t="shared" si="12"/>
        <v>0</v>
      </c>
      <c r="U25" s="2">
        <f t="shared" si="13"/>
        <v>0.5</v>
      </c>
      <c r="V25" s="2" t="str">
        <f t="shared" si="14"/>
        <v>NO APLICA</v>
      </c>
      <c r="W25" s="3" t="str">
        <f t="shared" si="15"/>
        <v>NO APLICA</v>
      </c>
      <c r="X25" s="106"/>
      <c r="Y25" s="86" t="s">
        <v>114</v>
      </c>
      <c r="Z25" s="117"/>
      <c r="AA25" s="68"/>
    </row>
    <row r="26" spans="2:27" ht="135" customHeight="1" x14ac:dyDescent="0.25">
      <c r="B26" s="72" t="s">
        <v>32</v>
      </c>
      <c r="C26" s="74" t="s">
        <v>93</v>
      </c>
      <c r="D26" s="83" t="s">
        <v>48</v>
      </c>
      <c r="E26" s="45" t="s">
        <v>38</v>
      </c>
      <c r="F26" s="83" t="s">
        <v>67</v>
      </c>
      <c r="G26" s="81">
        <f t="shared" si="17"/>
        <v>28</v>
      </c>
      <c r="H26" s="62">
        <v>0</v>
      </c>
      <c r="I26" s="63">
        <v>8</v>
      </c>
      <c r="J26" s="63">
        <v>10</v>
      </c>
      <c r="K26" s="64">
        <v>10</v>
      </c>
      <c r="L26" s="65">
        <v>4</v>
      </c>
      <c r="M26" s="66">
        <v>10</v>
      </c>
      <c r="N26" s="66" t="s">
        <v>17</v>
      </c>
      <c r="O26" s="67" t="s">
        <v>17</v>
      </c>
      <c r="P26" s="1" t="str">
        <f t="shared" si="8"/>
        <v>NO APLICA</v>
      </c>
      <c r="Q26" s="2">
        <f t="shared" si="9"/>
        <v>1.25</v>
      </c>
      <c r="R26" s="2" t="str">
        <f t="shared" si="10"/>
        <v>NO APLICA</v>
      </c>
      <c r="S26" s="3" t="str">
        <f t="shared" si="11"/>
        <v>NO APLICA</v>
      </c>
      <c r="T26" s="1">
        <f t="shared" si="12"/>
        <v>0.14285714285714285</v>
      </c>
      <c r="U26" s="2">
        <f t="shared" si="13"/>
        <v>0.5</v>
      </c>
      <c r="V26" s="2" t="str">
        <f t="shared" si="14"/>
        <v>NO APLICA</v>
      </c>
      <c r="W26" s="3" t="str">
        <f t="shared" si="15"/>
        <v>NO APLICA</v>
      </c>
      <c r="X26" s="106"/>
      <c r="Y26" s="86" t="s">
        <v>115</v>
      </c>
      <c r="Z26" s="117"/>
      <c r="AA26" s="68"/>
    </row>
    <row r="27" spans="2:27" ht="126" customHeight="1" x14ac:dyDescent="0.25">
      <c r="B27" s="72" t="s">
        <v>33</v>
      </c>
      <c r="C27" s="74" t="s">
        <v>94</v>
      </c>
      <c r="D27" s="88" t="s">
        <v>78</v>
      </c>
      <c r="E27" s="45" t="s">
        <v>38</v>
      </c>
      <c r="F27" s="86" t="s">
        <v>107</v>
      </c>
      <c r="G27" s="81">
        <f t="shared" si="17"/>
        <v>151</v>
      </c>
      <c r="H27" s="62">
        <v>38</v>
      </c>
      <c r="I27" s="63">
        <v>30</v>
      </c>
      <c r="J27" s="63">
        <v>25</v>
      </c>
      <c r="K27" s="64">
        <v>58</v>
      </c>
      <c r="L27" s="65">
        <v>37</v>
      </c>
      <c r="M27" s="66">
        <v>42</v>
      </c>
      <c r="N27" s="66" t="s">
        <v>17</v>
      </c>
      <c r="O27" s="67" t="s">
        <v>17</v>
      </c>
      <c r="P27" s="1">
        <f t="shared" si="8"/>
        <v>0.97368421052631582</v>
      </c>
      <c r="Q27" s="2">
        <f t="shared" si="9"/>
        <v>1.4</v>
      </c>
      <c r="R27" s="104" t="str">
        <f t="shared" si="10"/>
        <v>NO APLICA</v>
      </c>
      <c r="S27" s="105" t="str">
        <f t="shared" si="11"/>
        <v>NO APLICA</v>
      </c>
      <c r="T27" s="103">
        <f t="shared" si="12"/>
        <v>0.24503311258278146</v>
      </c>
      <c r="U27" s="104">
        <f t="shared" si="13"/>
        <v>0.52317880794701987</v>
      </c>
      <c r="V27" s="104" t="str">
        <f t="shared" si="14"/>
        <v>NO APLICA</v>
      </c>
      <c r="W27" s="105" t="str">
        <f t="shared" si="15"/>
        <v>NO APLICA</v>
      </c>
      <c r="X27" s="106"/>
      <c r="Y27" s="86" t="s">
        <v>116</v>
      </c>
      <c r="Z27" s="117"/>
      <c r="AA27" s="68"/>
    </row>
    <row r="28" spans="2:27" ht="131.25" customHeight="1" x14ac:dyDescent="0.25">
      <c r="B28" s="72" t="s">
        <v>33</v>
      </c>
      <c r="C28" s="74" t="s">
        <v>95</v>
      </c>
      <c r="D28" s="71" t="s">
        <v>49</v>
      </c>
      <c r="E28" s="45" t="s">
        <v>38</v>
      </c>
      <c r="F28" s="86" t="s">
        <v>68</v>
      </c>
      <c r="G28" s="81">
        <f t="shared" si="17"/>
        <v>90</v>
      </c>
      <c r="H28" s="62">
        <v>45</v>
      </c>
      <c r="I28" s="63">
        <v>10</v>
      </c>
      <c r="J28" s="63">
        <v>10</v>
      </c>
      <c r="K28" s="64">
        <v>25</v>
      </c>
      <c r="L28" s="65">
        <v>31</v>
      </c>
      <c r="M28" s="66">
        <v>18</v>
      </c>
      <c r="N28" s="66" t="s">
        <v>17</v>
      </c>
      <c r="O28" s="67" t="s">
        <v>17</v>
      </c>
      <c r="P28" s="1">
        <f t="shared" si="8"/>
        <v>0.68888888888888888</v>
      </c>
      <c r="Q28" s="2">
        <f t="shared" si="9"/>
        <v>1.8</v>
      </c>
      <c r="R28" s="2" t="str">
        <f t="shared" si="10"/>
        <v>NO APLICA</v>
      </c>
      <c r="S28" s="3" t="str">
        <f t="shared" si="11"/>
        <v>NO APLICA</v>
      </c>
      <c r="T28" s="1">
        <f t="shared" si="12"/>
        <v>0.34444444444444444</v>
      </c>
      <c r="U28" s="2">
        <f t="shared" si="13"/>
        <v>0.5444444444444444</v>
      </c>
      <c r="V28" s="2" t="str">
        <f t="shared" si="14"/>
        <v>NO APLICA</v>
      </c>
      <c r="W28" s="3" t="str">
        <f t="shared" si="15"/>
        <v>NO APLICA</v>
      </c>
      <c r="X28" s="106"/>
      <c r="Y28" s="86" t="s">
        <v>117</v>
      </c>
      <c r="Z28" s="117"/>
      <c r="AA28" s="68"/>
    </row>
    <row r="29" spans="2:27" ht="101.25" customHeight="1" x14ac:dyDescent="0.25">
      <c r="B29" s="72" t="s">
        <v>34</v>
      </c>
      <c r="C29" s="74" t="s">
        <v>96</v>
      </c>
      <c r="D29" s="86" t="s">
        <v>79</v>
      </c>
      <c r="E29" s="45" t="s">
        <v>38</v>
      </c>
      <c r="F29" s="86" t="s">
        <v>69</v>
      </c>
      <c r="G29" s="81">
        <f t="shared" si="17"/>
        <v>18</v>
      </c>
      <c r="H29" s="62">
        <v>3</v>
      </c>
      <c r="I29" s="63">
        <v>4</v>
      </c>
      <c r="J29" s="63">
        <v>7</v>
      </c>
      <c r="K29" s="64">
        <v>4</v>
      </c>
      <c r="L29" s="65">
        <v>3</v>
      </c>
      <c r="M29" s="66">
        <v>9</v>
      </c>
      <c r="N29" s="66" t="s">
        <v>17</v>
      </c>
      <c r="O29" s="67" t="s">
        <v>17</v>
      </c>
      <c r="P29" s="1">
        <f t="shared" si="8"/>
        <v>1</v>
      </c>
      <c r="Q29" s="2">
        <f t="shared" si="9"/>
        <v>2.25</v>
      </c>
      <c r="R29" s="2" t="str">
        <f t="shared" si="10"/>
        <v>NO APLICA</v>
      </c>
      <c r="S29" s="3" t="str">
        <f t="shared" si="11"/>
        <v>NO APLICA</v>
      </c>
      <c r="T29" s="1">
        <f t="shared" si="12"/>
        <v>0.16666666666666666</v>
      </c>
      <c r="U29" s="2">
        <f t="shared" si="13"/>
        <v>0.66666666666666663</v>
      </c>
      <c r="V29" s="2" t="str">
        <f t="shared" si="14"/>
        <v>NO APLICA</v>
      </c>
      <c r="W29" s="3" t="str">
        <f t="shared" si="15"/>
        <v>NO APLICA</v>
      </c>
      <c r="X29" s="106"/>
      <c r="Y29" s="86" t="s">
        <v>118</v>
      </c>
      <c r="Z29" s="117"/>
      <c r="AA29" s="68"/>
    </row>
    <row r="30" spans="2:27" ht="129.75" customHeight="1" x14ac:dyDescent="0.25">
      <c r="B30" s="72" t="s">
        <v>34</v>
      </c>
      <c r="C30" s="75" t="s">
        <v>97</v>
      </c>
      <c r="D30" s="71" t="s">
        <v>50</v>
      </c>
      <c r="E30" s="79" t="s">
        <v>38</v>
      </c>
      <c r="F30" s="86" t="s">
        <v>70</v>
      </c>
      <c r="G30" s="81">
        <f t="shared" si="17"/>
        <v>1300</v>
      </c>
      <c r="H30" s="62">
        <v>325</v>
      </c>
      <c r="I30" s="63">
        <v>325</v>
      </c>
      <c r="J30" s="63">
        <v>325</v>
      </c>
      <c r="K30" s="64">
        <v>325</v>
      </c>
      <c r="L30" s="65">
        <v>1144</v>
      </c>
      <c r="M30" s="66">
        <v>537</v>
      </c>
      <c r="N30" s="66" t="s">
        <v>17</v>
      </c>
      <c r="O30" s="67" t="s">
        <v>17</v>
      </c>
      <c r="P30" s="1">
        <f t="shared" si="8"/>
        <v>3.52</v>
      </c>
      <c r="Q30" s="2">
        <f t="shared" si="9"/>
        <v>1.6523076923076923</v>
      </c>
      <c r="R30" s="2" t="str">
        <f t="shared" si="10"/>
        <v>NO APLICA</v>
      </c>
      <c r="S30" s="3" t="str">
        <f t="shared" si="11"/>
        <v>NO APLICA</v>
      </c>
      <c r="T30" s="1">
        <f t="shared" si="12"/>
        <v>0.88</v>
      </c>
      <c r="U30" s="2">
        <f t="shared" si="13"/>
        <v>1.293076923076923</v>
      </c>
      <c r="V30" s="2" t="str">
        <f t="shared" si="14"/>
        <v>NO APLICA</v>
      </c>
      <c r="W30" s="3" t="str">
        <f t="shared" si="15"/>
        <v>NO APLICA</v>
      </c>
      <c r="X30" s="106"/>
      <c r="Y30" s="86" t="s">
        <v>119</v>
      </c>
      <c r="Z30" s="117"/>
      <c r="AA30" s="68"/>
    </row>
    <row r="31" spans="2:27" ht="191.25" customHeight="1" x14ac:dyDescent="0.25">
      <c r="B31" s="72" t="s">
        <v>35</v>
      </c>
      <c r="C31" s="75" t="s">
        <v>98</v>
      </c>
      <c r="D31" s="75" t="s">
        <v>51</v>
      </c>
      <c r="E31" s="79" t="s">
        <v>38</v>
      </c>
      <c r="F31" s="86" t="s">
        <v>71</v>
      </c>
      <c r="G31" s="81">
        <f t="shared" si="17"/>
        <v>150</v>
      </c>
      <c r="H31" s="62">
        <v>37</v>
      </c>
      <c r="I31" s="63">
        <v>39</v>
      </c>
      <c r="J31" s="63">
        <v>37</v>
      </c>
      <c r="K31" s="64">
        <v>37</v>
      </c>
      <c r="L31" s="65">
        <v>33</v>
      </c>
      <c r="M31" s="66">
        <v>48</v>
      </c>
      <c r="N31" s="66" t="s">
        <v>17</v>
      </c>
      <c r="O31" s="67" t="s">
        <v>17</v>
      </c>
      <c r="P31" s="1">
        <f t="shared" si="8"/>
        <v>0.89189189189189189</v>
      </c>
      <c r="Q31" s="2">
        <f t="shared" si="9"/>
        <v>1.2307692307692308</v>
      </c>
      <c r="R31" s="2" t="str">
        <f t="shared" si="10"/>
        <v>NO APLICA</v>
      </c>
      <c r="S31" s="3" t="str">
        <f t="shared" si="11"/>
        <v>NO APLICA</v>
      </c>
      <c r="T31" s="1">
        <f t="shared" si="12"/>
        <v>0.22</v>
      </c>
      <c r="U31" s="2">
        <f t="shared" si="13"/>
        <v>0.54</v>
      </c>
      <c r="V31" s="2" t="str">
        <f t="shared" si="14"/>
        <v>NO APLICA</v>
      </c>
      <c r="W31" s="3" t="str">
        <f t="shared" si="15"/>
        <v>NO APLICA</v>
      </c>
      <c r="X31" s="100"/>
      <c r="Y31" s="86" t="s">
        <v>131</v>
      </c>
      <c r="Z31" s="117"/>
      <c r="AA31" s="68"/>
    </row>
    <row r="32" spans="2:27" ht="147.75" customHeight="1" x14ac:dyDescent="0.25">
      <c r="B32" s="72" t="s">
        <v>35</v>
      </c>
      <c r="C32" s="75" t="s">
        <v>99</v>
      </c>
      <c r="D32" s="86" t="s">
        <v>52</v>
      </c>
      <c r="E32" s="79" t="s">
        <v>38</v>
      </c>
      <c r="F32" s="86" t="s">
        <v>72</v>
      </c>
      <c r="G32" s="81">
        <f t="shared" si="17"/>
        <v>1200</v>
      </c>
      <c r="H32" s="62">
        <v>300</v>
      </c>
      <c r="I32" s="63">
        <v>300</v>
      </c>
      <c r="J32" s="63">
        <v>300</v>
      </c>
      <c r="K32" s="64">
        <v>300</v>
      </c>
      <c r="L32" s="65">
        <v>305</v>
      </c>
      <c r="M32" s="66">
        <v>250</v>
      </c>
      <c r="N32" s="66" t="s">
        <v>17</v>
      </c>
      <c r="O32" s="67" t="s">
        <v>17</v>
      </c>
      <c r="P32" s="1">
        <f t="shared" si="8"/>
        <v>1.0166666666666666</v>
      </c>
      <c r="Q32" s="2">
        <f t="shared" si="9"/>
        <v>0.83333333333333337</v>
      </c>
      <c r="R32" s="2" t="str">
        <f t="shared" si="10"/>
        <v>NO APLICA</v>
      </c>
      <c r="S32" s="3" t="str">
        <f t="shared" si="11"/>
        <v>NO APLICA</v>
      </c>
      <c r="T32" s="1">
        <f t="shared" si="12"/>
        <v>0.25416666666666665</v>
      </c>
      <c r="U32" s="2">
        <f t="shared" si="13"/>
        <v>0.46250000000000002</v>
      </c>
      <c r="V32" s="2" t="str">
        <f t="shared" si="14"/>
        <v>NO APLICA</v>
      </c>
      <c r="W32" s="3" t="str">
        <f t="shared" si="15"/>
        <v>NO APLICA</v>
      </c>
      <c r="X32" s="100"/>
      <c r="Y32" s="86" t="s">
        <v>132</v>
      </c>
      <c r="Z32" s="117"/>
      <c r="AA32" s="68"/>
    </row>
    <row r="33" spans="2:27" ht="127.5" customHeight="1" x14ac:dyDescent="0.25">
      <c r="B33" s="72" t="s">
        <v>36</v>
      </c>
      <c r="C33" s="75" t="s">
        <v>100</v>
      </c>
      <c r="D33" s="86" t="s">
        <v>53</v>
      </c>
      <c r="E33" s="79" t="s">
        <v>38</v>
      </c>
      <c r="F33" s="86" t="s">
        <v>73</v>
      </c>
      <c r="G33" s="81">
        <f t="shared" si="17"/>
        <v>120</v>
      </c>
      <c r="H33" s="62">
        <v>30</v>
      </c>
      <c r="I33" s="63">
        <v>30</v>
      </c>
      <c r="J33" s="63">
        <v>30</v>
      </c>
      <c r="K33" s="64">
        <v>30</v>
      </c>
      <c r="L33" s="65">
        <v>30</v>
      </c>
      <c r="M33" s="66">
        <v>30</v>
      </c>
      <c r="N33" s="66" t="s">
        <v>17</v>
      </c>
      <c r="O33" s="67" t="s">
        <v>17</v>
      </c>
      <c r="P33" s="1">
        <f t="shared" si="8"/>
        <v>1</v>
      </c>
      <c r="Q33" s="2">
        <f t="shared" si="9"/>
        <v>1</v>
      </c>
      <c r="R33" s="2" t="str">
        <f t="shared" si="10"/>
        <v>NO APLICA</v>
      </c>
      <c r="S33" s="3" t="str">
        <f t="shared" si="11"/>
        <v>NO APLICA</v>
      </c>
      <c r="T33" s="1">
        <f t="shared" si="12"/>
        <v>0.25</v>
      </c>
      <c r="U33" s="2">
        <f t="shared" si="13"/>
        <v>0.5</v>
      </c>
      <c r="V33" s="2" t="str">
        <f t="shared" si="14"/>
        <v>NO APLICA</v>
      </c>
      <c r="W33" s="3" t="str">
        <f t="shared" si="15"/>
        <v>NO APLICA</v>
      </c>
      <c r="X33" s="100"/>
      <c r="Y33" s="86" t="s">
        <v>133</v>
      </c>
      <c r="Z33" s="117"/>
      <c r="AA33" s="68"/>
    </row>
    <row r="34" spans="2:27" ht="101.25" customHeight="1" x14ac:dyDescent="0.25">
      <c r="B34" s="72" t="s">
        <v>80</v>
      </c>
      <c r="C34" s="75" t="s">
        <v>101</v>
      </c>
      <c r="D34" s="86" t="s">
        <v>54</v>
      </c>
      <c r="E34" s="79" t="s">
        <v>38</v>
      </c>
      <c r="F34" s="86" t="s">
        <v>74</v>
      </c>
      <c r="G34" s="81">
        <f t="shared" si="17"/>
        <v>100</v>
      </c>
      <c r="H34" s="62">
        <v>26</v>
      </c>
      <c r="I34" s="63">
        <v>26</v>
      </c>
      <c r="J34" s="63">
        <v>24</v>
      </c>
      <c r="K34" s="64">
        <v>24</v>
      </c>
      <c r="L34" s="65">
        <v>27</v>
      </c>
      <c r="M34" s="66">
        <v>26</v>
      </c>
      <c r="N34" s="66" t="s">
        <v>17</v>
      </c>
      <c r="O34" s="67" t="s">
        <v>17</v>
      </c>
      <c r="P34" s="1">
        <f t="shared" si="8"/>
        <v>1.0384615384615385</v>
      </c>
      <c r="Q34" s="2">
        <f t="shared" si="9"/>
        <v>1</v>
      </c>
      <c r="R34" s="2" t="str">
        <f t="shared" si="10"/>
        <v>NO APLICA</v>
      </c>
      <c r="S34" s="3" t="str">
        <f t="shared" si="11"/>
        <v>NO APLICA</v>
      </c>
      <c r="T34" s="1">
        <f t="shared" si="12"/>
        <v>0.27</v>
      </c>
      <c r="U34" s="2">
        <f t="shared" si="13"/>
        <v>0.53</v>
      </c>
      <c r="V34" s="2" t="str">
        <f t="shared" si="14"/>
        <v>NO APLICA</v>
      </c>
      <c r="W34" s="3" t="str">
        <f t="shared" si="15"/>
        <v>NO APLICA</v>
      </c>
      <c r="X34" s="100"/>
      <c r="Y34" s="86" t="s">
        <v>134</v>
      </c>
      <c r="Z34" s="117"/>
      <c r="AA34" s="68"/>
    </row>
    <row r="35" spans="2:27" ht="126" customHeight="1" x14ac:dyDescent="0.25">
      <c r="B35" s="72" t="s">
        <v>37</v>
      </c>
      <c r="C35" s="75" t="s">
        <v>102</v>
      </c>
      <c r="D35" s="74" t="s">
        <v>55</v>
      </c>
      <c r="E35" s="79" t="s">
        <v>38</v>
      </c>
      <c r="F35" s="74" t="s">
        <v>75</v>
      </c>
      <c r="G35" s="81">
        <f t="shared" si="17"/>
        <v>850</v>
      </c>
      <c r="H35" s="62">
        <v>160</v>
      </c>
      <c r="I35" s="63">
        <v>240</v>
      </c>
      <c r="J35" s="63">
        <v>230</v>
      </c>
      <c r="K35" s="64">
        <v>220</v>
      </c>
      <c r="L35" s="65">
        <v>320</v>
      </c>
      <c r="M35" s="66">
        <v>50</v>
      </c>
      <c r="N35" s="66" t="s">
        <v>17</v>
      </c>
      <c r="O35" s="67" t="s">
        <v>17</v>
      </c>
      <c r="P35" s="1">
        <f t="shared" si="8"/>
        <v>2</v>
      </c>
      <c r="Q35" s="2">
        <f t="shared" si="9"/>
        <v>0.20833333333333334</v>
      </c>
      <c r="R35" s="2" t="str">
        <f t="shared" si="10"/>
        <v>NO APLICA</v>
      </c>
      <c r="S35" s="3" t="str">
        <f t="shared" si="11"/>
        <v>NO APLICA</v>
      </c>
      <c r="T35" s="1">
        <f t="shared" si="12"/>
        <v>0.37647058823529411</v>
      </c>
      <c r="U35" s="2">
        <f t="shared" si="13"/>
        <v>0.43529411764705883</v>
      </c>
      <c r="V35" s="2" t="str">
        <f t="shared" si="14"/>
        <v>NO APLICA</v>
      </c>
      <c r="W35" s="3" t="str">
        <f t="shared" si="15"/>
        <v>NO APLICA</v>
      </c>
      <c r="X35" s="100"/>
      <c r="Y35" s="86" t="s">
        <v>127</v>
      </c>
      <c r="Z35" s="117"/>
      <c r="AA35" s="68"/>
    </row>
    <row r="36" spans="2:27" ht="117.75" customHeight="1" x14ac:dyDescent="0.25">
      <c r="B36" s="72" t="s">
        <v>37</v>
      </c>
      <c r="C36" s="75" t="s">
        <v>103</v>
      </c>
      <c r="D36" s="75" t="s">
        <v>56</v>
      </c>
      <c r="E36" s="79" t="s">
        <v>38</v>
      </c>
      <c r="F36" s="86" t="s">
        <v>76</v>
      </c>
      <c r="G36" s="81">
        <f t="shared" si="17"/>
        <v>14</v>
      </c>
      <c r="H36" s="62">
        <v>3</v>
      </c>
      <c r="I36" s="63">
        <v>4</v>
      </c>
      <c r="J36" s="63">
        <v>3</v>
      </c>
      <c r="K36" s="64">
        <v>4</v>
      </c>
      <c r="L36" s="65">
        <v>8</v>
      </c>
      <c r="M36" s="66">
        <v>9</v>
      </c>
      <c r="N36" s="66" t="s">
        <v>17</v>
      </c>
      <c r="O36" s="67" t="s">
        <v>17</v>
      </c>
      <c r="P36" s="1">
        <f t="shared" si="8"/>
        <v>2.6666666666666665</v>
      </c>
      <c r="Q36" s="2">
        <f t="shared" si="9"/>
        <v>2.25</v>
      </c>
      <c r="R36" s="2" t="str">
        <f t="shared" si="10"/>
        <v>NO APLICA</v>
      </c>
      <c r="S36" s="3" t="str">
        <f t="shared" si="11"/>
        <v>NO APLICA</v>
      </c>
      <c r="T36" s="1">
        <f t="shared" si="12"/>
        <v>0.5714285714285714</v>
      </c>
      <c r="U36" s="2">
        <f t="shared" si="13"/>
        <v>1.2142857142857142</v>
      </c>
      <c r="V36" s="2" t="str">
        <f t="shared" si="14"/>
        <v>NO APLICA</v>
      </c>
      <c r="W36" s="3" t="str">
        <f t="shared" si="15"/>
        <v>NO APLICA</v>
      </c>
      <c r="X36" s="100"/>
      <c r="Y36" s="86" t="s">
        <v>128</v>
      </c>
      <c r="Z36" s="117"/>
      <c r="AA36" s="68"/>
    </row>
    <row r="37" spans="2:27" ht="122.25" customHeight="1" x14ac:dyDescent="0.25">
      <c r="B37" s="72" t="s">
        <v>37</v>
      </c>
      <c r="C37" s="75" t="s">
        <v>104</v>
      </c>
      <c r="D37" s="75" t="s">
        <v>57</v>
      </c>
      <c r="E37" s="79" t="s">
        <v>38</v>
      </c>
      <c r="F37" s="86" t="s">
        <v>76</v>
      </c>
      <c r="G37" s="81">
        <f t="shared" si="17"/>
        <v>1</v>
      </c>
      <c r="H37" s="62">
        <v>0</v>
      </c>
      <c r="I37" s="63">
        <v>0</v>
      </c>
      <c r="J37" s="63">
        <v>1</v>
      </c>
      <c r="K37" s="64">
        <v>0</v>
      </c>
      <c r="L37" s="65">
        <v>0</v>
      </c>
      <c r="M37" s="66">
        <v>0</v>
      </c>
      <c r="N37" s="66" t="s">
        <v>17</v>
      </c>
      <c r="O37" s="67" t="s">
        <v>17</v>
      </c>
      <c r="P37" s="1" t="str">
        <f t="shared" si="8"/>
        <v>NO APLICA</v>
      </c>
      <c r="Q37" s="2" t="str">
        <f t="shared" si="9"/>
        <v>NO APLICA</v>
      </c>
      <c r="R37" s="2" t="str">
        <f t="shared" si="10"/>
        <v>NO APLICA</v>
      </c>
      <c r="S37" s="3" t="str">
        <f t="shared" si="11"/>
        <v>NO APLICA</v>
      </c>
      <c r="T37" s="1">
        <f t="shared" si="12"/>
        <v>0</v>
      </c>
      <c r="U37" s="2">
        <f>IFERROR((L37+M37)/G37,"NO APLICA")</f>
        <v>0</v>
      </c>
      <c r="V37" s="2" t="str">
        <f t="shared" si="14"/>
        <v>NO APLICA</v>
      </c>
      <c r="W37" s="3" t="str">
        <f t="shared" si="15"/>
        <v>NO APLICA</v>
      </c>
      <c r="X37" s="100"/>
      <c r="Y37" s="86" t="s">
        <v>129</v>
      </c>
      <c r="Z37" s="117"/>
      <c r="AA37" s="68"/>
    </row>
    <row r="38" spans="2:27" ht="120.75" customHeight="1" thickBot="1" x14ac:dyDescent="0.3">
      <c r="B38" s="76" t="s">
        <v>37</v>
      </c>
      <c r="C38" s="85" t="s">
        <v>105</v>
      </c>
      <c r="D38" s="85" t="s">
        <v>58</v>
      </c>
      <c r="E38" s="80" t="s">
        <v>38</v>
      </c>
      <c r="F38" s="39" t="s">
        <v>77</v>
      </c>
      <c r="G38" s="82">
        <f t="shared" si="17"/>
        <v>3</v>
      </c>
      <c r="H38" s="29">
        <v>1</v>
      </c>
      <c r="I38" s="30">
        <v>1</v>
      </c>
      <c r="J38" s="30">
        <v>1</v>
      </c>
      <c r="K38" s="31">
        <v>0</v>
      </c>
      <c r="L38" s="32">
        <v>8</v>
      </c>
      <c r="M38" s="33">
        <v>6</v>
      </c>
      <c r="N38" s="33" t="s">
        <v>17</v>
      </c>
      <c r="O38" s="34" t="s">
        <v>17</v>
      </c>
      <c r="P38" s="4">
        <f t="shared" si="8"/>
        <v>8</v>
      </c>
      <c r="Q38" s="5">
        <f t="shared" si="9"/>
        <v>6</v>
      </c>
      <c r="R38" s="5" t="str">
        <f t="shared" si="10"/>
        <v>NO APLICA</v>
      </c>
      <c r="S38" s="6" t="str">
        <f t="shared" si="11"/>
        <v>NO APLICA</v>
      </c>
      <c r="T38" s="4">
        <f t="shared" si="12"/>
        <v>2.6666666666666665</v>
      </c>
      <c r="U38" s="5">
        <f t="shared" si="13"/>
        <v>4.666666666666667</v>
      </c>
      <c r="V38" s="5" t="str">
        <f t="shared" si="14"/>
        <v>NO APLICA</v>
      </c>
      <c r="W38" s="6" t="str">
        <f t="shared" si="15"/>
        <v>NO APLICA</v>
      </c>
      <c r="X38" s="101"/>
      <c r="Y38" s="39" t="s">
        <v>130</v>
      </c>
      <c r="Z38" s="118"/>
      <c r="AA38" s="40"/>
    </row>
  </sheetData>
  <mergeCells count="15">
    <mergeCell ref="B11:B12"/>
    <mergeCell ref="C11:C12"/>
    <mergeCell ref="C13:C15"/>
    <mergeCell ref="B13:B15"/>
    <mergeCell ref="E2:T2"/>
    <mergeCell ref="E3:T3"/>
    <mergeCell ref="E4:T4"/>
    <mergeCell ref="G10:W10"/>
    <mergeCell ref="X10:AA11"/>
    <mergeCell ref="D11:F11"/>
    <mergeCell ref="G11:K11"/>
    <mergeCell ref="L11:O11"/>
    <mergeCell ref="E5:T5"/>
    <mergeCell ref="P11:S11"/>
    <mergeCell ref="T11:W11"/>
  </mergeCells>
  <conditionalFormatting sqref="P17:W26 P28:W38 P27:Q27">
    <cfRule type="cellIs" dxfId="18" priority="27" operator="equal">
      <formula>"NO APLICA"</formula>
    </cfRule>
    <cfRule type="cellIs" dxfId="17" priority="28" operator="greaterThanOrEqual">
      <formula>1.2</formula>
    </cfRule>
    <cfRule type="cellIs" dxfId="16" priority="29" operator="lessThan">
      <formula>0.5</formula>
    </cfRule>
    <cfRule type="cellIs" dxfId="15" priority="30" operator="between">
      <formula>0.5</formula>
      <formula>0.7</formula>
    </cfRule>
    <cfRule type="cellIs" dxfId="14" priority="31" operator="between">
      <formula>0.7</formula>
      <formula>1.2</formula>
    </cfRule>
  </conditionalFormatting>
  <conditionalFormatting sqref="P16:W16">
    <cfRule type="cellIs" dxfId="13" priority="15" operator="equal">
      <formula>"NO APLICA"</formula>
    </cfRule>
    <cfRule type="cellIs" dxfId="12" priority="16" operator="greaterThanOrEqual">
      <formula>1.2</formula>
    </cfRule>
    <cfRule type="cellIs" dxfId="11" priority="17" operator="lessThan">
      <formula>0.5</formula>
    </cfRule>
    <cfRule type="cellIs" dxfId="10" priority="18" operator="between">
      <formula>0.5</formula>
      <formula>0.7</formula>
    </cfRule>
    <cfRule type="cellIs" dxfId="9" priority="19" operator="between">
      <formula>0.7</formula>
      <formula>1.2</formula>
    </cfRule>
  </conditionalFormatting>
  <conditionalFormatting sqref="R27:W27">
    <cfRule type="cellIs" dxfId="8" priority="6" operator="equal">
      <formula>"ND"</formula>
    </cfRule>
    <cfRule type="cellIs" dxfId="7" priority="7" operator="lessThanOrEqual">
      <formula>0</formula>
    </cfRule>
    <cfRule type="cellIs" dxfId="6" priority="8" operator="between">
      <formula>0</formula>
      <formula>0.1</formula>
    </cfRule>
    <cfRule type="cellIs" dxfId="5" priority="9" operator="greaterThanOrEqual">
      <formula>0.1</formula>
    </cfRule>
  </conditionalFormatting>
  <conditionalFormatting sqref="P13:W15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69" right="0.73" top="0.74803149606299213" bottom="0.74803149606299213" header="0.31496062992125984" footer="0.31496062992125984"/>
  <pageSetup paperSize="5" scale="28" orientation="landscape" r:id="rId1"/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EJE 1</vt:lpstr>
      <vt:lpstr>'SEGUIMIENTO EJE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</dc:creator>
  <cp:lastModifiedBy>Dir. Planeacion</cp:lastModifiedBy>
  <cp:lastPrinted>2022-01-11T19:37:30Z</cp:lastPrinted>
  <dcterms:created xsi:type="dcterms:W3CDTF">2020-03-29T15:30:51Z</dcterms:created>
  <dcterms:modified xsi:type="dcterms:W3CDTF">2022-07-13T16:46:45Z</dcterms:modified>
</cp:coreProperties>
</file>