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13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1" documentId="11_6BF2947236D9BD3C6577D6C16BD866B4850EC6DE" xr6:coauthVersionLast="47" xr6:coauthVersionMax="47" xr10:uidLastSave="{D75AAAD1-6349-4607-8495-273224DC7681}"/>
  <bookViews>
    <workbookView xWindow="0" yWindow="0" windowWidth="20490" windowHeight="7755" xr2:uid="{00000000-000D-0000-FFFF-FFFF00000000}"/>
  </bookViews>
  <sheets>
    <sheet name="SEGUIMIENTO 2025" sheetId="1" r:id="rId1"/>
  </sheets>
  <definedNames>
    <definedName name="ADFASDF">#REF!</definedName>
    <definedName name="_xlnm.Print_Area" localSheetId="0">'SEGUIMIENTO 2025'!$A$1:$X$38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4" i="1" l="1"/>
  <c r="U15" i="1"/>
  <c r="Q25" i="1"/>
  <c r="U25" i="1"/>
  <c r="U24" i="1"/>
  <c r="U23" i="1"/>
  <c r="U22" i="1"/>
  <c r="U21" i="1"/>
  <c r="U20" i="1"/>
  <c r="U19" i="1"/>
  <c r="U18" i="1"/>
  <c r="U17" i="1"/>
  <c r="T25" i="1"/>
  <c r="T24" i="1"/>
  <c r="T23" i="1"/>
  <c r="T22" i="1"/>
  <c r="T21" i="1"/>
  <c r="T20" i="1"/>
  <c r="T19" i="1"/>
  <c r="T18" i="1"/>
  <c r="T17" i="1"/>
  <c r="T15" i="1"/>
  <c r="W16" i="1"/>
  <c r="V16" i="1"/>
  <c r="U16" i="1"/>
  <c r="T16" i="1"/>
  <c r="S16" i="1"/>
  <c r="R16" i="1"/>
  <c r="Q16" i="1"/>
  <c r="P16" i="1"/>
  <c r="P25" i="1" l="1"/>
  <c r="P24" i="1"/>
  <c r="Q23" i="1"/>
  <c r="P23" i="1"/>
  <c r="Q22" i="1"/>
  <c r="P22" i="1"/>
  <c r="Q21" i="1"/>
  <c r="P21" i="1"/>
  <c r="Q20" i="1"/>
  <c r="P20" i="1"/>
  <c r="Q19" i="1"/>
  <c r="P19" i="1"/>
  <c r="Q18" i="1"/>
  <c r="P18" i="1"/>
  <c r="P17" i="1"/>
  <c r="Q15" i="1"/>
  <c r="P15" i="1"/>
  <c r="Q17" i="1" l="1"/>
</calcChain>
</file>

<file path=xl/sharedStrings.xml><?xml version="1.0" encoding="utf-8"?>
<sst xmlns="http://schemas.openxmlformats.org/spreadsheetml/2006/main" count="97" uniqueCount="66">
  <si>
    <t>FORMATO PARA LA PROGRAMACIÓN, SEGUIMIENTO Y EVALUACIÓN DEL AVANCE EN CUMPLIMIENTO DE METAS Y OBJETIVOS DEL PROGRAMA PRESUPUESTARIO ANUAL 2025</t>
  </si>
  <si>
    <t>EJE 3: TODOS POR LA PAZ</t>
  </si>
  <si>
    <t>CLAVE Y NOMBRE DEL PPA: E-PPA 3.6 PROGRAMA DE DESARROLLO INTEGRAL DE LAS JUVENTUDES</t>
  </si>
  <si>
    <t>INSTITUTO MUNICIPAL DE LA JUVENTUD</t>
  </si>
  <si>
    <t>AVANCE EN CUMPLIMIENTO DE METAS TRIMESTRAL Y ANUAL ACUMULADO 2025</t>
  </si>
  <si>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</si>
  <si>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</si>
  <si>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</si>
  <si>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META PROGRAMADA 2025</t>
  </si>
  <si>
    <t>META ALCANZADA 2025</t>
  </si>
  <si>
    <t>PORCENTAJE DE AVANCE TRIMESTRAL 2025</t>
  </si>
  <si>
    <t>PORCENTAJE DE AVANCE TRIMESTRAL ACUMULADO 2025</t>
  </si>
  <si>
    <t>JUSTIFICACION TRIMESTRAL DE AVANCE DE RESULTADOS 2025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</si>
  <si>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</si>
  <si>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</si>
  <si>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</si>
  <si>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ANUAL</t>
  </si>
  <si>
    <t>TRIMESTRE 1</t>
  </si>
  <si>
    <t>TRIMESTRE 2</t>
  </si>
  <si>
    <t>TRIMESTRE 3</t>
  </si>
  <si>
    <t>TRIMESTRE 4</t>
  </si>
  <si>
    <t>Fin
(DP de la DGPM)</t>
  </si>
  <si>
    <r>
      <rPr>
        <b/>
        <sz val="11"/>
        <color theme="1"/>
        <rFont val="Arial"/>
        <family val="2"/>
      </rPr>
      <t xml:space="preserve">3.6.1 </t>
    </r>
    <r>
      <rPr>
        <sz val="11"/>
        <color theme="1"/>
        <rFont val="Arial"/>
        <family val="2"/>
      </rPr>
      <t>Contribuir a una sociedad más segura, cohesionada y pacífica en el municipio de Benito Juárez mediante estrategias de prevención de la violencia, impulso a la convivencia y fortalecimiento del bienestar social.</t>
    </r>
  </si>
  <si>
    <r>
      <rPr>
        <b/>
        <sz val="11"/>
        <color theme="1"/>
        <rFont val="Arial"/>
        <family val="2"/>
      </rPr>
      <t>I_TOD_PAZ:</t>
    </r>
    <r>
      <rPr>
        <sz val="11"/>
        <color theme="1"/>
        <rFont val="Arial"/>
        <family val="2"/>
      </rPr>
      <t xml:space="preserve"> Índice de Todos por la Paz</t>
    </r>
  </si>
  <si>
    <t>Trianual</t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</si>
  <si>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</t>
    </r>
  </si>
  <si>
    <r>
      <rPr>
        <b/>
        <sz val="11"/>
        <color theme="1"/>
        <rFont val="Arial"/>
        <family val="2"/>
      </rPr>
      <t xml:space="preserve">Justificación Trimestral:  </t>
    </r>
    <r>
      <rPr>
        <sz val="11"/>
        <color theme="1"/>
        <rFont val="Arial"/>
        <family val="2"/>
      </rPr>
      <t xml:space="preserve">
El Índice Municipal de Todos por la Paz se integra con 3 Dimensiones y 9 subdimensiones que miden aspectos de Seguridad y Justicia, Cohesión Social y Educación para la Paz con indicadores de diferentes instituciones externas e internas al municipio . En el segundo trimestre la meta realizada se consideró igual a la programada debido a que los indicadores no han tenido actualizaciones.</t>
    </r>
  </si>
  <si>
    <t>EJEMPLO</t>
  </si>
  <si>
    <t>Propósito
DIRECCIÓN GENERAL</t>
  </si>
  <si>
    <t>3.6.1.1. Impulsar el desarrollo integral de las juventudes mediante programas, políticas y acciones que promuevan su participación activa, el acceso a oportunidades educativas, culturales y laborales, así como el fortalecimiento de sus derechos, identidad y bienestar, contribuyendo a la formación de ciudadanos comprometidos con su comunidad y el desarrollo sostenible.</t>
  </si>
  <si>
    <t>PJPT: Porcentaje de jóvenes beneficiados en programas, talleres y eventos organizados.</t>
  </si>
  <si>
    <t>Trimestral</t>
  </si>
  <si>
    <t xml:space="preserve">UNIDAD DE MEDIDA DEL INDICADOR:                  Porcentaje
UNIDAD DE MEDIDA DE LAS VARIABLES:  Jóvenes
</t>
  </si>
  <si>
    <r>
      <t xml:space="preserve">Justificacion Trimestral: </t>
    </r>
    <r>
      <rPr>
        <sz val="11"/>
        <color theme="1"/>
        <rFont val="Arial"/>
        <family val="2"/>
      </rPr>
      <t>Este indicador mide el porcentaje de jóvenes beneficiados a través de programas, talleres y eventos organizados. Durante este trimestre, se beneficiaron 4,920 jóvenes que participaron en diversas actividades, como tardes de talentos, y obtuvieron la Tarjeta Juventud es Poder, obteniendo un avance trimestral del 109.33%</t>
    </r>
  </si>
  <si>
    <t>Componente
UNIDAD DE ORIENTACIÓN Y BIENESTAR JUVENIL</t>
  </si>
  <si>
    <t>3.6.1.1.1 Bienestar juvenil impulsado con servicios integrales basados en derechos, incluyendo conferencias, brigadas de salud, talleres, foros y asesorías.</t>
  </si>
  <si>
    <t>PSIB: Porcentaje de servicios integrales basados en derechos para una vida
digna.</t>
  </si>
  <si>
    <t>UNIDAD DE MEDIDA DEL INDICADOR:
Porcentaje
UNIDAD DE MEDIDA DE LAS VARIABLES:
Servicios Integrales</t>
  </si>
  <si>
    <r>
      <t xml:space="preserve">Justificacion Trimestral: </t>
    </r>
    <r>
      <rPr>
        <sz val="11"/>
        <color theme="1"/>
        <rFont val="Arial"/>
        <family val="2"/>
      </rPr>
      <t>Para este trimestre se tenia contemplado realizar 12 actividades en el cual se realizó 20 derivado a que se hicieron mas actividades del indicador de Bienestar Juvenil y la  Vida Digna. Teniendo un avance trimestral del 166.67%.</t>
    </r>
    <r>
      <rPr>
        <b/>
        <sz val="11"/>
        <color theme="1"/>
        <rFont val="Arial"/>
        <family val="2"/>
      </rPr>
      <t xml:space="preserve"> </t>
    </r>
  </si>
  <si>
    <t>Actividad</t>
  </si>
  <si>
    <t>3.6.1.1.1.1 Promoción a la igualdad, inclusión y no discriminación entre las juventudes.</t>
  </si>
  <si>
    <t>PIDJ: Porcentaje de actividades realizadas de promoción a la igualdad, inclusión y no discriminación en las juventudes.</t>
  </si>
  <si>
    <t>UNIDAD DE MEDIDA DEL INDICADOR:
Porcentajes
UNIDAD DE MEDIDA DE LAS VARIABLES:
Actividades</t>
  </si>
  <si>
    <r>
      <t xml:space="preserve">Justificacion Trimestral: </t>
    </r>
    <r>
      <rPr>
        <sz val="11"/>
        <color theme="1"/>
        <rFont val="Arial"/>
        <family val="2"/>
      </rPr>
      <t>En este indicador tiene como meta realizar 2 actividades, para el cual se cumplio el 100% del avance trimestral, derivado a que se realizó la conferencia: Jovenes en condiciones de vulnerabilidad con enfoque a la pobreza extrema.</t>
    </r>
  </si>
  <si>
    <t>3.6.1.1.1.2 Desarrollo de acciones para promover el bienestar juvenil y una vida digna.</t>
  </si>
  <si>
    <t>PAPBV: Porcentaje de actividades para promuever el bienestar juvenil y una Vida Digna.</t>
  </si>
  <si>
    <r>
      <t xml:space="preserve">Justificacion Trimestral: </t>
    </r>
    <r>
      <rPr>
        <sz val="11"/>
        <color theme="1"/>
        <rFont val="Arial"/>
        <family val="2"/>
      </rPr>
      <t>Este indicador tiene como meta realizar 4 actividades para el cual en este trimestre se realizaron 11 actividades con un avance trimestral de 275%, derivado a que se hicieron conferencias de derechos sexuales y reproductivos, tardes de running, salud femenina "ciclo menstrual y uso correcto de copas menstruales"</t>
    </r>
  </si>
  <si>
    <t xml:space="preserve">3.6.1.1.1.3 Desarrollo de acciones que fomenten la cultura de paz y seguridad en las juventudes.
</t>
  </si>
  <si>
    <t>PPCSJ: Porcentaje de actividades que promuevan la cultura de paz y seguridad en las juventudes.</t>
  </si>
  <si>
    <r>
      <t xml:space="preserve">Justificacion Trimestral: </t>
    </r>
    <r>
      <rPr>
        <sz val="11"/>
        <color theme="1"/>
        <rFont val="Arial"/>
        <family val="2"/>
      </rPr>
      <t>En este indicador tiene como meta realizar 6 actividades por lo cual se realizaron 7 derivado a que se realizaron varios "Tardes de talentos con J de jovenes", obteniendo un avance trimestral del 116.57%</t>
    </r>
  </si>
  <si>
    <t>Componente
UNIDAD DE SERVICIOS A LA JUVENTUD</t>
  </si>
  <si>
    <t>3.6.1.1.2 Actividades que fomenten el desarrollo académico, el trabajo digno, el emprendimiento y entornos sostenibles para las juventudes</t>
  </si>
  <si>
    <t>PFEAJ: Porcentaje de actividades de fomento educativo, emprendimiento y
ambiental dirigidas a las juventudes.</t>
  </si>
  <si>
    <r>
      <t xml:space="preserve">Justificacion Trimestral: </t>
    </r>
    <r>
      <rPr>
        <sz val="11"/>
        <color theme="1"/>
        <rFont val="Arial"/>
        <family val="2"/>
      </rPr>
      <t>Para este trimestre se realizaron 15 actividades de los cuales estaba planeado 13, teniendo un avance trimestral del 146.15%. Se hicieron mas actividades en el indicador de participación ciudadana.</t>
    </r>
    <r>
      <rPr>
        <b/>
        <sz val="11"/>
        <color theme="1"/>
        <rFont val="Arial"/>
        <family val="2"/>
      </rPr>
      <t/>
    </r>
  </si>
  <si>
    <t>3.6.1.1.2.1 Desarrollo de actividades que fomenten la educación, el emprendimiento y el trabajo digno para las juventudes.</t>
  </si>
  <si>
    <t xml:space="preserve">PFEA: Porcentaje de actividades de fomento educativo, emprendimiento y dirigidas a las juventudes. </t>
  </si>
  <si>
    <r>
      <t xml:space="preserve">Justificacion Trimestral: </t>
    </r>
    <r>
      <rPr>
        <sz val="11"/>
        <color theme="1"/>
        <rFont val="Arial"/>
        <family val="2"/>
      </rPr>
      <t>En este indicador tiene como meta realizar 6 actividades en el cual  se realizaron 7 actividades, como taller de emprendimiento, Juventud es emprender en las Jornadas integrales y día del Estudiante. Obteniendo un avance trimestral del 116.67%</t>
    </r>
  </si>
  <si>
    <t>3.6.1.1.2.2 Desarrollo de actividades que fomenten la participación ciudadana y la formulación de políticas públicas en las juventudes.</t>
  </si>
  <si>
    <t>PPCJ: Porcentaje de actividades que fomenten la participación ciudadana
de las juventudes.</t>
  </si>
  <si>
    <r>
      <t xml:space="preserve">Justificacion Trimestral: </t>
    </r>
    <r>
      <rPr>
        <sz val="11"/>
        <color theme="1"/>
        <rFont val="Arial"/>
        <family val="2"/>
      </rPr>
      <t>En este indicador se tenia contemplado realizar 4 actividades en el cual se realizaron 10 actividades, derivado a que se hicieron varias entregas de la Tarjeta Juventud es Poder. Obteniendo un avance trimestral del 250%</t>
    </r>
  </si>
  <si>
    <t>3.6.1.1.2.3 Desarrollo de actividades que fomenten la sostenibilidad, la dignidad y la adecuación de los entornos.</t>
  </si>
  <si>
    <t xml:space="preserve">PAED: Porcentaje de actividades que fomenten los entornos sostenibles y dignos para las juventudes. </t>
  </si>
  <si>
    <r>
      <t xml:space="preserve">Justificacion Trimestral: </t>
    </r>
    <r>
      <rPr>
        <sz val="11"/>
        <color theme="1"/>
        <rFont val="Arial"/>
        <family val="2"/>
      </rPr>
      <t>En este trimestre se realizaron 2 actividades de las que se tenia contemplado realizar 3, para el siguiente trimestre se realizará. Obteniendo un avance trimestral del 66.67%</t>
    </r>
  </si>
  <si>
    <t>ELABORÓ                                                                                                                                                                                                                               C. Jennifer Francisca Lópe Ávila                                                                                                                                        Coordinadora Administrativa</t>
  </si>
  <si>
    <t>REVISÓ
Lic. José Fernando Díaz Nuñez
Dirección General de Planeación Municipal</t>
  </si>
  <si>
    <t>AUTORIZÓ                                                                                                                                                                                 Lic. César Santiago Augusto Frías Canché                                                                                                    Director General del IMJUVE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</si>
</sst>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>
    <font>
      <sz val="11"/>
      <color theme="1"/>
      <name val="Calibri"/>
      <scheme val="minor"/>
    </font>
    <font>
      <b/>
      <sz val="24"/>
      <color theme="0"/>
      <name val="Arial"/>
      <family val="2"/>
    </font>
    <font>
      <sz val="11"/>
      <name val="Calibri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theme="0"/>
      <name val="Arial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1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0BDE9"/>
        <bgColor rgb="FF30BDE9"/>
      </patternFill>
    </fill>
    <fill>
      <patternFill patternType="solid">
        <fgColor rgb="FF98DEF4"/>
        <bgColor rgb="FF98DEF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FFEB9C"/>
        <bgColor rgb="FFFFEB9C"/>
      </patternFill>
    </fill>
    <fill>
      <patternFill patternType="solid">
        <fgColor rgb="FFD8D8D8"/>
        <bgColor rgb="FFD8D8D8"/>
      </patternFill>
    </fill>
  </fills>
  <borders count="6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theme="1"/>
      </right>
      <top style="medium">
        <color rgb="FF000000"/>
      </top>
      <bottom style="medium">
        <color rgb="FF000000"/>
      </bottom>
      <diagonal/>
    </border>
    <border>
      <left style="dotted">
        <color theme="1"/>
      </left>
      <right style="dotted">
        <color theme="1"/>
      </right>
      <top style="medium">
        <color rgb="FF000000"/>
      </top>
      <bottom style="medium">
        <color rgb="FF000000"/>
      </bottom>
      <diagonal/>
    </border>
    <border>
      <left style="dotted">
        <color theme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theme="1"/>
      </left>
      <right style="dotted">
        <color theme="1"/>
      </right>
      <top/>
      <bottom style="dotted">
        <color theme="1"/>
      </bottom>
      <diagonal/>
    </border>
    <border>
      <left style="dotted">
        <color theme="1"/>
      </left>
      <right/>
      <top/>
      <bottom style="dotted">
        <color theme="1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theme="1"/>
      </left>
      <right style="dotted">
        <color theme="1"/>
      </right>
      <top style="dotted">
        <color theme="1"/>
      </top>
      <bottom/>
      <diagonal/>
    </border>
    <border>
      <left style="medium">
        <color rgb="FF000000"/>
      </left>
      <right/>
      <top/>
      <bottom style="dotted">
        <color theme="1"/>
      </bottom>
      <diagonal/>
    </border>
    <border>
      <left/>
      <right/>
      <top/>
      <bottom style="dotted">
        <color theme="1"/>
      </bottom>
      <diagonal/>
    </border>
    <border>
      <left style="medium">
        <color rgb="FF000000"/>
      </left>
      <right style="medium">
        <color rgb="FF000000"/>
      </right>
      <top/>
      <bottom style="dotted">
        <color theme="1"/>
      </bottom>
      <diagonal/>
    </border>
    <border>
      <left/>
      <right style="dotted">
        <color theme="1"/>
      </right>
      <top style="dotted">
        <color theme="1"/>
      </top>
      <bottom style="dotted">
        <color theme="1"/>
      </bottom>
      <diagonal/>
    </border>
    <border>
      <left style="dotted">
        <color theme="1"/>
      </left>
      <right style="dotted">
        <color theme="1"/>
      </right>
      <top style="dotted">
        <color theme="1"/>
      </top>
      <bottom style="dotted">
        <color theme="1"/>
      </bottom>
      <diagonal/>
    </border>
    <border>
      <left style="dotted">
        <color theme="1"/>
      </left>
      <right/>
      <top style="dotted">
        <color theme="1"/>
      </top>
      <bottom style="dotted">
        <color theme="1"/>
      </bottom>
      <diagonal/>
    </border>
    <border>
      <left style="medium">
        <color theme="1"/>
      </left>
      <right style="dotted">
        <color theme="1"/>
      </right>
      <top style="dotted">
        <color theme="1"/>
      </top>
      <bottom style="dotted">
        <color theme="1"/>
      </bottom>
      <diagonal/>
    </border>
    <border>
      <left style="dotted">
        <color theme="1"/>
      </left>
      <right style="medium">
        <color rgb="FF000000"/>
      </right>
      <top style="dotted">
        <color theme="1"/>
      </top>
      <bottom style="dotted">
        <color theme="1"/>
      </bottom>
      <diagonal/>
    </border>
    <border>
      <left style="medium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dotted">
        <color theme="1"/>
      </right>
      <top style="dotted">
        <color theme="1"/>
      </top>
      <bottom style="dotted">
        <color theme="1"/>
      </bottom>
      <diagonal/>
    </border>
    <border>
      <left style="medium">
        <color rgb="FF000000"/>
      </left>
      <right style="medium">
        <color rgb="FF000000"/>
      </right>
      <top style="dotted">
        <color theme="1"/>
      </top>
      <bottom style="dotted">
        <color theme="1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theme="1"/>
      </right>
      <top style="dotted">
        <color theme="1"/>
      </top>
      <bottom/>
      <diagonal/>
    </border>
    <border>
      <left style="dotted">
        <color theme="1"/>
      </left>
      <right/>
      <top style="dotted">
        <color theme="1"/>
      </top>
      <bottom/>
      <diagonal/>
    </border>
    <border>
      <left style="medium">
        <color rgb="FF000000"/>
      </left>
      <right style="medium">
        <color rgb="FF000000"/>
      </right>
      <top style="dotted">
        <color theme="1"/>
      </top>
      <bottom/>
      <diagonal/>
    </border>
    <border>
      <left/>
      <right style="dotted">
        <color theme="1"/>
      </right>
      <top style="dotted">
        <color theme="1"/>
      </top>
      <bottom/>
      <diagonal/>
    </border>
    <border>
      <left style="medium">
        <color theme="1"/>
      </left>
      <right style="dotted">
        <color theme="1"/>
      </right>
      <top style="dotted">
        <color theme="1"/>
      </top>
      <bottom/>
      <diagonal/>
    </border>
    <border>
      <left style="dotted">
        <color theme="1"/>
      </left>
      <right style="medium">
        <color rgb="FF000000"/>
      </right>
      <top style="dotted">
        <color theme="1"/>
      </top>
      <bottom/>
      <diagonal/>
    </border>
    <border>
      <left style="medium">
        <color rgb="FF000000"/>
      </left>
      <right style="dotted">
        <color theme="1"/>
      </right>
      <top style="dotted">
        <color theme="1"/>
      </top>
      <bottom style="medium">
        <color rgb="FF000000"/>
      </bottom>
      <diagonal/>
    </border>
    <border>
      <left style="dotted">
        <color theme="1"/>
      </left>
      <right style="dotted">
        <color theme="1"/>
      </right>
      <top style="dotted">
        <color theme="1"/>
      </top>
      <bottom style="medium">
        <color rgb="FF000000"/>
      </bottom>
      <diagonal/>
    </border>
    <border>
      <left style="dotted">
        <color theme="1"/>
      </left>
      <right/>
      <top style="dotted">
        <color theme="1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theme="1"/>
      </top>
      <bottom style="medium">
        <color rgb="FF000000"/>
      </bottom>
      <diagonal/>
    </border>
    <border>
      <left/>
      <right style="dotted">
        <color theme="1"/>
      </right>
      <top style="dotted">
        <color theme="1"/>
      </top>
      <bottom style="medium">
        <color rgb="FF000000"/>
      </bottom>
      <diagonal/>
    </border>
    <border>
      <left style="medium">
        <color theme="1"/>
      </left>
      <right style="dotted">
        <color theme="1"/>
      </right>
      <top style="dotted">
        <color theme="1"/>
      </top>
      <bottom style="medium">
        <color rgb="FF000000"/>
      </bottom>
      <diagonal/>
    </border>
    <border>
      <left style="dotted">
        <color theme="1"/>
      </left>
      <right style="medium">
        <color rgb="FF000000"/>
      </right>
      <top style="dotted">
        <color theme="1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2" fontId="1" fillId="2" borderId="5" xfId="0" applyNumberFormat="1" applyFont="1" applyFill="1" applyBorder="1" applyAlignment="1">
      <alignment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left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vertical="center" wrapText="1"/>
    </xf>
    <xf numFmtId="10" fontId="8" fillId="0" borderId="22" xfId="0" applyNumberFormat="1" applyFont="1" applyBorder="1" applyAlignment="1">
      <alignment horizontal="center" vertical="center" wrapText="1"/>
    </xf>
    <xf numFmtId="10" fontId="8" fillId="0" borderId="23" xfId="0" applyNumberFormat="1" applyFont="1" applyBorder="1" applyAlignment="1">
      <alignment horizontal="center" vertical="center" wrapText="1"/>
    </xf>
    <xf numFmtId="10" fontId="8" fillId="5" borderId="24" xfId="0" applyNumberFormat="1" applyFont="1" applyFill="1" applyBorder="1" applyAlignment="1">
      <alignment horizontal="center" vertical="center" wrapText="1"/>
    </xf>
    <xf numFmtId="10" fontId="8" fillId="5" borderId="25" xfId="0" applyNumberFormat="1" applyFont="1" applyFill="1" applyBorder="1" applyAlignment="1">
      <alignment horizontal="center" vertical="center" wrapText="1"/>
    </xf>
    <xf numFmtId="10" fontId="9" fillId="4" borderId="26" xfId="0" applyNumberFormat="1" applyFont="1" applyFill="1" applyBorder="1" applyAlignment="1">
      <alignment horizontal="center" vertical="center" wrapText="1"/>
    </xf>
    <xf numFmtId="10" fontId="9" fillId="4" borderId="27" xfId="0" applyNumberFormat="1" applyFont="1" applyFill="1" applyBorder="1" applyAlignment="1">
      <alignment horizontal="center" vertical="center" wrapText="1"/>
    </xf>
    <xf numFmtId="10" fontId="9" fillId="4" borderId="28" xfId="0" applyNumberFormat="1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left" vertical="center" wrapText="1"/>
    </xf>
    <xf numFmtId="10" fontId="6" fillId="5" borderId="32" xfId="0" applyNumberFormat="1" applyFont="1" applyFill="1" applyBorder="1" applyAlignment="1">
      <alignment horizontal="center" vertical="center" wrapText="1"/>
    </xf>
    <xf numFmtId="3" fontId="8" fillId="5" borderId="33" xfId="0" applyNumberFormat="1" applyFont="1" applyFill="1" applyBorder="1" applyAlignment="1">
      <alignment horizontal="center" vertical="center" wrapText="1"/>
    </xf>
    <xf numFmtId="3" fontId="8" fillId="5" borderId="34" xfId="0" applyNumberFormat="1" applyFont="1" applyFill="1" applyBorder="1" applyAlignment="1">
      <alignment horizontal="center" vertical="center" wrapText="1"/>
    </xf>
    <xf numFmtId="3" fontId="8" fillId="5" borderId="35" xfId="0" applyNumberFormat="1" applyFont="1" applyFill="1" applyBorder="1" applyAlignment="1">
      <alignment horizontal="center" vertical="center" wrapText="1"/>
    </xf>
    <xf numFmtId="3" fontId="8" fillId="5" borderId="36" xfId="0" applyNumberFormat="1" applyFont="1" applyFill="1" applyBorder="1" applyAlignment="1">
      <alignment horizontal="center" vertical="center" wrapText="1"/>
    </xf>
    <xf numFmtId="3" fontId="8" fillId="5" borderId="37" xfId="0" applyNumberFormat="1" applyFont="1" applyFill="1" applyBorder="1" applyAlignment="1">
      <alignment horizontal="center" vertical="center" wrapText="1"/>
    </xf>
    <xf numFmtId="0" fontId="8" fillId="6" borderId="38" xfId="0" applyFont="1" applyFill="1" applyBorder="1" applyAlignment="1">
      <alignment horizontal="left" vertical="center" wrapText="1"/>
    </xf>
    <xf numFmtId="0" fontId="6" fillId="2" borderId="39" xfId="0" applyFont="1" applyFill="1" applyBorder="1" applyAlignment="1">
      <alignment horizontal="left" vertical="center" wrapText="1"/>
    </xf>
    <xf numFmtId="0" fontId="10" fillId="2" borderId="34" xfId="0" applyFont="1" applyFill="1" applyBorder="1" applyAlignment="1">
      <alignment horizontal="left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left" vertical="center" wrapText="1"/>
    </xf>
    <xf numFmtId="0" fontId="10" fillId="2" borderId="4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left" vertical="center" wrapText="1"/>
    </xf>
    <xf numFmtId="0" fontId="11" fillId="0" borderId="0" xfId="0" applyFont="1"/>
    <xf numFmtId="0" fontId="6" fillId="3" borderId="39" xfId="0" applyFont="1" applyFill="1" applyBorder="1" applyAlignment="1">
      <alignment horizontal="left" vertical="center" wrapText="1"/>
    </xf>
    <xf numFmtId="0" fontId="6" fillId="3" borderId="34" xfId="0" applyFont="1" applyFill="1" applyBorder="1" applyAlignment="1">
      <alignment horizontal="left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left" vertical="center" wrapText="1"/>
    </xf>
    <xf numFmtId="0" fontId="6" fillId="3" borderId="40" xfId="0" applyFont="1" applyFill="1" applyBorder="1" applyAlignment="1">
      <alignment horizontal="center" vertical="center" wrapText="1"/>
    </xf>
    <xf numFmtId="3" fontId="8" fillId="7" borderId="33" xfId="0" applyNumberFormat="1" applyFont="1" applyFill="1" applyBorder="1" applyAlignment="1">
      <alignment horizontal="center" vertical="center" wrapText="1"/>
    </xf>
    <xf numFmtId="3" fontId="8" fillId="7" borderId="34" xfId="0" applyNumberFormat="1" applyFont="1" applyFill="1" applyBorder="1" applyAlignment="1">
      <alignment horizontal="center" vertical="center" wrapText="1"/>
    </xf>
    <xf numFmtId="3" fontId="8" fillId="7" borderId="35" xfId="0" applyNumberFormat="1" applyFont="1" applyFill="1" applyBorder="1" applyAlignment="1">
      <alignment horizontal="center" vertical="center" wrapText="1"/>
    </xf>
    <xf numFmtId="3" fontId="8" fillId="7" borderId="36" xfId="0" applyNumberFormat="1" applyFont="1" applyFill="1" applyBorder="1" applyAlignment="1">
      <alignment horizontal="center" vertical="center" wrapText="1"/>
    </xf>
    <xf numFmtId="3" fontId="8" fillId="7" borderId="37" xfId="0" applyNumberFormat="1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left" vertical="center" wrapText="1"/>
    </xf>
    <xf numFmtId="0" fontId="6" fillId="4" borderId="39" xfId="0" applyFont="1" applyFill="1" applyBorder="1" applyAlignment="1">
      <alignment horizontal="left" vertical="center" wrapText="1"/>
    </xf>
    <xf numFmtId="0" fontId="6" fillId="4" borderId="34" xfId="0" applyFont="1" applyFill="1" applyBorder="1" applyAlignment="1">
      <alignment horizontal="left" vertical="center" wrapText="1"/>
    </xf>
    <xf numFmtId="0" fontId="8" fillId="4" borderId="34" xfId="0" applyFont="1" applyFill="1" applyBorder="1" applyAlignment="1">
      <alignment horizontal="left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left" vertical="center" wrapText="1"/>
    </xf>
    <xf numFmtId="0" fontId="8" fillId="4" borderId="40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left" vertical="center" wrapText="1"/>
    </xf>
    <xf numFmtId="0" fontId="6" fillId="4" borderId="42" xfId="0" applyFont="1" applyFill="1" applyBorder="1" applyAlignment="1">
      <alignment horizontal="left" vertical="center" wrapText="1"/>
    </xf>
    <xf numFmtId="0" fontId="6" fillId="4" borderId="29" xfId="0" applyFont="1" applyFill="1" applyBorder="1" applyAlignment="1">
      <alignment horizontal="left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left" vertical="center" wrapText="1"/>
    </xf>
    <xf numFmtId="0" fontId="8" fillId="4" borderId="44" xfId="0" applyFont="1" applyFill="1" applyBorder="1" applyAlignment="1">
      <alignment horizontal="center" vertical="center" wrapText="1"/>
    </xf>
    <xf numFmtId="3" fontId="8" fillId="7" borderId="45" xfId="0" applyNumberFormat="1" applyFont="1" applyFill="1" applyBorder="1" applyAlignment="1">
      <alignment horizontal="center" vertical="center" wrapText="1"/>
    </xf>
    <xf numFmtId="3" fontId="8" fillId="7" borderId="29" xfId="0" applyNumberFormat="1" applyFont="1" applyFill="1" applyBorder="1" applyAlignment="1">
      <alignment horizontal="center" vertical="center" wrapText="1"/>
    </xf>
    <xf numFmtId="3" fontId="8" fillId="7" borderId="43" xfId="0" applyNumberFormat="1" applyFont="1" applyFill="1" applyBorder="1" applyAlignment="1">
      <alignment horizontal="center" vertical="center" wrapText="1"/>
    </xf>
    <xf numFmtId="3" fontId="8" fillId="7" borderId="46" xfId="0" applyNumberFormat="1" applyFont="1" applyFill="1" applyBorder="1" applyAlignment="1">
      <alignment horizontal="center" vertical="center" wrapText="1"/>
    </xf>
    <xf numFmtId="3" fontId="8" fillId="7" borderId="47" xfId="0" applyNumberFormat="1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left" vertical="center" wrapText="1"/>
    </xf>
    <xf numFmtId="0" fontId="8" fillId="3" borderId="29" xfId="0" applyFont="1" applyFill="1" applyBorder="1" applyAlignment="1">
      <alignment horizontal="left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43" xfId="0" applyFont="1" applyFill="1" applyBorder="1" applyAlignment="1">
      <alignment horizontal="left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6" fillId="4" borderId="48" xfId="0" applyFont="1" applyFill="1" applyBorder="1" applyAlignment="1">
      <alignment horizontal="left" vertical="center" wrapText="1"/>
    </xf>
    <xf numFmtId="0" fontId="6" fillId="4" borderId="49" xfId="0" applyFont="1" applyFill="1" applyBorder="1" applyAlignment="1">
      <alignment horizontal="left" vertical="center" wrapText="1"/>
    </xf>
    <xf numFmtId="0" fontId="8" fillId="4" borderId="49" xfId="0" applyFont="1" applyFill="1" applyBorder="1" applyAlignment="1">
      <alignment horizontal="left" vertical="center" wrapText="1"/>
    </xf>
    <xf numFmtId="0" fontId="6" fillId="4" borderId="49" xfId="0" applyFont="1" applyFill="1" applyBorder="1" applyAlignment="1">
      <alignment horizontal="center" vertical="center" wrapText="1"/>
    </xf>
    <xf numFmtId="0" fontId="6" fillId="4" borderId="50" xfId="0" applyFont="1" applyFill="1" applyBorder="1" applyAlignment="1">
      <alignment horizontal="left" vertical="center" wrapText="1"/>
    </xf>
    <xf numFmtId="0" fontId="8" fillId="4" borderId="51" xfId="0" applyFont="1" applyFill="1" applyBorder="1" applyAlignment="1">
      <alignment horizontal="center" vertical="center" wrapText="1"/>
    </xf>
    <xf numFmtId="3" fontId="8" fillId="7" borderId="52" xfId="0" applyNumberFormat="1" applyFont="1" applyFill="1" applyBorder="1" applyAlignment="1">
      <alignment horizontal="center" vertical="center" wrapText="1"/>
    </xf>
    <xf numFmtId="3" fontId="8" fillId="7" borderId="49" xfId="0" applyNumberFormat="1" applyFont="1" applyFill="1" applyBorder="1" applyAlignment="1">
      <alignment horizontal="center" vertical="center" wrapText="1"/>
    </xf>
    <xf numFmtId="3" fontId="8" fillId="7" borderId="50" xfId="0" applyNumberFormat="1" applyFont="1" applyFill="1" applyBorder="1" applyAlignment="1">
      <alignment horizontal="center" vertical="center" wrapText="1"/>
    </xf>
    <xf numFmtId="3" fontId="8" fillId="7" borderId="53" xfId="0" applyNumberFormat="1" applyFont="1" applyFill="1" applyBorder="1" applyAlignment="1">
      <alignment horizontal="center" vertical="center" wrapText="1"/>
    </xf>
    <xf numFmtId="3" fontId="8" fillId="7" borderId="54" xfId="0" applyNumberFormat="1" applyFont="1" applyFill="1" applyBorder="1" applyAlignment="1">
      <alignment horizontal="center" vertical="center" wrapText="1"/>
    </xf>
    <xf numFmtId="0" fontId="6" fillId="4" borderId="55" xfId="0" applyFont="1" applyFill="1" applyBorder="1" applyAlignment="1">
      <alignment horizontal="left" vertical="center" wrapText="1"/>
    </xf>
    <xf numFmtId="10" fontId="0" fillId="4" borderId="57" xfId="0" applyNumberFormat="1" applyFill="1" applyBorder="1" applyAlignment="1">
      <alignment horizontal="center" vertical="center" wrapText="1"/>
    </xf>
    <xf numFmtId="10" fontId="0" fillId="4" borderId="58" xfId="0" applyNumberFormat="1" applyFill="1" applyBorder="1" applyAlignment="1">
      <alignment horizontal="center" vertical="center" wrapText="1"/>
    </xf>
    <xf numFmtId="10" fontId="0" fillId="4" borderId="59" xfId="0" applyNumberFormat="1" applyFill="1" applyBorder="1" applyAlignment="1">
      <alignment horizontal="center" vertical="center" wrapText="1"/>
    </xf>
    <xf numFmtId="10" fontId="0" fillId="4" borderId="60" xfId="0" applyNumberFormat="1" applyFill="1" applyBorder="1" applyAlignment="1">
      <alignment horizontal="center" vertical="center" wrapText="1"/>
    </xf>
    <xf numFmtId="10" fontId="0" fillId="4" borderId="61" xfId="0" applyNumberForma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left" vertical="center" wrapText="1"/>
    </xf>
    <xf numFmtId="3" fontId="14" fillId="7" borderId="46" xfId="0" applyNumberFormat="1" applyFont="1" applyFill="1" applyBorder="1" applyAlignment="1">
      <alignment horizontal="center" vertical="center" wrapText="1"/>
    </xf>
    <xf numFmtId="0" fontId="0" fillId="0" borderId="0" xfId="0"/>
    <xf numFmtId="0" fontId="9" fillId="0" borderId="0" xfId="0" applyFont="1" applyAlignment="1">
      <alignment horizontal="center" vertical="top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6" fillId="5" borderId="30" xfId="0" applyFont="1" applyFill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164" fontId="0" fillId="4" borderId="58" xfId="0" applyNumberFormat="1" applyFill="1" applyBorder="1" applyAlignment="1">
      <alignment horizontal="center" vertical="center" wrapText="1"/>
    </xf>
    <xf numFmtId="0" fontId="2" fillId="0" borderId="2" xfId="0" applyFont="1" applyBorder="1" applyAlignment="1"/>
    <xf numFmtId="0" fontId="2" fillId="0" borderId="4" xfId="0" applyFont="1" applyBorder="1" applyAlignment="1"/>
    <xf numFmtId="2" fontId="3" fillId="2" borderId="12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/>
    <xf numFmtId="0" fontId="2" fillId="0" borderId="7" xfId="0" applyFont="1" applyBorder="1" applyAlignment="1"/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2" fillId="0" borderId="10" xfId="0" applyFont="1" applyBorder="1" applyAlignment="1"/>
    <xf numFmtId="0" fontId="2" fillId="0" borderId="31" xfId="0" applyFont="1" applyBorder="1" applyAlignment="1"/>
    <xf numFmtId="0" fontId="2" fillId="0" borderId="56" xfId="0" applyFont="1" applyBorder="1" applyAlignment="1"/>
    <xf numFmtId="0" fontId="0" fillId="0" borderId="0" xfId="0" applyAlignment="1"/>
  </cellXfs>
  <cellStyles count="1">
    <cellStyle name="Normal" xfId="0" builtinId="0"/>
  </cellStyles>
  <dxfs count="15"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38100</xdr:rowOff>
    </xdr:from>
    <xdr:ext cx="2124075" cy="32861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1266825</xdr:colOff>
      <xdr:row>2</xdr:row>
      <xdr:rowOff>180975</xdr:rowOff>
    </xdr:from>
    <xdr:ext cx="2076450" cy="2162175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22</xdr:col>
      <xdr:colOff>1092869</xdr:colOff>
      <xdr:row>3</xdr:row>
      <xdr:rowOff>280736</xdr:rowOff>
    </xdr:from>
    <xdr:ext cx="3489158" cy="1303421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3" cstate="print"/>
        <a:srcRect l="39365" t="21758" r="7412" b="17301"/>
        <a:stretch/>
      </xdr:blipFill>
      <xdr:spPr>
        <a:xfrm>
          <a:off x="32054132" y="852236"/>
          <a:ext cx="3489158" cy="1303421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AB1000"/>
  <sheetViews>
    <sheetView tabSelected="1" view="pageBreakPreview" topLeftCell="N14" zoomScale="71" zoomScaleNormal="10" zoomScaleSheetLayoutView="71" workbookViewId="0">
      <selection activeCell="S15" sqref="S15"/>
    </sheetView>
  </sheetViews>
  <sheetFormatPr defaultColWidth="14.42578125" defaultRowHeight="15" customHeight="1"/>
  <cols>
    <col min="1" max="1" width="11.42578125" customWidth="1"/>
    <col min="2" max="2" width="19.28515625" customWidth="1"/>
    <col min="3" max="3" width="60.42578125" customWidth="1"/>
    <col min="4" max="6" width="31.42578125" customWidth="1"/>
    <col min="7" max="15" width="16.85546875" customWidth="1"/>
    <col min="16" max="23" width="18.140625" customWidth="1"/>
    <col min="24" max="24" width="61.85546875" customWidth="1"/>
    <col min="25" max="28" width="11.42578125" customWidth="1"/>
  </cols>
  <sheetData>
    <row r="4" spans="2:24" ht="63" customHeight="1">
      <c r="B4" s="92"/>
      <c r="C4" s="92"/>
      <c r="D4" s="92"/>
      <c r="E4" s="100" t="s">
        <v>0</v>
      </c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92"/>
      <c r="U4" s="92"/>
      <c r="V4" s="92"/>
      <c r="W4" s="92"/>
      <c r="X4" s="92"/>
    </row>
    <row r="5" spans="2:24" ht="30" customHeight="1">
      <c r="B5" s="92"/>
      <c r="C5" s="92"/>
      <c r="D5" s="92"/>
      <c r="E5" s="101" t="s">
        <v>1</v>
      </c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92"/>
      <c r="U5" s="92"/>
      <c r="V5" s="92"/>
      <c r="W5" s="92"/>
      <c r="X5" s="92"/>
    </row>
    <row r="6" spans="2:24" ht="26.25" customHeight="1">
      <c r="B6" s="92"/>
      <c r="C6" s="92"/>
      <c r="D6" s="92"/>
      <c r="E6" s="101" t="s">
        <v>2</v>
      </c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92"/>
      <c r="U6" s="92"/>
      <c r="V6" s="92"/>
      <c r="W6" s="92"/>
      <c r="X6" s="92"/>
    </row>
    <row r="7" spans="2:24" ht="26.25" customHeight="1">
      <c r="B7" s="92"/>
      <c r="C7" s="92"/>
      <c r="D7" s="92"/>
      <c r="E7" s="101" t="s">
        <v>3</v>
      </c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92"/>
      <c r="U7" s="92"/>
      <c r="V7" s="92"/>
      <c r="W7" s="92"/>
      <c r="X7" s="92"/>
    </row>
    <row r="8" spans="2:24" ht="15.75" customHeight="1">
      <c r="B8" s="92"/>
      <c r="C8" s="92"/>
      <c r="D8" s="92"/>
      <c r="E8" s="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92"/>
      <c r="U8" s="92"/>
      <c r="V8" s="92"/>
      <c r="W8" s="92"/>
      <c r="X8" s="92"/>
    </row>
    <row r="11" spans="2:24" ht="9" customHeight="1"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</row>
    <row r="12" spans="2:24" ht="26.25" customHeight="1">
      <c r="B12" s="92"/>
      <c r="C12" s="92"/>
      <c r="D12" s="92"/>
      <c r="E12" s="92"/>
      <c r="F12" s="92"/>
      <c r="G12" s="105" t="s">
        <v>4</v>
      </c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7"/>
      <c r="X12" s="92"/>
    </row>
    <row r="13" spans="2:24" ht="57" customHeight="1">
      <c r="B13" s="97" t="s">
        <v>5</v>
      </c>
      <c r="C13" s="97" t="s">
        <v>6</v>
      </c>
      <c r="D13" s="108" t="s">
        <v>7</v>
      </c>
      <c r="E13" s="106"/>
      <c r="F13" s="107"/>
      <c r="G13" s="109" t="s">
        <v>8</v>
      </c>
      <c r="H13" s="106"/>
      <c r="I13" s="106"/>
      <c r="J13" s="106"/>
      <c r="K13" s="107"/>
      <c r="L13" s="108" t="s">
        <v>9</v>
      </c>
      <c r="M13" s="106"/>
      <c r="N13" s="106"/>
      <c r="O13" s="107"/>
      <c r="P13" s="108" t="s">
        <v>10</v>
      </c>
      <c r="Q13" s="106"/>
      <c r="R13" s="106"/>
      <c r="S13" s="107"/>
      <c r="T13" s="94" t="s">
        <v>11</v>
      </c>
      <c r="U13" s="106"/>
      <c r="V13" s="106"/>
      <c r="W13" s="107"/>
      <c r="X13" s="95" t="s">
        <v>12</v>
      </c>
    </row>
    <row r="14" spans="2:24" ht="143.25" customHeight="1">
      <c r="B14" s="110"/>
      <c r="C14" s="110"/>
      <c r="D14" s="3" t="s">
        <v>13</v>
      </c>
      <c r="E14" s="3" t="s">
        <v>14</v>
      </c>
      <c r="F14" s="4" t="s">
        <v>15</v>
      </c>
      <c r="G14" s="5" t="s">
        <v>16</v>
      </c>
      <c r="H14" s="6" t="s">
        <v>17</v>
      </c>
      <c r="I14" s="7" t="s">
        <v>18</v>
      </c>
      <c r="J14" s="8" t="s">
        <v>19</v>
      </c>
      <c r="K14" s="9" t="s">
        <v>20</v>
      </c>
      <c r="L14" s="10" t="s">
        <v>17</v>
      </c>
      <c r="M14" s="11" t="s">
        <v>18</v>
      </c>
      <c r="N14" s="12" t="s">
        <v>19</v>
      </c>
      <c r="O14" s="13" t="s">
        <v>20</v>
      </c>
      <c r="P14" s="10" t="s">
        <v>17</v>
      </c>
      <c r="Q14" s="11" t="s">
        <v>18</v>
      </c>
      <c r="R14" s="12" t="s">
        <v>19</v>
      </c>
      <c r="S14" s="13" t="s">
        <v>20</v>
      </c>
      <c r="T14" s="12" t="s">
        <v>17</v>
      </c>
      <c r="U14" s="11" t="s">
        <v>18</v>
      </c>
      <c r="V14" s="12" t="s">
        <v>19</v>
      </c>
      <c r="W14" s="13" t="s">
        <v>20</v>
      </c>
      <c r="X14" s="110"/>
    </row>
    <row r="15" spans="2:24" ht="165.75" customHeight="1">
      <c r="B15" s="14" t="s">
        <v>21</v>
      </c>
      <c r="C15" s="15" t="s">
        <v>22</v>
      </c>
      <c r="D15" s="15" t="s">
        <v>23</v>
      </c>
      <c r="E15" s="16" t="s">
        <v>24</v>
      </c>
      <c r="F15" s="17" t="s">
        <v>25</v>
      </c>
      <c r="G15" s="18">
        <v>0.95330000000000004</v>
      </c>
      <c r="H15" s="19">
        <v>0.23830000000000001</v>
      </c>
      <c r="I15" s="20">
        <v>0.23830000000000001</v>
      </c>
      <c r="J15" s="20">
        <v>0.23830000000000001</v>
      </c>
      <c r="K15" s="21">
        <v>0.23830000000000001</v>
      </c>
      <c r="L15" s="19">
        <v>0.23830000000000001</v>
      </c>
      <c r="M15" s="20">
        <v>0.23830000000000001</v>
      </c>
      <c r="N15" s="20"/>
      <c r="O15" s="21"/>
      <c r="P15" s="22">
        <f t="shared" ref="P15:P25" si="0">IFERROR((L15/H15),"100%")</f>
        <v>1</v>
      </c>
      <c r="Q15" s="23">
        <f t="shared" ref="Q15:Q23" si="1">IFERROR((M15/I15),"100%")</f>
        <v>1</v>
      </c>
      <c r="R15" s="23"/>
      <c r="S15" s="24"/>
      <c r="T15" s="85">
        <f>IFERROR((L15/$G$15),"No Programado")</f>
        <v>0.2499737753068289</v>
      </c>
      <c r="U15" s="102">
        <f>IFERROR((L15+M15)/$G$15, "No Programado")</f>
        <v>0.49994755061365781</v>
      </c>
      <c r="V15" s="24"/>
      <c r="W15" s="24"/>
      <c r="X15" s="25" t="s">
        <v>26</v>
      </c>
    </row>
    <row r="16" spans="2:24" ht="23.25" hidden="1" customHeight="1">
      <c r="B16" s="98" t="s">
        <v>27</v>
      </c>
      <c r="C16" s="111"/>
      <c r="D16" s="111"/>
      <c r="E16" s="111"/>
      <c r="F16" s="111"/>
      <c r="G16" s="26"/>
      <c r="H16" s="27"/>
      <c r="I16" s="28"/>
      <c r="J16" s="28"/>
      <c r="K16" s="29"/>
      <c r="L16" s="30"/>
      <c r="M16" s="28"/>
      <c r="N16" s="28"/>
      <c r="O16" s="31"/>
      <c r="P16" s="85" t="str">
        <f>IFERROR((L16/H16),"100%")</f>
        <v>100%</v>
      </c>
      <c r="Q16" s="86" t="str">
        <f>IFERROR((M16/I16),"100%")</f>
        <v>100%</v>
      </c>
      <c r="R16" s="86" t="str">
        <f>IFERROR((N16/J16),"100%")</f>
        <v>100%</v>
      </c>
      <c r="S16" s="87" t="str">
        <f>IFERROR((O16/K16),"100%")</f>
        <v>100%</v>
      </c>
      <c r="T16" s="85" t="str">
        <f>IFERROR((L16/$G$16),"No Programado")</f>
        <v>No Programado</v>
      </c>
      <c r="U16" s="86" t="str">
        <f>IFERROR((L16+M16)/$G$16, "No Programado")</f>
        <v>No Programado</v>
      </c>
      <c r="V16" s="88" t="str">
        <f>IFERROR((M16+N16+L16)/$G$16, "No Programado")</f>
        <v>No Programado</v>
      </c>
      <c r="W16" s="89" t="str">
        <f>IFERROR((N16+O16+M16+L16)/$G$16, "No Programado")</f>
        <v>No Programado</v>
      </c>
      <c r="X16" s="32"/>
    </row>
    <row r="17" spans="2:28" ht="141" customHeight="1">
      <c r="B17" s="33" t="s">
        <v>28</v>
      </c>
      <c r="C17" s="34" t="s">
        <v>29</v>
      </c>
      <c r="D17" s="34" t="s">
        <v>30</v>
      </c>
      <c r="E17" s="35" t="s">
        <v>31</v>
      </c>
      <c r="F17" s="36" t="s">
        <v>32</v>
      </c>
      <c r="G17" s="37">
        <v>14050</v>
      </c>
      <c r="H17" s="27">
        <v>1800</v>
      </c>
      <c r="I17" s="28">
        <v>4500</v>
      </c>
      <c r="J17" s="28">
        <v>4550</v>
      </c>
      <c r="K17" s="29">
        <v>3200</v>
      </c>
      <c r="L17" s="30">
        <v>1800</v>
      </c>
      <c r="M17" s="28">
        <v>4920</v>
      </c>
      <c r="N17" s="28"/>
      <c r="O17" s="31"/>
      <c r="P17" s="22">
        <f t="shared" si="0"/>
        <v>1</v>
      </c>
      <c r="Q17" s="23">
        <f t="shared" si="1"/>
        <v>1.0933333333333333</v>
      </c>
      <c r="R17" s="23"/>
      <c r="S17" s="24"/>
      <c r="T17" s="85">
        <f>IFERROR((L17/$G$17),"No Programado")</f>
        <v>0.12811387900355872</v>
      </c>
      <c r="U17" s="86">
        <f>IFERROR((L17+M17)/$G$17, "No Programado")</f>
        <v>0.47829181494661921</v>
      </c>
      <c r="V17" s="24"/>
      <c r="W17" s="24"/>
      <c r="X17" s="38" t="s">
        <v>33</v>
      </c>
      <c r="Y17" s="92"/>
      <c r="Z17" s="92"/>
      <c r="AA17" s="92"/>
      <c r="AB17" s="39"/>
    </row>
    <row r="18" spans="2:28" ht="116.25" customHeight="1">
      <c r="B18" s="40" t="s">
        <v>34</v>
      </c>
      <c r="C18" s="41" t="s">
        <v>35</v>
      </c>
      <c r="D18" s="41" t="s">
        <v>36</v>
      </c>
      <c r="E18" s="42" t="s">
        <v>31</v>
      </c>
      <c r="F18" s="43" t="s">
        <v>37</v>
      </c>
      <c r="G18" s="44">
        <v>44</v>
      </c>
      <c r="H18" s="45">
        <v>9</v>
      </c>
      <c r="I18" s="46">
        <v>12</v>
      </c>
      <c r="J18" s="46">
        <v>13</v>
      </c>
      <c r="K18" s="47">
        <v>10</v>
      </c>
      <c r="L18" s="48">
        <v>9</v>
      </c>
      <c r="M18" s="46">
        <v>20</v>
      </c>
      <c r="N18" s="46"/>
      <c r="O18" s="49"/>
      <c r="P18" s="22">
        <f t="shared" si="0"/>
        <v>1</v>
      </c>
      <c r="Q18" s="23">
        <f t="shared" si="1"/>
        <v>1.6666666666666667</v>
      </c>
      <c r="R18" s="23"/>
      <c r="S18" s="24"/>
      <c r="T18" s="85">
        <f>IFERROR((L18/$G$18),"No Programado")</f>
        <v>0.20454545454545456</v>
      </c>
      <c r="U18" s="86">
        <f>IFERROR((L18+M18)/$G$18, "No Programado")</f>
        <v>0.65909090909090906</v>
      </c>
      <c r="V18" s="24"/>
      <c r="W18" s="24"/>
      <c r="X18" s="50" t="s">
        <v>38</v>
      </c>
      <c r="Y18" s="92"/>
      <c r="Z18" s="92"/>
      <c r="AA18" s="92"/>
      <c r="AB18" s="92"/>
    </row>
    <row r="19" spans="2:28" ht="114" customHeight="1">
      <c r="B19" s="51" t="s">
        <v>39</v>
      </c>
      <c r="C19" s="52" t="s">
        <v>40</v>
      </c>
      <c r="D19" s="53" t="s">
        <v>41</v>
      </c>
      <c r="E19" s="54" t="s">
        <v>31</v>
      </c>
      <c r="F19" s="55" t="s">
        <v>42</v>
      </c>
      <c r="G19" s="56">
        <v>8</v>
      </c>
      <c r="H19" s="45">
        <v>1</v>
      </c>
      <c r="I19" s="46">
        <v>2</v>
      </c>
      <c r="J19" s="46">
        <v>3</v>
      </c>
      <c r="K19" s="47">
        <v>2</v>
      </c>
      <c r="L19" s="48">
        <v>1</v>
      </c>
      <c r="M19" s="46">
        <v>2</v>
      </c>
      <c r="N19" s="46"/>
      <c r="O19" s="49"/>
      <c r="P19" s="22">
        <f t="shared" si="0"/>
        <v>1</v>
      </c>
      <c r="Q19" s="23">
        <f t="shared" si="1"/>
        <v>1</v>
      </c>
      <c r="R19" s="23"/>
      <c r="S19" s="24"/>
      <c r="T19" s="85">
        <f>IFERROR((L19/$G$19),"No Programado")</f>
        <v>0.125</v>
      </c>
      <c r="U19" s="86">
        <f>IFERROR((L19+M19)/$G$19, "No Programado")</f>
        <v>0.375</v>
      </c>
      <c r="V19" s="24"/>
      <c r="W19" s="24"/>
      <c r="X19" s="57" t="s">
        <v>43</v>
      </c>
      <c r="Y19" s="92"/>
      <c r="Z19" s="92"/>
      <c r="AA19" s="92"/>
      <c r="AB19" s="92"/>
    </row>
    <row r="20" spans="2:28" ht="108.75" customHeight="1">
      <c r="B20" s="58" t="s">
        <v>39</v>
      </c>
      <c r="C20" s="59" t="s">
        <v>44</v>
      </c>
      <c r="D20" s="25" t="s">
        <v>45</v>
      </c>
      <c r="E20" s="60" t="s">
        <v>31</v>
      </c>
      <c r="F20" s="61" t="s">
        <v>42</v>
      </c>
      <c r="G20" s="62">
        <v>14</v>
      </c>
      <c r="H20" s="63">
        <v>1</v>
      </c>
      <c r="I20" s="64">
        <v>4</v>
      </c>
      <c r="J20" s="64">
        <v>5</v>
      </c>
      <c r="K20" s="65">
        <v>4</v>
      </c>
      <c r="L20" s="66">
        <v>1</v>
      </c>
      <c r="M20" s="64">
        <v>11</v>
      </c>
      <c r="N20" s="64"/>
      <c r="O20" s="67"/>
      <c r="P20" s="22">
        <f t="shared" si="0"/>
        <v>1</v>
      </c>
      <c r="Q20" s="23">
        <f t="shared" si="1"/>
        <v>2.75</v>
      </c>
      <c r="R20" s="23"/>
      <c r="S20" s="24"/>
      <c r="T20" s="85">
        <f>IFERROR((L20/$G$20),"No Programado")</f>
        <v>7.1428571428571425E-2</v>
      </c>
      <c r="U20" s="86">
        <f>IFERROR((L20+M20)/$G$20, "No Programado")</f>
        <v>0.8571428571428571</v>
      </c>
      <c r="V20" s="24"/>
      <c r="W20" s="24"/>
      <c r="X20" s="57" t="s">
        <v>46</v>
      </c>
      <c r="Y20" s="92"/>
      <c r="Z20" s="92"/>
      <c r="AA20" s="92"/>
      <c r="AB20" s="92"/>
    </row>
    <row r="21" spans="2:28" ht="111" customHeight="1">
      <c r="B21" s="58" t="s">
        <v>39</v>
      </c>
      <c r="C21" s="59" t="s">
        <v>47</v>
      </c>
      <c r="D21" s="25" t="s">
        <v>48</v>
      </c>
      <c r="E21" s="60" t="s">
        <v>31</v>
      </c>
      <c r="F21" s="61" t="s">
        <v>42</v>
      </c>
      <c r="G21" s="62">
        <v>22</v>
      </c>
      <c r="H21" s="63">
        <v>7</v>
      </c>
      <c r="I21" s="64">
        <v>6</v>
      </c>
      <c r="J21" s="64">
        <v>5</v>
      </c>
      <c r="K21" s="65">
        <v>4</v>
      </c>
      <c r="L21" s="66">
        <v>7</v>
      </c>
      <c r="M21" s="64">
        <v>7</v>
      </c>
      <c r="N21" s="64"/>
      <c r="O21" s="67"/>
      <c r="P21" s="22">
        <f t="shared" si="0"/>
        <v>1</v>
      </c>
      <c r="Q21" s="23">
        <f t="shared" si="1"/>
        <v>1.1666666666666667</v>
      </c>
      <c r="R21" s="23"/>
      <c r="S21" s="24"/>
      <c r="T21" s="85">
        <f>IFERROR((L21/$G$21),"No Programado")</f>
        <v>0.31818181818181818</v>
      </c>
      <c r="U21" s="86">
        <f>IFERROR((L21+M21)/$G$21, "No Programado")</f>
        <v>0.63636363636363635</v>
      </c>
      <c r="V21" s="24"/>
      <c r="W21" s="24"/>
      <c r="X21" s="57" t="s">
        <v>49</v>
      </c>
      <c r="Y21" s="92"/>
      <c r="Z21" s="92"/>
      <c r="AA21" s="92"/>
      <c r="AB21" s="92"/>
    </row>
    <row r="22" spans="2:28" ht="109.5" customHeight="1">
      <c r="B22" s="68" t="s">
        <v>50</v>
      </c>
      <c r="C22" s="90" t="s">
        <v>51</v>
      </c>
      <c r="D22" s="69" t="s">
        <v>52</v>
      </c>
      <c r="E22" s="70" t="s">
        <v>31</v>
      </c>
      <c r="F22" s="71" t="s">
        <v>42</v>
      </c>
      <c r="G22" s="72">
        <v>44</v>
      </c>
      <c r="H22" s="63">
        <v>8</v>
      </c>
      <c r="I22" s="64">
        <v>13</v>
      </c>
      <c r="J22" s="64">
        <v>13</v>
      </c>
      <c r="K22" s="65">
        <v>10</v>
      </c>
      <c r="L22" s="91">
        <v>7</v>
      </c>
      <c r="M22" s="64">
        <v>19</v>
      </c>
      <c r="N22" s="64"/>
      <c r="O22" s="67"/>
      <c r="P22" s="22">
        <f t="shared" si="0"/>
        <v>0.875</v>
      </c>
      <c r="Q22" s="23">
        <f t="shared" si="1"/>
        <v>1.4615384615384615</v>
      </c>
      <c r="R22" s="23"/>
      <c r="S22" s="24"/>
      <c r="T22" s="85">
        <f>IFERROR((L22/$G$22),"No Programado")</f>
        <v>0.15909090909090909</v>
      </c>
      <c r="U22" s="86">
        <f>IFERROR((L22+M22)/$G$22, "No Programado")</f>
        <v>0.59090909090909094</v>
      </c>
      <c r="V22" s="24"/>
      <c r="W22" s="24"/>
      <c r="X22" s="50" t="s">
        <v>53</v>
      </c>
      <c r="Y22" s="92"/>
      <c r="Z22" s="92"/>
      <c r="AA22" s="92"/>
      <c r="AB22" s="92"/>
    </row>
    <row r="23" spans="2:28" ht="114.75" customHeight="1">
      <c r="B23" s="58" t="s">
        <v>39</v>
      </c>
      <c r="C23" s="59" t="s">
        <v>54</v>
      </c>
      <c r="D23" s="25" t="s">
        <v>55</v>
      </c>
      <c r="E23" s="60" t="s">
        <v>31</v>
      </c>
      <c r="F23" s="61" t="s">
        <v>42</v>
      </c>
      <c r="G23" s="62">
        <v>23</v>
      </c>
      <c r="H23" s="63">
        <v>6</v>
      </c>
      <c r="I23" s="64">
        <v>6</v>
      </c>
      <c r="J23" s="64">
        <v>6</v>
      </c>
      <c r="K23" s="65">
        <v>5</v>
      </c>
      <c r="L23" s="66">
        <v>5</v>
      </c>
      <c r="M23" s="64">
        <v>7</v>
      </c>
      <c r="N23" s="64"/>
      <c r="O23" s="67"/>
      <c r="P23" s="22">
        <f t="shared" si="0"/>
        <v>0.83333333333333337</v>
      </c>
      <c r="Q23" s="23">
        <f t="shared" si="1"/>
        <v>1.1666666666666667</v>
      </c>
      <c r="R23" s="23"/>
      <c r="S23" s="24"/>
      <c r="T23" s="85">
        <f>IFERROR((L23/$G$23),"No Programado")</f>
        <v>0.21739130434782608</v>
      </c>
      <c r="U23" s="86">
        <f>IFERROR((L23+M23)/$G$23, "No Programado")</f>
        <v>0.52173913043478259</v>
      </c>
      <c r="V23" s="24"/>
      <c r="W23" s="24"/>
      <c r="X23" s="57" t="s">
        <v>56</v>
      </c>
      <c r="Y23" s="92"/>
      <c r="Z23" s="92"/>
      <c r="AA23" s="92"/>
      <c r="AB23" s="92"/>
    </row>
    <row r="24" spans="2:28" ht="111.75" customHeight="1">
      <c r="B24" s="58" t="s">
        <v>39</v>
      </c>
      <c r="C24" s="59" t="s">
        <v>57</v>
      </c>
      <c r="D24" s="25" t="s">
        <v>58</v>
      </c>
      <c r="E24" s="60" t="s">
        <v>31</v>
      </c>
      <c r="F24" s="61" t="s">
        <v>42</v>
      </c>
      <c r="G24" s="62">
        <v>13</v>
      </c>
      <c r="H24" s="63">
        <v>2</v>
      </c>
      <c r="I24" s="64">
        <v>4</v>
      </c>
      <c r="J24" s="64">
        <v>4</v>
      </c>
      <c r="K24" s="65">
        <v>3</v>
      </c>
      <c r="L24" s="66">
        <v>2</v>
      </c>
      <c r="M24" s="64">
        <v>10</v>
      </c>
      <c r="N24" s="64"/>
      <c r="O24" s="67"/>
      <c r="P24" s="22">
        <f t="shared" si="0"/>
        <v>1</v>
      </c>
      <c r="Q24" s="23">
        <f>IFERROR((M24/I24),"100%")</f>
        <v>2.5</v>
      </c>
      <c r="R24" s="23"/>
      <c r="S24" s="24"/>
      <c r="T24" s="85">
        <f>IFERROR((L24/$G$24),"No Programado")</f>
        <v>0.15384615384615385</v>
      </c>
      <c r="U24" s="86">
        <f>IFERROR((L24+M24)/$G$24, "No Programado")</f>
        <v>0.92307692307692313</v>
      </c>
      <c r="V24" s="24"/>
      <c r="W24" s="24"/>
      <c r="X24" s="57" t="s">
        <v>59</v>
      </c>
      <c r="Y24" s="92"/>
      <c r="Z24" s="92"/>
      <c r="AA24" s="92"/>
      <c r="AB24" s="92"/>
    </row>
    <row r="25" spans="2:28" ht="99.75" customHeight="1">
      <c r="B25" s="73" t="s">
        <v>39</v>
      </c>
      <c r="C25" s="74" t="s">
        <v>60</v>
      </c>
      <c r="D25" s="75" t="s">
        <v>61</v>
      </c>
      <c r="E25" s="76" t="s">
        <v>31</v>
      </c>
      <c r="F25" s="77" t="s">
        <v>42</v>
      </c>
      <c r="G25" s="78">
        <v>8</v>
      </c>
      <c r="H25" s="79">
        <v>0</v>
      </c>
      <c r="I25" s="80">
        <v>3</v>
      </c>
      <c r="J25" s="80">
        <v>3</v>
      </c>
      <c r="K25" s="81">
        <v>2</v>
      </c>
      <c r="L25" s="82">
        <v>0</v>
      </c>
      <c r="M25" s="80">
        <v>2</v>
      </c>
      <c r="N25" s="80"/>
      <c r="O25" s="83"/>
      <c r="P25" s="22" t="str">
        <f t="shared" si="0"/>
        <v>100%</v>
      </c>
      <c r="Q25" s="23">
        <f>IFERROR((M25/I25),"100%")</f>
        <v>0.66666666666666663</v>
      </c>
      <c r="R25" s="23"/>
      <c r="S25" s="24"/>
      <c r="T25" s="85">
        <f>IFERROR((L25/$G$25),"No Programado")</f>
        <v>0</v>
      </c>
      <c r="U25" s="86">
        <f>IFERROR((L25+M25)/$G$25, "No Programado")</f>
        <v>0.25</v>
      </c>
      <c r="V25" s="24"/>
      <c r="W25" s="24"/>
      <c r="X25" s="84" t="s">
        <v>62</v>
      </c>
      <c r="Y25" s="92"/>
      <c r="Z25" s="92"/>
      <c r="AA25" s="92"/>
      <c r="AB25" s="92"/>
    </row>
    <row r="26" spans="2:28" ht="15.75" customHeight="1"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</row>
    <row r="27" spans="2:28" ht="15.75" customHeight="1"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</row>
    <row r="28" spans="2:28" ht="15.75" customHeight="1"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</row>
    <row r="29" spans="2:28" ht="15.75" customHeight="1"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</row>
    <row r="30" spans="2:28" ht="15.75" customHeight="1"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</row>
    <row r="31" spans="2:28" ht="15.75" customHeight="1"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</row>
    <row r="32" spans="2:28" ht="15.75" customHeight="1"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</row>
    <row r="33" spans="2:24" ht="15.75" customHeight="1"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</row>
    <row r="34" spans="2:24" ht="15.75" customHeight="1"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</row>
    <row r="35" spans="2:24" ht="47.25" customHeight="1">
      <c r="B35" s="92"/>
      <c r="C35" s="96" t="s">
        <v>63</v>
      </c>
      <c r="D35" s="112"/>
      <c r="E35" s="92"/>
      <c r="F35" s="92"/>
      <c r="G35" s="92"/>
      <c r="H35" s="92"/>
      <c r="I35" s="92"/>
      <c r="J35" s="99" t="s">
        <v>64</v>
      </c>
      <c r="K35" s="112"/>
      <c r="L35" s="112"/>
      <c r="M35" s="112"/>
      <c r="N35" s="112"/>
      <c r="O35" s="112"/>
      <c r="P35" s="92"/>
      <c r="Q35" s="92"/>
      <c r="R35" s="92"/>
      <c r="S35" s="92"/>
      <c r="T35" s="92"/>
      <c r="U35" s="92"/>
      <c r="V35" s="92"/>
      <c r="W35" s="96" t="s">
        <v>65</v>
      </c>
      <c r="X35" s="112"/>
    </row>
    <row r="36" spans="2:24" ht="15.75" customHeight="1"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</row>
    <row r="37" spans="2:24" ht="15.75" customHeight="1"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</row>
    <row r="38" spans="2:24" ht="15.75" customHeight="1"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</row>
    <row r="39" spans="2:24" ht="30" customHeight="1"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</row>
    <row r="40" spans="2:24" ht="15.75" customHeight="1"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</row>
    <row r="41" spans="2:24" ht="15.75" customHeight="1"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</row>
    <row r="42" spans="2:24" ht="15.75" customHeight="1"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</row>
    <row r="43" spans="2:24" ht="15.75" customHeight="1"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</row>
    <row r="44" spans="2:24" ht="15.75" customHeight="1"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</row>
    <row r="45" spans="2:24" ht="25.5" customHeight="1">
      <c r="B45" s="93"/>
      <c r="C45" s="113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</row>
    <row r="46" spans="2:24" ht="15.75" customHeight="1"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</row>
    <row r="47" spans="2:24" ht="15.75" customHeight="1"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</row>
    <row r="48" spans="2:24" ht="15.75" customHeight="1"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</row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E4:S4"/>
    <mergeCell ref="E5:S5"/>
    <mergeCell ref="E6:S6"/>
    <mergeCell ref="E7:S7"/>
    <mergeCell ref="G12:W12"/>
    <mergeCell ref="B45:C45"/>
    <mergeCell ref="L13:O13"/>
    <mergeCell ref="P13:S13"/>
    <mergeCell ref="T13:W13"/>
    <mergeCell ref="X13:X14"/>
    <mergeCell ref="W35:X35"/>
    <mergeCell ref="B13:B14"/>
    <mergeCell ref="C13:C14"/>
    <mergeCell ref="D13:F13"/>
    <mergeCell ref="G13:K13"/>
    <mergeCell ref="B16:F16"/>
    <mergeCell ref="C35:D35"/>
    <mergeCell ref="J35:O35"/>
  </mergeCells>
  <conditionalFormatting sqref="H16:K25">
    <cfRule type="containsBlanks" dxfId="14" priority="8">
      <formula>LEN(TRIM(H16))=0</formula>
    </cfRule>
  </conditionalFormatting>
  <conditionalFormatting sqref="H15:O15">
    <cfRule type="cellIs" dxfId="13" priority="7" operator="equal">
      <formula>"NO DISPONIBLE"</formula>
    </cfRule>
  </conditionalFormatting>
  <conditionalFormatting sqref="L16:O25">
    <cfRule type="containsBlanks" dxfId="12" priority="11">
      <formula>LEN(TRIM(L16))=0</formula>
    </cfRule>
  </conditionalFormatting>
  <conditionalFormatting sqref="P15:S15 W15 W17:W25 P17:S25">
    <cfRule type="cellIs" dxfId="11" priority="13" stopIfTrue="1" operator="equal">
      <formula>"100%"</formula>
    </cfRule>
    <cfRule type="cellIs" dxfId="10" priority="14" stopIfTrue="1" operator="lessThan">
      <formula>0.5</formula>
    </cfRule>
    <cfRule type="cellIs" dxfId="9" priority="15" stopIfTrue="1" operator="between">
      <formula>0.5</formula>
      <formula>0.7</formula>
    </cfRule>
    <cfRule type="cellIs" dxfId="8" priority="16" stopIfTrue="1" operator="between">
      <formula>0.7</formula>
      <formula>1.2</formula>
    </cfRule>
    <cfRule type="cellIs" dxfId="7" priority="17" stopIfTrue="1" operator="greaterThanOrEqual">
      <formula>1.2</formula>
    </cfRule>
    <cfRule type="containsBlanks" dxfId="6" priority="18" stopIfTrue="1">
      <formula>LEN(TRIM(P15))=0</formula>
    </cfRule>
  </conditionalFormatting>
  <conditionalFormatting sqref="P16:S16 W16">
    <cfRule type="cellIs" dxfId="5" priority="1" stopIfTrue="1" operator="equal">
      <formula>"100%"</formula>
    </cfRule>
    <cfRule type="cellIs" dxfId="4" priority="2" stopIfTrue="1" operator="lessThan">
      <formula>0.5</formula>
    </cfRule>
    <cfRule type="cellIs" dxfId="3" priority="3" stopIfTrue="1" operator="between">
      <formula>0.5</formula>
      <formula>0.7</formula>
    </cfRule>
    <cfRule type="cellIs" dxfId="2" priority="4" stopIfTrue="1" operator="between">
      <formula>0.7</formula>
      <formula>1.2</formula>
    </cfRule>
    <cfRule type="cellIs" dxfId="1" priority="5" stopIfTrue="1" operator="greaterThanOrEqual">
      <formula>1.2</formula>
    </cfRule>
    <cfRule type="containsBlanks" dxfId="0" priority="6" stopIfTrue="1">
      <formula>LEN(TRIM(P16))=0</formula>
    </cfRule>
  </conditionalFormatting>
  <pageMargins left="0.25" right="0.25" top="0.75" bottom="0.75" header="0.3" footer="0.3"/>
  <pageSetup paperSize="5" scale="27" orientation="landscape" r:id="rId1"/>
  <rowBreaks count="1" manualBreakCount="1">
    <brk id="3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IMJUVE</dc:creator>
  <cp:keywords/>
  <dc:description/>
  <cp:lastModifiedBy>Susana Graciela Chan May</cp:lastModifiedBy>
  <cp:revision/>
  <dcterms:created xsi:type="dcterms:W3CDTF">2025-04-11T20:06:34Z</dcterms:created>
  <dcterms:modified xsi:type="dcterms:W3CDTF">2025-07-18T20:29:24Z</dcterms:modified>
  <cp:category/>
  <cp:contentStatus/>
</cp:coreProperties>
</file>