
<file path=[Content_Types].xml><?xml version="1.0" encoding="utf-8"?>
<Types xmlns="http://schemas.openxmlformats.org/package/2006/content-type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608"/>
  <workbookPr/>
  <mc:AlternateContent xmlns:mc="http://schemas.openxmlformats.org/markup-compatibility/2006">
    <mc:Choice Requires="x15">
      <x15ac:absPath xmlns:x15ac="http://schemas.microsoft.com/office/spreadsheetml/2010/11/ac" url="https://d.docs.live.net/850b12bc77e1a9a2/2 trim 25/Secretaría General/"/>
    </mc:Choice>
  </mc:AlternateContent>
  <xr:revisionPtr revIDLastSave="0" documentId="8_{AFA77AD4-16DC-4420-B7A2-A557E21AFB9F}" xr6:coauthVersionLast="47" xr6:coauthVersionMax="47" xr10:uidLastSave="{00000000-0000-0000-0000-000000000000}"/>
  <bookViews>
    <workbookView xWindow="0" yWindow="740" windowWidth="29400" windowHeight="18380" xr2:uid="{00000000-000D-0000-FFFF-FFFF00000000}"/>
  </bookViews>
  <sheets>
    <sheet name="SEGUIMIENTO 2025" sheetId="1" r:id="rId1"/>
    <sheet name="Hoja1" sheetId="5" r:id="rId2"/>
    <sheet name="SEGUIMIENTO 2026" sheetId="2" r:id="rId3"/>
    <sheet name="SEGUIMIENTO 2027" sheetId="3" r:id="rId4"/>
    <sheet name="Instrucciones" sheetId="4" r:id="rId5"/>
  </sheets>
  <definedNames>
    <definedName name="ADFASDF">#REF!</definedName>
    <definedName name="averiguar">#REF!</definedName>
    <definedName name="averiguar2">#REF!</definedName>
    <definedName name="averiguar3">#REF!</definedName>
    <definedName name="e">#REF!</definedName>
    <definedName name="formato2">#REF!</definedName>
    <definedName name="M">#REF!</definedName>
    <definedName name="MIRPRUEBA">#REF!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8" roundtripDataChecksum="j/JvVo/37l1JYTfhmJhF0DLGCLwebZbb+eYHlSdbmUE="/>
    </ext>
  </extLst>
</workbook>
</file>

<file path=xl/calcChain.xml><?xml version="1.0" encoding="utf-8"?>
<calcChain xmlns="http://schemas.openxmlformats.org/spreadsheetml/2006/main">
  <c r="Q21" i="5" l="1"/>
  <c r="P21" i="5"/>
  <c r="O21" i="5"/>
  <c r="N21" i="5"/>
  <c r="M21" i="5"/>
  <c r="H21" i="5"/>
  <c r="S21" i="5" s="1"/>
  <c r="C21" i="5"/>
  <c r="P20" i="5"/>
  <c r="O20" i="5"/>
  <c r="N20" i="5"/>
  <c r="M20" i="5"/>
  <c r="L20" i="5"/>
  <c r="P17" i="5"/>
  <c r="O17" i="5"/>
  <c r="N17" i="5"/>
  <c r="M17" i="5"/>
  <c r="L17" i="5"/>
  <c r="S13" i="5"/>
  <c r="S10" i="5"/>
  <c r="R10" i="5"/>
  <c r="Q10" i="5"/>
  <c r="P10" i="5"/>
  <c r="O10" i="5"/>
  <c r="N10" i="5"/>
  <c r="M10" i="5"/>
  <c r="L10" i="5"/>
  <c r="S9" i="5"/>
  <c r="R9" i="5"/>
  <c r="Q9" i="5"/>
  <c r="P9" i="5"/>
  <c r="O9" i="5"/>
  <c r="N9" i="5"/>
  <c r="M9" i="5"/>
  <c r="L9" i="5"/>
  <c r="S8" i="5"/>
  <c r="R8" i="5"/>
  <c r="Q8" i="5"/>
  <c r="P8" i="5"/>
  <c r="O8" i="5"/>
  <c r="N8" i="5"/>
  <c r="M8" i="5"/>
  <c r="L8" i="5"/>
  <c r="S6" i="5"/>
  <c r="R6" i="5"/>
  <c r="Q6" i="5"/>
  <c r="P6" i="5"/>
  <c r="O6" i="5"/>
  <c r="N6" i="5"/>
  <c r="M6" i="5"/>
  <c r="L6" i="5"/>
  <c r="U15" i="1"/>
  <c r="T15" i="1"/>
  <c r="Q15" i="1"/>
  <c r="P15" i="1"/>
  <c r="L21" i="5" l="1"/>
  <c r="R21" i="5"/>
  <c r="V33" i="3"/>
  <c r="U33" i="3"/>
  <c r="T33" i="3"/>
  <c r="S33" i="3"/>
  <c r="R33" i="3"/>
  <c r="Q33" i="3"/>
  <c r="P33" i="3"/>
  <c r="O33" i="3"/>
  <c r="V32" i="3"/>
  <c r="U32" i="3"/>
  <c r="T32" i="3"/>
  <c r="S32" i="3"/>
  <c r="R32" i="3"/>
  <c r="Q32" i="3"/>
  <c r="P32" i="3"/>
  <c r="O32" i="3"/>
  <c r="V31" i="3"/>
  <c r="U31" i="3"/>
  <c r="T31" i="3"/>
  <c r="S31" i="3"/>
  <c r="R31" i="3"/>
  <c r="Q31" i="3"/>
  <c r="P31" i="3"/>
  <c r="O31" i="3"/>
  <c r="V30" i="3"/>
  <c r="U30" i="3"/>
  <c r="T30" i="3"/>
  <c r="S30" i="3"/>
  <c r="R30" i="3"/>
  <c r="Q30" i="3"/>
  <c r="P30" i="3"/>
  <c r="O30" i="3"/>
  <c r="W16" i="3"/>
  <c r="V16" i="3"/>
  <c r="U16" i="3"/>
  <c r="T16" i="3"/>
  <c r="S16" i="3"/>
  <c r="R16" i="3"/>
  <c r="Q16" i="3"/>
  <c r="P16" i="3"/>
  <c r="V33" i="2"/>
  <c r="U33" i="2"/>
  <c r="T33" i="2"/>
  <c r="S33" i="2"/>
  <c r="R33" i="2"/>
  <c r="Q33" i="2"/>
  <c r="P33" i="2"/>
  <c r="O33" i="2"/>
  <c r="V32" i="2"/>
  <c r="U32" i="2"/>
  <c r="T32" i="2"/>
  <c r="S32" i="2"/>
  <c r="R32" i="2"/>
  <c r="Q32" i="2"/>
  <c r="P32" i="2"/>
  <c r="O32" i="2"/>
  <c r="V31" i="2"/>
  <c r="U31" i="2"/>
  <c r="T31" i="2"/>
  <c r="S31" i="2"/>
  <c r="R31" i="2"/>
  <c r="Q31" i="2"/>
  <c r="P31" i="2"/>
  <c r="O31" i="2"/>
  <c r="V30" i="2"/>
  <c r="U30" i="2"/>
  <c r="T30" i="2"/>
  <c r="S30" i="2"/>
  <c r="R30" i="2"/>
  <c r="Q30" i="2"/>
  <c r="P30" i="2"/>
  <c r="O30" i="2"/>
  <c r="W16" i="2"/>
  <c r="V16" i="2"/>
  <c r="U16" i="2"/>
  <c r="T16" i="2"/>
  <c r="S16" i="2"/>
  <c r="R16" i="2"/>
  <c r="Q16" i="2"/>
  <c r="P16" i="2"/>
  <c r="S164" i="1"/>
  <c r="R164" i="1"/>
  <c r="Q164" i="1"/>
  <c r="P164" i="1"/>
  <c r="O164" i="1"/>
  <c r="N164" i="1"/>
  <c r="M164" i="1"/>
  <c r="L164" i="1"/>
  <c r="H164" i="1"/>
  <c r="C164" i="1"/>
  <c r="P163" i="1"/>
  <c r="O163" i="1"/>
  <c r="N163" i="1"/>
  <c r="M163" i="1"/>
  <c r="L163" i="1"/>
  <c r="P160" i="1"/>
  <c r="O160" i="1"/>
  <c r="N160" i="1"/>
  <c r="M160" i="1"/>
  <c r="L160" i="1"/>
  <c r="S156" i="1"/>
  <c r="S153" i="1"/>
  <c r="R153" i="1"/>
  <c r="Q153" i="1"/>
  <c r="P153" i="1"/>
  <c r="O153" i="1"/>
  <c r="N153" i="1"/>
  <c r="M153" i="1"/>
  <c r="L153" i="1"/>
  <c r="S152" i="1"/>
  <c r="R152" i="1"/>
  <c r="Q152" i="1"/>
  <c r="P152" i="1"/>
  <c r="O152" i="1"/>
  <c r="N152" i="1"/>
  <c r="M152" i="1"/>
  <c r="L152" i="1"/>
  <c r="S151" i="1"/>
  <c r="R151" i="1"/>
  <c r="Q151" i="1"/>
  <c r="P151" i="1"/>
  <c r="O151" i="1"/>
  <c r="N151" i="1"/>
  <c r="M151" i="1"/>
  <c r="L151" i="1"/>
  <c r="S149" i="1"/>
  <c r="R149" i="1"/>
  <c r="Q149" i="1"/>
  <c r="P149" i="1"/>
  <c r="O149" i="1"/>
  <c r="N149" i="1"/>
  <c r="M149" i="1"/>
  <c r="L149" i="1"/>
  <c r="U121" i="1"/>
  <c r="T121" i="1"/>
  <c r="Q121" i="1"/>
  <c r="P121" i="1"/>
  <c r="U120" i="1"/>
  <c r="T120" i="1"/>
  <c r="Q120" i="1"/>
  <c r="P120" i="1"/>
  <c r="U119" i="1"/>
  <c r="T119" i="1"/>
  <c r="Q119" i="1"/>
  <c r="P119" i="1"/>
  <c r="U118" i="1"/>
  <c r="T118" i="1"/>
  <c r="Q118" i="1"/>
  <c r="P118" i="1"/>
  <c r="U117" i="1"/>
  <c r="T117" i="1"/>
  <c r="Q117" i="1"/>
  <c r="P117" i="1"/>
  <c r="U116" i="1"/>
  <c r="T116" i="1"/>
  <c r="Q116" i="1"/>
  <c r="P116" i="1"/>
  <c r="U115" i="1"/>
  <c r="T115" i="1"/>
  <c r="Q115" i="1"/>
  <c r="P115" i="1"/>
  <c r="U114" i="1"/>
  <c r="T114" i="1"/>
  <c r="Q114" i="1"/>
  <c r="P114" i="1"/>
  <c r="U113" i="1"/>
  <c r="T113" i="1"/>
  <c r="Q113" i="1"/>
  <c r="P113" i="1"/>
  <c r="U112" i="1"/>
  <c r="T112" i="1"/>
  <c r="Q112" i="1"/>
  <c r="P112" i="1"/>
  <c r="U111" i="1"/>
  <c r="T111" i="1"/>
  <c r="Q111" i="1"/>
  <c r="P111" i="1"/>
  <c r="U110" i="1"/>
  <c r="T110" i="1"/>
  <c r="Q110" i="1"/>
  <c r="P110" i="1"/>
  <c r="U109" i="1"/>
  <c r="T109" i="1"/>
  <c r="Q109" i="1"/>
  <c r="P109" i="1"/>
  <c r="U108" i="1"/>
  <c r="T108" i="1"/>
  <c r="Q108" i="1"/>
  <c r="P108" i="1"/>
  <c r="U107" i="1"/>
  <c r="T107" i="1"/>
  <c r="Q107" i="1"/>
  <c r="P107" i="1"/>
  <c r="U106" i="1"/>
  <c r="T106" i="1"/>
  <c r="Q106" i="1"/>
  <c r="P106" i="1"/>
  <c r="U105" i="1"/>
  <c r="T105" i="1"/>
  <c r="Q105" i="1"/>
  <c r="P105" i="1"/>
  <c r="U104" i="1"/>
  <c r="T104" i="1"/>
  <c r="Q104" i="1"/>
  <c r="P104" i="1"/>
  <c r="M104" i="1"/>
  <c r="L104" i="1"/>
  <c r="U103" i="1"/>
  <c r="T103" i="1"/>
  <c r="Q103" i="1"/>
  <c r="U102" i="1"/>
  <c r="T102" i="1"/>
  <c r="Q102" i="1"/>
  <c r="U101" i="1"/>
  <c r="T101" i="1"/>
  <c r="Q101" i="1"/>
  <c r="U100" i="1"/>
  <c r="T100" i="1"/>
  <c r="Q100" i="1"/>
  <c r="U99" i="1"/>
  <c r="T99" i="1"/>
  <c r="Q99" i="1"/>
  <c r="U98" i="1"/>
  <c r="T98" i="1"/>
  <c r="Q98" i="1"/>
  <c r="U97" i="1"/>
  <c r="T97" i="1"/>
  <c r="Q97" i="1"/>
  <c r="U96" i="1"/>
  <c r="T96" i="1"/>
  <c r="Q96" i="1"/>
  <c r="U95" i="1"/>
  <c r="T95" i="1"/>
  <c r="Q95" i="1"/>
  <c r="U94" i="1"/>
  <c r="T94" i="1"/>
  <c r="Q94" i="1"/>
  <c r="U93" i="1"/>
  <c r="T93" i="1"/>
  <c r="Q93" i="1"/>
  <c r="U92" i="1"/>
  <c r="T92" i="1"/>
  <c r="Q92" i="1"/>
  <c r="U91" i="1"/>
  <c r="T91" i="1"/>
  <c r="Q91" i="1"/>
  <c r="U90" i="1"/>
  <c r="T90" i="1"/>
  <c r="Q90" i="1"/>
  <c r="U89" i="1"/>
  <c r="P89" i="1"/>
  <c r="U88" i="1"/>
  <c r="P88" i="1"/>
  <c r="U87" i="1"/>
  <c r="P87" i="1"/>
  <c r="U86" i="1"/>
  <c r="T86" i="1"/>
  <c r="P86" i="1"/>
  <c r="U85" i="1"/>
  <c r="P85" i="1"/>
  <c r="U84" i="1"/>
  <c r="P84" i="1"/>
  <c r="U83" i="1"/>
  <c r="T83" i="1"/>
  <c r="Q83" i="1"/>
  <c r="P83" i="1"/>
  <c r="U82" i="1"/>
  <c r="T82" i="1"/>
  <c r="Q82" i="1"/>
  <c r="P82" i="1"/>
  <c r="U81" i="1"/>
  <c r="T81" i="1"/>
  <c r="Q81" i="1"/>
  <c r="P81" i="1"/>
  <c r="U80" i="1"/>
  <c r="T80" i="1"/>
  <c r="Q80" i="1"/>
  <c r="P80" i="1"/>
  <c r="U79" i="1"/>
  <c r="T79" i="1"/>
  <c r="Q79" i="1"/>
  <c r="P79" i="1"/>
  <c r="U78" i="1"/>
  <c r="T78" i="1"/>
  <c r="Q78" i="1"/>
  <c r="P78" i="1"/>
  <c r="U77" i="1"/>
  <c r="T77" i="1"/>
  <c r="Q77" i="1"/>
  <c r="P77" i="1"/>
  <c r="U76" i="1"/>
  <c r="T76" i="1"/>
  <c r="Q76" i="1"/>
  <c r="P76" i="1"/>
  <c r="U75" i="1"/>
  <c r="T75" i="1"/>
  <c r="Q75" i="1"/>
  <c r="P75" i="1"/>
  <c r="U74" i="1"/>
  <c r="T74" i="1"/>
  <c r="Q74" i="1"/>
  <c r="P74" i="1"/>
  <c r="U73" i="1"/>
  <c r="T73" i="1"/>
  <c r="Q73" i="1"/>
  <c r="P73" i="1"/>
  <c r="U72" i="1"/>
  <c r="T72" i="1"/>
  <c r="Q72" i="1"/>
  <c r="P72" i="1"/>
  <c r="U71" i="1"/>
  <c r="T71" i="1"/>
  <c r="Q71" i="1"/>
  <c r="P71" i="1"/>
  <c r="U70" i="1"/>
  <c r="T70" i="1"/>
  <c r="Q70" i="1"/>
  <c r="P70" i="1"/>
  <c r="U69" i="1"/>
  <c r="T69" i="1"/>
  <c r="Q69" i="1"/>
  <c r="P69" i="1"/>
  <c r="U68" i="1"/>
  <c r="T68" i="1"/>
  <c r="Q68" i="1"/>
  <c r="P68" i="1"/>
  <c r="U67" i="1"/>
  <c r="T67" i="1"/>
  <c r="Q67" i="1"/>
  <c r="P67" i="1"/>
  <c r="U66" i="1"/>
  <c r="T66" i="1"/>
  <c r="Q66" i="1"/>
  <c r="P66" i="1"/>
  <c r="U65" i="1"/>
  <c r="T65" i="1"/>
  <c r="Q65" i="1"/>
  <c r="P65" i="1"/>
  <c r="U64" i="1"/>
  <c r="T64" i="1"/>
  <c r="P64" i="1"/>
  <c r="U63" i="1"/>
  <c r="T63" i="1"/>
  <c r="Q63" i="1"/>
  <c r="P63" i="1"/>
  <c r="U62" i="1"/>
  <c r="T62" i="1"/>
  <c r="Q62" i="1"/>
  <c r="P62" i="1"/>
  <c r="U61" i="1"/>
  <c r="T61" i="1"/>
  <c r="Q61" i="1"/>
  <c r="P61" i="1"/>
  <c r="U60" i="1"/>
  <c r="T60" i="1"/>
  <c r="Q60" i="1"/>
  <c r="P60" i="1"/>
  <c r="U59" i="1"/>
  <c r="T59" i="1"/>
  <c r="Q59" i="1"/>
  <c r="P59" i="1"/>
  <c r="U58" i="1"/>
  <c r="T58" i="1"/>
  <c r="Q58" i="1"/>
  <c r="P58" i="1"/>
  <c r="U57" i="1"/>
  <c r="T57" i="1"/>
  <c r="Q57" i="1"/>
  <c r="P57" i="1"/>
  <c r="U56" i="1"/>
  <c r="T56" i="1"/>
  <c r="Q56" i="1"/>
  <c r="P56" i="1"/>
  <c r="U55" i="1"/>
  <c r="T55" i="1"/>
  <c r="Q55" i="1"/>
  <c r="P55" i="1"/>
  <c r="U54" i="1"/>
  <c r="T54" i="1"/>
  <c r="Q54" i="1"/>
  <c r="P54" i="1"/>
  <c r="U53" i="1"/>
  <c r="T53" i="1"/>
  <c r="Q53" i="1"/>
  <c r="P53" i="1"/>
  <c r="U52" i="1"/>
  <c r="T52" i="1"/>
  <c r="Q52" i="1"/>
  <c r="P52" i="1"/>
  <c r="U51" i="1"/>
  <c r="T51" i="1"/>
  <c r="Q51" i="1"/>
  <c r="P51" i="1"/>
  <c r="U50" i="1"/>
  <c r="T50" i="1"/>
  <c r="U49" i="1"/>
  <c r="T49" i="1"/>
  <c r="U48" i="1"/>
  <c r="T48" i="1"/>
  <c r="U47" i="1"/>
  <c r="T47" i="1"/>
  <c r="U46" i="1"/>
  <c r="T46" i="1"/>
  <c r="Q46" i="1"/>
  <c r="P46" i="1"/>
  <c r="U45" i="1"/>
  <c r="T45" i="1"/>
  <c r="Q45" i="1"/>
  <c r="P45" i="1"/>
  <c r="U44" i="1"/>
  <c r="T44" i="1"/>
  <c r="Q44" i="1"/>
  <c r="P44" i="1"/>
  <c r="U43" i="1"/>
  <c r="T43" i="1"/>
  <c r="Q43" i="1"/>
  <c r="P43" i="1"/>
  <c r="U42" i="1"/>
  <c r="T42" i="1"/>
  <c r="Q42" i="1"/>
  <c r="P42" i="1"/>
  <c r="U41" i="1"/>
  <c r="T41" i="1"/>
  <c r="Q41" i="1"/>
  <c r="P41" i="1"/>
  <c r="U40" i="1"/>
  <c r="T40" i="1"/>
  <c r="Q40" i="1"/>
  <c r="P40" i="1"/>
  <c r="U39" i="1"/>
  <c r="T39" i="1"/>
  <c r="Q39" i="1"/>
  <c r="P39" i="1"/>
  <c r="U38" i="1"/>
  <c r="T38" i="1"/>
  <c r="Q38" i="1"/>
  <c r="P38" i="1"/>
  <c r="U37" i="1"/>
  <c r="T37" i="1"/>
  <c r="Q37" i="1"/>
  <c r="U36" i="1"/>
  <c r="T36" i="1"/>
  <c r="Q36" i="1"/>
  <c r="U35" i="1"/>
  <c r="T35" i="1"/>
  <c r="Q35" i="1"/>
  <c r="U34" i="1"/>
  <c r="T34" i="1"/>
  <c r="Q34" i="1"/>
  <c r="U33" i="1"/>
  <c r="T33" i="1"/>
  <c r="Q33" i="1"/>
  <c r="P33" i="1"/>
  <c r="U32" i="1"/>
  <c r="T32" i="1"/>
  <c r="Q32" i="1"/>
  <c r="P32" i="1"/>
  <c r="U31" i="1"/>
  <c r="T31" i="1"/>
  <c r="Q31" i="1"/>
  <c r="P31" i="1"/>
  <c r="U30" i="1"/>
  <c r="T30" i="1"/>
  <c r="Q30" i="1"/>
  <c r="P30" i="1"/>
  <c r="U29" i="1"/>
  <c r="T29" i="1"/>
  <c r="Q29" i="1"/>
  <c r="P29" i="1"/>
  <c r="U28" i="1"/>
  <c r="T28" i="1"/>
  <c r="Q28" i="1"/>
  <c r="U27" i="1"/>
  <c r="T27" i="1"/>
  <c r="Q27" i="1"/>
  <c r="U26" i="1"/>
  <c r="T26" i="1"/>
  <c r="Q26" i="1"/>
  <c r="U25" i="1"/>
  <c r="T25" i="1"/>
  <c r="Q25" i="1"/>
  <c r="U24" i="1"/>
  <c r="T24" i="1"/>
  <c r="Q24" i="1"/>
  <c r="P24" i="1"/>
  <c r="U23" i="1"/>
  <c r="T23" i="1"/>
  <c r="Q23" i="1"/>
  <c r="P23" i="1"/>
  <c r="U22" i="1"/>
  <c r="T22" i="1"/>
  <c r="Q22" i="1"/>
  <c r="P22" i="1"/>
  <c r="U21" i="1"/>
  <c r="T21" i="1"/>
  <c r="Q21" i="1"/>
  <c r="P21" i="1"/>
  <c r="U20" i="1"/>
  <c r="T20" i="1"/>
  <c r="Q20" i="1"/>
  <c r="P20" i="1"/>
  <c r="U19" i="1"/>
  <c r="T19" i="1"/>
  <c r="Q19" i="1"/>
  <c r="P19" i="1"/>
  <c r="U18" i="1"/>
  <c r="T18" i="1"/>
  <c r="Q18" i="1"/>
  <c r="P18" i="1"/>
  <c r="U17" i="1"/>
  <c r="T17" i="1"/>
  <c r="Q17" i="1"/>
  <c r="P17" i="1"/>
  <c r="W16" i="1"/>
  <c r="V16" i="1"/>
  <c r="U16" i="1"/>
  <c r="T16" i="1"/>
  <c r="S16" i="1"/>
  <c r="R16" i="1"/>
  <c r="Q16" i="1"/>
  <c r="P16" i="1"/>
</calcChain>
</file>

<file path=xl/sharedStrings.xml><?xml version="1.0" encoding="utf-8"?>
<sst xmlns="http://schemas.openxmlformats.org/spreadsheetml/2006/main" count="1462" uniqueCount="871">
  <si>
    <t>FORMATO PARA LA PROGRAMACIÓN, SEGUIMIENTO Y EVALUACIÓN DEL AVANCE EN CUMPLIMIENTO DE METAS Y OBJETIVOS DEL PROGRAMA PRESUPUESTARIO ANUAL 2025</t>
  </si>
  <si>
    <t>EJE 3: TODOS POR LA PAZ</t>
  </si>
  <si>
    <t>CLAVE Y NOMBRE DEL PPA:</t>
  </si>
  <si>
    <t>NOMBRE DE LA DEPENDENCIA QUE ATIENDE AL PROGRAMA</t>
  </si>
  <si>
    <t>AVANCE EN CUMPLIMIENTO DE METAS TRIMESTRAL Y ANUAL ACUMULADO 2025</t>
  </si>
  <si>
    <t>Nivel.
(unidad administrativa responsable)</t>
  </si>
  <si>
    <t>Resumen narrativo u objetivos.
Clave: Número del Eje, Número del Programa, 1 para el Fin, 1 para el Propósito, Número del Componente, Número de las Actividades.</t>
  </si>
  <si>
    <t>INDICADOR</t>
  </si>
  <si>
    <t>META PROGRAMADA 2025</t>
  </si>
  <si>
    <t>META ALCANZADA 2025</t>
  </si>
  <si>
    <t>PORCENTAJE DE AVANCE TRIMESTRAL 2025</t>
  </si>
  <si>
    <t>PORCENTAJE DE AVANCE TRIMESTRAL ACUMULADO 2025</t>
  </si>
  <si>
    <t>JUSTIFICACION TRIMESTRAL DE AVANCE DE RESULTADOS 2025</t>
  </si>
  <si>
    <t>Nombre del Indicador.
Siglas y descripción.</t>
  </si>
  <si>
    <t>Frecuencia de medición del Indicador.
Con base a las recomendaciones del nivel de objetivos.</t>
  </si>
  <si>
    <t>Unidad de medida del Indicador y unidad de medida de sus variables.</t>
  </si>
  <si>
    <t>ANUAL</t>
  </si>
  <si>
    <t>TRIMESTRE 1</t>
  </si>
  <si>
    <t>TRIMESTRE 2</t>
  </si>
  <si>
    <t>TRIMESTRE 3</t>
  </si>
  <si>
    <t>TRIMESTRE 4</t>
  </si>
  <si>
    <t>Fin
(DP de la DGPM)</t>
  </si>
  <si>
    <t>Trianual</t>
  </si>
  <si>
    <t>No Aplica</t>
  </si>
  <si>
    <t>Propósito
(Oficina de la Secretaría General)</t>
  </si>
  <si>
    <t xml:space="preserve">3.1.1.1  Las dependencias municipales  de la Secretaría General atienden a las y los ciudadanos del municipio de Benito Juárez respecto a sus necesidades  y demandas con base en los servicios. </t>
  </si>
  <si>
    <r>
      <rPr>
        <b/>
        <sz val="11"/>
        <color theme="0"/>
        <rFont val="Arial"/>
        <family val="2"/>
      </rPr>
      <t xml:space="preserve">PCIA: </t>
    </r>
    <r>
      <rPr>
        <sz val="11"/>
        <color theme="0"/>
        <rFont val="Arial"/>
        <family val="2"/>
      </rPr>
      <t xml:space="preserve">Porcentaje de ciudadanas(os) atendidas(os). </t>
    </r>
  </si>
  <si>
    <t>Trimestral</t>
  </si>
  <si>
    <r>
      <rPr>
        <b/>
        <sz val="11"/>
        <color theme="0"/>
        <rFont val="Arial"/>
        <family val="2"/>
      </rPr>
      <t xml:space="preserve">UNIDAD DE MEDIDA DEL INDICADOR:
</t>
    </r>
    <r>
      <rPr>
        <sz val="11"/>
        <color theme="0"/>
        <rFont val="Arial"/>
        <family val="2"/>
      </rPr>
      <t xml:space="preserve">Porcentaje  </t>
    </r>
    <r>
      <rPr>
        <b/>
        <sz val="11"/>
        <color theme="0"/>
        <rFont val="Arial"/>
        <family val="2"/>
      </rPr>
      <t xml:space="preserve"> 
 UNIDAD DE MEDIDA DE LA VARIABLE:
</t>
    </r>
    <r>
      <rPr>
        <sz val="11"/>
        <color theme="0"/>
        <rFont val="Arial"/>
        <family val="2"/>
      </rPr>
      <t>Ciudadanas(os)</t>
    </r>
  </si>
  <si>
    <r>
      <rPr>
        <b/>
        <sz val="14"/>
        <color theme="1"/>
        <rFont val="Arial"/>
        <family val="2"/>
      </rPr>
      <t>Justificacion Trimestral:</t>
    </r>
    <r>
      <rPr>
        <sz val="14"/>
        <color theme="1"/>
        <rFont val="Arial"/>
        <family val="2"/>
      </rPr>
      <t xml:space="preserve"> Se alcanzó a meta esperada del 100% en este primer trimestre.
</t>
    </r>
    <r>
      <rPr>
        <b/>
        <sz val="14"/>
        <color theme="1"/>
        <rFont val="Arial"/>
        <family val="2"/>
      </rPr>
      <t>Justificación Anual:</t>
    </r>
    <r>
      <rPr>
        <sz val="14"/>
        <color theme="1"/>
        <rFont val="Arial"/>
        <family val="2"/>
      </rPr>
      <t xml:space="preserve"> Se cumplen los avances de este segundo trimestre con un 50% a mitad de año.</t>
    </r>
  </si>
  <si>
    <t>Componente
(Oficina de la Secretaría General)</t>
  </si>
  <si>
    <t>3.1.1.1.1 Resoluciones de las demandas ciudadanas por la Secretaría General emitidas.</t>
  </si>
  <si>
    <r>
      <rPr>
        <b/>
        <sz val="11"/>
        <color theme="1"/>
        <rFont val="Arial"/>
        <family val="2"/>
      </rPr>
      <t xml:space="preserve">PRDC: </t>
    </r>
    <r>
      <rPr>
        <sz val="11"/>
        <color theme="1"/>
        <rFont val="Arial"/>
        <family val="2"/>
      </rPr>
      <t>Porcentaje de resoluciones de las demandas ciudadanas emitidas.</t>
    </r>
  </si>
  <si>
    <r>
      <rPr>
        <b/>
        <sz val="11"/>
        <color theme="1"/>
        <rFont val="Arial"/>
        <family val="2"/>
      </rPr>
      <t xml:space="preserve">UNIDAD DE MEDIDA DEL INDICADOR:
</t>
    </r>
    <r>
      <rPr>
        <sz val="11"/>
        <color theme="1"/>
        <rFont val="Arial"/>
        <family val="2"/>
      </rPr>
      <t>Porcentaje</t>
    </r>
    <r>
      <rPr>
        <b/>
        <sz val="11"/>
        <color theme="1"/>
        <rFont val="Arial"/>
        <family val="2"/>
      </rPr>
      <t xml:space="preserve">.
UNIDAD DE MEDIDA DE LA VARIABLE:
</t>
    </r>
    <r>
      <rPr>
        <sz val="11"/>
        <color theme="1"/>
        <rFont val="Arial"/>
        <family val="2"/>
      </rPr>
      <t>Resoluciones de las demandas ciudadanas.</t>
    </r>
  </si>
  <si>
    <t>Actividad</t>
  </si>
  <si>
    <r>
      <rPr>
        <b/>
        <sz val="11"/>
        <color theme="1"/>
        <rFont val="Arial"/>
        <family val="2"/>
      </rPr>
      <t xml:space="preserve">3.1.1.1.1.1 </t>
    </r>
    <r>
      <rPr>
        <sz val="11"/>
        <color theme="1"/>
        <rFont val="Arial"/>
        <family val="2"/>
      </rPr>
      <t>Otorgamiento de apoyos administrativos y financieros brindados a la ciudadanía.</t>
    </r>
  </si>
  <si>
    <r>
      <rPr>
        <b/>
        <sz val="11"/>
        <color theme="1"/>
        <rFont val="Arial"/>
        <family val="2"/>
      </rPr>
      <t xml:space="preserve">PAOC: </t>
    </r>
    <r>
      <rPr>
        <sz val="11"/>
        <color theme="1"/>
        <rFont val="Arial"/>
        <family val="2"/>
      </rPr>
      <t xml:space="preserve">Porcentaje de apoyos administrativos y financieros otorgados. </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</si>
  <si>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 VARIABLE</t>
    </r>
    <r>
      <rPr>
        <sz val="11"/>
        <color theme="1"/>
        <rFont val="Arial"/>
        <family val="2"/>
      </rPr>
      <t>:
Apoyos administrativos y financieros.</t>
    </r>
  </si>
  <si>
    <r>
      <rPr>
        <b/>
        <sz val="11"/>
        <color theme="1"/>
        <rFont val="Arial"/>
        <family val="2"/>
      </rPr>
      <t>3.1.1.1.1.2</t>
    </r>
    <r>
      <rPr>
        <sz val="11"/>
        <color theme="1"/>
        <rFont val="Arial"/>
        <family val="2"/>
      </rPr>
      <t xml:space="preserve"> Realización de las sesiones  llevadas acabo por el cabildo </t>
    </r>
  </si>
  <si>
    <r>
      <rPr>
        <b/>
        <sz val="11"/>
        <color theme="1"/>
        <rFont val="Arial"/>
        <family val="2"/>
      </rPr>
      <t>PSCA:</t>
    </r>
    <r>
      <rPr>
        <sz val="11"/>
        <color theme="1"/>
        <rFont val="Arial"/>
        <family val="2"/>
      </rPr>
      <t xml:space="preserve"> Porcentaje de sesiones de Cabildo realizadas.</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</si>
  <si>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 VARIABLE:</t>
    </r>
    <r>
      <rPr>
        <sz val="11"/>
        <color theme="1"/>
        <rFont val="Arial"/>
        <family val="2"/>
      </rPr>
      <t xml:space="preserve">
Sesiones de Cabildo.</t>
    </r>
  </si>
  <si>
    <r>
      <rPr>
        <b/>
        <sz val="11"/>
        <color theme="1"/>
        <rFont val="Arial"/>
        <family val="2"/>
      </rPr>
      <t xml:space="preserve">3.1.1.1.1.3 </t>
    </r>
    <r>
      <rPr>
        <sz val="11"/>
        <color theme="1"/>
        <rFont val="Arial"/>
        <family val="2"/>
      </rPr>
      <t>Gestión de solicitudes formuladas por la ciudadanía.</t>
    </r>
  </si>
  <si>
    <r>
      <rPr>
        <b/>
        <sz val="11"/>
        <color theme="1"/>
        <rFont val="Arial"/>
        <family val="2"/>
      </rPr>
      <t xml:space="preserve">PSCG: </t>
    </r>
    <r>
      <rPr>
        <sz val="11"/>
        <color theme="1"/>
        <rFont val="Arial"/>
        <family val="2"/>
      </rPr>
      <t>Porcentaje de Solicitudes Ciudadanas gestionadas.</t>
    </r>
  </si>
  <si>
    <t>UNIDAD DE MEDIDA DEL INDICADOR:
Porcentaje . 
 UNIDAD DE MEDIDA DE LA VARIABLE:
Solicitudes Ciudadanas.</t>
  </si>
  <si>
    <t>Componente (Coordinación De Apoyo Iinterinstiticional Como Autoridad Transmisora Para La Búsqueda De Personas No Localizadas.)</t>
  </si>
  <si>
    <t>3.1.1.1.2 Atención a solicitudes de personas no localizadas en el municipio de Benito Juárez</t>
  </si>
  <si>
    <r>
      <rPr>
        <b/>
        <sz val="11"/>
        <color theme="1"/>
        <rFont val="Arial"/>
        <family val="2"/>
      </rPr>
      <t xml:space="preserve">PSNLBJ: </t>
    </r>
    <r>
      <rPr>
        <sz val="11"/>
        <color theme="1"/>
        <rFont val="Arial"/>
        <family val="2"/>
      </rPr>
      <t>Porcentaje de solicitudes de personas no localizadas.</t>
    </r>
  </si>
  <si>
    <r>
      <rPr>
        <b/>
        <sz val="11"/>
        <color theme="1"/>
        <rFont val="Arial"/>
        <family val="2"/>
      </rPr>
      <t>UNIDAD DE MEDIDA DEL INDICADOR:</t>
    </r>
    <r>
      <rPr>
        <sz val="11"/>
        <color theme="1"/>
        <rFont val="Arial"/>
        <family val="2"/>
      </rPr>
      <t xml:space="preserve">
</t>
    </r>
    <r>
      <rPr>
        <sz val="11"/>
        <color theme="1"/>
        <rFont val="Arial"/>
        <family val="2"/>
      </rPr>
      <t xml:space="preserve">Porcentaje   
</t>
    </r>
    <r>
      <rPr>
        <b/>
        <sz val="11"/>
        <color theme="1"/>
        <rFont val="Arial"/>
        <family val="2"/>
      </rPr>
      <t xml:space="preserve"> UNIDAD DE MEDIDA DE LA VARIABLE:</t>
    </r>
    <r>
      <rPr>
        <sz val="11"/>
        <color theme="1"/>
        <rFont val="Arial"/>
        <family val="2"/>
      </rPr>
      <t xml:space="preserve">
Atención a solicitude de personas no localizadas.</t>
    </r>
  </si>
  <si>
    <r>
      <rPr>
        <b/>
        <sz val="14"/>
        <color theme="1"/>
        <rFont val="Arial"/>
        <family val="2"/>
      </rPr>
      <t>Justificacion Trimestral:</t>
    </r>
    <r>
      <rPr>
        <sz val="14"/>
        <color theme="1"/>
        <rFont val="Arial"/>
        <family val="2"/>
      </rPr>
      <t xml:space="preserve"> Se dío atención a cada uno de los 283 reportes que ingresaron por el telefono de emergencias 911, redes sociales y fichas de búsqueda, logrando así un 128.64% trimestral.
</t>
    </r>
    <r>
      <rPr>
        <b/>
        <sz val="14"/>
        <color theme="1"/>
        <rFont val="Arial"/>
        <family val="2"/>
      </rPr>
      <t xml:space="preserve">Justificación Anual: </t>
    </r>
    <r>
      <rPr>
        <sz val="14"/>
        <color theme="1"/>
        <rFont val="Arial"/>
        <family val="2"/>
      </rPr>
      <t xml:space="preserve">Como meta anual se programaron 900 atenciones, se tiene un avance de 62.33% anual con 561 atenciones.
</t>
    </r>
  </si>
  <si>
    <r>
      <rPr>
        <b/>
        <sz val="11"/>
        <color theme="1"/>
        <rFont val="Arial"/>
        <family val="2"/>
      </rPr>
      <t>3.1.1.1.2</t>
    </r>
    <r>
      <rPr>
        <sz val="11"/>
        <color theme="1"/>
        <rFont val="Arial"/>
        <family val="2"/>
      </rPr>
      <t>.</t>
    </r>
    <r>
      <rPr>
        <b/>
        <sz val="11"/>
        <color theme="1"/>
        <rFont val="Arial"/>
        <family val="2"/>
      </rPr>
      <t xml:space="preserve">1 </t>
    </r>
    <r>
      <rPr>
        <sz val="11"/>
        <color theme="1"/>
        <rFont val="Arial"/>
        <family val="2"/>
      </rPr>
      <t>Seguimiento, asesorias y acompañamiento en reportes de personas no localizadas en el municipio de Benito Juárez</t>
    </r>
  </si>
  <si>
    <r>
      <rPr>
        <b/>
        <sz val="11"/>
        <color theme="1"/>
        <rFont val="Arial"/>
        <family val="2"/>
      </rPr>
      <t xml:space="preserve">PSAAPNLBJ: </t>
    </r>
    <r>
      <rPr>
        <sz val="11"/>
        <color theme="1"/>
        <rFont val="Arial"/>
        <family val="2"/>
      </rPr>
      <t>Porcentaje de Seguimiento, asesorias y apoyo en reportes de personas no localizadas en el municipio de Benito Juárez</t>
    </r>
  </si>
  <si>
    <r>
      <rPr>
        <b/>
        <sz val="11"/>
        <color theme="1"/>
        <rFont val="Arial"/>
        <family val="2"/>
      </rPr>
      <t>UNIDAD DE MEDIDA DEL INDICADOR:</t>
    </r>
    <r>
      <rPr>
        <sz val="11"/>
        <color theme="1"/>
        <rFont val="Arial"/>
        <family val="2"/>
      </rPr>
      <t xml:space="preserve">
</t>
    </r>
    <r>
      <rPr>
        <sz val="11"/>
        <color theme="1"/>
        <rFont val="Arial"/>
        <family val="2"/>
      </rPr>
      <t xml:space="preserve">Porcentaje   
</t>
    </r>
    <r>
      <rPr>
        <b/>
        <sz val="11"/>
        <color theme="1"/>
        <rFont val="Arial"/>
        <family val="2"/>
      </rPr>
      <t xml:space="preserve"> UNIDAD DE MEDIDA DE LA VARIABLE:</t>
    </r>
    <r>
      <rPr>
        <sz val="11"/>
        <color theme="1"/>
        <rFont val="Arial"/>
        <family val="2"/>
      </rPr>
      <t xml:space="preserve">
Asesorias y acompañamiento de reportes de personas no localizadas.</t>
    </r>
  </si>
  <si>
    <r>
      <rPr>
        <b/>
        <sz val="14"/>
        <color theme="1"/>
        <rFont val="Arial"/>
        <family val="2"/>
      </rPr>
      <t xml:space="preserve">Justificacion Trimestral: </t>
    </r>
    <r>
      <rPr>
        <sz val="14"/>
        <color theme="1"/>
        <rFont val="Arial"/>
        <family val="2"/>
      </rPr>
      <t>Se dío seguimiento a cada uno de los 281  reportes que ingresaron por el telefono de emergencias 911, redes sociales y fichas de búsqueda de los 110 programados, logrando así un 255.45% trimestral.</t>
    </r>
    <r>
      <rPr>
        <b/>
        <sz val="14"/>
        <color theme="1"/>
        <rFont val="Arial"/>
        <family val="2"/>
      </rPr>
      <t xml:space="preserve">
Justificación Anual: </t>
    </r>
    <r>
      <rPr>
        <sz val="14"/>
        <color theme="1"/>
        <rFont val="Arial"/>
        <family val="2"/>
      </rPr>
      <t>Como meta anual se programaron 450 atenciones, se tiene un avance de 123.78% anual con 557 atenciones.</t>
    </r>
  </si>
  <si>
    <r>
      <rPr>
        <b/>
        <sz val="11"/>
        <color theme="1"/>
        <rFont val="Arial"/>
        <family val="2"/>
      </rPr>
      <t xml:space="preserve">3.1.1.1.2.2 </t>
    </r>
    <r>
      <rPr>
        <sz val="11"/>
        <color theme="1"/>
        <rFont val="Arial"/>
        <family val="2"/>
      </rPr>
      <t>Asistencia de Reportes de Personas No Localizadas</t>
    </r>
  </si>
  <si>
    <r>
      <rPr>
        <b/>
        <sz val="11"/>
        <color theme="1"/>
        <rFont val="Arial"/>
        <family val="2"/>
      </rPr>
      <t xml:space="preserve">PARPNL: </t>
    </r>
    <r>
      <rPr>
        <sz val="11"/>
        <color theme="1"/>
        <rFont val="Arial"/>
        <family val="2"/>
      </rPr>
      <t>Porcentaje de Asistencia de Reportes de Personas No Localizadas</t>
    </r>
  </si>
  <si>
    <r>
      <rPr>
        <b/>
        <sz val="11"/>
        <color theme="1"/>
        <rFont val="Arial"/>
        <family val="2"/>
      </rPr>
      <t>UNIDAD DE MEDIDA DEL INDICADOR:</t>
    </r>
    <r>
      <rPr>
        <sz val="11"/>
        <color theme="1"/>
        <rFont val="Arial"/>
        <family val="2"/>
      </rPr>
      <t xml:space="preserve">
</t>
    </r>
    <r>
      <rPr>
        <sz val="11"/>
        <color theme="1"/>
        <rFont val="Arial"/>
        <family val="2"/>
      </rPr>
      <t xml:space="preserve">Porcentaje   
</t>
    </r>
    <r>
      <rPr>
        <b/>
        <sz val="11"/>
        <color theme="1"/>
        <rFont val="Arial"/>
        <family val="2"/>
      </rPr>
      <t xml:space="preserve"> UNIDAD DE MEDIDA DE LA VARIABLE:</t>
    </r>
    <r>
      <rPr>
        <sz val="11"/>
        <color theme="1"/>
        <rFont val="Arial"/>
        <family val="2"/>
      </rPr>
      <t xml:space="preserve">
Asistencia en reportes de personas no localizadas.</t>
    </r>
  </si>
  <si>
    <r>
      <rPr>
        <b/>
        <sz val="14"/>
        <color theme="1"/>
        <rFont val="Arial"/>
        <family val="2"/>
      </rPr>
      <t xml:space="preserve">Justificacion Trimestral: </t>
    </r>
    <r>
      <rPr>
        <sz val="14"/>
        <color theme="1"/>
        <rFont val="Arial"/>
        <family val="2"/>
      </rPr>
      <t xml:space="preserve">Se dío seguimiento a cada uno de los 281  reportes que ingresaron por el telefono de emergencias 911, redes sociales y fichas de búsqueda de los 110 programados, logrando así un 255.45% trimestral.
</t>
    </r>
    <r>
      <rPr>
        <b/>
        <sz val="14"/>
        <color theme="1"/>
        <rFont val="Arial"/>
        <family val="2"/>
      </rPr>
      <t xml:space="preserve">Justificación Anual: </t>
    </r>
    <r>
      <rPr>
        <sz val="14"/>
        <color theme="1"/>
        <rFont val="Arial"/>
        <family val="2"/>
      </rPr>
      <t>Como meta anual se programaron 450 atenciones, se tiene un avance de 124.22% anual con 557 atenciones.</t>
    </r>
  </si>
  <si>
    <t>Componente (Dirección General de la Coordinación General Administrativa)</t>
  </si>
  <si>
    <t>3.1.1.1.3 Solicitudes administrativas de las Direcciones adscritas a la Secretaría General emitidas.</t>
  </si>
  <si>
    <r>
      <rPr>
        <b/>
        <sz val="11"/>
        <color theme="1"/>
        <rFont val="Arial"/>
        <family val="2"/>
      </rPr>
      <t xml:space="preserve">PSAE: </t>
    </r>
    <r>
      <rPr>
        <sz val="11"/>
        <color theme="1"/>
        <rFont val="Arial"/>
        <family val="2"/>
      </rPr>
      <t>Porcentaje de solicitudes administrativas emitidas.</t>
    </r>
  </si>
  <si>
    <r>
      <rPr>
        <b/>
        <sz val="11"/>
        <color theme="1"/>
        <rFont val="Arial"/>
        <family val="2"/>
      </rPr>
      <t xml:space="preserve">UNIDAD DE MEDIDA DEL INDICADOR:
</t>
    </r>
    <r>
      <rPr>
        <sz val="11"/>
        <color theme="1"/>
        <rFont val="Arial"/>
        <family val="2"/>
      </rPr>
      <t>Porcentaje</t>
    </r>
    <r>
      <rPr>
        <b/>
        <sz val="11"/>
        <color theme="1"/>
        <rFont val="Arial"/>
        <family val="2"/>
      </rPr>
      <t xml:space="preserve">   
 UNIDAD DE MEDIDA DE LA VARIABLE:
</t>
    </r>
    <r>
      <rPr>
        <sz val="11"/>
        <color theme="1"/>
        <rFont val="Arial"/>
        <family val="2"/>
      </rPr>
      <t>Solicitudes administrativas.</t>
    </r>
  </si>
  <si>
    <r>
      <rPr>
        <b/>
        <sz val="14"/>
        <color theme="1"/>
        <rFont val="Arial"/>
        <family val="2"/>
      </rPr>
      <t xml:space="preserve">Justificacion Trimestral: </t>
    </r>
    <r>
      <rPr>
        <sz val="14"/>
        <color theme="1"/>
        <rFont val="Arial"/>
        <family val="2"/>
      </rPr>
      <t xml:space="preserve">La Dirección General de la Coordinación General Administrativa obtuvo un avance en relación al 2DO trimestre de 2025, derivado a que las Dependencias Adscritas a la Secretaría General presentaron sus solicitudes administrativas en tiempo y forma a esta Dirección General de la Coordinación General Administrativa. </t>
    </r>
    <r>
      <rPr>
        <b/>
        <sz val="14"/>
        <color theme="1"/>
        <rFont val="Arial"/>
        <family val="2"/>
      </rPr>
      <t xml:space="preserve">                                                                                                                                            
Justificacion Anual: </t>
    </r>
    <r>
      <rPr>
        <sz val="14"/>
        <color theme="1"/>
        <rFont val="Arial"/>
        <family val="2"/>
      </rPr>
      <t>Durante el ejercicio, el porcentaje alcanzado fue del 52.38%, ya que de las 1155 solicitudes administrativas, se emitieron 304 en lo que fue del 2do trimestre. Lo anterior, derivado de las solicitudes presentadas por las diferentes Direcciones adscritas a la secretaria General.</t>
    </r>
  </si>
  <si>
    <r>
      <rPr>
        <b/>
        <sz val="11"/>
        <color theme="1"/>
        <rFont val="Arial"/>
        <family val="2"/>
      </rPr>
      <t>3.1.1.1.3.1</t>
    </r>
    <r>
      <rPr>
        <sz val="11"/>
        <color theme="1"/>
        <rFont val="Arial"/>
        <family val="2"/>
      </rPr>
      <t xml:space="preserve">Gestión en la documentación de los movimientos de personal de la Oficina de la Secretaría General. 
</t>
    </r>
  </si>
  <si>
    <r>
      <rPr>
        <b/>
        <sz val="11"/>
        <color theme="1"/>
        <rFont val="Arial"/>
        <family val="2"/>
      </rPr>
      <t xml:space="preserve">DGMP: </t>
    </r>
    <r>
      <rPr>
        <sz val="11"/>
        <color theme="1"/>
        <rFont val="Arial"/>
        <family val="2"/>
      </rPr>
      <t xml:space="preserve"> Porcentaje de Documentos de movimientos de personal gestionados.</t>
    </r>
  </si>
  <si>
    <r>
      <rPr>
        <b/>
        <sz val="11"/>
        <color theme="1"/>
        <rFont val="Arial"/>
        <family val="2"/>
      </rPr>
      <t xml:space="preserve">UNIDAD DE MEDIDA DEL INDICADOR:
</t>
    </r>
    <r>
      <rPr>
        <sz val="11"/>
        <color theme="1"/>
        <rFont val="Arial"/>
        <family val="2"/>
      </rPr>
      <t>Porcentaje</t>
    </r>
    <r>
      <rPr>
        <b/>
        <sz val="11"/>
        <color theme="1"/>
        <rFont val="Arial"/>
        <family val="2"/>
      </rPr>
      <t xml:space="preserve">   
 UNIDAD DE MEDIDA DE LA VARIABLE:
</t>
    </r>
    <r>
      <rPr>
        <sz val="11"/>
        <color theme="1"/>
        <rFont val="Arial"/>
        <family val="2"/>
      </rPr>
      <t>Documentos de movimientos de personal.</t>
    </r>
  </si>
  <si>
    <r>
      <rPr>
        <b/>
        <sz val="14"/>
        <color theme="1"/>
        <rFont val="Arial"/>
        <family val="2"/>
      </rPr>
      <t>Justificacion Trimestral:</t>
    </r>
    <r>
      <rPr>
        <sz val="14"/>
        <color theme="1"/>
        <rFont val="Arial"/>
        <family val="2"/>
      </rPr>
      <t xml:space="preserve"> La Dirección General de la Coordinación General Administrativa cumplió al 100%  la meta establecida en el 2do trimestre de 2025, el personal administrativo de las Dependencias adscritas a la Secretaría General presentó los documentos con los lineamientos que requiere la Dirección de Recursos Humanos para dar seguimiento a la Gestión de Movimiento de Personal para su debido seguimiento ante esta Dirección General.  </t>
    </r>
    <r>
      <rPr>
        <b/>
        <sz val="14"/>
        <color theme="1"/>
        <rFont val="Arial"/>
        <family val="2"/>
      </rPr>
      <t xml:space="preserve">                                                                                                                                                 
Justificacion Anual: </t>
    </r>
    <r>
      <rPr>
        <sz val="14"/>
        <color theme="1"/>
        <rFont val="Arial"/>
        <family val="2"/>
      </rPr>
      <t xml:space="preserve">Durante el ejercicio, el porcentaje alcanzado fue del 53.53%, ya que de los 170 documentos de movimientos de personal, se gestionaron 42 durante el 2do trimestre.  </t>
    </r>
  </si>
  <si>
    <r>
      <rPr>
        <b/>
        <sz val="11"/>
        <color theme="1"/>
        <rFont val="Arial"/>
        <family val="2"/>
      </rPr>
      <t xml:space="preserve">3.1.1.1.3.2 </t>
    </r>
    <r>
      <rPr>
        <sz val="11"/>
        <color theme="1"/>
        <rFont val="Arial"/>
        <family val="2"/>
      </rPr>
      <t>Realización de gestiones técnicas para la operación de las Direcciones Adscritas a la Oficina de la Secretaría General.</t>
    </r>
  </si>
  <si>
    <r>
      <rPr>
        <b/>
        <sz val="11"/>
        <color theme="1"/>
        <rFont val="Arial"/>
        <family val="2"/>
      </rPr>
      <t>PGTR:</t>
    </r>
    <r>
      <rPr>
        <sz val="11"/>
        <color theme="1"/>
        <rFont val="Arial"/>
        <family val="2"/>
      </rPr>
      <t xml:space="preserve"> Porcentaje de Gestiones Técnicas realizadas.</t>
    </r>
  </si>
  <si>
    <r>
      <rPr>
        <b/>
        <sz val="11"/>
        <color theme="1"/>
        <rFont val="Arial"/>
        <family val="2"/>
      </rPr>
      <t xml:space="preserve">UNIDAD DE MEDIDA DEL INDICADOR:
</t>
    </r>
    <r>
      <rPr>
        <sz val="11"/>
        <color theme="1"/>
        <rFont val="Arial"/>
        <family val="2"/>
      </rPr>
      <t>Porcentaje</t>
    </r>
    <r>
      <rPr>
        <b/>
        <sz val="11"/>
        <color theme="1"/>
        <rFont val="Arial"/>
        <family val="2"/>
      </rPr>
      <t xml:space="preserve">   
 UNIDAD DE MEDIDA DE LA VARIABLE:
</t>
    </r>
    <r>
      <rPr>
        <sz val="11"/>
        <color theme="1"/>
        <rFont val="Arial"/>
        <family val="2"/>
      </rPr>
      <t>Gestiones Técnicas.</t>
    </r>
  </si>
  <si>
    <r>
      <rPr>
        <b/>
        <sz val="14"/>
        <color theme="1"/>
        <rFont val="Arial"/>
        <family val="2"/>
      </rPr>
      <t>Justificación Trimestral.</t>
    </r>
    <r>
      <rPr>
        <sz val="14"/>
        <color theme="1"/>
        <rFont val="Arial"/>
        <family val="2"/>
      </rPr>
      <t xml:space="preserve"> La Dirección General de la Coordinación General Administrativa cumplió al 100% la meta establecida en el 2do trimestre de 2025, debido a que el personal de esta Dirección General atendió y proporcionó de manera oportuna y eficaz las Asesorías Técnicas solicitadas por las Dependencias Adscritas a la Secretaría General.                                                                                                                                              
</t>
    </r>
    <r>
      <rPr>
        <b/>
        <sz val="14"/>
        <color theme="1"/>
        <rFont val="Arial"/>
        <family val="2"/>
      </rPr>
      <t>Justificacion Anual:</t>
    </r>
    <r>
      <rPr>
        <sz val="14"/>
        <color theme="1"/>
        <rFont val="Arial"/>
        <family val="2"/>
      </rPr>
      <t xml:space="preserve"> Durante el ejercicio, el porcentaje alcanzado fue del 53%, ya que de las 417 Gestiones Técnicas , se gestionaron 98., durante el 2do trimestre. </t>
    </r>
  </si>
  <si>
    <r>
      <rPr>
        <b/>
        <sz val="11"/>
        <color theme="1"/>
        <rFont val="Arial"/>
        <family val="2"/>
      </rPr>
      <t xml:space="preserve">3.1.1.1.3.3 </t>
    </r>
    <r>
      <rPr>
        <sz val="11"/>
        <color theme="1"/>
        <rFont val="Arial"/>
        <family val="2"/>
      </rPr>
      <t>Atención de las solicitudes de   recursos materiales para abastecer a la Secretaría General y sus Direcciones Adscritas.</t>
    </r>
  </si>
  <si>
    <r>
      <rPr>
        <b/>
        <sz val="11"/>
        <color theme="1"/>
        <rFont val="Arial"/>
        <family val="2"/>
      </rPr>
      <t>PRMG:</t>
    </r>
    <r>
      <rPr>
        <sz val="11"/>
        <color theme="1"/>
        <rFont val="Arial"/>
        <family val="2"/>
      </rPr>
      <t xml:space="preserve"> Porcentaje de solicitudes de recursos materiales gestionados.</t>
    </r>
  </si>
  <si>
    <r>
      <rPr>
        <b/>
        <sz val="11"/>
        <color theme="1"/>
        <rFont val="Arial"/>
        <family val="2"/>
      </rPr>
      <t xml:space="preserve">UNIDAD DE MEDIDA DEL INDICADOR:
</t>
    </r>
    <r>
      <rPr>
        <sz val="11"/>
        <color theme="1"/>
        <rFont val="Arial"/>
        <family val="2"/>
      </rPr>
      <t>Porcentaje</t>
    </r>
    <r>
      <rPr>
        <b/>
        <sz val="11"/>
        <color theme="1"/>
        <rFont val="Arial"/>
        <family val="2"/>
      </rPr>
      <t xml:space="preserve">   
 UNIDAD DE MEDIDA DE LA VARIABLE:
</t>
    </r>
    <r>
      <rPr>
        <sz val="11"/>
        <color theme="1"/>
        <rFont val="Arial"/>
        <family val="2"/>
      </rPr>
      <t xml:space="preserve">Solicitudes de Recursos Materiales. </t>
    </r>
  </si>
  <si>
    <t>}</t>
  </si>
  <si>
    <r>
      <rPr>
        <b/>
        <sz val="14"/>
        <color theme="1"/>
        <rFont val="Arial"/>
        <family val="2"/>
      </rPr>
      <t xml:space="preserve">Justificacion Trimestral: </t>
    </r>
    <r>
      <rPr>
        <sz val="14"/>
        <color theme="1"/>
        <rFont val="Arial"/>
        <family val="2"/>
      </rPr>
      <t xml:space="preserve">La Dirección General de la Coordinación General Administrativa cumplió al 100%  la meta establecida en el 2do trimestre de 2025, ya que, los diversos trámites administrativos se realizaron de manera correcta, como lo fueron las gestiones de gastos fijos, arrendamiento de las oficinas,  reintegro de fondo revolvente, etc.         </t>
    </r>
    <r>
      <rPr>
        <b/>
        <sz val="14"/>
        <color theme="1"/>
        <rFont val="Arial"/>
        <family val="2"/>
      </rPr>
      <t xml:space="preserve">                                                                                                                                      
Justificacion Anual: </t>
    </r>
    <r>
      <rPr>
        <sz val="14"/>
        <color theme="1"/>
        <rFont val="Arial"/>
        <family val="2"/>
      </rPr>
      <t>Durante el ejercicio, el porcentaje alcanzado fue del 51.58%, ya que de las 568 solicitudes de recursos materiales , se gestionaron 164. Lo anterior, respecto a los diversos tramites administrativos presentados y su correcto seguimiento.</t>
    </r>
  </si>
  <si>
    <t>Componente
(Dirección general de la Coordinación de Registro Civil)</t>
  </si>
  <si>
    <t>3.1.1.1.4 Actos registrales constitutivos o modificativos del Estado Civil de la población benitojuarense, garantizando el derecho a la igualdad entre mujeres y hombres inscritos.</t>
  </si>
  <si>
    <r>
      <rPr>
        <b/>
        <sz val="11"/>
        <color theme="1"/>
        <rFont val="Arial"/>
        <family val="2"/>
      </rPr>
      <t xml:space="preserve">PARI: </t>
    </r>
    <r>
      <rPr>
        <sz val="11"/>
        <color theme="1"/>
        <rFont val="Arial"/>
        <family val="2"/>
      </rPr>
      <t>Porcentaje de actos registrales inscritos</t>
    </r>
  </si>
  <si>
    <t>Ascedente</t>
  </si>
  <si>
    <r>
      <rPr>
        <b/>
        <sz val="11"/>
        <color theme="1"/>
        <rFont val="Arial"/>
        <family val="2"/>
      </rPr>
      <t xml:space="preserve">Unidad de Medida de la Variable: </t>
    </r>
    <r>
      <rPr>
        <sz val="11"/>
        <color theme="1"/>
        <rFont val="Arial"/>
        <family val="2"/>
      </rPr>
      <t>Porcentaje</t>
    </r>
    <r>
      <rPr>
        <b/>
        <sz val="11"/>
        <color theme="1"/>
        <rFont val="Arial"/>
        <family val="2"/>
      </rPr>
      <t xml:space="preserve">           Medida de la Variable: </t>
    </r>
    <r>
      <rPr>
        <sz val="11"/>
        <color theme="1"/>
        <rFont val="Arial"/>
        <family val="2"/>
      </rPr>
      <t>Actos registrales inscritos</t>
    </r>
  </si>
  <si>
    <r>
      <rPr>
        <b/>
        <sz val="14"/>
        <color theme="1"/>
        <rFont val="Arial"/>
        <family val="2"/>
      </rPr>
      <t>Justificacion Trimestral:</t>
    </r>
    <r>
      <rPr>
        <sz val="14"/>
        <color theme="1"/>
        <rFont val="Arial"/>
        <family val="2"/>
      </rPr>
      <t xml:space="preserve"> Este indicador tiene como meta anual realizar 108,149 Actos Registrales. En este trimestre se alcanzaron 18,998 de los 27,045 programados en el trimestre. El porsentaje alcanzado fue del 70.25%.                                                                                                                                
</t>
    </r>
    <r>
      <rPr>
        <b/>
        <sz val="14"/>
        <color theme="1"/>
        <rFont val="Arial"/>
        <family val="2"/>
      </rPr>
      <t>Justificacion Anual:</t>
    </r>
    <r>
      <rPr>
        <sz val="14"/>
        <color theme="1"/>
        <rFont val="Arial"/>
        <family val="2"/>
      </rPr>
      <t xml:space="preserve"> Durante el ejercicio, el porsentaje alcanzado 35.80 % ya que de los 27,045 actos registrales programados a realizar, se lograron 18,98. Lo anterior debido al aumento de costos de tramites del RegistroCivil, adicional al aumento anual del UMA.   </t>
    </r>
  </si>
  <si>
    <r>
      <rPr>
        <b/>
        <sz val="11"/>
        <color theme="1"/>
        <rFont val="Arial"/>
        <family val="2"/>
      </rPr>
      <t xml:space="preserve">3.1.1.1.4.1 </t>
    </r>
    <r>
      <rPr>
        <sz val="11"/>
        <color theme="1"/>
        <rFont val="Arial"/>
        <family val="2"/>
      </rPr>
      <t>Adquisición de herramientas tecnológicas del Registro Civil.</t>
    </r>
  </si>
  <si>
    <t xml:space="preserve">PAECE: Porcentaje de adquisición de equipos de cómputo y electrónicos.      </t>
  </si>
  <si>
    <r>
      <rPr>
        <b/>
        <sz val="11"/>
        <color theme="1"/>
        <rFont val="Arial"/>
        <family val="2"/>
      </rPr>
      <t xml:space="preserve">Unidad de Medida del Indicador:  </t>
    </r>
    <r>
      <rPr>
        <sz val="11"/>
        <color theme="1"/>
        <rFont val="Arial"/>
        <family val="2"/>
      </rPr>
      <t>Porcentaje</t>
    </r>
    <r>
      <rPr>
        <b/>
        <sz val="11"/>
        <color theme="1"/>
        <rFont val="Arial"/>
        <family val="2"/>
      </rPr>
      <t xml:space="preserve">
Unidad de Medida de la Variable: </t>
    </r>
    <r>
      <rPr>
        <sz val="11"/>
        <color theme="1"/>
        <rFont val="Arial"/>
        <family val="2"/>
      </rPr>
      <t xml:space="preserve">adquisición de equipos de cómputo y electrónicos. </t>
    </r>
  </si>
  <si>
    <r>
      <rPr>
        <b/>
        <sz val="14"/>
        <color theme="1"/>
        <rFont val="Arial"/>
        <family val="2"/>
      </rPr>
      <t>Justificacion Trimestral:</t>
    </r>
    <r>
      <rPr>
        <sz val="14"/>
        <color theme="1"/>
        <rFont val="Arial"/>
        <family val="2"/>
      </rPr>
      <t xml:space="preserve">  Este indicador tiene como meta anual realizar 37 adquisiciones de Herramientas Tecnologicas. En este trimestre se alcanzaron 0 de los 9 programados en el trimestre. El porsentaje alcanzado fue del 0%, debido a que de que no se otorgo el presupuesto para esta actividad.                                                                                                                                                    
</t>
    </r>
    <r>
      <rPr>
        <b/>
        <sz val="14"/>
        <color theme="1"/>
        <rFont val="Arial"/>
        <family val="2"/>
      </rPr>
      <t>Justificacion Anual:</t>
    </r>
    <r>
      <rPr>
        <sz val="14"/>
        <color theme="1"/>
        <rFont val="Arial"/>
        <family val="2"/>
      </rPr>
      <t xml:space="preserve"> Durante el ejercicio, el porsentaje alcanzado fue del 0% ya que de los 9  programados a realizar, se lograron 0. Lo anterior debido a que la Tesoreria Municipal no autorizo el presupuesto para la adquisicion de Herramientas Tecnologicas para el Registro Civil.        </t>
    </r>
  </si>
  <si>
    <r>
      <rPr>
        <b/>
        <sz val="11"/>
        <color theme="1"/>
        <rFont val="Arial"/>
        <family val="2"/>
      </rPr>
      <t xml:space="preserve">3.1.1.1.4.2 </t>
    </r>
    <r>
      <rPr>
        <sz val="11"/>
        <color theme="1"/>
        <rFont val="Arial"/>
        <family val="2"/>
      </rPr>
      <t>Incremento en la adquisición de formatos valorados Adquiridos.</t>
    </r>
  </si>
  <si>
    <t xml:space="preserve">PFVA: Porcentaje de formatos valoradas  adquiridas. </t>
  </si>
  <si>
    <r>
      <rPr>
        <b/>
        <sz val="11"/>
        <color theme="1"/>
        <rFont val="Arial"/>
        <family val="2"/>
      </rPr>
      <t xml:space="preserve">Unidad de Medida del Indicador: </t>
    </r>
    <r>
      <rPr>
        <sz val="11"/>
        <color theme="1"/>
        <rFont val="Arial"/>
        <family val="2"/>
      </rPr>
      <t xml:space="preserve"> Porcentaje</t>
    </r>
    <r>
      <rPr>
        <b/>
        <sz val="11"/>
        <color theme="1"/>
        <rFont val="Arial"/>
        <family val="2"/>
      </rPr>
      <t xml:space="preserve">
Unidad de Medida de la Variable</t>
    </r>
    <r>
      <rPr>
        <sz val="11"/>
        <color theme="1"/>
        <rFont val="Arial"/>
        <family val="2"/>
      </rPr>
      <t>:</t>
    </r>
    <r>
      <rPr>
        <b/>
        <sz val="11"/>
        <color theme="1"/>
        <rFont val="Arial"/>
        <family val="2"/>
      </rPr>
      <t xml:space="preserve"> </t>
    </r>
    <r>
      <rPr>
        <sz val="11"/>
        <color theme="1"/>
        <rFont val="Arial"/>
        <family val="2"/>
      </rPr>
      <t xml:space="preserve">formatos valoradas  adquiridas. </t>
    </r>
  </si>
  <si>
    <r>
      <rPr>
        <b/>
        <sz val="14"/>
        <color theme="1"/>
        <rFont val="Arial"/>
        <family val="2"/>
      </rPr>
      <t xml:space="preserve">Justificacion Trimestral:  </t>
    </r>
    <r>
      <rPr>
        <sz val="14"/>
        <color theme="1"/>
        <rFont val="Arial"/>
        <family val="2"/>
      </rPr>
      <t xml:space="preserve"> Este indicador tiene como meta anual adquirir 110,400 Formatos Valorados. En este trimestre se logro adquirir 17,600 de los 27,600 programados en el trimestre. El porsentaje alcanzado fue del 63.77%, debido a que si se otorgo el presupuesto para la adquisicion de los Formatos Valorados que son utilizados para la elaboracion de los tramites del Registro Civil.                                                                                                                                              
</t>
    </r>
    <r>
      <rPr>
        <b/>
        <sz val="14"/>
        <color theme="1"/>
        <rFont val="Arial"/>
        <family val="2"/>
      </rPr>
      <t>Justificacion Anual:</t>
    </r>
    <r>
      <rPr>
        <sz val="14"/>
        <color theme="1"/>
        <rFont val="Arial"/>
        <family val="2"/>
      </rPr>
      <t xml:space="preserve"> Durante el ejercicio, el porsentaje alcanzado fue del 36.23 % ya que de los 27,600 formatos valorados adquiridos programados, se lograron adquirir 17,600. Lo anterior debido a que si se otorgo el presupuesto para la adquisicion de los Formatos Valorados que son utilizados para la elaboracion de los tramites del Registro Civil.                                 </t>
    </r>
  </si>
  <si>
    <r>
      <rPr>
        <b/>
        <sz val="11"/>
        <color theme="1"/>
        <rFont val="Arial"/>
        <family val="2"/>
      </rPr>
      <t xml:space="preserve">3.1.1.1.4.3 </t>
    </r>
    <r>
      <rPr>
        <sz val="11"/>
        <color theme="1"/>
        <rFont val="Arial"/>
        <family val="2"/>
      </rPr>
      <t>Capacitación al personal del Registro Civil.</t>
    </r>
  </si>
  <si>
    <t xml:space="preserve">PPC: Porcentaje de personal del Registro Civil capacitado.      </t>
  </si>
  <si>
    <t xml:space="preserve">Ascedente </t>
  </si>
  <si>
    <r>
      <rPr>
        <b/>
        <sz val="11"/>
        <color theme="1"/>
        <rFont val="Arial"/>
        <family val="2"/>
      </rPr>
      <t xml:space="preserve">Unidad de Medida del Indicador:  </t>
    </r>
    <r>
      <rPr>
        <sz val="11"/>
        <color theme="1"/>
        <rFont val="Arial"/>
        <family val="2"/>
      </rPr>
      <t>Porcentaje</t>
    </r>
    <r>
      <rPr>
        <b/>
        <sz val="11"/>
        <color theme="1"/>
        <rFont val="Arial"/>
        <family val="2"/>
      </rPr>
      <t xml:space="preserve">
Unidad de Medida de la Variable: </t>
    </r>
    <r>
      <rPr>
        <sz val="11"/>
        <color theme="1"/>
        <rFont val="Arial"/>
        <family val="2"/>
      </rPr>
      <t xml:space="preserve">personal del Registro Civil capacitado.   </t>
    </r>
  </si>
  <si>
    <r>
      <rPr>
        <b/>
        <sz val="14"/>
        <color theme="1"/>
        <rFont val="Arial"/>
        <family val="2"/>
      </rPr>
      <t>Justificacion Trimestral:</t>
    </r>
    <r>
      <rPr>
        <sz val="14"/>
        <color theme="1"/>
        <rFont val="Arial"/>
        <family val="2"/>
      </rPr>
      <t xml:space="preserve"> Este indicador tiene como meta anual realizar la capacitacion de 80 colaboradores. En este trimestre se alcanzaron 30 de los 20 programados en el trimestre. El porsentaje alcanzado fue del 150%,.                                                                                                                   
</t>
    </r>
    <r>
      <rPr>
        <b/>
        <sz val="14"/>
        <color theme="1"/>
        <rFont val="Arial"/>
        <family val="2"/>
      </rPr>
      <t>Justificacion Anual:</t>
    </r>
    <r>
      <rPr>
        <sz val="14"/>
        <color theme="1"/>
        <rFont val="Arial"/>
        <family val="2"/>
      </rPr>
      <t xml:space="preserve"> Durante el ejercicio, el porsentaje alcanzado fue del 37.50% ya que de los 20  programados a realizar, se lograron 30.</t>
    </r>
  </si>
  <si>
    <r>
      <rPr>
        <b/>
        <sz val="11"/>
        <color theme="1"/>
        <rFont val="Arial"/>
        <family val="2"/>
      </rPr>
      <t xml:space="preserve">3.1.1.1.4.4 </t>
    </r>
    <r>
      <rPr>
        <sz val="11"/>
        <color theme="1"/>
        <rFont val="Arial"/>
        <family val="2"/>
      </rPr>
      <t>Mejoramiento de las instalaciones del Registro Civil.</t>
    </r>
  </si>
  <si>
    <t xml:space="preserve">PIRM: Porcentaje de instalaciones del Registro Civil mejoradas.     </t>
  </si>
  <si>
    <r>
      <rPr>
        <b/>
        <sz val="11"/>
        <color theme="1"/>
        <rFont val="Arial"/>
        <family val="2"/>
      </rPr>
      <t xml:space="preserve">Unidad de Medida del Indicador:  </t>
    </r>
    <r>
      <rPr>
        <sz val="11"/>
        <color theme="1"/>
        <rFont val="Arial"/>
        <family val="2"/>
      </rPr>
      <t>Porcentaje</t>
    </r>
    <r>
      <rPr>
        <b/>
        <sz val="11"/>
        <color theme="1"/>
        <rFont val="Arial"/>
        <family val="2"/>
      </rPr>
      <t xml:space="preserve">
Unidad de Medida de la Variable:</t>
    </r>
    <r>
      <rPr>
        <sz val="11"/>
        <color theme="1"/>
        <rFont val="Arial"/>
        <family val="2"/>
      </rPr>
      <t xml:space="preserve"> Instalaciones del registro civil mejoradas</t>
    </r>
  </si>
  <si>
    <r>
      <rPr>
        <b/>
        <sz val="14"/>
        <color theme="1"/>
        <rFont val="Arial"/>
        <family val="2"/>
      </rPr>
      <t>Justificacion Trimestral:</t>
    </r>
    <r>
      <rPr>
        <sz val="14"/>
        <color theme="1"/>
        <rFont val="Arial"/>
        <family val="2"/>
      </rPr>
      <t xml:space="preserve">Este indicador tiene como meta anual realizar el mejoramiento 4 de las 9 oficialias del Reistro Civil. En este trimestre se logrorealizar el mejoramiento de 1  oficialia de 1  programada en el trimestre. El porsentaje alcanzado fue del 97%, debido a que si se otorgo el presupuesto para adecuar un espacio en la oficialia 01 y 02 cpmp sala de lactancia para las madres que acuden hacer sus tramites registrales.                                                                                                                        </t>
    </r>
    <r>
      <rPr>
        <b/>
        <sz val="14"/>
        <color theme="1"/>
        <rFont val="Arial"/>
        <family val="2"/>
      </rPr>
      <t>Justificacion Anual:</t>
    </r>
    <r>
      <rPr>
        <sz val="14"/>
        <color theme="1"/>
        <rFont val="Arial"/>
        <family val="2"/>
      </rPr>
      <t xml:space="preserve"> Durante el ejercicio, el porsentaje alcanzado fue del 100 % ya que de los 4 programados, se logro mejorar 1 oficalia.                              </t>
    </r>
  </si>
  <si>
    <t>Componente (Dirección de Derechos Humanos y Grupos Vulnerables)</t>
  </si>
  <si>
    <t>3.1.1.1.5  Atención a quejas y recomendaciones en materia de Derechos Humanos emitidas por las instituciones defensoras de los derechos humanos.</t>
  </si>
  <si>
    <r>
      <rPr>
        <b/>
        <sz val="11"/>
        <color theme="1"/>
        <rFont val="Arial"/>
        <family val="2"/>
      </rPr>
      <t>PAQRDH:</t>
    </r>
    <r>
      <rPr>
        <sz val="11"/>
        <color theme="1"/>
        <rFont val="Arial"/>
        <family val="2"/>
      </rPr>
      <t xml:space="preserve"> Porcentaje de atención a quejas y recomendaciones en Derechos Humanos.</t>
    </r>
  </si>
  <si>
    <r>
      <rPr>
        <b/>
        <sz val="11"/>
        <color theme="1"/>
        <rFont val="Arial"/>
        <family val="2"/>
      </rPr>
      <t xml:space="preserve">Unidad de Medida del Indicador:
</t>
    </r>
    <r>
      <rPr>
        <sz val="11"/>
        <color theme="1"/>
        <rFont val="Arial"/>
        <family val="2"/>
      </rPr>
      <t xml:space="preserve">Porcentaje  </t>
    </r>
    <r>
      <rPr>
        <b/>
        <sz val="11"/>
        <color theme="1"/>
        <rFont val="Arial"/>
        <family val="2"/>
      </rPr>
      <t xml:space="preserve">
Unidad de Medida de la Variable:
</t>
    </r>
    <r>
      <rPr>
        <sz val="11"/>
        <color theme="1"/>
        <rFont val="Arial"/>
        <family val="2"/>
      </rPr>
      <t>Atenciones a quejas de Derechos Humanos</t>
    </r>
  </si>
  <si>
    <r>
      <rPr>
        <b/>
        <sz val="14"/>
        <color theme="1"/>
        <rFont val="Arial"/>
        <family val="2"/>
      </rPr>
      <t xml:space="preserve">Justificacion Trimestral: </t>
    </r>
    <r>
      <rPr>
        <sz val="14"/>
        <color theme="1"/>
        <rFont val="Arial"/>
        <family val="2"/>
      </rPr>
      <t xml:space="preserve">Este indicador tiene como meta anual realizar 12 Atenciones a quejas y recomendaciones en materia de Derechos Humanos. En este trimestre se realizaron los 3 programados. El porcentaje alcanzado fue de 100%, esto derivado de la atención realizada por parte de las áreas correspodientes de la Dirección a la ciudadanía que lo ha solicitado. </t>
    </r>
    <r>
      <rPr>
        <b/>
        <sz val="14"/>
        <color theme="1"/>
        <rFont val="Arial"/>
        <family val="2"/>
      </rPr>
      <t xml:space="preserve">
Justificación Anual: </t>
    </r>
    <r>
      <rPr>
        <sz val="14"/>
        <color theme="1"/>
        <rFont val="Arial"/>
        <family val="2"/>
      </rPr>
      <t xml:space="preserve">Durante el ejercicio, el porcentaje alcanzado fue del 25%; ya que de las 12 atenciones a quejas y recomentadiones programadas, se lograron atender 3 en este segundo trimestre, esto como resultado de la atención prestada y el acercamiento de la ciudadanía. </t>
    </r>
  </si>
  <si>
    <r>
      <rPr>
        <b/>
        <sz val="11"/>
        <color theme="1"/>
        <rFont val="Arial"/>
        <family val="2"/>
      </rPr>
      <t xml:space="preserve">3.1.1.1.5.1 </t>
    </r>
    <r>
      <rPr>
        <sz val="11"/>
        <color theme="1"/>
        <rFont val="Arial"/>
        <family val="2"/>
      </rPr>
      <t xml:space="preserve">Asesorías jurídidicas, atención a presuntas Quejas en materia de Derechos Humanos o actos de posible discriminación a la ciudadania en general y Observancia con respeto a los derechos humanos </t>
    </r>
  </si>
  <si>
    <r>
      <rPr>
        <b/>
        <sz val="11"/>
        <color theme="1"/>
        <rFont val="Arial"/>
        <family val="2"/>
      </rPr>
      <t xml:space="preserve">PAJAQMDH: </t>
    </r>
    <r>
      <rPr>
        <sz val="11"/>
        <color theme="1"/>
        <rFont val="Arial"/>
        <family val="2"/>
      </rPr>
      <t xml:space="preserve">Porcentaje de  Asesorías jurídidicas y  atención a  Quejas en materia de Derechos Humanos </t>
    </r>
  </si>
  <si>
    <r>
      <rPr>
        <b/>
        <sz val="11"/>
        <color theme="1"/>
        <rFont val="Arial"/>
        <family val="2"/>
      </rPr>
      <t xml:space="preserve">Unidad de Medida del Indicador:  
</t>
    </r>
    <r>
      <rPr>
        <sz val="11"/>
        <color theme="1"/>
        <rFont val="Arial"/>
        <family val="2"/>
      </rPr>
      <t>Porcentaje</t>
    </r>
    <r>
      <rPr>
        <b/>
        <sz val="11"/>
        <color theme="1"/>
        <rFont val="Arial"/>
        <family val="2"/>
      </rPr>
      <t xml:space="preserve">
Unidad de Medida de la Variable:
</t>
    </r>
    <r>
      <rPr>
        <sz val="11"/>
        <color theme="1"/>
        <rFont val="Arial"/>
        <family val="2"/>
      </rPr>
      <t>Asesorias en materia de Derechos Humanos</t>
    </r>
  </si>
  <si>
    <r>
      <rPr>
        <b/>
        <sz val="14"/>
        <color theme="1"/>
        <rFont val="Arial"/>
        <family val="2"/>
      </rPr>
      <t xml:space="preserve">Justificacion Trimestral: </t>
    </r>
    <r>
      <rPr>
        <sz val="14"/>
        <color theme="1"/>
        <rFont val="Arial"/>
        <family val="2"/>
      </rPr>
      <t>Este indicador tiene como meta anual realizar 40 asesorías jurídidicas y atención a  quejas ciudadanas en materia de Derechos Humanos En este trimestre se realizaron los 10 programados. El porcentaje alcanzado fue de 100%. Esto derivado de la atención que se brindó a la ciudadanía que se acercó a solicitar Asesorías y por parte de las áreas de esta Dirección, se brindaron las Asesorías y el seguimiento de las mismas.</t>
    </r>
    <r>
      <rPr>
        <b/>
        <sz val="14"/>
        <color theme="1"/>
        <rFont val="Arial"/>
        <family val="2"/>
      </rPr>
      <t xml:space="preserve">
Justificación Anual: </t>
    </r>
    <r>
      <rPr>
        <sz val="14"/>
        <color theme="1"/>
        <rFont val="Arial"/>
        <family val="2"/>
      </rPr>
      <t xml:space="preserve">Durante el ejercicio, el porcentaje alcanzado fue del 25%; ya que de las 40 asesorías jurídicas y atenciones a quejas en materia de derechos humanos programas, se lograron atender 10 en este segundo trimestre, esto fue el resultado del trabajo en conjunto de las áreas de esta Dirección; así como también, el acercamiento que han tenido las personas. </t>
    </r>
  </si>
  <si>
    <r>
      <rPr>
        <sz val="11"/>
        <color theme="1"/>
        <rFont val="Arial"/>
        <family val="2"/>
      </rPr>
      <t xml:space="preserve"> </t>
    </r>
    <r>
      <rPr>
        <b/>
        <sz val="11"/>
        <color theme="1"/>
        <rFont val="Arial"/>
        <family val="2"/>
      </rPr>
      <t xml:space="preserve">3.1.1.1.5.2 </t>
    </r>
    <r>
      <rPr>
        <sz val="11"/>
        <color theme="1"/>
        <rFont val="Arial"/>
        <family val="2"/>
      </rPr>
      <t xml:space="preserve">Capacitaciones especializadas en materia de Derechos Humanos y No Discriminación a personas del servicio publico y población en general. </t>
    </r>
  </si>
  <si>
    <r>
      <rPr>
        <b/>
        <sz val="11"/>
        <color theme="1"/>
        <rFont val="Arial"/>
        <family val="2"/>
      </rPr>
      <t xml:space="preserve">PCEMDH: </t>
    </r>
    <r>
      <rPr>
        <sz val="11"/>
        <color theme="1"/>
        <rFont val="Arial"/>
        <family val="2"/>
      </rPr>
      <t>Porcentaje de Capacitaciones especializadas en materia de Derechos Humanos.</t>
    </r>
  </si>
  <si>
    <r>
      <rPr>
        <b/>
        <sz val="11"/>
        <color theme="1"/>
        <rFont val="Arial"/>
        <family val="2"/>
      </rPr>
      <t xml:space="preserve">Unidad de Medida del Indicador:  
</t>
    </r>
    <r>
      <rPr>
        <sz val="11"/>
        <color theme="1"/>
        <rFont val="Arial"/>
        <family val="2"/>
      </rPr>
      <t>Porcentaje</t>
    </r>
    <r>
      <rPr>
        <b/>
        <sz val="11"/>
        <color theme="1"/>
        <rFont val="Arial"/>
        <family val="2"/>
      </rPr>
      <t xml:space="preserve">
Unidad de Medida de la Variable:
</t>
    </r>
    <r>
      <rPr>
        <sz val="11"/>
        <color theme="1"/>
        <rFont val="Arial"/>
        <family val="2"/>
      </rPr>
      <t>Capacitaciones en materia de Derechos Humano</t>
    </r>
    <r>
      <rPr>
        <b/>
        <sz val="11"/>
        <color theme="1"/>
        <rFont val="Arial"/>
        <family val="2"/>
      </rPr>
      <t>s</t>
    </r>
  </si>
  <si>
    <r>
      <rPr>
        <b/>
        <sz val="14"/>
        <color theme="1"/>
        <rFont val="Arial"/>
        <family val="2"/>
      </rPr>
      <t xml:space="preserve">Justificación Trimestral:  </t>
    </r>
    <r>
      <rPr>
        <sz val="14"/>
        <color theme="1"/>
        <rFont val="Arial"/>
        <family val="2"/>
      </rPr>
      <t>Este indicador tiene como meta anual realizar 24 Capacitaciones en materia de Derechos Humanos En este trimestre se realizaron los 6 programados. El porcentaje alcanzado fue de 100%. Esto derivado del interés de las dependencias municipales, organizaciones o público en general, en conocer temas de Derechos Humanos, para que sean aplicados correctamente.</t>
    </r>
    <r>
      <rPr>
        <b/>
        <sz val="14"/>
        <color theme="1"/>
        <rFont val="Arial"/>
        <family val="2"/>
      </rPr>
      <t xml:space="preserve">
Justificación Anual: </t>
    </r>
    <r>
      <rPr>
        <sz val="14"/>
        <color theme="1"/>
        <rFont val="Arial"/>
        <family val="2"/>
      </rPr>
      <t>Durante el ejercicio, el porcentaje alcanzado fue del 25%; ya que de las 24 capacitaciones especializadas en derechos humanos programadas, se lograron realizar 6 en este segundo trimestre, siendo este el resultado de la constancia e interés de las Dependencias Municipales, Organizaciones o público en general, en conocer más sobre el Tema de Derechos Humanos.</t>
    </r>
  </si>
  <si>
    <r>
      <rPr>
        <b/>
        <sz val="11"/>
        <color theme="1"/>
        <rFont val="Arial"/>
        <family val="2"/>
      </rPr>
      <t>3.1.1.1.5.3</t>
    </r>
    <r>
      <rPr>
        <sz val="11"/>
        <color theme="1"/>
        <rFont val="Arial"/>
        <family val="2"/>
      </rPr>
      <t xml:space="preserve"> Mesas de trabajo con instituciones estatales o federales vinculadas a los derechos humanos y/o organizaciones de la sociedad civil con objeto social en derechos humanos</t>
    </r>
  </si>
  <si>
    <r>
      <rPr>
        <b/>
        <sz val="11"/>
        <color theme="1"/>
        <rFont val="Arial"/>
        <family val="2"/>
      </rPr>
      <t xml:space="preserve">PMTMDH: </t>
    </r>
    <r>
      <rPr>
        <sz val="11"/>
        <color theme="1"/>
        <rFont val="Arial"/>
        <family val="2"/>
      </rPr>
      <t>Porcentaje de Mesas de Trabajo en materia de Derechos Humanos.</t>
    </r>
  </si>
  <si>
    <r>
      <rPr>
        <b/>
        <sz val="11"/>
        <color theme="1"/>
        <rFont val="Arial"/>
        <family val="2"/>
      </rPr>
      <t xml:space="preserve">Unidad de Medida del Indicador:  
</t>
    </r>
    <r>
      <rPr>
        <sz val="11"/>
        <color theme="1"/>
        <rFont val="Arial"/>
        <family val="2"/>
      </rPr>
      <t>Porcentaje</t>
    </r>
    <r>
      <rPr>
        <b/>
        <sz val="11"/>
        <color theme="1"/>
        <rFont val="Arial"/>
        <family val="2"/>
      </rPr>
      <t xml:space="preserve">
Unidad de Medida de la Variable:
</t>
    </r>
    <r>
      <rPr>
        <sz val="11"/>
        <color theme="1"/>
        <rFont val="Arial"/>
        <family val="2"/>
      </rPr>
      <t>Mesas de trabajo en materia de  Derechos Humanos</t>
    </r>
  </si>
  <si>
    <r>
      <rPr>
        <b/>
        <sz val="14"/>
        <color theme="1"/>
        <rFont val="Arial"/>
        <family val="2"/>
      </rPr>
      <t xml:space="preserve">Justificacion Trimestral: 
</t>
    </r>
    <r>
      <rPr>
        <sz val="14"/>
        <color theme="1"/>
        <rFont val="Arial"/>
        <family val="2"/>
      </rPr>
      <t>Este indicador tiene como meta anual realizar 12 mesas de trabajo en materia de Derechos Humanos. En este trimestre se realizaron los 3 programados. El porcentaje alcanzado fue de 100%. Esto derivado de las solicitudes e interés de la ciudadanía y/o organizaciones, por atender y dar seguimiento debidamente a asuntos relacionados con el tema de Derechos Humanos.</t>
    </r>
    <r>
      <rPr>
        <b/>
        <sz val="14"/>
        <color theme="1"/>
        <rFont val="Arial"/>
        <family val="2"/>
      </rPr>
      <t xml:space="preserve">
Justificación Anual: 
</t>
    </r>
    <r>
      <rPr>
        <sz val="14"/>
        <color theme="1"/>
        <rFont val="Arial"/>
        <family val="2"/>
      </rPr>
      <t>Durante el ejercicio, el porcentaje alcanzado fue del 25%; ya que de las 12 mesas de trabajo en materia de derechos humanos programadas, se lograron realizar 3 en este segundo trimestre. Esto como resultado del interés de la ciudadanía por dar seguimiento a los temas sobre Derechos Humanos.</t>
    </r>
  </si>
  <si>
    <t>Componente (Dirección General de Asuntos Juridicos)</t>
  </si>
  <si>
    <t>3.1.1.1.6 Seguimiento a los procedimientos juridicos en los que el Ayuntamiento sea parte involucrada</t>
  </si>
  <si>
    <r>
      <rPr>
        <b/>
        <sz val="11"/>
        <color theme="1"/>
        <rFont val="Arial"/>
        <family val="2"/>
      </rPr>
      <t xml:space="preserve">  PEPJ= </t>
    </r>
    <r>
      <rPr>
        <sz val="11"/>
        <color theme="1"/>
        <rFont val="Arial"/>
        <family val="2"/>
      </rPr>
      <t>Porcentaje de efectividad de los Procedimientos Juridicos.</t>
    </r>
  </si>
  <si>
    <r>
      <rPr>
        <b/>
        <sz val="11"/>
        <color theme="1"/>
        <rFont val="Arial"/>
        <family val="2"/>
      </rPr>
      <t>UNIDAD DE MEDIDA DEL INDICADOR:</t>
    </r>
    <r>
      <rPr>
        <sz val="11"/>
        <color theme="1"/>
        <rFont val="Arial"/>
        <family val="2"/>
      </rPr>
      <t xml:space="preserve">
</t>
    </r>
    <r>
      <rPr>
        <sz val="11"/>
        <color theme="1"/>
        <rFont val="Arial"/>
        <family val="2"/>
      </rPr>
      <t xml:space="preserve">Porcentaje   
</t>
    </r>
    <r>
      <rPr>
        <b/>
        <sz val="11"/>
        <color theme="1"/>
        <rFont val="Arial"/>
        <family val="2"/>
      </rPr>
      <t xml:space="preserve"> UNIDAD DE MEDIDA DE LA VARIABLE:</t>
    </r>
    <r>
      <rPr>
        <sz val="11"/>
        <color theme="1"/>
        <rFont val="Arial"/>
        <family val="2"/>
      </rPr>
      <t xml:space="preserve">
Proyectos atendidos</t>
    </r>
  </si>
  <si>
    <r>
      <rPr>
        <b/>
        <sz val="14"/>
        <color theme="1"/>
        <rFont val="Arial"/>
        <family val="2"/>
      </rPr>
      <t>Justificación Trimestral:</t>
    </r>
    <r>
      <rPr>
        <sz val="14"/>
        <color theme="1"/>
        <rFont val="Arial"/>
        <family val="2"/>
      </rPr>
      <t xml:space="preserve"> Alcanzó un 85.33% de lo esperado en este segundo trimestre.                                                                             
</t>
    </r>
    <r>
      <rPr>
        <b/>
        <sz val="14"/>
        <color theme="1"/>
        <rFont val="Arial"/>
        <family val="2"/>
      </rPr>
      <t>Justificación Anual:</t>
    </r>
    <r>
      <rPr>
        <sz val="14"/>
        <color theme="1"/>
        <rFont val="Arial"/>
        <family val="2"/>
      </rPr>
      <t xml:space="preserve"> Se cuenta con un 46.33% de avances en lo que va del presente año con los procedimientos legales atendidos.      </t>
    </r>
  </si>
  <si>
    <r>
      <rPr>
        <b/>
        <sz val="11"/>
        <color theme="1"/>
        <rFont val="Arial"/>
        <family val="2"/>
      </rPr>
      <t xml:space="preserve">3.1.1.1.6.1 </t>
    </r>
    <r>
      <rPr>
        <sz val="11"/>
        <color theme="1"/>
        <rFont val="Arial"/>
        <family val="2"/>
      </rPr>
      <t>Revision de los proyectos de iniciativa de leyes, reglamentos, decretos, acuerdos, convocatorias, convenios, contratos y demas instrumentos de carácter jurídico en los que se investiga la Administracion Pública Municipal.</t>
    </r>
  </si>
  <si>
    <r>
      <rPr>
        <b/>
        <sz val="11"/>
        <color theme="1"/>
        <rFont val="Arial"/>
        <family val="2"/>
      </rPr>
      <t xml:space="preserve">PILA= </t>
    </r>
    <r>
      <rPr>
        <sz val="11"/>
        <color theme="1"/>
        <rFont val="Arial"/>
        <family val="2"/>
      </rPr>
      <t>Porcentaje de instrumentos legales atendidos.</t>
    </r>
  </si>
  <si>
    <r>
      <rPr>
        <b/>
        <sz val="11"/>
        <color theme="1"/>
        <rFont val="Arial"/>
        <family val="2"/>
      </rPr>
      <t>UNIDAD DE MEDIDA DEL INDICADOR:</t>
    </r>
    <r>
      <rPr>
        <sz val="11"/>
        <color theme="1"/>
        <rFont val="Arial"/>
        <family val="2"/>
      </rPr>
      <t xml:space="preserve">
</t>
    </r>
    <r>
      <rPr>
        <sz val="11"/>
        <color theme="1"/>
        <rFont val="Arial"/>
        <family val="2"/>
      </rPr>
      <t xml:space="preserve">Porcentaje   
</t>
    </r>
    <r>
      <rPr>
        <b/>
        <sz val="11"/>
        <color theme="1"/>
        <rFont val="Arial"/>
        <family val="2"/>
      </rPr>
      <t xml:space="preserve"> UNIDAD DE MEDIDA DE LA VARIABLE:</t>
    </r>
    <r>
      <rPr>
        <sz val="11"/>
        <color theme="1"/>
        <rFont val="Arial"/>
        <family val="2"/>
      </rPr>
      <t xml:space="preserve">
Instrumentos legales atendidos</t>
    </r>
  </si>
  <si>
    <r>
      <rPr>
        <b/>
        <sz val="14"/>
        <color theme="1"/>
        <rFont val="Arial"/>
        <family val="2"/>
      </rPr>
      <t>Justificación Trimestral:</t>
    </r>
    <r>
      <rPr>
        <sz val="14"/>
        <color theme="1"/>
        <rFont val="Arial"/>
        <family val="2"/>
      </rPr>
      <t xml:space="preserve">  Este indicador alcanzó 96% en el segundo trimestre.  
</t>
    </r>
    <r>
      <rPr>
        <b/>
        <sz val="14"/>
        <color theme="1"/>
        <rFont val="Arial"/>
        <family val="2"/>
      </rPr>
      <t>Justificación Anual:</t>
    </r>
    <r>
      <rPr>
        <sz val="14"/>
        <color theme="1"/>
        <rFont val="Arial"/>
        <family val="2"/>
      </rPr>
      <t xml:space="preserve"> Se cuenta con un 49% de avances en lo que va del año en instrumentos legales atendidos.</t>
    </r>
  </si>
  <si>
    <r>
      <rPr>
        <b/>
        <sz val="11"/>
        <color theme="1"/>
        <rFont val="Arial"/>
        <family val="2"/>
      </rPr>
      <t xml:space="preserve">3.1.1.1.6.2 </t>
    </r>
    <r>
      <rPr>
        <sz val="11"/>
        <color theme="1"/>
        <rFont val="Arial"/>
        <family val="2"/>
      </rPr>
      <t>Elaboracion y revision de los proyectos de demandas, contestaciones, oficios y en general todo tipo de actuaciones en la defensa en los juicios en los que el Ayuntamiento sea parte.</t>
    </r>
  </si>
  <si>
    <r>
      <rPr>
        <b/>
        <sz val="11"/>
        <color theme="1"/>
        <rFont val="Arial"/>
        <family val="2"/>
      </rPr>
      <t xml:space="preserve">PJA= </t>
    </r>
    <r>
      <rPr>
        <sz val="11"/>
        <color theme="1"/>
        <rFont val="Arial"/>
        <family val="2"/>
      </rPr>
      <t>Porcentaje de Proyectos Juridicos.</t>
    </r>
  </si>
  <si>
    <r>
      <rPr>
        <b/>
        <sz val="11"/>
        <color theme="1"/>
        <rFont val="Arial"/>
        <family val="2"/>
      </rPr>
      <t>UNIDAD DE MEDIDA DEL INDICADOR:</t>
    </r>
    <r>
      <rPr>
        <sz val="11"/>
        <color theme="1"/>
        <rFont val="Arial"/>
        <family val="2"/>
      </rPr>
      <t xml:space="preserve">
</t>
    </r>
    <r>
      <rPr>
        <sz val="11"/>
        <color theme="1"/>
        <rFont val="Arial"/>
        <family val="2"/>
      </rPr>
      <t xml:space="preserve">Porcentaje   
</t>
    </r>
    <r>
      <rPr>
        <b/>
        <sz val="11"/>
        <color theme="1"/>
        <rFont val="Arial"/>
        <family val="2"/>
      </rPr>
      <t xml:space="preserve"> UNIDAD DE MEDIDA DE LA VARIABLE:</t>
    </r>
    <r>
      <rPr>
        <sz val="11"/>
        <color theme="1"/>
        <rFont val="Arial"/>
        <family val="2"/>
      </rPr>
      <t xml:space="preserve">
Proyectos juridicos atendidos</t>
    </r>
  </si>
  <si>
    <r>
      <rPr>
        <b/>
        <sz val="14"/>
        <color theme="1"/>
        <rFont val="Arial"/>
        <family val="2"/>
      </rPr>
      <t>Justificación Trimestral :</t>
    </r>
    <r>
      <rPr>
        <sz val="14"/>
        <color theme="1"/>
        <rFont val="Arial"/>
        <family val="2"/>
      </rPr>
      <t xml:space="preserve"> Este indicador alcanzó el  116%  en esta actividad.
                                                                                                                                                                             </t>
    </r>
    <r>
      <rPr>
        <b/>
        <sz val="14"/>
        <color theme="1"/>
        <rFont val="Arial"/>
        <family val="2"/>
      </rPr>
      <t>Jusificacion Anual:</t>
    </r>
    <r>
      <rPr>
        <sz val="14"/>
        <color theme="1"/>
        <rFont val="Arial"/>
        <family val="2"/>
      </rPr>
      <t xml:space="preserve"> Se cuenta con 54.00% de avances en lo que va del año.</t>
    </r>
  </si>
  <si>
    <r>
      <rPr>
        <b/>
        <sz val="11"/>
        <color theme="1"/>
        <rFont val="Arial"/>
        <family val="2"/>
      </rPr>
      <t xml:space="preserve">3.1.1.1.6.3 </t>
    </r>
    <r>
      <rPr>
        <sz val="11"/>
        <color theme="1"/>
        <rFont val="Arial"/>
        <family val="2"/>
      </rPr>
      <t>Interposicion, contestancion y/o presentacion de los recursos necesarios  en los juicios de garantia, sobre los asuntos en que el municipio, Ayuntamiento, Presidente o Secretario sean parte.</t>
    </r>
  </si>
  <si>
    <r>
      <rPr>
        <b/>
        <sz val="11"/>
        <color theme="1"/>
        <rFont val="Arial"/>
        <family val="2"/>
      </rPr>
      <t xml:space="preserve">  JGA= </t>
    </r>
    <r>
      <rPr>
        <sz val="11"/>
        <color theme="1"/>
        <rFont val="Arial"/>
        <family val="2"/>
      </rPr>
      <t xml:space="preserve">Porcentaje de Juicios de Garantia. </t>
    </r>
    <r>
      <rPr>
        <b/>
        <sz val="11"/>
        <color theme="1"/>
        <rFont val="Arial"/>
        <family val="2"/>
      </rPr>
      <t xml:space="preserve">    </t>
    </r>
  </si>
  <si>
    <r>
      <rPr>
        <b/>
        <sz val="11"/>
        <color theme="1"/>
        <rFont val="Arial"/>
        <family val="2"/>
      </rPr>
      <t>UNIDAD DE MEDIDA DEL INDICADOR:</t>
    </r>
    <r>
      <rPr>
        <sz val="11"/>
        <color theme="1"/>
        <rFont val="Arial"/>
        <family val="2"/>
      </rPr>
      <t xml:space="preserve">
</t>
    </r>
    <r>
      <rPr>
        <sz val="11"/>
        <color theme="1"/>
        <rFont val="Arial"/>
        <family val="2"/>
      </rPr>
      <t xml:space="preserve">Porcentaje   
</t>
    </r>
    <r>
      <rPr>
        <b/>
        <sz val="11"/>
        <color theme="1"/>
        <rFont val="Arial"/>
        <family val="2"/>
      </rPr>
      <t xml:space="preserve"> UNIDAD DE MEDIDA DE LA VARIABLE:</t>
    </r>
    <r>
      <rPr>
        <sz val="11"/>
        <color theme="1"/>
        <rFont val="Arial"/>
        <family val="2"/>
      </rPr>
      <t xml:space="preserve">
Jucios de garantia atendidos</t>
    </r>
  </si>
  <si>
    <r>
      <rPr>
        <b/>
        <sz val="14"/>
        <color theme="1"/>
        <rFont val="Arial"/>
        <family val="2"/>
      </rPr>
      <t xml:space="preserve">Justificacion Trimestal:   </t>
    </r>
    <r>
      <rPr>
        <sz val="14"/>
        <color theme="1"/>
        <rFont val="Arial"/>
        <family val="2"/>
      </rPr>
      <t xml:space="preserve">Este indicador tiene realizar 100% en esta actividad se espera una disminucion del 40% en estos procedimientos juridicos. </t>
    </r>
    <r>
      <rPr>
        <b/>
        <sz val="14"/>
        <color theme="1"/>
        <rFont val="Arial"/>
        <family val="2"/>
      </rPr>
      <t xml:space="preserve">    
Justificacion Anual: </t>
    </r>
    <r>
      <rPr>
        <sz val="14"/>
        <color theme="1"/>
        <rFont val="Arial"/>
        <family val="2"/>
      </rPr>
      <t>Se cuenta con el 50%  de los avances anules de lo que va este año.</t>
    </r>
  </si>
  <si>
    <t>Componente (Dirección General de Juzgados Cívicos)</t>
  </si>
  <si>
    <t>3.1.1.1.7 Sanciones de la ciudadanía que realiza u omite actos que alteran la paz pública aplicadas.</t>
  </si>
  <si>
    <r>
      <rPr>
        <b/>
        <sz val="11"/>
        <color theme="1"/>
        <rFont val="Arial"/>
        <family val="2"/>
      </rPr>
      <t>PSA</t>
    </r>
    <r>
      <rPr>
        <sz val="11"/>
        <color theme="1"/>
        <rFont val="Arial"/>
        <family val="2"/>
      </rPr>
      <t>: Porcentaje de sanciones aplicadas.</t>
    </r>
  </si>
  <si>
    <r>
      <rPr>
        <b/>
        <sz val="11"/>
        <color theme="1"/>
        <rFont val="Arial"/>
        <family val="2"/>
      </rPr>
      <t xml:space="preserve">Unidad de Medida del Indicador:  </t>
    </r>
    <r>
      <rPr>
        <sz val="11"/>
        <color theme="1"/>
        <rFont val="Arial"/>
        <family val="2"/>
      </rPr>
      <t xml:space="preserve">Porcentaje   </t>
    </r>
    <r>
      <rPr>
        <b/>
        <sz val="11"/>
        <color theme="1"/>
        <rFont val="Arial"/>
        <family val="2"/>
      </rPr>
      <t xml:space="preserve">                               
                                                        Unidad de Medida de la Variable: </t>
    </r>
    <r>
      <rPr>
        <sz val="11"/>
        <color theme="1"/>
        <rFont val="Arial"/>
        <family val="2"/>
      </rPr>
      <t>Sanciones</t>
    </r>
  </si>
  <si>
    <r>
      <rPr>
        <b/>
        <sz val="14"/>
        <color theme="1"/>
        <rFont val="Arial"/>
        <family val="2"/>
      </rPr>
      <t xml:space="preserve">Justificacion Trimestral: </t>
    </r>
    <r>
      <rPr>
        <sz val="14"/>
        <color theme="1"/>
        <rFont val="Arial"/>
        <family val="2"/>
      </rPr>
      <t xml:space="preserve"> Este indicador tiene como meta anual realizar 19,500 sanciones. En este  trimestre  se realizaron 3,561 de los 4,875 programados. El porcentaje alcanzado fue de 73.05%, para el tercer trimestre 2025, se espera lograr la disminución del 2% de las sanciones aplicadas a la ciudadanía que realiza u omite actos que alteran la paz pública, esto derivado de la aplicación del nuevo Reglamento de Justicia Cívica para el Municipio de Benito Juárez, Quintana roo, con enfoque restaurativo más que sancionador.   
                                                                                                                                                      </t>
    </r>
    <r>
      <rPr>
        <b/>
        <sz val="14"/>
        <color theme="1"/>
        <rFont val="Arial"/>
        <family val="2"/>
      </rPr>
      <t>Justificacion Anual:</t>
    </r>
    <r>
      <rPr>
        <sz val="14"/>
        <color theme="1"/>
        <rFont val="Arial"/>
        <family val="2"/>
      </rPr>
      <t xml:space="preserve"> Durante el ejercicio, el porcentaje alcanzado fue del 39.17% ya que de las 4,875 sanciones programados, se sancionaron 3,561. Lo anterior, derivado a la aplicación del nuevo Reglamento de Justicia para el Municipio de Benito Juárez, Quintana Roo, con enfoque restaurativo mas que sancionador.</t>
    </r>
    <r>
      <rPr>
        <b/>
        <sz val="14"/>
        <color theme="1"/>
        <rFont val="Arial"/>
        <family val="2"/>
      </rPr>
      <t xml:space="preserve">  </t>
    </r>
  </si>
  <si>
    <r>
      <rPr>
        <b/>
        <sz val="11"/>
        <color theme="1"/>
        <rFont val="Arial"/>
        <family val="2"/>
      </rPr>
      <t xml:space="preserve">3.1.1.1.7.1 </t>
    </r>
    <r>
      <rPr>
        <sz val="11"/>
        <color theme="1"/>
        <rFont val="Arial"/>
        <family val="2"/>
      </rPr>
      <t>Celebración de convenios a través de audiencias conciliatorias.</t>
    </r>
  </si>
  <si>
    <t xml:space="preserve"> PCCC: Porcentaje de convenios conciliatorios celebrados.      </t>
  </si>
  <si>
    <r>
      <rPr>
        <b/>
        <sz val="11"/>
        <color theme="1"/>
        <rFont val="Arial"/>
        <family val="2"/>
      </rPr>
      <t>Unidad de Medida del Indicador: P</t>
    </r>
    <r>
      <rPr>
        <sz val="11"/>
        <color theme="1"/>
        <rFont val="Arial"/>
        <family val="2"/>
      </rPr>
      <t>orcentaje 
                                                         Unidad de</t>
    </r>
    <r>
      <rPr>
        <b/>
        <sz val="11"/>
        <color theme="1"/>
        <rFont val="Arial"/>
        <family val="2"/>
      </rPr>
      <t xml:space="preserve"> Medida de la Variable: </t>
    </r>
    <r>
      <rPr>
        <sz val="11"/>
        <color theme="1"/>
        <rFont val="Arial"/>
        <family val="2"/>
      </rPr>
      <t>Convenios conciliatorios</t>
    </r>
  </si>
  <si>
    <r>
      <rPr>
        <b/>
        <sz val="14"/>
        <color theme="1"/>
        <rFont val="Arial"/>
        <family val="2"/>
      </rPr>
      <t xml:space="preserve">Justificacion Trimestral </t>
    </r>
    <r>
      <rPr>
        <sz val="14"/>
        <color theme="1"/>
        <rFont val="Arial"/>
        <family val="2"/>
      </rPr>
      <t xml:space="preserve">:Este indicador tiene como meta anual realizar 200 convenios. En este  trimestre  se realizaron  56 de los 50 programados.  El porcentaje alcanzado fue de 112%, para el tercer trimestre 2025, se espera lograr la disminución del 2%,  derivado de la implementación del nuevo modelo de Justicia Cívica y la entrada en vigor del Reglamento de Justicia Cívica del Municipio de Benito Juárez, que considera la aplicación Mecanismos Alternativos de Solución de Controversias, MASC, ya que actualmente se está llevando  además de la conciliación, la mediación y la negociación, en el que las partes involucradas en una controversia solicitan, de manera voluntaria, la asistencia de un facilitador para llegar a una solución.                                                  
</t>
    </r>
    <r>
      <rPr>
        <b/>
        <sz val="14"/>
        <color theme="1"/>
        <rFont val="Arial"/>
        <family val="2"/>
      </rPr>
      <t xml:space="preserve">Justificacion Anual: </t>
    </r>
    <r>
      <rPr>
        <sz val="14"/>
        <color theme="1"/>
        <rFont val="Arial"/>
        <family val="2"/>
      </rPr>
      <t xml:space="preserve">Durante el ejercicio, el porcentaje alcanzado fue del 45.00% ya que de los 50 convenios programados, se celebraron 56. Lo anterior, derivado a que actualmente se está llevando  además de la conciliación, la mediación y la negociación, en el que las partes involucradas en una controversia solicitan, de manera voluntaria, la asistencia de un facilitador para llegar a una solución.    </t>
    </r>
  </si>
  <si>
    <r>
      <rPr>
        <b/>
        <sz val="11"/>
        <color theme="1"/>
        <rFont val="Arial"/>
        <family val="2"/>
      </rPr>
      <t xml:space="preserve">3.1.1.1.7.2 </t>
    </r>
    <r>
      <rPr>
        <sz val="11"/>
        <color theme="1"/>
        <rFont val="Arial"/>
        <family val="2"/>
      </rPr>
      <t>Otorgamiento de asesorías psicológicas a menores infractores y sus familias.</t>
    </r>
  </si>
  <si>
    <r>
      <rPr>
        <b/>
        <sz val="11"/>
        <color theme="1"/>
        <rFont val="Arial"/>
        <family val="2"/>
      </rPr>
      <t>PAPO:</t>
    </r>
    <r>
      <rPr>
        <sz val="11"/>
        <color theme="1"/>
        <rFont val="Arial"/>
        <family val="2"/>
      </rPr>
      <t xml:space="preserve"> Porcentaje de asesorías psicológicas otorgadas.   </t>
    </r>
  </si>
  <si>
    <r>
      <rPr>
        <b/>
        <sz val="11"/>
        <color theme="1"/>
        <rFont val="Arial"/>
        <family val="2"/>
      </rPr>
      <t xml:space="preserve">Unidad de Medida del Indicador: </t>
    </r>
    <r>
      <rPr>
        <sz val="11"/>
        <color theme="1"/>
        <rFont val="Arial"/>
        <family val="2"/>
      </rPr>
      <t xml:space="preserve">Porcentaje </t>
    </r>
    <r>
      <rPr>
        <b/>
        <sz val="11"/>
        <color theme="1"/>
        <rFont val="Arial"/>
        <family val="2"/>
      </rPr>
      <t xml:space="preserve">
                                                                            Medida de la Variable:</t>
    </r>
    <r>
      <rPr>
        <sz val="11"/>
        <color theme="1"/>
        <rFont val="Arial"/>
        <family val="2"/>
      </rPr>
      <t xml:space="preserve"> Asesorías psicológicas</t>
    </r>
  </si>
  <si>
    <r>
      <rPr>
        <b/>
        <sz val="14"/>
        <color theme="1"/>
        <rFont val="Arial"/>
        <family val="2"/>
      </rPr>
      <t xml:space="preserve">Justificacion Trimestral: </t>
    </r>
    <r>
      <rPr>
        <sz val="14"/>
        <color theme="1"/>
        <rFont val="Arial"/>
        <family val="2"/>
      </rPr>
      <t xml:space="preserve">Este indicador tiene como meta anual realizar 600 asesorías. En este  trimestre  se realizaron  53 de los 150 programados.  El porcentaje alcanzado fue de 35.33%, para el tercer trimestre 2025, se espera lograr la disminución del 2% derivado de la implementación del nuevo modelo de Justicia Cívica y la entrada en vigor del Reglamento de Justicia Cívica del Municipio de Benito Juárez, que promueve el desarrollo de una Cultura de la Legalidad sustentada en los principios de corresponsabilidad, legalidad, solidaridad, honestidad, equidad, tolerancia e identidad.                                                                                                                                       
</t>
    </r>
    <r>
      <rPr>
        <b/>
        <sz val="14"/>
        <color theme="1"/>
        <rFont val="Arial"/>
        <family val="2"/>
      </rPr>
      <t xml:space="preserve">Justificacion Anual: </t>
    </r>
    <r>
      <rPr>
        <sz val="14"/>
        <color theme="1"/>
        <rFont val="Arial"/>
        <family val="2"/>
      </rPr>
      <t xml:space="preserve">Durante el ejercicio, el porcentaje alcanzado fue del 19.17% ya que de las 150 asesorías programados, se celebraron 53 . Lo anterior, derivado de la implementación del nuevo modelo de Justicia Cívica y la entrada en vigor del Reglamento de Justicia Cívica del Municipio de Benito Juárez, que promueve el desarrollo de una Cultura de la Legalidad sustentada en los principios de corresponsabilidad, legalidad, solidaridad, honestidad, equidad, tolerancia e identidad.                                                                                                                                       </t>
    </r>
  </si>
  <si>
    <r>
      <rPr>
        <b/>
        <sz val="11"/>
        <color theme="1"/>
        <rFont val="Arial"/>
        <family val="2"/>
      </rPr>
      <t>3.1.1.1.7.3</t>
    </r>
    <r>
      <rPr>
        <sz val="11"/>
        <color theme="1"/>
        <rFont val="Arial"/>
        <family val="2"/>
      </rPr>
      <t xml:space="preserve"> Impartición de cursos de capacitación para el personal de la Dirección.</t>
    </r>
  </si>
  <si>
    <r>
      <rPr>
        <b/>
        <sz val="11"/>
        <color theme="1"/>
        <rFont val="Arial"/>
        <family val="2"/>
      </rPr>
      <t>PACI:</t>
    </r>
    <r>
      <rPr>
        <sz val="11"/>
        <color theme="1"/>
        <rFont val="Arial"/>
        <family val="2"/>
      </rPr>
      <t xml:space="preserve"> Porcentaje de cursos de capacitación impartidos.          </t>
    </r>
  </si>
  <si>
    <r>
      <rPr>
        <b/>
        <sz val="11"/>
        <color theme="1"/>
        <rFont val="Arial"/>
        <family val="2"/>
      </rPr>
      <t xml:space="preserve">UNIDAD DE MEDIDA DEL INDICADOR: </t>
    </r>
    <r>
      <rPr>
        <sz val="11"/>
        <color theme="1"/>
        <rFont val="Arial"/>
        <family val="2"/>
      </rPr>
      <t xml:space="preserve">                      
 Porcentaje.
</t>
    </r>
    <r>
      <rPr>
        <b/>
        <sz val="11"/>
        <color theme="1"/>
        <rFont val="Arial"/>
        <family val="2"/>
      </rPr>
      <t xml:space="preserve">UNIDAD DE MEDIDA DE LA  VARIABLE: </t>
    </r>
    <r>
      <rPr>
        <sz val="11"/>
        <color theme="1"/>
        <rFont val="Arial"/>
        <family val="2"/>
      </rPr>
      <t xml:space="preserve">                      
Cursos de capacitación.</t>
    </r>
  </si>
  <si>
    <r>
      <rPr>
        <b/>
        <sz val="14"/>
        <color theme="1"/>
        <rFont val="Arial"/>
        <family val="2"/>
      </rPr>
      <t xml:space="preserve">Justificacion Trimestral: </t>
    </r>
    <r>
      <rPr>
        <sz val="14"/>
        <color theme="1"/>
        <rFont val="Arial"/>
        <family val="2"/>
      </rPr>
      <t xml:space="preserve">Este indicador tiene como meta anual realizar 6 capacitaciones. En este  trimestre  se realizo 1 de 1 programado.  El porcentaje alcanzado fue de 100%, derivado de la implementación del nuevo modelo de Justicia Cívica y la entrada en vigor del Reglamento de Justicia Cívica del Municipio de Benito Juárez, que promueve la capacitación constante y permanente de los Jueces Cívicos y demás personal adscrito al Juzgado Cívico, en materia de Justicia Cívica.                                                                                                                                         
</t>
    </r>
    <r>
      <rPr>
        <b/>
        <sz val="14"/>
        <color theme="1"/>
        <rFont val="Arial"/>
        <family val="2"/>
      </rPr>
      <t xml:space="preserve">Justificacion Anual: </t>
    </r>
    <r>
      <rPr>
        <sz val="14"/>
        <color theme="1"/>
        <rFont val="Arial"/>
        <family val="2"/>
      </rPr>
      <t xml:space="preserve">Durante el ejercicio, el porcentaje alcanzado fue del 33.33% ya que de 1 capacitación programada, se capacito 1. Lo anterior, derivado a la aplicación del nuevo Reglamento de Justicia para el Municipio de Benito Juárez, Quintana Roo, con enfoque restaurativo mas que sancionador.  </t>
    </r>
  </si>
  <si>
    <r>
      <rPr>
        <b/>
        <sz val="11"/>
        <color theme="1"/>
        <rFont val="Arial"/>
        <family val="2"/>
      </rPr>
      <t>3.1.1.1.7.4</t>
    </r>
    <r>
      <rPr>
        <sz val="11"/>
        <color theme="1"/>
        <rFont val="Arial"/>
        <family val="2"/>
      </rPr>
      <t xml:space="preserve"> Realización de Talleres para familias de menores infractores.</t>
    </r>
  </si>
  <si>
    <r>
      <rPr>
        <b/>
        <sz val="11"/>
        <color theme="1"/>
        <rFont val="Arial"/>
        <family val="2"/>
      </rPr>
      <t>PTFR:</t>
    </r>
    <r>
      <rPr>
        <sz val="11"/>
        <color theme="1"/>
        <rFont val="Arial"/>
        <family val="2"/>
      </rPr>
      <t xml:space="preserve"> Porcentaje de Talleres para familias realizados.</t>
    </r>
  </si>
  <si>
    <r>
      <rPr>
        <b/>
        <sz val="11"/>
        <color theme="1"/>
        <rFont val="Arial"/>
        <family val="2"/>
      </rPr>
      <t>Unidad de Medida del Indicador:</t>
    </r>
    <r>
      <rPr>
        <sz val="11"/>
        <color theme="1"/>
        <rFont val="Arial"/>
        <family val="2"/>
      </rPr>
      <t xml:space="preserve">  Porcentaje</t>
    </r>
    <r>
      <rPr>
        <b/>
        <sz val="11"/>
        <color theme="1"/>
        <rFont val="Arial"/>
        <family val="2"/>
      </rPr>
      <t xml:space="preserve">
Unidad de Medida de la Variable: </t>
    </r>
    <r>
      <rPr>
        <sz val="11"/>
        <color theme="1"/>
        <rFont val="Arial"/>
        <family val="2"/>
      </rPr>
      <t>Talleres para familias</t>
    </r>
  </si>
  <si>
    <r>
      <rPr>
        <b/>
        <sz val="14"/>
        <color theme="1"/>
        <rFont val="Arial"/>
        <family val="2"/>
      </rPr>
      <t xml:space="preserve">Justificacion Trimestral: </t>
    </r>
    <r>
      <rPr>
        <sz val="14"/>
        <color theme="1"/>
        <rFont val="Arial"/>
        <family val="2"/>
      </rPr>
      <t xml:space="preserve">Este indicador tiene como meta anual realizar 3 talleres. En este  trimestre  se realizo 1  de 1 programado.  El porcentaje alcanzado fue de 100%, derivado  de la implementación del nuevo modelo de Justicia Cívica y la entrada en vigor del Reglamento de Justicia Cívica del Municipio de Benito Juárez, que promueve la difusión que se realiza con talleres dirigidos a la ciudadania por parte del  personal adscrito al Juzgado Cívico.
</t>
    </r>
    <r>
      <rPr>
        <b/>
        <sz val="14"/>
        <color theme="1"/>
        <rFont val="Arial"/>
        <family val="2"/>
      </rPr>
      <t xml:space="preserve">Justificacion Anual: </t>
    </r>
    <r>
      <rPr>
        <sz val="14"/>
        <color theme="1"/>
        <rFont val="Arial"/>
        <family val="2"/>
      </rPr>
      <t xml:space="preserve">Durante el ejercicio, el porcentaje alcanzado fue del 66.67% ya que de 1 taller programad, se realizo 1 taller. Lo anterior, derivado  de la implementación del nuevo modelo de Justicia Cívica y la entrada en vigor del Reglamento de Justicia Cívica del Municipio de Benito Juárez, que promueve la difusión que se realiza con talleres dirigidos a la ciudadania por parte del  personal adscrito al Juzgado Cívico.                                                                      </t>
    </r>
  </si>
  <si>
    <t>Componente
(Dirección General del Centro de Retención y Sanciones Administrativas)</t>
  </si>
  <si>
    <r>
      <rPr>
        <b/>
        <sz val="11"/>
        <color theme="1"/>
        <rFont val="Arial"/>
        <family val="2"/>
      </rPr>
      <t xml:space="preserve">3.1.1.1.8  </t>
    </r>
    <r>
      <rPr>
        <sz val="11"/>
        <color theme="1"/>
        <rFont val="Arial"/>
        <family val="2"/>
      </rPr>
      <t>Supervisión de guarda y custodia de ciudadanos que infringen el Reglamento de Justicia Cívica realizada.</t>
    </r>
  </si>
  <si>
    <r>
      <rPr>
        <b/>
        <sz val="11"/>
        <color theme="1"/>
        <rFont val="Arial"/>
        <family val="2"/>
      </rPr>
      <t xml:space="preserve">PSA: </t>
    </r>
    <r>
      <rPr>
        <sz val="11"/>
        <color theme="1"/>
        <rFont val="Arial"/>
        <family val="2"/>
      </rPr>
      <t>Porcentaje de supervisiones aplicadas.</t>
    </r>
  </si>
  <si>
    <r>
      <rPr>
        <b/>
        <sz val="11"/>
        <color theme="1"/>
        <rFont val="Arial"/>
        <family val="2"/>
      </rPr>
      <t xml:space="preserve">UNIDAD DE MEDIDA DEL INDICADOR: 
</t>
    </r>
    <r>
      <rPr>
        <sz val="11"/>
        <color theme="1"/>
        <rFont val="Arial"/>
        <family val="2"/>
      </rPr>
      <t xml:space="preserve">Porcentaje. </t>
    </r>
    <r>
      <rPr>
        <b/>
        <sz val="11"/>
        <color theme="1"/>
        <rFont val="Arial"/>
        <family val="2"/>
      </rPr>
      <t xml:space="preserve">
UNIDAD DE MEDIDA DE LAS   VARIABLES:  
</t>
    </r>
    <r>
      <rPr>
        <sz val="11"/>
        <color theme="1"/>
        <rFont val="Arial"/>
        <family val="2"/>
      </rPr>
      <t>Supervisiones.</t>
    </r>
  </si>
  <si>
    <r>
      <rPr>
        <b/>
        <sz val="14"/>
        <color theme="1"/>
        <rFont val="Arial"/>
        <family val="2"/>
      </rPr>
      <t>Justificación Trimestral:</t>
    </r>
    <r>
      <rPr>
        <sz val="14"/>
        <color theme="1"/>
        <rFont val="Arial"/>
        <family val="2"/>
      </rPr>
      <t xml:space="preserve"> Para este segundo trimestre 2025, en el Centro de Retención se retuvieron a 3,558 infractores, obteniendo un 60.13% de avance trimestral.
</t>
    </r>
    <r>
      <rPr>
        <b/>
        <sz val="14"/>
        <color theme="1"/>
        <rFont val="Arial"/>
        <family val="2"/>
      </rPr>
      <t xml:space="preserve">Justificación Anual: </t>
    </r>
    <r>
      <rPr>
        <sz val="14"/>
        <color theme="1"/>
        <rFont val="Arial"/>
        <family val="2"/>
      </rPr>
      <t>Se alcanzó un 32.28% de avance en este segundo avance de trabajos.</t>
    </r>
  </si>
  <si>
    <r>
      <rPr>
        <b/>
        <sz val="11"/>
        <color theme="1"/>
        <rFont val="Arial"/>
        <family val="2"/>
      </rPr>
      <t xml:space="preserve">3.1.1.1.8.1 </t>
    </r>
    <r>
      <rPr>
        <sz val="11"/>
        <color theme="1"/>
        <rFont val="Arial"/>
        <family val="2"/>
      </rPr>
      <t>Supervisión de la integridad de los infractores</t>
    </r>
  </si>
  <si>
    <r>
      <rPr>
        <b/>
        <sz val="11"/>
        <color theme="1"/>
        <rFont val="Arial"/>
        <family val="2"/>
      </rPr>
      <t>PIA:</t>
    </r>
    <r>
      <rPr>
        <sz val="11"/>
        <color theme="1"/>
        <rFont val="Arial"/>
        <family val="2"/>
      </rPr>
      <t xml:space="preserve"> Porcentaje de Incidencias Atendidas.</t>
    </r>
  </si>
  <si>
    <r>
      <rPr>
        <b/>
        <sz val="11"/>
        <color theme="1"/>
        <rFont val="Arial"/>
        <family val="2"/>
      </rPr>
      <t xml:space="preserve">UNIDAD DE MEDIDA DEL INDICADOR:   
</t>
    </r>
    <r>
      <rPr>
        <sz val="11"/>
        <color theme="1"/>
        <rFont val="Arial"/>
        <family val="2"/>
      </rPr>
      <t>Porcentaje.</t>
    </r>
    <r>
      <rPr>
        <b/>
        <sz val="11"/>
        <color theme="1"/>
        <rFont val="Arial"/>
        <family val="2"/>
      </rPr>
      <t xml:space="preserve">
UNIDAD DE  MEDIDA DE LAS VARIABLES:
</t>
    </r>
    <r>
      <rPr>
        <sz val="11"/>
        <color theme="1"/>
        <rFont val="Arial"/>
        <family val="2"/>
      </rPr>
      <t xml:space="preserve">Incidencias. </t>
    </r>
  </si>
  <si>
    <r>
      <rPr>
        <b/>
        <sz val="14"/>
        <color theme="1"/>
        <rFont val="Arial"/>
        <family val="2"/>
      </rPr>
      <t xml:space="preserve">Justificación Trimestral: </t>
    </r>
    <r>
      <rPr>
        <sz val="14"/>
        <color theme="1"/>
        <rFont val="Arial"/>
        <family val="2"/>
      </rPr>
      <t xml:space="preserve">En el segundo trimestre 2025, se logra obtener el 100% de las incidencias de acuerdo a la meta planeada.
</t>
    </r>
    <r>
      <rPr>
        <b/>
        <sz val="14"/>
        <color theme="1"/>
        <rFont val="Arial"/>
        <family val="2"/>
      </rPr>
      <t xml:space="preserve">Justificación Anual: </t>
    </r>
    <r>
      <rPr>
        <sz val="14"/>
        <color theme="1"/>
        <rFont val="Arial"/>
        <family val="2"/>
      </rPr>
      <t>Se alcanzó una meta del 50% anual, logrando el 100% trimestral, lo que nos deja en un avance plenado bien ejecutado.</t>
    </r>
  </si>
  <si>
    <r>
      <rPr>
        <b/>
        <sz val="11"/>
        <color theme="1"/>
        <rFont val="Arial"/>
        <family val="2"/>
      </rPr>
      <t xml:space="preserve">3.1.1.1.8.2 </t>
    </r>
    <r>
      <rPr>
        <sz val="11"/>
        <color theme="1"/>
        <rFont val="Arial"/>
        <family val="2"/>
      </rPr>
      <t>Conservación y mantenimiento de equipos del Centro Retencion.</t>
    </r>
  </si>
  <si>
    <r>
      <rPr>
        <b/>
        <sz val="11"/>
        <color theme="1"/>
        <rFont val="Arial"/>
        <family val="2"/>
      </rPr>
      <t>PEC</t>
    </r>
    <r>
      <rPr>
        <sz val="11"/>
        <color theme="1"/>
        <rFont val="Arial"/>
        <family val="2"/>
      </rPr>
      <t>: Porcentaje de Equipo Conservado.</t>
    </r>
  </si>
  <si>
    <r>
      <rPr>
        <b/>
        <sz val="11"/>
        <color theme="1"/>
        <rFont val="Arial"/>
        <family val="2"/>
      </rPr>
      <t xml:space="preserve">UNIDAD DE MEDIDA DEL INDICADOR:   
</t>
    </r>
    <r>
      <rPr>
        <sz val="11"/>
        <color theme="1"/>
        <rFont val="Arial"/>
        <family val="2"/>
      </rPr>
      <t xml:space="preserve">Porcentaje.
</t>
    </r>
    <r>
      <rPr>
        <b/>
        <sz val="11"/>
        <color theme="1"/>
        <rFont val="Arial"/>
        <family val="2"/>
      </rPr>
      <t xml:space="preserve">   
UNIDAD DE MEDIDA DE LAS VARIABLES:  
</t>
    </r>
    <r>
      <rPr>
        <sz val="11"/>
        <color theme="1"/>
        <rFont val="Arial"/>
        <family val="2"/>
      </rPr>
      <t>Equipo.</t>
    </r>
  </si>
  <si>
    <r>
      <rPr>
        <b/>
        <sz val="14"/>
        <color theme="1"/>
        <rFont val="Arial"/>
        <family val="2"/>
      </rPr>
      <t xml:space="preserve"> Justificación Trimestral </t>
    </r>
    <r>
      <rPr>
        <sz val="14"/>
        <color theme="1"/>
        <rFont val="Arial"/>
        <family val="2"/>
      </rPr>
      <t xml:space="preserve">En este segundo trimestre de 2025, se realiza el mantenimiento de 2 áreas más del Centro de Retención para su conservación, alcanzando el 100% de la meta planeada.
</t>
    </r>
    <r>
      <rPr>
        <b/>
        <sz val="14"/>
        <color theme="1"/>
        <rFont val="Arial"/>
        <family val="2"/>
      </rPr>
      <t xml:space="preserve">Justificación Anual: </t>
    </r>
    <r>
      <rPr>
        <sz val="14"/>
        <color theme="1"/>
        <rFont val="Arial"/>
        <family val="2"/>
      </rPr>
      <t xml:space="preserve">Se logró un avence del 57.14% de lo establecido para este segundo trimestre. </t>
    </r>
  </si>
  <si>
    <r>
      <rPr>
        <b/>
        <sz val="11"/>
        <color theme="1"/>
        <rFont val="Arial"/>
        <family val="2"/>
      </rPr>
      <t xml:space="preserve">3.1.1.1.8.3 </t>
    </r>
    <r>
      <rPr>
        <sz val="11"/>
        <color theme="1"/>
        <rFont val="Arial"/>
        <family val="2"/>
      </rPr>
      <t>Otorgamiento de alimentos  a infractores retenidos y personal Institucional</t>
    </r>
  </si>
  <si>
    <r>
      <rPr>
        <b/>
        <sz val="11"/>
        <color theme="1"/>
        <rFont val="Arial"/>
        <family val="2"/>
      </rPr>
      <t xml:space="preserve">POAO: </t>
    </r>
    <r>
      <rPr>
        <sz val="11"/>
        <color theme="1"/>
        <rFont val="Arial"/>
        <family val="2"/>
      </rPr>
      <t>Porcentaje de Órdenes de Alimentos Otorgados</t>
    </r>
  </si>
  <si>
    <r>
      <rPr>
        <b/>
        <sz val="11"/>
        <color theme="1"/>
        <rFont val="Arial"/>
        <family val="2"/>
      </rPr>
      <t xml:space="preserve">UNIDAD DE MEDIDA DEL INDICADOR:   
</t>
    </r>
    <r>
      <rPr>
        <sz val="11"/>
        <color theme="1"/>
        <rFont val="Arial"/>
        <family val="2"/>
      </rPr>
      <t xml:space="preserve">Porcentaje.
</t>
    </r>
    <r>
      <rPr>
        <b/>
        <sz val="11"/>
        <color theme="1"/>
        <rFont val="Arial"/>
        <family val="2"/>
      </rPr>
      <t xml:space="preserve">   
UNIDAD DE MEDIDA DE LAS VARIABLES:  
</t>
    </r>
    <r>
      <rPr>
        <sz val="11"/>
        <color theme="1"/>
        <rFont val="Arial"/>
        <family val="2"/>
      </rPr>
      <t>Órdenes de Alimentos.</t>
    </r>
  </si>
  <si>
    <r>
      <rPr>
        <b/>
        <sz val="14"/>
        <color theme="1"/>
        <rFont val="Arial"/>
        <family val="2"/>
      </rPr>
      <t xml:space="preserve">Justificación Trimestral:   </t>
    </r>
    <r>
      <rPr>
        <sz val="14"/>
        <color theme="1"/>
        <rFont val="Arial"/>
        <family val="2"/>
      </rPr>
      <t xml:space="preserve">Durante el segundo trimestre de 2025, se otorgaron 27,753 alimentos, obteniendo un 98.34% de avance a la meta planeada.
</t>
    </r>
    <r>
      <rPr>
        <b/>
        <sz val="14"/>
        <color theme="1"/>
        <rFont val="Arial"/>
        <family val="2"/>
      </rPr>
      <t xml:space="preserve">Justificación Anual: </t>
    </r>
    <r>
      <rPr>
        <sz val="14"/>
        <color theme="1"/>
        <rFont val="Arial"/>
        <family val="2"/>
      </rPr>
      <t xml:space="preserve">Se alcanzó un avance del 49.59% de la meta establecida, cabe recordar que estas cifras son arrojadas por el numero de infractores que ingresan al centro de retención y ocupan su alimentación. </t>
    </r>
  </si>
  <si>
    <t>Componente (Dirección General de Gobierno)</t>
  </si>
  <si>
    <t>3.1.1.1.9 Acciones que fortalezcan el vinculo ciudadanía - gobierno con atención a las demandas Sociales</t>
  </si>
  <si>
    <r>
      <rPr>
        <b/>
        <sz val="11"/>
        <color theme="1"/>
        <rFont val="Arial"/>
        <family val="2"/>
      </rPr>
      <t xml:space="preserve">PADS: </t>
    </r>
    <r>
      <rPr>
        <sz val="11"/>
        <color theme="1"/>
        <rFont val="Arial"/>
        <family val="2"/>
      </rPr>
      <t>Porcentaje de Atención de las Demandas Sociales</t>
    </r>
  </si>
  <si>
    <r>
      <rPr>
        <b/>
        <sz val="11"/>
        <color theme="1"/>
        <rFont val="Arial"/>
        <family val="2"/>
      </rPr>
      <t xml:space="preserve">Unidad de Medida del Indicador:  </t>
    </r>
    <r>
      <rPr>
        <sz val="11"/>
        <color theme="1"/>
        <rFont val="Arial"/>
        <family val="2"/>
      </rPr>
      <t>Porcentaje</t>
    </r>
    <r>
      <rPr>
        <b/>
        <sz val="11"/>
        <color theme="1"/>
        <rFont val="Arial"/>
        <family val="2"/>
      </rPr>
      <t xml:space="preserve">
Unidad de Medida de la Variable: Personas atendidas</t>
    </r>
  </si>
  <si>
    <r>
      <rPr>
        <b/>
        <sz val="14"/>
        <color theme="1"/>
        <rFont val="Arial"/>
        <family val="2"/>
      </rPr>
      <t>Justificación Trimestral:</t>
    </r>
    <r>
      <rPr>
        <sz val="14"/>
        <color theme="1"/>
        <rFont val="Arial"/>
        <family val="2"/>
      </rPr>
      <t xml:space="preserve"> Se llevó a cabo el total de personas atendidas con una cifra de 288, rebasando la meta en un 115.20%.
</t>
    </r>
    <r>
      <rPr>
        <b/>
        <sz val="14"/>
        <color theme="1"/>
        <rFont val="Arial"/>
        <family val="2"/>
      </rPr>
      <t xml:space="preserve">Justificación Anual: </t>
    </r>
    <r>
      <rPr>
        <sz val="14"/>
        <color theme="1"/>
        <rFont val="Arial"/>
        <family val="2"/>
      </rPr>
      <t xml:space="preserve">Derivado de las diversas acciones que se han trabajado con la ciudadanía estos 3 meses se alcanzó un avance de trabajos del 71.30% del 50% esperado. </t>
    </r>
  </si>
  <si>
    <r>
      <rPr>
        <b/>
        <sz val="11"/>
        <color theme="1"/>
        <rFont val="Arial"/>
        <family val="2"/>
      </rPr>
      <t>3.1.1.1.9.1</t>
    </r>
    <r>
      <rPr>
        <sz val="11"/>
        <color theme="1"/>
        <rFont val="Arial"/>
        <family val="2"/>
      </rPr>
      <t xml:space="preserve"> Realización del Sorteo del Servicio Nacional Clase correspondiente.</t>
    </r>
  </si>
  <si>
    <r>
      <rPr>
        <b/>
        <sz val="11"/>
        <color theme="1"/>
        <rFont val="Arial"/>
        <family val="2"/>
      </rPr>
      <t>PCCM:</t>
    </r>
    <r>
      <rPr>
        <sz val="11"/>
        <color theme="1"/>
        <rFont val="Arial"/>
        <family val="2"/>
      </rPr>
      <t xml:space="preserve"> Porcentaje  de cartillas militares entregadas.</t>
    </r>
  </si>
  <si>
    <r>
      <rPr>
        <b/>
        <sz val="11"/>
        <color theme="1"/>
        <rFont val="Arial"/>
        <family val="2"/>
      </rPr>
      <t xml:space="preserve">Unidad de Medida del Indicador:  </t>
    </r>
    <r>
      <rPr>
        <sz val="11"/>
        <color theme="1"/>
        <rFont val="Arial"/>
        <family val="2"/>
      </rPr>
      <t>Porcentaje</t>
    </r>
    <r>
      <rPr>
        <b/>
        <sz val="11"/>
        <color theme="1"/>
        <rFont val="Arial"/>
        <family val="2"/>
      </rPr>
      <t xml:space="preserve">
Unidad de Medida de la Variable: Personas atendidas</t>
    </r>
  </si>
  <si>
    <r>
      <rPr>
        <b/>
        <sz val="14"/>
        <color theme="1"/>
        <rFont val="Arial"/>
        <family val="2"/>
      </rPr>
      <t xml:space="preserve">Justificación Trimestral: </t>
    </r>
    <r>
      <rPr>
        <sz val="14"/>
        <color theme="1"/>
        <rFont val="Arial"/>
        <family val="2"/>
      </rPr>
      <t xml:space="preserve">No se cubrio la meta de personas atendidas, logrando un total del 83.67% en el segundo trimestre.
</t>
    </r>
    <r>
      <rPr>
        <b/>
        <sz val="14"/>
        <color theme="1"/>
        <rFont val="Arial"/>
        <family val="2"/>
      </rPr>
      <t xml:space="preserve">Justificación Anual: </t>
    </r>
    <r>
      <rPr>
        <sz val="14"/>
        <color theme="1"/>
        <rFont val="Arial"/>
        <family val="2"/>
      </rPr>
      <t xml:space="preserve">Rebasamos la meta anual con un 69.14% del 50% establecido, lo que nos posiciona en una mejor ubicación en los trabajos de la Dirección. </t>
    </r>
  </si>
  <si>
    <r>
      <rPr>
        <b/>
        <sz val="11"/>
        <color theme="1"/>
        <rFont val="Arial"/>
        <family val="2"/>
      </rPr>
      <t>3.1.1.1.9.2</t>
    </r>
    <r>
      <rPr>
        <sz val="11"/>
        <color theme="1"/>
        <rFont val="Arial"/>
        <family val="2"/>
      </rPr>
      <t xml:space="preserve"> Participación en las Sesiones del COESPO referente a los temas representativos de la población y resoluciones del H. Ayuntamiento</t>
    </r>
  </si>
  <si>
    <r>
      <rPr>
        <b/>
        <sz val="11"/>
        <color theme="1"/>
        <rFont val="Arial"/>
        <family val="2"/>
      </rPr>
      <t>PCSC:</t>
    </r>
    <r>
      <rPr>
        <sz val="11"/>
        <color theme="1"/>
        <rFont val="Arial"/>
        <family val="2"/>
      </rPr>
      <t xml:space="preserve"> Porcentaje de Sesiones de COESPO participadas.</t>
    </r>
  </si>
  <si>
    <r>
      <rPr>
        <b/>
        <sz val="11"/>
        <color theme="1"/>
        <rFont val="Arial"/>
        <family val="2"/>
      </rPr>
      <t xml:space="preserve">Unidad de Medida del Indicador:  </t>
    </r>
    <r>
      <rPr>
        <sz val="11"/>
        <color theme="1"/>
        <rFont val="Arial"/>
        <family val="2"/>
      </rPr>
      <t>Porcentaje</t>
    </r>
    <r>
      <rPr>
        <b/>
        <sz val="11"/>
        <color theme="1"/>
        <rFont val="Arial"/>
        <family val="2"/>
      </rPr>
      <t xml:space="preserve">
Unidad de Medida de la Variable: Personas atendidas</t>
    </r>
  </si>
  <si>
    <r>
      <rPr>
        <b/>
        <sz val="14"/>
        <color theme="1"/>
        <rFont val="Arial"/>
        <family val="2"/>
      </rPr>
      <t xml:space="preserve">Justificación Trimestral: </t>
    </r>
    <r>
      <rPr>
        <sz val="14"/>
        <color theme="1"/>
        <rFont val="Arial"/>
        <family val="2"/>
      </rPr>
      <t xml:space="preserve">se cubrió el total de sesiones asistidas logrando el 100% en el segundo trimestre.
</t>
    </r>
    <r>
      <rPr>
        <b/>
        <sz val="14"/>
        <color theme="1"/>
        <rFont val="Arial"/>
        <family val="2"/>
      </rPr>
      <t xml:space="preserve">Justificación Anual: </t>
    </r>
    <r>
      <rPr>
        <sz val="14"/>
        <color theme="1"/>
        <rFont val="Arial"/>
        <family val="2"/>
      </rPr>
      <t>Se logró la meta con un 50% de lo planeado para este segundo informe de avances.</t>
    </r>
  </si>
  <si>
    <r>
      <rPr>
        <b/>
        <sz val="11"/>
        <color theme="1"/>
        <rFont val="Arial"/>
        <family val="2"/>
      </rPr>
      <t xml:space="preserve">3.1.1.1.9.3 </t>
    </r>
    <r>
      <rPr>
        <sz val="11"/>
        <color theme="1"/>
        <rFont val="Arial"/>
        <family val="2"/>
      </rPr>
      <t>Realización de reuniones mensuales con la Delegación de Alfredo V. Bonfil y la Subdelegación de Puerto Juárez.</t>
    </r>
  </si>
  <si>
    <r>
      <rPr>
        <b/>
        <sz val="11"/>
        <color theme="1"/>
        <rFont val="Arial"/>
        <family val="2"/>
      </rPr>
      <t>PRDS</t>
    </r>
    <r>
      <rPr>
        <sz val="11"/>
        <color theme="1"/>
        <rFont val="Arial"/>
        <family val="2"/>
      </rPr>
      <t xml:space="preserve">: Porcentaje de reuniones con DAVB y SbPJ realizadas. </t>
    </r>
  </si>
  <si>
    <r>
      <rPr>
        <b/>
        <sz val="11"/>
        <color theme="1"/>
        <rFont val="Arial"/>
        <family val="2"/>
      </rPr>
      <t xml:space="preserve">Unidad de Medida del Indicador:  </t>
    </r>
    <r>
      <rPr>
        <sz val="11"/>
        <color theme="1"/>
        <rFont val="Arial"/>
        <family val="2"/>
      </rPr>
      <t>Porcentaje</t>
    </r>
    <r>
      <rPr>
        <b/>
        <sz val="11"/>
        <color theme="1"/>
        <rFont val="Arial"/>
        <family val="2"/>
      </rPr>
      <t xml:space="preserve">
Unidad de Medida de la Variable: Personas atendidas</t>
    </r>
  </si>
  <si>
    <r>
      <rPr>
        <b/>
        <sz val="14"/>
        <color theme="1"/>
        <rFont val="Arial"/>
        <family val="2"/>
      </rPr>
      <t>Justificación Trimestral:</t>
    </r>
    <r>
      <rPr>
        <sz val="14"/>
        <color theme="1"/>
        <rFont val="Arial"/>
        <family val="2"/>
      </rPr>
      <t xml:space="preserve"> Se cubrio el total de sesiones logrando un 100% en el segundo trimestre.
</t>
    </r>
    <r>
      <rPr>
        <b/>
        <sz val="14"/>
        <color theme="1"/>
        <rFont val="Arial"/>
        <family val="2"/>
      </rPr>
      <t xml:space="preserve">Justificación Anual: </t>
    </r>
    <r>
      <rPr>
        <sz val="14"/>
        <color theme="1"/>
        <rFont val="Arial"/>
        <family val="2"/>
      </rPr>
      <t>Derivado del cumplimiento de los tiempos y las reuniones pogramadas con el ejido de Bonfil, alcanzamos un avance del 50% en esta mitad de año.</t>
    </r>
  </si>
  <si>
    <r>
      <rPr>
        <b/>
        <sz val="11"/>
        <color theme="1"/>
        <rFont val="Arial"/>
        <family val="2"/>
      </rPr>
      <t>3.1.1.1.9.4</t>
    </r>
    <r>
      <rPr>
        <sz val="11"/>
        <color theme="1"/>
        <rFont val="Arial"/>
        <family val="2"/>
      </rPr>
      <t xml:space="preserve"> Atención a manifestaciones y cierres de vias de comunicación en el Ambito Municipal</t>
    </r>
  </si>
  <si>
    <r>
      <rPr>
        <b/>
        <sz val="11"/>
        <color theme="1"/>
        <rFont val="Arial"/>
        <family val="2"/>
      </rPr>
      <t xml:space="preserve">PAMCVCAM: </t>
    </r>
    <r>
      <rPr>
        <sz val="11"/>
        <color theme="1"/>
        <rFont val="Arial"/>
        <family val="2"/>
      </rPr>
      <t>Porcentaje de atenciones a manisfestaciones y cierres de vias de comunicación en el ambito municipal.</t>
    </r>
  </si>
  <si>
    <r>
      <rPr>
        <b/>
        <sz val="11"/>
        <color theme="1"/>
        <rFont val="Arial"/>
        <family val="2"/>
      </rPr>
      <t xml:space="preserve">Unidad de Medida del Indicador:  </t>
    </r>
    <r>
      <rPr>
        <sz val="11"/>
        <color theme="1"/>
        <rFont val="Arial"/>
        <family val="2"/>
      </rPr>
      <t>Porcentaje</t>
    </r>
    <r>
      <rPr>
        <b/>
        <sz val="11"/>
        <color theme="1"/>
        <rFont val="Arial"/>
        <family val="2"/>
      </rPr>
      <t xml:space="preserve">
Unidad de Medida de la Variable: Personas atendidas</t>
    </r>
  </si>
  <si>
    <r>
      <rPr>
        <b/>
        <sz val="14"/>
        <color theme="1"/>
        <rFont val="Arial"/>
        <family val="2"/>
      </rPr>
      <t>Justificación Trimestral:</t>
    </r>
    <r>
      <rPr>
        <sz val="14"/>
        <color theme="1"/>
        <rFont val="Arial"/>
        <family val="2"/>
      </rPr>
      <t xml:space="preserve"> se rebaso la meta en atencion a manifestaciones, dado el aumento de las mismas en este segundo trimestre, siendo de un 250%.
</t>
    </r>
    <r>
      <rPr>
        <b/>
        <sz val="14"/>
        <color theme="1"/>
        <rFont val="Arial"/>
        <family val="2"/>
      </rPr>
      <t xml:space="preserve">Justificación Anual: </t>
    </r>
    <r>
      <rPr>
        <sz val="14"/>
        <color theme="1"/>
        <rFont val="Arial"/>
        <family val="2"/>
      </rPr>
      <t xml:space="preserve">Se alcanzó un avance del 97% conlo que casi logramos la meta por 3 puntos porcentuales, derivado del trabajo en equipo y buena coordinación. </t>
    </r>
  </si>
  <si>
    <r>
      <rPr>
        <b/>
        <sz val="11"/>
        <color theme="1"/>
        <rFont val="Arial"/>
        <family val="2"/>
      </rPr>
      <t xml:space="preserve">3.1.1.1.9.5 </t>
    </r>
    <r>
      <rPr>
        <sz val="11"/>
        <color theme="1"/>
        <rFont val="Arial"/>
        <family val="2"/>
      </rPr>
      <t>Atenciones en asuntos religiosos brindadas.</t>
    </r>
  </si>
  <si>
    <r>
      <rPr>
        <b/>
        <sz val="11"/>
        <color theme="1"/>
        <rFont val="Arial"/>
        <family val="2"/>
      </rPr>
      <t>PARB</t>
    </r>
    <r>
      <rPr>
        <sz val="11"/>
        <color theme="1"/>
        <rFont val="Arial"/>
        <family val="2"/>
      </rPr>
      <t xml:space="preserve">: Porcentaje de Atenciones en Asuntos Religiosos brindadas. </t>
    </r>
  </si>
  <si>
    <r>
      <rPr>
        <b/>
        <sz val="11"/>
        <color theme="1"/>
        <rFont val="Arial"/>
        <family val="2"/>
      </rPr>
      <t xml:space="preserve">Unidad de Medida del Indicador:  </t>
    </r>
    <r>
      <rPr>
        <sz val="11"/>
        <color theme="1"/>
        <rFont val="Arial"/>
        <family val="2"/>
      </rPr>
      <t>Porcentaje</t>
    </r>
    <r>
      <rPr>
        <b/>
        <sz val="11"/>
        <color theme="1"/>
        <rFont val="Arial"/>
        <family val="2"/>
      </rPr>
      <t xml:space="preserve">
Unidad de Medida de la Variable: Personas atendidas</t>
    </r>
  </si>
  <si>
    <r>
      <rPr>
        <b/>
        <sz val="14"/>
        <color theme="1"/>
        <rFont val="Arial"/>
        <family val="2"/>
      </rPr>
      <t>Justificación Trimestral:</t>
    </r>
    <r>
      <rPr>
        <sz val="14"/>
        <color theme="1"/>
        <rFont val="Arial"/>
        <family val="2"/>
      </rPr>
      <t xml:space="preserve"> En este trimestre se realizaron 685 de los 625 programados. El porcentaje alcanzado fue de 109.6%  rebasando el programado.
</t>
    </r>
    <r>
      <rPr>
        <b/>
        <sz val="14"/>
        <color theme="1"/>
        <rFont val="Arial"/>
        <family val="2"/>
      </rPr>
      <t>Justificación Anual:</t>
    </r>
    <r>
      <rPr>
        <sz val="14"/>
        <color theme="1"/>
        <rFont val="Arial"/>
        <family val="2"/>
      </rPr>
      <t xml:space="preserve"> el porcentaje alcanzado fue del 52.12 % ya que de las 2500 atenciones programados anuales, se lograron realizar 1303 en estos trimestres</t>
    </r>
  </si>
  <si>
    <r>
      <rPr>
        <b/>
        <sz val="11"/>
        <color theme="1"/>
        <rFont val="Arial"/>
        <family val="2"/>
      </rPr>
      <t xml:space="preserve">3.1.1.1.9.6 </t>
    </r>
    <r>
      <rPr>
        <sz val="11"/>
        <color theme="1"/>
        <rFont val="Arial"/>
        <family val="2"/>
      </rPr>
      <t xml:space="preserve">Realización de actividades comunitarias con apoyo de grupos religiosos. </t>
    </r>
  </si>
  <si>
    <r>
      <rPr>
        <b/>
        <sz val="11"/>
        <color theme="1"/>
        <rFont val="Arial"/>
        <family val="2"/>
      </rPr>
      <t>PAGR:</t>
    </r>
    <r>
      <rPr>
        <sz val="11"/>
        <color theme="1"/>
        <rFont val="Arial"/>
        <family val="2"/>
      </rPr>
      <t xml:space="preserve"> Porcentaje de actividades comunitarias con apoyo de Grupos Religiosos realizadas.</t>
    </r>
  </si>
  <si>
    <r>
      <rPr>
        <b/>
        <sz val="11"/>
        <color theme="1"/>
        <rFont val="Arial"/>
        <family val="2"/>
      </rPr>
      <t xml:space="preserve">Unidad de Medida del Indicador:  </t>
    </r>
    <r>
      <rPr>
        <sz val="11"/>
        <color theme="1"/>
        <rFont val="Arial"/>
        <family val="2"/>
      </rPr>
      <t>Porcentaje</t>
    </r>
    <r>
      <rPr>
        <b/>
        <sz val="11"/>
        <color theme="1"/>
        <rFont val="Arial"/>
        <family val="2"/>
      </rPr>
      <t xml:space="preserve">
Unidad de Medida de la Variable:</t>
    </r>
  </si>
  <si>
    <r>
      <rPr>
        <b/>
        <sz val="14"/>
        <color theme="1"/>
        <rFont val="Arial"/>
        <family val="2"/>
      </rPr>
      <t>Justificación Trimestral:</t>
    </r>
    <r>
      <rPr>
        <sz val="14"/>
        <color theme="1"/>
        <rFont val="Arial"/>
        <family val="2"/>
      </rPr>
      <t xml:space="preserve"> En este trimestre se realizaron 1 de 1 programado. El porcentaje alcanzado fue de 100 %  alcanzando el programado
</t>
    </r>
    <r>
      <rPr>
        <b/>
        <sz val="14"/>
        <color theme="1"/>
        <rFont val="Arial"/>
        <family val="2"/>
      </rPr>
      <t xml:space="preserve">Justificación Anual: </t>
    </r>
    <r>
      <rPr>
        <sz val="14"/>
        <color theme="1"/>
        <rFont val="Arial"/>
        <family val="2"/>
      </rPr>
      <t>el porcentaje alcanzado fue del 42.85 % ya que de las 7 actividades programados anuales, se lograron realizar 3 en este trimestre</t>
    </r>
  </si>
  <si>
    <r>
      <rPr>
        <b/>
        <sz val="11"/>
        <color theme="1"/>
        <rFont val="Arial"/>
        <family val="2"/>
      </rPr>
      <t xml:space="preserve">3.1.1.1.9.7 </t>
    </r>
    <r>
      <rPr>
        <sz val="11"/>
        <color theme="1"/>
        <rFont val="Arial"/>
        <family val="2"/>
      </rPr>
      <t>Capacitación en materia religiosa que fortalezcan la laicidad del municipio.</t>
    </r>
  </si>
  <si>
    <r>
      <rPr>
        <b/>
        <sz val="11"/>
        <color theme="1"/>
        <rFont val="Arial"/>
        <family val="2"/>
      </rPr>
      <t>PCMR:</t>
    </r>
    <r>
      <rPr>
        <sz val="11"/>
        <color theme="1"/>
        <rFont val="Arial"/>
        <family val="2"/>
      </rPr>
      <t xml:space="preserve"> Porcentaje de participantes en materia religiosa capacitados(as).</t>
    </r>
  </si>
  <si>
    <r>
      <rPr>
        <b/>
        <sz val="11"/>
        <color theme="1"/>
        <rFont val="Arial"/>
        <family val="2"/>
      </rPr>
      <t xml:space="preserve">Unidad de Medida del Indicador:  </t>
    </r>
    <r>
      <rPr>
        <sz val="11"/>
        <color theme="1"/>
        <rFont val="Arial"/>
        <family val="2"/>
      </rPr>
      <t>Porcentaje</t>
    </r>
    <r>
      <rPr>
        <b/>
        <sz val="11"/>
        <color theme="1"/>
        <rFont val="Arial"/>
        <family val="2"/>
      </rPr>
      <t xml:space="preserve">
Unidad de Medida de la Variable:</t>
    </r>
  </si>
  <si>
    <r>
      <rPr>
        <b/>
        <sz val="14"/>
        <color theme="1"/>
        <rFont val="Arial"/>
        <family val="2"/>
      </rPr>
      <t xml:space="preserve">Justificación Trimestral: </t>
    </r>
    <r>
      <rPr>
        <sz val="14"/>
        <color theme="1"/>
        <rFont val="Arial"/>
        <family val="2"/>
      </rPr>
      <t xml:space="preserve">En este trimestre se realizaron 131 de los 120 programados. El porcentaje alcanzado fue de 109.17 % superando el programado
</t>
    </r>
    <r>
      <rPr>
        <b/>
        <sz val="14"/>
        <color theme="1"/>
        <rFont val="Arial"/>
        <family val="2"/>
      </rPr>
      <t xml:space="preserve">Justificación Anual: </t>
    </r>
    <r>
      <rPr>
        <sz val="14"/>
        <color theme="1"/>
        <rFont val="Arial"/>
        <family val="2"/>
      </rPr>
      <t>el porcentaje alcanzado fue del 54.77 % ya que de las 440 personas capacitadas programados anuales, se lograron realizar 241 capacitados en estos trimestres</t>
    </r>
  </si>
  <si>
    <r>
      <rPr>
        <b/>
        <sz val="11"/>
        <color theme="1"/>
        <rFont val="Arial"/>
        <family val="2"/>
      </rPr>
      <t xml:space="preserve">3.1.1.1.9.8 </t>
    </r>
    <r>
      <rPr>
        <sz val="11"/>
        <color theme="1"/>
        <rFont val="Arial"/>
        <family val="2"/>
      </rPr>
      <t>Actualización del Padrón Municipal de Templos (PMT).</t>
    </r>
  </si>
  <si>
    <r>
      <rPr>
        <b/>
        <sz val="11"/>
        <color theme="1"/>
        <rFont val="Arial"/>
        <family val="2"/>
      </rPr>
      <t xml:space="preserve">PAEX: </t>
    </r>
    <r>
      <rPr>
        <sz val="11"/>
        <color theme="1"/>
        <rFont val="Arial"/>
        <family val="2"/>
      </rPr>
      <t>Porcentaje de expedientes del Padrón Municipal de Templos actualizados.</t>
    </r>
  </si>
  <si>
    <r>
      <rPr>
        <b/>
        <sz val="11"/>
        <color theme="1"/>
        <rFont val="Arial"/>
        <family val="2"/>
      </rPr>
      <t xml:space="preserve">Unidad de Medida del Indicador:  </t>
    </r>
    <r>
      <rPr>
        <sz val="11"/>
        <color theme="1"/>
        <rFont val="Arial"/>
        <family val="2"/>
      </rPr>
      <t>Porcentaje</t>
    </r>
    <r>
      <rPr>
        <b/>
        <sz val="11"/>
        <color theme="1"/>
        <rFont val="Arial"/>
        <family val="2"/>
      </rPr>
      <t xml:space="preserve">
Unidad de Medida de la Variable: Niñas y Niños Capacitados</t>
    </r>
  </si>
  <si>
    <r>
      <rPr>
        <b/>
        <sz val="14"/>
        <color theme="1"/>
        <rFont val="Arial"/>
        <family val="2"/>
      </rPr>
      <t xml:space="preserve">Justificación Trimestral: </t>
    </r>
    <r>
      <rPr>
        <sz val="14"/>
        <color theme="1"/>
        <rFont val="Arial"/>
        <family val="2"/>
      </rPr>
      <t xml:space="preserve">En este trimestre se realizaron 191 de los 180 programados. El porcentaje alcanzado fue de 106.11 % superando el programado
</t>
    </r>
    <r>
      <rPr>
        <b/>
        <sz val="14"/>
        <color theme="1"/>
        <rFont val="Arial"/>
        <family val="2"/>
      </rPr>
      <t xml:space="preserve">Justificación Anual: </t>
    </r>
    <r>
      <rPr>
        <sz val="14"/>
        <color theme="1"/>
        <rFont val="Arial"/>
        <family val="2"/>
      </rPr>
      <t>el porcentaje alcanzado fue del 51.11 % ya que de las 720 actualizaciones programados anuales, se lograron realizar 368 actualizaciones en estos trimestres</t>
    </r>
  </si>
  <si>
    <r>
      <rPr>
        <b/>
        <sz val="11"/>
        <color theme="1"/>
        <rFont val="Arial"/>
        <family val="2"/>
      </rPr>
      <t xml:space="preserve">3.1.1.1.9.9  </t>
    </r>
    <r>
      <rPr>
        <sz val="11"/>
        <color theme="1"/>
        <rFont val="Arial"/>
        <family val="2"/>
      </rPr>
      <t>Verificación de la normativa municipal aplicable al sector religioso</t>
    </r>
    <r>
      <rPr>
        <b/>
        <sz val="11"/>
        <color theme="1"/>
        <rFont val="Arial"/>
        <family val="2"/>
      </rPr>
      <t>.</t>
    </r>
  </si>
  <si>
    <r>
      <rPr>
        <b/>
        <sz val="11"/>
        <color theme="1"/>
        <rFont val="Arial"/>
        <family val="2"/>
      </rPr>
      <t>PVAR:</t>
    </r>
    <r>
      <rPr>
        <sz val="11"/>
        <color theme="1"/>
        <rFont val="Arial"/>
        <family val="2"/>
      </rPr>
      <t xml:space="preserve"> Porcentaje de  normativa municipal del sector religioso verificada.</t>
    </r>
  </si>
  <si>
    <r>
      <rPr>
        <b/>
        <sz val="11"/>
        <color theme="1"/>
        <rFont val="Arial"/>
        <family val="2"/>
      </rPr>
      <t xml:space="preserve">Unidad de Medida del Indicador:  </t>
    </r>
    <r>
      <rPr>
        <sz val="11"/>
        <color theme="1"/>
        <rFont val="Arial"/>
        <family val="2"/>
      </rPr>
      <t>Porcentaje</t>
    </r>
    <r>
      <rPr>
        <b/>
        <sz val="11"/>
        <color theme="1"/>
        <rFont val="Arial"/>
        <family val="2"/>
      </rPr>
      <t xml:space="preserve">
Unidad de Medida de la Variable: Establecimientos con Medidas de Seguridad Revisadas</t>
    </r>
  </si>
  <si>
    <r>
      <rPr>
        <b/>
        <sz val="14"/>
        <color theme="1"/>
        <rFont val="Arial"/>
        <family val="2"/>
      </rPr>
      <t xml:space="preserve">Justificación Trimestral: </t>
    </r>
    <r>
      <rPr>
        <sz val="14"/>
        <color theme="1"/>
        <rFont val="Arial"/>
        <family val="2"/>
      </rPr>
      <t xml:space="preserve">En este trimestre se realizaron 98 de los 100 programados. El porcentaje alcanzado fue de 98 % cerca de alcanzar el programado
</t>
    </r>
    <r>
      <rPr>
        <b/>
        <sz val="14"/>
        <color theme="1"/>
        <rFont val="Arial"/>
        <family val="2"/>
      </rPr>
      <t xml:space="preserve">Justificación Anual: </t>
    </r>
    <r>
      <rPr>
        <sz val="14"/>
        <color theme="1"/>
        <rFont val="Arial"/>
        <family val="2"/>
      </rPr>
      <t>el porcentaje alcanzado fue del 42.18 % ya que de las 320 actualizaciones programados anuales, se lograron realizar 135 actualizaciones en estos trimestres</t>
    </r>
  </si>
  <si>
    <r>
      <rPr>
        <b/>
        <sz val="11"/>
        <color theme="1"/>
        <rFont val="Arial"/>
        <family val="2"/>
      </rPr>
      <t xml:space="preserve">3.1.1.1.9.10 </t>
    </r>
    <r>
      <rPr>
        <sz val="11"/>
        <color theme="1"/>
        <rFont val="Arial"/>
        <family val="2"/>
      </rPr>
      <t xml:space="preserve"> Realización de actividades enfocadas a la construcción de Paz</t>
    </r>
  </si>
  <si>
    <r>
      <rPr>
        <b/>
        <sz val="11"/>
        <color theme="1"/>
        <rFont val="Arial"/>
        <family val="2"/>
      </rPr>
      <t>PPACP:</t>
    </r>
    <r>
      <rPr>
        <sz val="11"/>
        <color theme="1"/>
        <rFont val="Arial"/>
        <family val="2"/>
      </rPr>
      <t xml:space="preserve"> Porcentaje de participantes en actividades de construcción de Paz. </t>
    </r>
  </si>
  <si>
    <r>
      <rPr>
        <b/>
        <sz val="11"/>
        <color theme="1"/>
        <rFont val="Arial"/>
        <family val="2"/>
      </rPr>
      <t xml:space="preserve">Unidad de Medida del Indicador:  </t>
    </r>
    <r>
      <rPr>
        <sz val="11"/>
        <color theme="1"/>
        <rFont val="Arial"/>
        <family val="2"/>
      </rPr>
      <t>Porcentaje</t>
    </r>
    <r>
      <rPr>
        <b/>
        <sz val="11"/>
        <color theme="1"/>
        <rFont val="Arial"/>
        <family val="2"/>
      </rPr>
      <t xml:space="preserve">
Unidad de Medida de la Variable: Lamadas de Auxilio Atendidas</t>
    </r>
  </si>
  <si>
    <r>
      <rPr>
        <b/>
        <sz val="14"/>
        <color theme="1"/>
        <rFont val="Arial"/>
        <family val="2"/>
      </rPr>
      <t xml:space="preserve">Justificación Trimestral: </t>
    </r>
    <r>
      <rPr>
        <sz val="14"/>
        <color theme="1"/>
        <rFont val="Arial"/>
        <family val="2"/>
      </rPr>
      <t xml:space="preserve">En este trimestre se realizaron 2100 de los 2000 programados. El porcentaje alcanzado fue de 105 % superando el programado. 
</t>
    </r>
    <r>
      <rPr>
        <b/>
        <sz val="14"/>
        <color theme="1"/>
        <rFont val="Arial"/>
        <family val="2"/>
      </rPr>
      <t xml:space="preserve">Justificación Anual: </t>
    </r>
    <r>
      <rPr>
        <sz val="14"/>
        <color theme="1"/>
        <rFont val="Arial"/>
        <family val="2"/>
      </rPr>
      <t>El porcentaje alcanzado fue del 51.25 % ya que de los 8000 beneficiados programados anuales, se lograron alcanzar 4100</t>
    </r>
  </si>
  <si>
    <r>
      <rPr>
        <b/>
        <sz val="11"/>
        <color theme="1"/>
        <rFont val="Arial"/>
        <family val="2"/>
      </rPr>
      <t xml:space="preserve">3.1.1.1.9.11  </t>
    </r>
    <r>
      <rPr>
        <sz val="11"/>
        <color theme="1"/>
        <rFont val="Arial"/>
        <family val="2"/>
      </rPr>
      <t>Realización de los trámites solicitados por las asociaciones y agrupaciones religiosas.</t>
    </r>
  </si>
  <si>
    <r>
      <rPr>
        <b/>
        <sz val="11"/>
        <color theme="1"/>
        <rFont val="Arial"/>
        <family val="2"/>
      </rPr>
      <t>PTSR</t>
    </r>
    <r>
      <rPr>
        <sz val="11"/>
        <color theme="1"/>
        <rFont val="Arial"/>
        <family val="2"/>
      </rPr>
      <t>: Porcentaje de trámites del sector religioso realizados.</t>
    </r>
  </si>
  <si>
    <r>
      <rPr>
        <b/>
        <sz val="11"/>
        <color theme="1"/>
        <rFont val="Arial"/>
        <family val="2"/>
      </rPr>
      <t xml:space="preserve">Unidad de Medida del Indicador:  </t>
    </r>
    <r>
      <rPr>
        <sz val="11"/>
        <color theme="1"/>
        <rFont val="Arial"/>
        <family val="2"/>
      </rPr>
      <t>Porcentaje</t>
    </r>
    <r>
      <rPr>
        <b/>
        <sz val="11"/>
        <color theme="1"/>
        <rFont val="Arial"/>
        <family val="2"/>
      </rPr>
      <t xml:space="preserve">
Unidad de Medida de la Variable: Elementos Capacitados</t>
    </r>
  </si>
  <si>
    <r>
      <rPr>
        <b/>
        <sz val="14"/>
        <color theme="1"/>
        <rFont val="Arial"/>
        <family val="2"/>
      </rPr>
      <t xml:space="preserve">Justificación Trimestral: </t>
    </r>
    <r>
      <rPr>
        <sz val="14"/>
        <color theme="1"/>
        <rFont val="Arial"/>
        <family val="2"/>
      </rPr>
      <t xml:space="preserve">En este trimestre se realizaron 132 de los 120 tramites programados. El porcentaje alcanzado fue de 110 % superando el programado.
</t>
    </r>
    <r>
      <rPr>
        <b/>
        <sz val="14"/>
        <color theme="1"/>
        <rFont val="Arial"/>
        <family val="2"/>
      </rPr>
      <t xml:space="preserve">Justificación Anual:  </t>
    </r>
    <r>
      <rPr>
        <sz val="14"/>
        <color theme="1"/>
        <rFont val="Arial"/>
        <family val="2"/>
      </rPr>
      <t>el porcentaje alcanzado fue del 56.90 % ya que de los 420 tramites programados anuales, se lograron alcanzar 139 tramites en estos trimestres</t>
    </r>
  </si>
  <si>
    <r>
      <rPr>
        <b/>
        <sz val="11"/>
        <color theme="1"/>
        <rFont val="Arial"/>
        <family val="2"/>
      </rPr>
      <t xml:space="preserve">3.2.1.1.9.12   </t>
    </r>
    <r>
      <rPr>
        <sz val="11"/>
        <color theme="1"/>
        <rFont val="Arial"/>
        <family val="2"/>
      </rPr>
      <t>Asesoramiento para el registro de las agrupaciones religiosas</t>
    </r>
    <r>
      <rPr>
        <b/>
        <sz val="11"/>
        <color theme="1"/>
        <rFont val="Arial"/>
        <family val="2"/>
      </rPr>
      <t>.</t>
    </r>
  </si>
  <si>
    <r>
      <rPr>
        <b/>
        <sz val="11"/>
        <color theme="1"/>
        <rFont val="Arial"/>
        <family val="2"/>
      </rPr>
      <t>PAAAR:</t>
    </r>
    <r>
      <rPr>
        <sz val="11"/>
        <color theme="1"/>
        <rFont val="Arial"/>
        <family val="2"/>
      </rPr>
      <t xml:space="preserve"> Porcentaje de asesorías  hacia asociaciones y agrupaciones religiosas.</t>
    </r>
  </si>
  <si>
    <r>
      <rPr>
        <b/>
        <sz val="11"/>
        <color theme="1"/>
        <rFont val="Arial"/>
        <family val="2"/>
      </rPr>
      <t xml:space="preserve">Unidad de Medida del Indicador:  </t>
    </r>
    <r>
      <rPr>
        <sz val="11"/>
        <color theme="1"/>
        <rFont val="Arial"/>
        <family val="2"/>
      </rPr>
      <t>Porcentaje</t>
    </r>
    <r>
      <rPr>
        <b/>
        <sz val="11"/>
        <color theme="1"/>
        <rFont val="Arial"/>
        <family val="2"/>
      </rPr>
      <t xml:space="preserve">
Unidad de Medida de la Variable: Equipos de proteccion</t>
    </r>
  </si>
  <si>
    <r>
      <rPr>
        <b/>
        <sz val="14"/>
        <color theme="1"/>
        <rFont val="Arial"/>
        <family val="2"/>
      </rPr>
      <t xml:space="preserve">Justificación Trimestral: </t>
    </r>
    <r>
      <rPr>
        <sz val="14"/>
        <color theme="1"/>
        <rFont val="Arial"/>
        <family val="2"/>
      </rPr>
      <t xml:space="preserve">En este trimestre se realizaron 77 de los 70 asesorias programadas. El porcentaje alcanzado fue de 110 % superando el programado
</t>
    </r>
    <r>
      <rPr>
        <b/>
        <sz val="14"/>
        <color theme="1"/>
        <rFont val="Arial"/>
        <family val="2"/>
      </rPr>
      <t xml:space="preserve">Justificación Anual: </t>
    </r>
    <r>
      <rPr>
        <sz val="14"/>
        <color theme="1"/>
        <rFont val="Arial"/>
        <family val="2"/>
      </rPr>
      <t>el porcentaje alcanzado fue del 48.96 % ya que de las 290 asesorias programados anuales, se lograron alcanzar 142 asesorias en estos trimestres</t>
    </r>
  </si>
  <si>
    <r>
      <rPr>
        <b/>
        <sz val="11"/>
        <color theme="1"/>
        <rFont val="Arial"/>
        <family val="2"/>
      </rPr>
      <t xml:space="preserve">3.1.1.1.9.13  </t>
    </r>
    <r>
      <rPr>
        <sz val="11"/>
        <color theme="1"/>
        <rFont val="Arial"/>
        <family val="2"/>
      </rPr>
      <t>Realización de actividades enfocadas a la Promoción, Respeto y Tolerancia Religiosa realizadas</t>
    </r>
  </si>
  <si>
    <r>
      <rPr>
        <b/>
        <sz val="11"/>
        <color theme="1"/>
        <rFont val="Arial"/>
        <family val="2"/>
      </rPr>
      <t xml:space="preserve">PAPRT: </t>
    </r>
    <r>
      <rPr>
        <sz val="11"/>
        <color theme="1"/>
        <rFont val="Arial"/>
        <family val="2"/>
      </rPr>
      <t>Porcentaje de actividades  de Promoción, respeto y Tolerancia Religiosa, realizada</t>
    </r>
  </si>
  <si>
    <r>
      <rPr>
        <b/>
        <sz val="11"/>
        <color theme="1"/>
        <rFont val="Arial"/>
        <family val="2"/>
      </rPr>
      <t xml:space="preserve">Unidad de Medida del Indicador:  </t>
    </r>
    <r>
      <rPr>
        <sz val="11"/>
        <color theme="1"/>
        <rFont val="Arial"/>
        <family val="2"/>
      </rPr>
      <t>Porcentaje</t>
    </r>
    <r>
      <rPr>
        <b/>
        <sz val="11"/>
        <color theme="1"/>
        <rFont val="Arial"/>
        <family val="2"/>
      </rPr>
      <t xml:space="preserve">
Unidad de Medida de la Variable: Equipos de proteccion</t>
    </r>
  </si>
  <si>
    <r>
      <rPr>
        <b/>
        <sz val="14"/>
        <color theme="1"/>
        <rFont val="Arial"/>
        <family val="2"/>
      </rPr>
      <t xml:space="preserve">Justificación Trimestral: </t>
    </r>
    <r>
      <rPr>
        <sz val="14"/>
        <color theme="1"/>
        <rFont val="Arial"/>
        <family val="2"/>
      </rPr>
      <t xml:space="preserve">En este trimestre no se realizaron actividades debido a no se programo ninguna actividad
</t>
    </r>
    <r>
      <rPr>
        <b/>
        <sz val="14"/>
        <color theme="1"/>
        <rFont val="Arial"/>
        <family val="2"/>
      </rPr>
      <t xml:space="preserve">Justificación Anual:  </t>
    </r>
    <r>
      <rPr>
        <sz val="14"/>
        <color theme="1"/>
        <rFont val="Arial"/>
        <family val="2"/>
      </rPr>
      <t>el porcentaje alcanzado fue del 33.33 % ya que de las 3 actividades de promocion de tolerancia religiosa programados anuales,  se lograron alcanzar 1 actividad en estos trimestres</t>
    </r>
  </si>
  <si>
    <t>Componente (Sistema de Protección Integral de Protección Integral a las Niñas, Niños y Adolescentes)</t>
  </si>
  <si>
    <t>3.1.1.1.10 Canalizaciones en temas de restitución de derechos de niñas, niños y adolescentes del municipio brindadas.</t>
  </si>
  <si>
    <r>
      <rPr>
        <b/>
        <sz val="11"/>
        <color theme="1"/>
        <rFont val="Arial"/>
        <family val="2"/>
      </rPr>
      <t>PCDN:</t>
    </r>
    <r>
      <rPr>
        <sz val="11"/>
        <color theme="1"/>
        <rFont val="Arial"/>
        <family val="2"/>
      </rPr>
      <t xml:space="preserve"> Porcentaje de canalizaciones de derechos de niñas, niños y adolescentes brindadas.</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</si>
  <si>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 VARIABLE:</t>
    </r>
    <r>
      <rPr>
        <sz val="11"/>
        <color theme="1"/>
        <rFont val="Arial"/>
        <family val="2"/>
      </rPr>
      <t xml:space="preserve">
Canalizaciones de niñas, niños y adolescentes.</t>
    </r>
  </si>
  <si>
    <r>
      <rPr>
        <b/>
        <sz val="14"/>
        <color theme="1"/>
        <rFont val="Arial"/>
        <family val="2"/>
      </rPr>
      <t>Justificación Trimestral</t>
    </r>
    <r>
      <rPr>
        <sz val="14"/>
        <color theme="1"/>
        <rFont val="Arial"/>
        <family val="2"/>
      </rPr>
      <t xml:space="preserve">: Se logró mantener un índice del 9.09%, gracias a la pronta atención en la canalización para la restitución de derechos de niñas, niños y adolescentes (NNA), lo que representó una disminución del 13.64% en comparación con el primer trimestre del año.
</t>
    </r>
    <r>
      <rPr>
        <b/>
        <sz val="14"/>
        <color theme="1"/>
        <rFont val="Arial"/>
        <family val="2"/>
      </rPr>
      <t>Justificación Anual:</t>
    </r>
    <r>
      <rPr>
        <sz val="14"/>
        <color theme="1"/>
        <rFont val="Arial"/>
        <family val="2"/>
      </rPr>
      <t xml:space="preserve"> El índice anual del 7.95% se alcanzó gracias a las buenas relaciones entre las autoridades que brindan atención directa a la niñez y adolescencia, en coordinación con el SIPINNA. Esta colaboración ha permitido evitar un incremento en este componente, manteniéndolo en una tendencia descendente.</t>
    </r>
  </si>
  <si>
    <r>
      <rPr>
        <b/>
        <sz val="11"/>
        <color theme="1"/>
        <rFont val="Arial"/>
        <family val="2"/>
      </rPr>
      <t xml:space="preserve">3.1.1.1.10.1 </t>
    </r>
    <r>
      <rPr>
        <sz val="11"/>
        <color theme="1"/>
        <rFont val="Arial"/>
        <family val="2"/>
      </rPr>
      <t>Impartición sobre la erradicación del trabajo infantil.</t>
    </r>
  </si>
  <si>
    <r>
      <rPr>
        <b/>
        <sz val="11"/>
        <color theme="1"/>
        <rFont val="Arial"/>
        <family val="2"/>
      </rPr>
      <t xml:space="preserve">PCTI: </t>
    </r>
    <r>
      <rPr>
        <sz val="11"/>
        <color theme="1"/>
        <rFont val="Arial"/>
        <family val="2"/>
      </rPr>
      <t>Porcentaje de capacitaciones para la erradicación del Trabajo Infantil impartidas.</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</si>
  <si>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 VARIABLE</t>
    </r>
    <r>
      <rPr>
        <sz val="11"/>
        <color theme="1"/>
        <rFont val="Arial"/>
        <family val="2"/>
      </rPr>
      <t>:
Capacitaciones para la erradicación del Trabajo Infantil</t>
    </r>
  </si>
  <si>
    <r>
      <rPr>
        <b/>
        <sz val="14"/>
        <color theme="1"/>
        <rFont val="Arial"/>
        <family val="2"/>
      </rPr>
      <t>Justificación Trimestral:</t>
    </r>
    <r>
      <rPr>
        <sz val="14"/>
        <color theme="1"/>
        <rFont val="Arial"/>
        <family val="2"/>
      </rPr>
      <t xml:space="preserve"> El alcance del 50% en este trimestre fue posible gracias a la colaboración del sector educativo, logrando cumplir con la mitad de la meta establecida para el segundo trimestre del año. Este resultado se vio influenciado por una reestructuración interna en cuanto puestos y funciones del área. No obstante, dadas las condiciones actuales, se espera superar la meta en el próximo trimestre.
</t>
    </r>
    <r>
      <rPr>
        <b/>
        <sz val="14"/>
        <color theme="1"/>
        <rFont val="Arial"/>
        <family val="2"/>
      </rPr>
      <t>Justificación Anual:</t>
    </r>
    <r>
      <rPr>
        <sz val="14"/>
        <color theme="1"/>
        <rFont val="Arial"/>
        <family val="2"/>
      </rPr>
      <t xml:space="preserve"> El avance anual del 40% se logró gracias al compromiso hacia la erradicación del trabajo infantil y a la cooperación de diversos sectores, como instituciones educativas, hoteles, empresas y otros actores clave. Esta sinergia ha sido fundamental para alcanzar los resultados obtenidos.</t>
    </r>
  </si>
  <si>
    <r>
      <rPr>
        <b/>
        <sz val="11"/>
        <color theme="1"/>
        <rFont val="Arial"/>
        <family val="2"/>
      </rPr>
      <t xml:space="preserve">3.1.1.1.10.2 </t>
    </r>
    <r>
      <rPr>
        <sz val="11"/>
        <color theme="1"/>
        <rFont val="Arial"/>
        <family val="2"/>
      </rPr>
      <t xml:space="preserve">Realización de actividades de prevención del embarazo adolescente en las escuelas. </t>
    </r>
  </si>
  <si>
    <r>
      <rPr>
        <b/>
        <sz val="11"/>
        <color theme="1"/>
        <rFont val="Arial"/>
        <family val="2"/>
      </rPr>
      <t>PAPE:</t>
    </r>
    <r>
      <rPr>
        <sz val="11"/>
        <color theme="1"/>
        <rFont val="Arial"/>
        <family val="2"/>
      </rPr>
      <t xml:space="preserve"> Porcentaje de actividades de prevención del embarazo realizadas.</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</si>
  <si>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 VARIABLE</t>
    </r>
    <r>
      <rPr>
        <sz val="11"/>
        <color theme="1"/>
        <rFont val="Arial"/>
        <family val="2"/>
      </rPr>
      <t>:
Actividades de prevención del embarazo.</t>
    </r>
  </si>
  <si>
    <r>
      <rPr>
        <b/>
        <sz val="14"/>
        <color theme="1"/>
        <rFont val="Arial"/>
        <family val="2"/>
      </rPr>
      <t>Justificación Trimestral:</t>
    </r>
    <r>
      <rPr>
        <sz val="14"/>
        <color theme="1"/>
        <rFont val="Arial"/>
        <family val="2"/>
      </rPr>
      <t xml:space="preserve"> Aunque no se alcanzó la meta y se obtuvo un 0% de avance, esto se debió a una reestructuración interna de funciones en el área, lo que impactó negativamente en el progreso de la meta. Con estos cambios, se espera una planificación más eficiente para los próximos trimestres, lo que permitirá mejorar los resultados.
</t>
    </r>
    <r>
      <rPr>
        <b/>
        <sz val="14"/>
        <color theme="1"/>
        <rFont val="Arial"/>
        <family val="2"/>
      </rPr>
      <t>Justificación Anual:</t>
    </r>
    <r>
      <rPr>
        <sz val="14"/>
        <color theme="1"/>
        <rFont val="Arial"/>
        <family val="2"/>
      </rPr>
      <t xml:space="preserve"> El avance anual se mantiene en un 20%, confiando en que la reestructuración interna del área optimice la eficiencia y permita compensar el estancamiento observado en este trimestre, con el objetivo de cumplir con la meta anual.</t>
    </r>
  </si>
  <si>
    <r>
      <rPr>
        <b/>
        <sz val="11"/>
        <color theme="1"/>
        <rFont val="Arial"/>
        <family val="2"/>
      </rPr>
      <t xml:space="preserve">3.1.1.1.10.3 </t>
    </r>
    <r>
      <rPr>
        <sz val="11"/>
        <color theme="1"/>
        <rFont val="Arial"/>
        <family val="2"/>
      </rPr>
      <t>Sensibilización sobre los derechos humanos de la niñez y la adolescencia dentro de escuelas.</t>
    </r>
  </si>
  <si>
    <r>
      <rPr>
        <b/>
        <sz val="11"/>
        <color theme="1"/>
        <rFont val="Arial"/>
        <family val="2"/>
      </rPr>
      <t>PDNA:</t>
    </r>
    <r>
      <rPr>
        <sz val="11"/>
        <color theme="1"/>
        <rFont val="Arial"/>
        <family val="2"/>
      </rPr>
      <t xml:space="preserve"> Porcentaje de personas en actividades sobre los DH sensibilizadas.</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</si>
  <si>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 VARIABLE</t>
    </r>
    <r>
      <rPr>
        <sz val="11"/>
        <color theme="1"/>
        <rFont val="Arial"/>
        <family val="2"/>
      </rPr>
      <t>:
Personas en actividades sobre los derechos humanos.</t>
    </r>
  </si>
  <si>
    <r>
      <rPr>
        <b/>
        <sz val="14"/>
        <color theme="1"/>
        <rFont val="Arial"/>
        <family val="2"/>
      </rPr>
      <t>Justificación Trimestral:</t>
    </r>
    <r>
      <rPr>
        <sz val="14"/>
        <color theme="1"/>
        <rFont val="Arial"/>
        <family val="2"/>
      </rPr>
      <t xml:space="preserve"> Se alcanzó el 88.64% de la meta correspondiente al segundo trimestre, gracias a la colaboración de las instituciones educativas y a la instalación del Consejo Consultivo de Niñas, Niños y Adolescentes (NNA), lo cual permitirá un mayor acercamiento a sus opiniones y perspectivas.
</t>
    </r>
    <r>
      <rPr>
        <b/>
        <sz val="14"/>
        <color theme="1"/>
        <rFont val="Arial"/>
        <family val="2"/>
      </rPr>
      <t>Justificación Anual:</t>
    </r>
    <r>
      <rPr>
        <sz val="14"/>
        <color theme="1"/>
        <rFont val="Arial"/>
        <family val="2"/>
      </rPr>
      <t xml:space="preserve"> El avance anual del 46.70% ha sido posible gracias a la colaboración de diversos sectores que han abierto sus puertas, así como al compromiso de madres y padres de familia que valoran la importancia de que sus hijas e hijos conozcan sus derechos. Este trabajo conjunto ha contribuido a generar mayor conciencia y participación, sumando cada vez a más personas y sectores en la sensibilización sobre los derechos humanos, especialmente los de la niñez y adolescencia</t>
    </r>
  </si>
  <si>
    <r>
      <rPr>
        <b/>
        <sz val="11"/>
        <color theme="1"/>
        <rFont val="Arial"/>
        <family val="2"/>
      </rPr>
      <t xml:space="preserve">1.1.1.1.10.4 </t>
    </r>
    <r>
      <rPr>
        <sz val="11"/>
        <color theme="1"/>
        <rFont val="Arial"/>
        <family val="2"/>
      </rPr>
      <t xml:space="preserve">Difusión masiva sobre los derechos de la niñez y las adolescencias.
 </t>
    </r>
  </si>
  <si>
    <r>
      <rPr>
        <b/>
        <sz val="11"/>
        <color theme="1"/>
        <rFont val="Arial"/>
        <family val="2"/>
      </rPr>
      <t>PCNA</t>
    </r>
    <r>
      <rPr>
        <sz val="11"/>
        <color theme="1"/>
        <rFont val="Arial"/>
        <family val="2"/>
      </rPr>
      <t>: Porcentaje de campañas masivas sobre niñez y adolescencia difundidas.</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</si>
  <si>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 VARIABLE</t>
    </r>
    <r>
      <rPr>
        <sz val="11"/>
        <color theme="1"/>
        <rFont val="Arial"/>
        <family val="2"/>
      </rPr>
      <t>:
Campañas masivas sobre los derechos de la niñez y la adolescencia.</t>
    </r>
  </si>
  <si>
    <r>
      <rPr>
        <b/>
        <sz val="14"/>
        <color theme="1"/>
        <rFont val="Arial"/>
        <family val="2"/>
      </rPr>
      <t xml:space="preserve">Justificación Trimestral: </t>
    </r>
    <r>
      <rPr>
        <sz val="14"/>
        <color theme="1"/>
        <rFont val="Arial"/>
        <family val="2"/>
      </rPr>
      <t xml:space="preserve">Durante el segundo trimestre se alcanzó un 60% de la meta. Esta disminución se atribuye a la reestructuración de actividades y funciones dentro del área, con el objetivo de mejorar la eficiencia operativa en los próximos trimestres y así cumplir con las metas establecidas en tiempo y forma.
</t>
    </r>
    <r>
      <rPr>
        <b/>
        <sz val="14"/>
        <color theme="1"/>
        <rFont val="Arial"/>
        <family val="2"/>
      </rPr>
      <t>Justificación Anual:</t>
    </r>
    <r>
      <rPr>
        <sz val="14"/>
        <color theme="1"/>
        <rFont val="Arial"/>
        <family val="2"/>
      </rPr>
      <t xml:space="preserve"> Contar con una página en redes sociales del SIPINNA permitió alcanzar un avance del 40%, ya que estas plataformas facilitaron la difusión masiva de las campañas a través de sus seguidores. Esto ha contribuido a fomentar el respeto por los derechos de la niñez en el municipio de Benito Juárez.</t>
    </r>
  </si>
  <si>
    <t xml:space="preserve">Componente (Dirección General de Transporte y Vialidad) </t>
  </si>
  <si>
    <t>3.1.1.1.11 Estrategias de mejoramiento de Transporte y vialidad pública implementadas.</t>
  </si>
  <si>
    <r>
      <rPr>
        <b/>
        <sz val="11"/>
        <color theme="1"/>
        <rFont val="Arial"/>
        <family val="2"/>
      </rPr>
      <t xml:space="preserve">PEMVI: </t>
    </r>
    <r>
      <rPr>
        <sz val="11"/>
        <color theme="1"/>
        <rFont val="Arial"/>
        <family val="2"/>
      </rPr>
      <t xml:space="preserve">Porcentaje de estrategias de mejoramiento transporte y vialidad implementadas.  </t>
    </r>
  </si>
  <si>
    <r>
      <rPr>
        <b/>
        <sz val="11"/>
        <color theme="1"/>
        <rFont val="Arial"/>
        <family val="2"/>
      </rPr>
      <t xml:space="preserve">UNIDAD DE MEDIDA DELINDICADOR:
</t>
    </r>
    <r>
      <rPr>
        <sz val="11"/>
        <color theme="1"/>
        <rFont val="Arial"/>
        <family val="2"/>
      </rPr>
      <t xml:space="preserve">Porcentaje
</t>
    </r>
    <r>
      <rPr>
        <b/>
        <sz val="11"/>
        <color theme="1"/>
        <rFont val="Arial"/>
        <family val="2"/>
      </rPr>
      <t xml:space="preserve">
UNIDAD DE MEDIDA DE LA VARIABLE:
</t>
    </r>
    <r>
      <rPr>
        <sz val="11"/>
        <color theme="1"/>
        <rFont val="Arial"/>
        <family val="2"/>
      </rPr>
      <t>Estrategias de mejoramiento  de transporte y vialidad.</t>
    </r>
  </si>
  <si>
    <r>
      <rPr>
        <b/>
        <sz val="14"/>
        <color theme="1"/>
        <rFont val="Arial"/>
        <family val="2"/>
      </rPr>
      <t>Justificación Trimestral</t>
    </r>
    <r>
      <rPr>
        <sz val="14"/>
        <color theme="1"/>
        <rFont val="Arial"/>
        <family val="2"/>
      </rPr>
      <t xml:space="preserve">: se rebasó la meta derivado de una eficiente colaboracion por emitir estrategias de mejoramiento vial, en lo que va este primer trimestre del año.                                                           
</t>
    </r>
    <r>
      <rPr>
        <b/>
        <sz val="14"/>
        <color theme="1"/>
        <rFont val="Arial"/>
        <family val="2"/>
      </rPr>
      <t>Justificación Anual:</t>
    </r>
    <r>
      <rPr>
        <sz val="14"/>
        <color theme="1"/>
        <rFont val="Arial"/>
        <family val="2"/>
      </rPr>
      <t xml:space="preserve"> Durante el ejercicio, el porcentaje alcanzado fue  del 119.05% </t>
    </r>
  </si>
  <si>
    <r>
      <rPr>
        <b/>
        <sz val="11"/>
        <color theme="1"/>
        <rFont val="Arial"/>
        <family val="2"/>
      </rPr>
      <t xml:space="preserve">3.1.1.1.11.1 </t>
    </r>
    <r>
      <rPr>
        <sz val="11"/>
        <color theme="1"/>
        <rFont val="Arial"/>
        <family val="2"/>
      </rPr>
      <t>Realización de verificaciones de la normatividad en materia de transporte y vialidad.</t>
    </r>
  </si>
  <si>
    <r>
      <rPr>
        <b/>
        <sz val="11"/>
        <color theme="1"/>
        <rFont val="Arial"/>
        <family val="2"/>
      </rPr>
      <t>PNTV:</t>
    </r>
    <r>
      <rPr>
        <sz val="11"/>
        <color theme="1"/>
        <rFont val="Arial"/>
        <family val="2"/>
      </rPr>
      <t xml:space="preserve"> Porcentaje de verificaciones de normatividad en transporte y vialidad realizadas.</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</si>
  <si>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 VARIABLE:</t>
    </r>
    <r>
      <rPr>
        <sz val="11"/>
        <color theme="1"/>
        <rFont val="Arial"/>
        <family val="2"/>
      </rPr>
      <t xml:space="preserve">
Verificaciones de normatividad </t>
    </r>
  </si>
  <si>
    <r>
      <rPr>
        <b/>
        <sz val="14"/>
        <color theme="1"/>
        <rFont val="Arial"/>
        <family val="2"/>
      </rPr>
      <t>Justificación Trimestral:</t>
    </r>
    <r>
      <rPr>
        <sz val="14"/>
        <color theme="1"/>
        <rFont val="Arial"/>
        <family val="2"/>
      </rPr>
      <t xml:space="preserve"> se rebaso la meta estipulada en un 151.43% por un sobresaturado ejercicio de la actividad en este arranque de año.                                                                                                       
</t>
    </r>
    <r>
      <rPr>
        <b/>
        <sz val="14"/>
        <color theme="1"/>
        <rFont val="Arial"/>
        <family val="2"/>
      </rPr>
      <t>Justificación Anual:</t>
    </r>
    <r>
      <rPr>
        <sz val="14"/>
        <color theme="1"/>
        <rFont val="Arial"/>
        <family val="2"/>
      </rPr>
      <t xml:space="preserve"> Durante el ejercicio, el porcentaje alcanzado fue 161.82%</t>
    </r>
  </si>
  <si>
    <r>
      <rPr>
        <b/>
        <sz val="11"/>
        <color theme="1"/>
        <rFont val="Arial"/>
        <family val="2"/>
      </rPr>
      <t xml:space="preserve">3.1.1.1.11.2. </t>
    </r>
    <r>
      <rPr>
        <sz val="11"/>
        <color theme="1"/>
        <rFont val="Arial"/>
        <family val="2"/>
      </rPr>
      <t>Elaboración de propuestas de Seguridad Vial y  de Movilidad Urbana Sostenible.</t>
    </r>
  </si>
  <si>
    <r>
      <rPr>
        <b/>
        <sz val="11"/>
        <color theme="1"/>
        <rFont val="Arial"/>
        <family val="2"/>
      </rPr>
      <t xml:space="preserve">PVMU: </t>
    </r>
    <r>
      <rPr>
        <sz val="11"/>
        <color theme="1"/>
        <rFont val="Arial"/>
        <family val="2"/>
      </rPr>
      <t>Porcentaje de propuestas de Seguridad Vial y  de Movilidad Urbana elaboradas.</t>
    </r>
  </si>
  <si>
    <r>
      <rPr>
        <b/>
        <sz val="11"/>
        <color theme="1"/>
        <rFont val="Arial"/>
        <family val="2"/>
      </rPr>
      <t>UNIDAD DE MÉDIDA DEL INDICADOR:</t>
    </r>
    <r>
      <rPr>
        <sz val="11"/>
        <color theme="1"/>
        <rFont val="Arial"/>
        <family val="2"/>
      </rPr>
      <t xml:space="preserve">
Porcentaje.
</t>
    </r>
    <r>
      <rPr>
        <b/>
        <sz val="11"/>
        <color theme="1"/>
        <rFont val="Arial"/>
        <family val="2"/>
      </rPr>
      <t>UNIDAD DE MEDIDA DE LA VARIABLE:</t>
    </r>
    <r>
      <rPr>
        <sz val="11"/>
        <color theme="1"/>
        <rFont val="Arial"/>
        <family val="2"/>
      </rPr>
      <t xml:space="preserve">
Propuestas de Seguridad Vial y  de Movilidad Urbana.</t>
    </r>
  </si>
  <si>
    <r>
      <rPr>
        <b/>
        <sz val="14"/>
        <color theme="1"/>
        <rFont val="Arial"/>
        <family val="2"/>
      </rPr>
      <t>Justificación Trimestral:</t>
    </r>
    <r>
      <rPr>
        <sz val="14"/>
        <color theme="1"/>
        <rFont val="Arial"/>
        <family val="2"/>
      </rPr>
      <t xml:space="preserve"> se rebaso la meta estipulada en un 450% por un sobresaturado ejercicio de la actividad en este arranque de año.                                                                                                                    
</t>
    </r>
    <r>
      <rPr>
        <b/>
        <sz val="14"/>
        <color theme="1"/>
        <rFont val="Arial"/>
        <family val="2"/>
      </rPr>
      <t>Justificación Anual:</t>
    </r>
    <r>
      <rPr>
        <sz val="14"/>
        <color theme="1"/>
        <rFont val="Arial"/>
        <family val="2"/>
      </rPr>
      <t xml:space="preserve"> Durante el ejercicio, el porcentaje alcanzado fue del 136%</t>
    </r>
  </si>
  <si>
    <r>
      <rPr>
        <b/>
        <sz val="11"/>
        <color theme="1"/>
        <rFont val="Arial"/>
        <family val="2"/>
      </rPr>
      <t xml:space="preserve">3.1.1.1.11.3. </t>
    </r>
    <r>
      <rPr>
        <sz val="11"/>
        <color theme="1"/>
        <rFont val="Arial"/>
        <family val="2"/>
      </rPr>
      <t>Creación de proyectos integrales de transporte</t>
    </r>
  </si>
  <si>
    <r>
      <rPr>
        <b/>
        <sz val="11"/>
        <color theme="1"/>
        <rFont val="Arial"/>
        <family val="2"/>
      </rPr>
      <t>PPITE:</t>
    </r>
    <r>
      <rPr>
        <sz val="11"/>
        <color theme="1"/>
        <rFont val="Arial"/>
        <family val="2"/>
      </rPr>
      <t xml:space="preserve"> Porcentaje de proyectos integrales de transporte elaborados.</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</si>
  <si>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 VARIABLE:</t>
    </r>
    <r>
      <rPr>
        <sz val="11"/>
        <color theme="1"/>
        <rFont val="Arial"/>
        <family val="2"/>
      </rPr>
      <t xml:space="preserve">
Proyectos integrales de transporte.</t>
    </r>
  </si>
  <si>
    <r>
      <rPr>
        <b/>
        <sz val="14"/>
        <color theme="1"/>
        <rFont val="Arial"/>
        <family val="2"/>
      </rPr>
      <t>Justificación Trimestral:</t>
    </r>
    <r>
      <rPr>
        <sz val="14"/>
        <color theme="1"/>
        <rFont val="Arial"/>
        <family val="2"/>
      </rPr>
      <t xml:space="preserve"> no hubo reporte de avance, ya que aun no se termina el proyecto planeado.
</t>
    </r>
    <r>
      <rPr>
        <b/>
        <sz val="14"/>
        <color theme="1"/>
        <rFont val="Arial"/>
        <family val="2"/>
      </rPr>
      <t>Justificación Anual:</t>
    </r>
    <r>
      <rPr>
        <sz val="14"/>
        <color theme="1"/>
        <rFont val="Arial"/>
        <family val="2"/>
      </rPr>
      <t xml:space="preserve"> Durante el ejercicio, el porcentaje alcanzado fue del 0%</t>
    </r>
  </si>
  <si>
    <r>
      <rPr>
        <b/>
        <sz val="11"/>
        <color theme="1"/>
        <rFont val="Arial"/>
        <family val="2"/>
      </rPr>
      <t xml:space="preserve">3.1.1.1.11.4 </t>
    </r>
    <r>
      <rPr>
        <sz val="11"/>
        <color theme="1"/>
        <rFont val="Arial"/>
        <family val="2"/>
      </rPr>
      <t>Autorización de análisis técnico para el establecimiento de rutas de transporte basadas en las necesidades de la población.</t>
    </r>
  </si>
  <si>
    <r>
      <rPr>
        <b/>
        <sz val="11"/>
        <color theme="1"/>
        <rFont val="Arial"/>
        <family val="2"/>
      </rPr>
      <t xml:space="preserve">PAAT: </t>
    </r>
    <r>
      <rPr>
        <sz val="11"/>
        <color theme="1"/>
        <rFont val="Arial"/>
        <family val="2"/>
      </rPr>
      <t>Porcentaje de establecimiento de rutas autorizadas.</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</si>
  <si>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 VARIABLE:</t>
    </r>
    <r>
      <rPr>
        <sz val="11"/>
        <color theme="1"/>
        <rFont val="Arial"/>
        <family val="2"/>
      </rPr>
      <t xml:space="preserve">
Establecimiento de rutas.</t>
    </r>
  </si>
  <si>
    <r>
      <rPr>
        <b/>
        <sz val="14"/>
        <color theme="1"/>
        <rFont val="Arial"/>
        <family val="2"/>
      </rPr>
      <t>Justificación Trimestral:</t>
    </r>
    <r>
      <rPr>
        <sz val="14"/>
        <color theme="1"/>
        <rFont val="Arial"/>
        <family val="2"/>
      </rPr>
      <t xml:space="preserve"> se logro un alcance del 108.51%, ya que en este primer trimestre no se contemplo actividad. Hasta el siguiente triemstre.                                                                                                
</t>
    </r>
    <r>
      <rPr>
        <b/>
        <sz val="14"/>
        <color theme="1"/>
        <rFont val="Arial"/>
        <family val="2"/>
      </rPr>
      <t xml:space="preserve">Justificación Anual: </t>
    </r>
    <r>
      <rPr>
        <sz val="14"/>
        <color theme="1"/>
        <rFont val="Arial"/>
        <family val="2"/>
      </rPr>
      <t xml:space="preserve">Durante el ejercicio, el porcentaje alcanzado fue 108.51% </t>
    </r>
  </si>
  <si>
    <r>
      <rPr>
        <b/>
        <sz val="11"/>
        <color theme="1"/>
        <rFont val="Arial"/>
        <family val="2"/>
      </rPr>
      <t>3.1.1.1.11..5</t>
    </r>
    <r>
      <rPr>
        <sz val="11"/>
        <color theme="1"/>
        <rFont val="Arial"/>
        <family val="2"/>
      </rPr>
      <t xml:space="preserve"> Gestión de proyectos de estructuración vial. </t>
    </r>
  </si>
  <si>
    <r>
      <rPr>
        <b/>
        <sz val="11"/>
        <color theme="1"/>
        <rFont val="Arial"/>
        <family val="2"/>
      </rPr>
      <t xml:space="preserve">PPEV: </t>
    </r>
    <r>
      <rPr>
        <sz val="11"/>
        <color theme="1"/>
        <rFont val="Arial"/>
        <family val="2"/>
      </rPr>
      <t>Porcentaje de proyectos de estructuración vial elaborados.</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</si>
  <si>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 VARIABLE:</t>
    </r>
    <r>
      <rPr>
        <sz val="11"/>
        <color theme="1"/>
        <rFont val="Arial"/>
        <family val="2"/>
      </rPr>
      <t xml:space="preserve">
Proyectos de estructuración vial.</t>
    </r>
  </si>
  <si>
    <r>
      <rPr>
        <b/>
        <sz val="14"/>
        <color theme="1"/>
        <rFont val="Arial"/>
        <family val="2"/>
      </rPr>
      <t>Justificación Trimestral:</t>
    </r>
    <r>
      <rPr>
        <sz val="14"/>
        <color theme="1"/>
        <rFont val="Arial"/>
        <family val="2"/>
      </rPr>
      <t xml:space="preserve"> se alcanzó un 1150% de avance sobre la meta, dada la bueena gestión realizada en el quehacer operativo y administrativo de esta acctividad en el primer trimestre del año                              
</t>
    </r>
    <r>
      <rPr>
        <b/>
        <sz val="14"/>
        <color theme="1"/>
        <rFont val="Arial"/>
        <family val="2"/>
      </rPr>
      <t>Justificación Anual:</t>
    </r>
    <r>
      <rPr>
        <sz val="14"/>
        <color theme="1"/>
        <rFont val="Arial"/>
        <family val="2"/>
      </rPr>
      <t xml:space="preserve"> Durante el ejercicio, el porcentaje alcanzado fue 620%</t>
    </r>
  </si>
  <si>
    <t>Direccion General del H. Cuerpo de Bomberos</t>
  </si>
  <si>
    <t>3.1.1.1.12 Prevención y combate de incendios, atención y respuesta de emergencias como accidentes, rescates y capacitaciones.</t>
  </si>
  <si>
    <r>
      <rPr>
        <b/>
        <sz val="11"/>
        <color theme="1"/>
        <rFont val="Arial"/>
        <family val="2"/>
      </rPr>
      <t>PCIP:</t>
    </r>
    <r>
      <rPr>
        <sz val="11"/>
        <color theme="1"/>
        <rFont val="Arial"/>
        <family val="2"/>
      </rPr>
      <t>Porcentaje de personas atendidas</t>
    </r>
  </si>
  <si>
    <r>
      <rPr>
        <b/>
        <sz val="11"/>
        <color theme="1"/>
        <rFont val="Arial"/>
        <family val="2"/>
      </rPr>
      <t>UNIDAD DE MEDIDA DEL INDICADOR:</t>
    </r>
    <r>
      <rPr>
        <sz val="11"/>
        <color theme="1"/>
        <rFont val="Arial"/>
        <family val="2"/>
      </rPr>
      <t xml:space="preserve">
Porcentaje       
</t>
    </r>
    <r>
      <rPr>
        <b/>
        <sz val="11"/>
        <color theme="1"/>
        <rFont val="Arial"/>
        <family val="2"/>
      </rPr>
      <t xml:space="preserve">
UNIDAD DE MEDIDA DE LA VARIABLE: </t>
    </r>
    <r>
      <rPr>
        <sz val="11"/>
        <color theme="1"/>
        <rFont val="Arial"/>
        <family val="2"/>
      </rPr>
      <t xml:space="preserve">
Personas integradas en Cómites. </t>
    </r>
  </si>
  <si>
    <r>
      <rPr>
        <b/>
        <sz val="11"/>
        <color theme="1"/>
        <rFont val="Arial"/>
        <family val="2"/>
      </rPr>
      <t xml:space="preserve">3.1.1.1.12.1 </t>
    </r>
    <r>
      <rPr>
        <sz val="11"/>
        <color theme="1"/>
        <rFont val="Arial"/>
        <family val="2"/>
      </rPr>
      <t>Capacitación en prevención de riesgos al  de organizaciones del sector público y privado.</t>
    </r>
  </si>
  <si>
    <r>
      <rPr>
        <b/>
        <sz val="11"/>
        <color theme="1"/>
        <rFont val="Arial"/>
        <family val="2"/>
      </rPr>
      <t>POPC</t>
    </r>
    <r>
      <rPr>
        <sz val="11"/>
        <color theme="1"/>
        <rFont val="Arial"/>
        <family val="2"/>
      </rPr>
      <t>: Porcentaje de personal de organizaciones públicas y privadas capacitadas.</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</si>
  <si>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 VARIABLE:</t>
    </r>
    <r>
      <rPr>
        <sz val="11"/>
        <color theme="1"/>
        <rFont val="Arial"/>
        <family val="2"/>
      </rPr>
      <t xml:space="preserve"> 
Personal de Organizaciones públicas y privadas.</t>
    </r>
  </si>
  <si>
    <r>
      <rPr>
        <b/>
        <sz val="11"/>
        <color theme="1"/>
        <rFont val="Arial"/>
        <family val="2"/>
      </rPr>
      <t>3.1.1.1.12.2</t>
    </r>
    <r>
      <rPr>
        <sz val="11"/>
        <color theme="1"/>
        <rFont val="Arial"/>
        <family val="2"/>
      </rPr>
      <t xml:space="preserve"> Verificación de las medidas de seguridad en eventos masivos. </t>
    </r>
  </si>
  <si>
    <r>
      <rPr>
        <b/>
        <sz val="11"/>
        <color theme="1"/>
        <rFont val="Arial"/>
        <family val="2"/>
      </rPr>
      <t>PEMV</t>
    </r>
    <r>
      <rPr>
        <sz val="11"/>
        <color theme="1"/>
        <rFont val="Arial"/>
        <family val="2"/>
      </rPr>
      <t xml:space="preserve">: Porcentaje de eventos másivos con medidas de seguridad verificadas. </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</si>
  <si>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 VARIABLE:</t>
    </r>
    <r>
      <rPr>
        <sz val="11"/>
        <color theme="1"/>
        <rFont val="Arial"/>
        <family val="2"/>
      </rPr>
      <t xml:space="preserve">
Eventos másivos.</t>
    </r>
  </si>
  <si>
    <r>
      <rPr>
        <b/>
        <sz val="11"/>
        <color theme="1"/>
        <rFont val="Arial"/>
        <family val="2"/>
      </rPr>
      <t xml:space="preserve">3.1.1.1.12.3 </t>
    </r>
    <r>
      <rPr>
        <sz val="11"/>
        <color theme="1"/>
        <rFont val="Arial"/>
        <family val="2"/>
      </rPr>
      <t>Capacitación de niñas y niños sobre las medidas de prevención de riesgos.</t>
    </r>
  </si>
  <si>
    <r>
      <rPr>
        <b/>
        <sz val="11"/>
        <color theme="1"/>
        <rFont val="Arial"/>
        <family val="2"/>
      </rPr>
      <t xml:space="preserve">PNNC: </t>
    </r>
    <r>
      <rPr>
        <sz val="11"/>
        <color theme="1"/>
        <rFont val="Arial"/>
        <family val="2"/>
      </rPr>
      <t>Porcentaje de niñas y niños capacitados.</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</si>
  <si>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 VARIABLE:</t>
    </r>
    <r>
      <rPr>
        <sz val="11"/>
        <color theme="1"/>
        <rFont val="Arial"/>
        <family val="2"/>
      </rPr>
      <t xml:space="preserve">
Niñas y niños.</t>
    </r>
  </si>
  <si>
    <r>
      <rPr>
        <b/>
        <sz val="11"/>
        <color theme="1"/>
        <rFont val="Arial"/>
        <family val="2"/>
      </rPr>
      <t>3.1.1.1.12.4</t>
    </r>
    <r>
      <rPr>
        <sz val="11"/>
        <color theme="1"/>
        <rFont val="Arial"/>
        <family val="2"/>
      </rPr>
      <t xml:space="preserve"> Revisión de los riesgos potenciales en establecimientos hoteleros, restauranteros y comerciales.</t>
    </r>
  </si>
  <si>
    <r>
      <rPr>
        <b/>
        <sz val="11"/>
        <color theme="1"/>
        <rFont val="Arial"/>
        <family val="2"/>
      </rPr>
      <t>PEMS</t>
    </r>
    <r>
      <rPr>
        <sz val="11"/>
        <color theme="1"/>
        <rFont val="Arial"/>
        <family val="2"/>
      </rPr>
      <t>: Porcentaje de establecimientos con medidas de seguridad revisados.</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</si>
  <si>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 VARIABLE</t>
    </r>
    <r>
      <rPr>
        <sz val="11"/>
        <color theme="1"/>
        <rFont val="Arial"/>
        <family val="2"/>
      </rPr>
      <t>:                  
Establecimientos.</t>
    </r>
  </si>
  <si>
    <r>
      <rPr>
        <b/>
        <sz val="11"/>
        <color theme="1"/>
        <rFont val="Arial"/>
        <family val="2"/>
      </rPr>
      <t xml:space="preserve">3.1.1.1.12.5 </t>
    </r>
    <r>
      <rPr>
        <sz val="11"/>
        <color theme="1"/>
        <rFont val="Arial"/>
        <family val="2"/>
      </rPr>
      <t xml:space="preserve">Atención de llamadas de auxilios para prevenir riesgos potenciales. </t>
    </r>
  </si>
  <si>
    <r>
      <rPr>
        <b/>
        <sz val="11"/>
        <color theme="1"/>
        <rFont val="Arial"/>
        <family val="2"/>
      </rPr>
      <t>PLLA:</t>
    </r>
    <r>
      <rPr>
        <sz val="11"/>
        <color theme="1"/>
        <rFont val="Arial"/>
        <family val="2"/>
      </rPr>
      <t xml:space="preserve"> Porcentaje de llamadas de auxilio atendidas. </t>
    </r>
  </si>
  <si>
    <r>
      <rPr>
        <b/>
        <sz val="11"/>
        <color theme="1"/>
        <rFont val="Arial"/>
        <family val="2"/>
      </rPr>
      <t xml:space="preserve">UNIDAD DE MEDIDA DEL INDICADOR:   </t>
    </r>
    <r>
      <rPr>
        <sz val="11"/>
        <color theme="1"/>
        <rFont val="Arial"/>
        <family val="2"/>
      </rPr>
      <t xml:space="preserve">                    
Porcentaje.
</t>
    </r>
    <r>
      <rPr>
        <b/>
        <sz val="11"/>
        <color theme="1"/>
        <rFont val="Arial"/>
        <family val="2"/>
      </rPr>
      <t xml:space="preserve">UNIDAD DE MEDIDA DE LA VARIABLE: </t>
    </r>
    <r>
      <rPr>
        <sz val="11"/>
        <color theme="1"/>
        <rFont val="Arial"/>
        <family val="2"/>
      </rPr>
      <t xml:space="preserve">                    
Llamadas de auxilio. </t>
    </r>
  </si>
  <si>
    <r>
      <rPr>
        <b/>
        <sz val="11"/>
        <color theme="1"/>
        <rFont val="Arial"/>
        <family val="2"/>
      </rPr>
      <t>3.1.1.1.12.6</t>
    </r>
    <r>
      <rPr>
        <sz val="11"/>
        <color theme="1"/>
        <rFont val="Arial"/>
        <family val="2"/>
      </rPr>
      <t xml:space="preserve"> Capacitación a elementos del Honorable Cuerpo de Bomberos.</t>
    </r>
  </si>
  <si>
    <r>
      <rPr>
        <b/>
        <sz val="11"/>
        <color theme="1"/>
        <rFont val="Arial"/>
        <family val="2"/>
      </rPr>
      <t>PHBC</t>
    </r>
    <r>
      <rPr>
        <sz val="11"/>
        <color theme="1"/>
        <rFont val="Arial"/>
        <family val="2"/>
      </rPr>
      <t xml:space="preserve">: Porcentaje de elementos del Honorable Cuerpo de Bomberos capacitados.   </t>
    </r>
  </si>
  <si>
    <r>
      <rPr>
        <b/>
        <sz val="11"/>
        <color theme="1"/>
        <rFont val="Arial"/>
        <family val="2"/>
      </rPr>
      <t xml:space="preserve">UNIDAD DE MEDIDA DEL INDICADOR: </t>
    </r>
    <r>
      <rPr>
        <sz val="11"/>
        <color theme="1"/>
        <rFont val="Arial"/>
        <family val="2"/>
      </rPr>
      <t xml:space="preserve">          Porcentaje.
</t>
    </r>
    <r>
      <rPr>
        <b/>
        <sz val="11"/>
        <color theme="1"/>
        <rFont val="Arial"/>
        <family val="2"/>
      </rPr>
      <t>UNIDAD DE MEDIDA DE LA VARIABLE:</t>
    </r>
    <r>
      <rPr>
        <sz val="11"/>
        <color theme="1"/>
        <rFont val="Arial"/>
        <family val="2"/>
      </rPr>
      <t xml:space="preserve">                       
Elementos del Honorable Cuerpo de Bomberos.</t>
    </r>
  </si>
  <si>
    <r>
      <rPr>
        <b/>
        <sz val="11"/>
        <color theme="1"/>
        <rFont val="Arial"/>
        <family val="2"/>
      </rPr>
      <t>3.1.1.1.12.7</t>
    </r>
    <r>
      <rPr>
        <sz val="11"/>
        <color theme="1"/>
        <rFont val="Arial"/>
        <family val="2"/>
      </rPr>
      <t xml:space="preserve"> Incremento de equipos de protección corporal para elementos del Honorable Cuerpo de Bomberos. </t>
    </r>
  </si>
  <si>
    <r>
      <rPr>
        <b/>
        <sz val="11"/>
        <color theme="1"/>
        <rFont val="Arial"/>
        <family val="2"/>
      </rPr>
      <t>PEQI</t>
    </r>
    <r>
      <rPr>
        <sz val="11"/>
        <color theme="1"/>
        <rFont val="Arial"/>
        <family val="2"/>
      </rPr>
      <t>: Porcentaje de equipos de protección corporal incrementado.</t>
    </r>
  </si>
  <si>
    <r>
      <rPr>
        <b/>
        <sz val="11"/>
        <color theme="1"/>
        <rFont val="Arial"/>
        <family val="2"/>
      </rPr>
      <t xml:space="preserve">UNIDAD DE MEDIDA DEL INDICADOR:  </t>
    </r>
    <r>
      <rPr>
        <sz val="11"/>
        <color theme="1"/>
        <rFont val="Arial"/>
        <family val="2"/>
      </rPr>
      <t xml:space="preserve">
Porcentaje.
                            </t>
    </r>
    <r>
      <rPr>
        <b/>
        <sz val="11"/>
        <color theme="1"/>
        <rFont val="Arial"/>
        <family val="2"/>
      </rPr>
      <t xml:space="preserve">      
UNIDAD DE MEDIDA DE LA VARIABLE:</t>
    </r>
    <r>
      <rPr>
        <sz val="11"/>
        <color theme="1"/>
        <rFont val="Arial"/>
        <family val="2"/>
      </rPr>
      <t xml:space="preserve">                    Equipos de protección corporal</t>
    </r>
  </si>
  <si>
    <t>En el Segundo trimestre no se Adquirieron Equipos de Proteccion personal ya que aun se autoriza el procedimiento de Saneamiento Ambiental , en el cual esta proyectado la propuesta de Nuevos Equipos.</t>
  </si>
  <si>
    <t>Componente 
(Unidad Técnica Jurídica y Documental)</t>
  </si>
  <si>
    <t>3.1.1.1.13 Sesiones de cabildo para la aprobación de los temas y resoluciones del Ayuntamiento celebradas.</t>
  </si>
  <si>
    <r>
      <rPr>
        <b/>
        <sz val="11"/>
        <color theme="1"/>
        <rFont val="Arial"/>
        <family val="2"/>
      </rPr>
      <t>PSCC:</t>
    </r>
    <r>
      <rPr>
        <sz val="11"/>
        <color theme="1"/>
        <rFont val="Arial"/>
        <family val="2"/>
      </rPr>
      <t xml:space="preserve"> Porcentaje de sesiones de cabildo celebradas.</t>
    </r>
  </si>
  <si>
    <r>
      <rPr>
        <b/>
        <sz val="11"/>
        <color theme="1"/>
        <rFont val="Arial"/>
        <family val="2"/>
      </rPr>
      <t xml:space="preserve">UNIDAD DE MEDIDA DEL INDICADOR: </t>
    </r>
    <r>
      <rPr>
        <sz val="11"/>
        <color theme="1"/>
        <rFont val="Arial"/>
        <family val="2"/>
      </rPr>
      <t xml:space="preserve">
Porcentaje.
</t>
    </r>
    <r>
      <rPr>
        <b/>
        <sz val="11"/>
        <color theme="1"/>
        <rFont val="Arial"/>
        <family val="2"/>
      </rPr>
      <t xml:space="preserve">
UNIDAD DE MEDIDA DE LAS VARIABLES:</t>
    </r>
    <r>
      <rPr>
        <sz val="11"/>
        <color theme="1"/>
        <rFont val="Arial"/>
        <family val="2"/>
      </rPr>
      <t xml:space="preserve">
Sesiones de cabildo.</t>
    </r>
  </si>
  <si>
    <r>
      <rPr>
        <b/>
        <sz val="14"/>
        <color theme="1"/>
        <rFont val="Arial"/>
        <family val="2"/>
      </rPr>
      <t>Justificación Trimestral:</t>
    </r>
    <r>
      <rPr>
        <sz val="14"/>
        <color theme="1"/>
        <rFont val="Arial"/>
        <family val="2"/>
      </rPr>
      <t xml:space="preserve"> No se alcanzo la meta del 100% dado que no se celebraron Sesiones de cabildo con temas urgentes por aprobar.                                                                                   
</t>
    </r>
    <r>
      <rPr>
        <b/>
        <sz val="14"/>
        <color theme="1"/>
        <rFont val="Arial"/>
        <family val="2"/>
      </rPr>
      <t>Justificación Anual:</t>
    </r>
    <r>
      <rPr>
        <sz val="14"/>
        <color theme="1"/>
        <rFont val="Arial"/>
        <family val="2"/>
      </rPr>
      <t xml:space="preserve"> Se alcanzó el 45% de la meta programada, cumpliendo con los avances y las Sesiones Ordinarias.</t>
    </r>
  </si>
  <si>
    <r>
      <rPr>
        <b/>
        <sz val="11"/>
        <color theme="1"/>
        <rFont val="Arial"/>
        <family val="2"/>
      </rPr>
      <t>3.1.1.1.13.1</t>
    </r>
    <r>
      <rPr>
        <sz val="11"/>
        <color theme="1"/>
        <rFont val="Arial"/>
        <family val="2"/>
      </rPr>
      <t>Verificación de la asistencia de quienes presiden las Regidurias del H. Ayuntamiento de Benito Juárez.</t>
    </r>
  </si>
  <si>
    <r>
      <rPr>
        <b/>
        <sz val="11"/>
        <color theme="1"/>
        <rFont val="Arial"/>
        <family val="2"/>
      </rPr>
      <t xml:space="preserve">PRAS: </t>
    </r>
    <r>
      <rPr>
        <sz val="11"/>
        <color theme="1"/>
        <rFont val="Arial"/>
        <family val="2"/>
      </rPr>
      <t xml:space="preserve">Porcentaje de asistencias a sesiones verificadas. </t>
    </r>
  </si>
  <si>
    <r>
      <rPr>
        <b/>
        <sz val="11"/>
        <color theme="1"/>
        <rFont val="Arial"/>
        <family val="2"/>
      </rPr>
      <t xml:space="preserve">UNIDAD DE MEDIDA DEL INDICADOR: </t>
    </r>
    <r>
      <rPr>
        <sz val="11"/>
        <color theme="1"/>
        <rFont val="Arial"/>
        <family val="2"/>
      </rPr>
      <t xml:space="preserve">
Porcentaje
</t>
    </r>
    <r>
      <rPr>
        <b/>
        <sz val="11"/>
        <color theme="1"/>
        <rFont val="Arial"/>
        <family val="2"/>
      </rPr>
      <t xml:space="preserve">
UNIDAD DE MEDIDA DE LAS VARIABLES:</t>
    </r>
    <r>
      <rPr>
        <sz val="11"/>
        <color theme="1"/>
        <rFont val="Arial"/>
        <family val="2"/>
      </rPr>
      <t xml:space="preserve">
Asistencia a sesiones de cabildo</t>
    </r>
  </si>
  <si>
    <r>
      <rPr>
        <b/>
        <sz val="14"/>
        <color theme="1"/>
        <rFont val="Arial"/>
        <family val="2"/>
      </rPr>
      <t>Justificación Trimestral:</t>
    </r>
    <r>
      <rPr>
        <sz val="14"/>
        <color theme="1"/>
        <rFont val="Arial"/>
        <family val="2"/>
      </rPr>
      <t xml:space="preserve"> El incumplimiento de la meta programada del 100%, se debió a una única inasistencia, lo que impidió completar el total previsto.                                                             
</t>
    </r>
    <r>
      <rPr>
        <b/>
        <sz val="14"/>
        <color theme="1"/>
        <rFont val="Arial"/>
        <family val="2"/>
      </rPr>
      <t>Justificación Anual:</t>
    </r>
    <r>
      <rPr>
        <sz val="14"/>
        <color theme="1"/>
        <rFont val="Arial"/>
        <family val="2"/>
      </rPr>
      <t xml:space="preserve"> Se alcanzó un 58.75% de la meta del segundo trimestre.</t>
    </r>
  </si>
  <si>
    <r>
      <rPr>
        <b/>
        <sz val="11"/>
        <color theme="1"/>
        <rFont val="Arial"/>
        <family val="2"/>
      </rPr>
      <t>3.1.1.1.13.2</t>
    </r>
    <r>
      <rPr>
        <sz val="11"/>
        <color theme="1"/>
        <rFont val="Arial"/>
        <family val="2"/>
      </rPr>
      <t xml:space="preserve"> Elaboración y encuadernación de las actas de cabildo.</t>
    </r>
  </si>
  <si>
    <r>
      <rPr>
        <b/>
        <sz val="11"/>
        <color theme="1"/>
        <rFont val="Arial"/>
        <family val="2"/>
      </rPr>
      <t xml:space="preserve">PACE: </t>
    </r>
    <r>
      <rPr>
        <sz val="11"/>
        <color theme="1"/>
        <rFont val="Arial"/>
        <family val="2"/>
      </rPr>
      <t xml:space="preserve">Porcentaje de actas de cabildo encuadernadas.  </t>
    </r>
  </si>
  <si>
    <r>
      <rPr>
        <b/>
        <sz val="11"/>
        <color theme="1"/>
        <rFont val="Arial"/>
        <family val="2"/>
      </rPr>
      <t xml:space="preserve">UNIDAD DE MEDIDA DEL INDICADOR: </t>
    </r>
    <r>
      <rPr>
        <sz val="11"/>
        <color theme="1"/>
        <rFont val="Arial"/>
        <family val="2"/>
      </rPr>
      <t xml:space="preserve">
Porcentaje.
</t>
    </r>
    <r>
      <rPr>
        <b/>
        <sz val="11"/>
        <color theme="1"/>
        <rFont val="Arial"/>
        <family val="2"/>
      </rPr>
      <t xml:space="preserve">
UNIDAD DE MEDIDA DE LAS VARIABLES:</t>
    </r>
    <r>
      <rPr>
        <sz val="11"/>
        <color theme="1"/>
        <rFont val="Arial"/>
        <family val="2"/>
      </rPr>
      <t xml:space="preserve">
Actas de cabildo. </t>
    </r>
  </si>
  <si>
    <r>
      <rPr>
        <b/>
        <sz val="14"/>
        <color theme="1"/>
        <rFont val="Arial"/>
        <family val="2"/>
      </rPr>
      <t>Justificación Trimestral:</t>
    </r>
    <r>
      <rPr>
        <sz val="14"/>
        <color theme="1"/>
        <rFont val="Arial"/>
        <family val="2"/>
      </rPr>
      <t xml:space="preserve"> No se alcanzo la meta, ya que no se han elaborado encuadernación de las actas de cabildo, duranta el segundo trimestre.                                                                                        
</t>
    </r>
    <r>
      <rPr>
        <b/>
        <sz val="14"/>
        <color theme="1"/>
        <rFont val="Arial"/>
        <family val="2"/>
      </rPr>
      <t>Justificación Anual:</t>
    </r>
    <r>
      <rPr>
        <sz val="14"/>
        <color theme="1"/>
        <rFont val="Arial"/>
        <family val="2"/>
      </rPr>
      <t xml:space="preserve"> No se tuvo un avance en lo que va del año, dado que no se han encuadernado las actas en el segundo trimestre.</t>
    </r>
  </si>
  <si>
    <r>
      <rPr>
        <b/>
        <sz val="11"/>
        <color theme="1"/>
        <rFont val="Arial"/>
        <family val="2"/>
      </rPr>
      <t>3.1.1.1.13.3</t>
    </r>
    <r>
      <rPr>
        <sz val="11"/>
        <color theme="1"/>
        <rFont val="Arial"/>
        <family val="2"/>
      </rPr>
      <t xml:space="preserve"> Publicación de los acuerdos en la Gaceta del ayuntamiento y en el Periódico Oficial del Estado.</t>
    </r>
  </si>
  <si>
    <r>
      <rPr>
        <b/>
        <sz val="11"/>
        <color theme="1"/>
        <rFont val="Arial"/>
        <family val="2"/>
      </rPr>
      <t>PAP:</t>
    </r>
    <r>
      <rPr>
        <sz val="11"/>
        <color theme="1"/>
        <rFont val="Arial"/>
        <family val="2"/>
      </rPr>
      <t xml:space="preserve"> Porcentaje de Acuerdos de Cabildo publicados. </t>
    </r>
  </si>
  <si>
    <r>
      <rPr>
        <b/>
        <sz val="11"/>
        <color theme="1"/>
        <rFont val="Arial"/>
        <family val="2"/>
      </rPr>
      <t xml:space="preserve">UNIDAD DE MEDIDA DEL INDICADOR: </t>
    </r>
    <r>
      <rPr>
        <sz val="11"/>
        <color theme="1"/>
        <rFont val="Arial"/>
        <family val="2"/>
      </rPr>
      <t xml:space="preserve">
Porcentaje
</t>
    </r>
    <r>
      <rPr>
        <b/>
        <sz val="11"/>
        <color theme="1"/>
        <rFont val="Arial"/>
        <family val="2"/>
      </rPr>
      <t xml:space="preserve">UNIDAD DE MEDIDA DE LAS VARIABLES:
</t>
    </r>
    <r>
      <rPr>
        <sz val="11"/>
        <color theme="1"/>
        <rFont val="Arial"/>
        <family val="2"/>
      </rPr>
      <t>Acuerdos de Cabildo.</t>
    </r>
  </si>
  <si>
    <r>
      <rPr>
        <b/>
        <sz val="14"/>
        <color theme="1"/>
        <rFont val="Arial"/>
        <family val="2"/>
      </rPr>
      <t xml:space="preserve">Justificación Trimestral: </t>
    </r>
    <r>
      <rPr>
        <sz val="14"/>
        <color theme="1"/>
        <rFont val="Arial"/>
        <family val="2"/>
      </rPr>
      <t xml:space="preserve">No se cumplio con la meta programada del 100% con respecto a las publicaciones, debido a que no se sometieron a aprobación más temas.                            
</t>
    </r>
    <r>
      <rPr>
        <b/>
        <sz val="14"/>
        <color theme="1"/>
        <rFont val="Arial"/>
        <family val="2"/>
      </rPr>
      <t>Justificación Anual:</t>
    </r>
    <r>
      <rPr>
        <sz val="14"/>
        <color theme="1"/>
        <rFont val="Arial"/>
        <family val="2"/>
      </rPr>
      <t xml:space="preserve"> Se logró un porcentaje del 65.79%  de la meta programada en el segundo trimestre, en lo que va del año.</t>
    </r>
  </si>
  <si>
    <r>
      <rPr>
        <b/>
        <sz val="11"/>
        <color theme="1"/>
        <rFont val="Arial"/>
        <family val="2"/>
      </rPr>
      <t xml:space="preserve">3.1.1.1.13.4 </t>
    </r>
    <r>
      <rPr>
        <sz val="11"/>
        <color theme="1"/>
        <rFont val="Arial"/>
        <family val="2"/>
      </rPr>
      <t xml:space="preserve">Realización de Precabildeos para dar a conocer los temas más relevantes según el Cabildo. </t>
    </r>
  </si>
  <si>
    <r>
      <rPr>
        <b/>
        <sz val="11"/>
        <color theme="1"/>
        <rFont val="Arial"/>
        <family val="2"/>
      </rPr>
      <t>PPR:</t>
    </r>
    <r>
      <rPr>
        <sz val="11"/>
        <color theme="1"/>
        <rFont val="Arial"/>
        <family val="2"/>
      </rPr>
      <t xml:space="preserve"> Porcentaje de precabildeos realizados </t>
    </r>
  </si>
  <si>
    <r>
      <rPr>
        <b/>
        <sz val="11"/>
        <color theme="1"/>
        <rFont val="Arial"/>
        <family val="2"/>
      </rPr>
      <t xml:space="preserve">UNIDAD DE MEDIDA DEL INDICADOR: </t>
    </r>
    <r>
      <rPr>
        <sz val="11"/>
        <color theme="1"/>
        <rFont val="Arial"/>
        <family val="2"/>
      </rPr>
      <t xml:space="preserve">
Porcentaje.
</t>
    </r>
    <r>
      <rPr>
        <b/>
        <sz val="11"/>
        <color theme="1"/>
        <rFont val="Arial"/>
        <family val="2"/>
      </rPr>
      <t>UNIDAD DE MEDIDA DE LAS VARIABLES:</t>
    </r>
    <r>
      <rPr>
        <sz val="11"/>
        <color theme="1"/>
        <rFont val="Arial"/>
        <family val="2"/>
      </rPr>
      <t xml:space="preserve">
Precabildeos.</t>
    </r>
  </si>
  <si>
    <r>
      <rPr>
        <b/>
        <sz val="14"/>
        <color theme="1"/>
        <rFont val="Arial"/>
        <family val="2"/>
      </rPr>
      <t xml:space="preserve">Justificación Trimestral: </t>
    </r>
    <r>
      <rPr>
        <sz val="14"/>
        <color theme="1"/>
        <rFont val="Arial"/>
        <family val="2"/>
      </rPr>
      <t xml:space="preserve">No se alcanzo la meta del 100% dado que no se realizaron precabildeos para dar a conocer temas urgentes.                                                                                      
</t>
    </r>
    <r>
      <rPr>
        <b/>
        <sz val="14"/>
        <color theme="1"/>
        <rFont val="Arial"/>
        <family val="2"/>
      </rPr>
      <t xml:space="preserve">Justificación Anual: </t>
    </r>
    <r>
      <rPr>
        <sz val="14"/>
        <color theme="1"/>
        <rFont val="Arial"/>
        <family val="2"/>
      </rPr>
      <t>Se alcanzó un 45.00% de la meta programada en este segundo trimestre del año.</t>
    </r>
  </si>
  <si>
    <r>
      <rPr>
        <b/>
        <sz val="11"/>
        <color theme="1"/>
        <rFont val="Arial"/>
        <family val="2"/>
      </rPr>
      <t xml:space="preserve">3.1.1.1.13.5 </t>
    </r>
    <r>
      <rPr>
        <sz val="11"/>
        <color theme="1"/>
        <rFont val="Arial"/>
        <family val="2"/>
      </rPr>
      <t xml:space="preserve"> Aprobación de los proyectos de acuerdos en las sesiones de Cabildo</t>
    </r>
  </si>
  <si>
    <r>
      <rPr>
        <b/>
        <sz val="11"/>
        <color theme="1"/>
        <rFont val="Arial"/>
        <family val="2"/>
      </rPr>
      <t>PAA</t>
    </r>
    <r>
      <rPr>
        <sz val="11"/>
        <color theme="1"/>
        <rFont val="Arial"/>
        <family val="2"/>
      </rPr>
      <t xml:space="preserve">: Porcentaje de proyectos de acuerdos aprobados.   </t>
    </r>
  </si>
  <si>
    <r>
      <rPr>
        <b/>
        <sz val="11"/>
        <color theme="1"/>
        <rFont val="Arial"/>
        <family val="2"/>
      </rPr>
      <t xml:space="preserve">UNIDAD DE MEDIDA DEL INDICADOR: </t>
    </r>
    <r>
      <rPr>
        <sz val="11"/>
        <color theme="1"/>
        <rFont val="Arial"/>
        <family val="2"/>
      </rPr>
      <t xml:space="preserve">
Porcentaje.
</t>
    </r>
    <r>
      <rPr>
        <b/>
        <sz val="11"/>
        <color theme="1"/>
        <rFont val="Arial"/>
        <family val="2"/>
      </rPr>
      <t>UNIDAD DE MEDIDA DE LAS VARIABLES:</t>
    </r>
    <r>
      <rPr>
        <sz val="11"/>
        <color theme="1"/>
        <rFont val="Arial"/>
        <family val="2"/>
      </rPr>
      <t xml:space="preserve">
Proyectos de acuerdos.</t>
    </r>
  </si>
  <si>
    <r>
      <rPr>
        <b/>
        <sz val="14"/>
        <color theme="1"/>
        <rFont val="Arial"/>
        <family val="2"/>
      </rPr>
      <t>Justificación Trimestral</t>
    </r>
    <r>
      <rPr>
        <sz val="14"/>
        <color theme="1"/>
        <rFont val="Arial"/>
        <family val="2"/>
      </rPr>
      <t xml:space="preserve">: Se rebaso el 100% de la meta programada, por la aprobación de proyectos en las Sesiones de cabildo.
</t>
    </r>
    <r>
      <rPr>
        <b/>
        <sz val="14"/>
        <color theme="1"/>
        <rFont val="Arial"/>
        <family val="2"/>
      </rPr>
      <t>Justificación Anual:</t>
    </r>
    <r>
      <rPr>
        <sz val="14"/>
        <color theme="1"/>
        <rFont val="Arial"/>
        <family val="2"/>
      </rPr>
      <t xml:space="preserve"> Se alcanzó un 72.22% de la meta anual con 32 de 25 proyectos de acuerdo programados.</t>
    </r>
  </si>
  <si>
    <t>Componente (Dirección General del Archivo Municipal)</t>
  </si>
  <si>
    <t>3.1.1.1.14  Organizar, conservar y gestionar la documentacion oficial, generada por las unidades administrativas, transferidas al archivo Municipal.</t>
  </si>
  <si>
    <r>
      <rPr>
        <b/>
        <sz val="11"/>
        <color theme="1"/>
        <rFont val="Arial"/>
        <family val="2"/>
      </rPr>
      <t xml:space="preserve">PAMC: </t>
    </r>
    <r>
      <rPr>
        <sz val="11"/>
        <color theme="1"/>
        <rFont val="Arial"/>
        <family val="2"/>
      </rPr>
      <t>Porcentaje de Archivos Municipales en concentración.</t>
    </r>
  </si>
  <si>
    <t xml:space="preserve">trimestral </t>
  </si>
  <si>
    <t>UNIDAD DE MEDIDA DEL INDICADOR:
Porcentaje   
UNIDAD DE MEDIDA DE LA VARIABLE:
Archivos Municipales.</t>
  </si>
  <si>
    <r>
      <rPr>
        <b/>
        <sz val="14"/>
        <color theme="1"/>
        <rFont val="Arial"/>
        <family val="2"/>
      </rPr>
      <t xml:space="preserve">Justificacion Trimestral: </t>
    </r>
    <r>
      <rPr>
        <sz val="14"/>
        <color theme="1"/>
        <rFont val="Arial"/>
        <family val="2"/>
      </rPr>
      <t xml:space="preserve">Se recibieron 260 cajas de Administracion Publica, las cuales estan resguardo en bodega del Archivo Municipal, y no se han hecho otros registros, ya que estan en tramite para aceptarlas para su concentracion.                                                                               
</t>
    </r>
    <r>
      <rPr>
        <b/>
        <sz val="14"/>
        <color theme="1"/>
        <rFont val="Arial"/>
        <family val="2"/>
      </rPr>
      <t xml:space="preserve">Justificacion Anual: </t>
    </r>
    <r>
      <rPr>
        <sz val="14"/>
        <color theme="1"/>
        <rFont val="Arial"/>
        <family val="2"/>
      </rPr>
      <t xml:space="preserve">El 41.60% del segundo trimestre fue porque aun existen tramites en transito, por lo cual no se llega a la meta programda.  </t>
    </r>
  </si>
  <si>
    <r>
      <rPr>
        <b/>
        <sz val="11"/>
        <color theme="1"/>
        <rFont val="Arial"/>
        <family val="2"/>
      </rPr>
      <t>33.1.1.1.14.1</t>
    </r>
    <r>
      <rPr>
        <sz val="11"/>
        <color theme="1"/>
        <rFont val="Arial"/>
        <family val="2"/>
      </rPr>
      <t xml:space="preserve"> Atención a las solicitudes de las Unidades Administrativas para bajas documentales de Archivo de Concentración.</t>
    </r>
  </si>
  <si>
    <r>
      <rPr>
        <b/>
        <sz val="11"/>
        <color theme="1"/>
        <rFont val="Arial"/>
        <family val="2"/>
      </rPr>
      <t>PSBD:</t>
    </r>
    <r>
      <rPr>
        <sz val="11"/>
        <color theme="1"/>
        <rFont val="Arial"/>
        <family val="2"/>
      </rPr>
      <t xml:space="preserve"> Porcentaje de solicitudes de bajas documentales atendidas. </t>
    </r>
  </si>
  <si>
    <r>
      <rPr>
        <b/>
        <sz val="11"/>
        <color theme="1"/>
        <rFont val="Arial"/>
        <family val="2"/>
      </rPr>
      <t xml:space="preserve">UNIDAD DE MEDIDA DEL INDICADOR:  
</t>
    </r>
    <r>
      <rPr>
        <sz val="11"/>
        <color theme="1"/>
        <rFont val="Arial"/>
        <family val="2"/>
      </rPr>
      <t>Porcentaje.</t>
    </r>
    <r>
      <rPr>
        <b/>
        <sz val="11"/>
        <color theme="1"/>
        <rFont val="Arial"/>
        <family val="2"/>
      </rPr>
      <t xml:space="preserve">            
UNIDAD DE MEDIDA DE LA VARIABLE:        
</t>
    </r>
    <r>
      <rPr>
        <sz val="11"/>
        <color theme="1"/>
        <rFont val="Arial"/>
        <family val="2"/>
      </rPr>
      <t>Solicitudes de bajas documentales.</t>
    </r>
  </si>
  <si>
    <r>
      <rPr>
        <b/>
        <sz val="14"/>
        <color theme="1"/>
        <rFont val="Arial"/>
        <family val="2"/>
      </rPr>
      <t xml:space="preserve">Justificacion Trimestral: </t>
    </r>
    <r>
      <rPr>
        <sz val="14"/>
        <color theme="1"/>
        <rFont val="Arial"/>
        <family val="2"/>
      </rPr>
      <t xml:space="preserve">Se recibieron 12 solicitudes de bajas de parte de las areas administrativas, las cuales estan en proceso de tramite para realizar las bajas correspondeintes.                                                                                                      
</t>
    </r>
    <r>
      <rPr>
        <b/>
        <sz val="14"/>
        <color theme="1"/>
        <rFont val="Arial"/>
        <family val="2"/>
      </rPr>
      <t xml:space="preserve">Justificacion Anual: </t>
    </r>
    <r>
      <rPr>
        <sz val="14"/>
        <color theme="1"/>
        <rFont val="Arial"/>
        <family val="2"/>
      </rPr>
      <t>Por lo cual 40.00%</t>
    </r>
    <r>
      <rPr>
        <b/>
        <sz val="14"/>
        <color theme="1"/>
        <rFont val="Arial"/>
        <family val="2"/>
      </rPr>
      <t xml:space="preserve"> </t>
    </r>
    <r>
      <rPr>
        <sz val="14"/>
        <color theme="1"/>
        <rFont val="Arial"/>
        <family val="2"/>
      </rPr>
      <t xml:space="preserve">de las solicitudes de bajas estan en proceso de concluirse ante esta direccion.  </t>
    </r>
  </si>
  <si>
    <r>
      <rPr>
        <b/>
        <sz val="11"/>
        <color theme="1"/>
        <rFont val="Arial"/>
        <family val="2"/>
      </rPr>
      <t>3.1.1.1.14.2</t>
    </r>
    <r>
      <rPr>
        <sz val="11"/>
        <color theme="1"/>
        <rFont val="Arial"/>
        <family val="2"/>
      </rPr>
      <t xml:space="preserve">  Solicitudes de transferencias primarias de los Archivos de Tramite de las Unidades Administrativas Municipales al Archivo de Concentración.</t>
    </r>
  </si>
  <si>
    <r>
      <rPr>
        <b/>
        <sz val="11"/>
        <color theme="1"/>
        <rFont val="Arial"/>
        <family val="2"/>
      </rPr>
      <t xml:space="preserve">PTPA: </t>
    </r>
    <r>
      <rPr>
        <sz val="11"/>
        <color theme="1"/>
        <rFont val="Arial"/>
        <family val="2"/>
      </rPr>
      <t>Porcentaje de Transferencias Primarias aprobadas.</t>
    </r>
    <r>
      <rPr>
        <b/>
        <sz val="11"/>
        <color theme="1"/>
        <rFont val="Arial"/>
        <family val="2"/>
      </rPr>
      <t xml:space="preserve">  </t>
    </r>
  </si>
  <si>
    <r>
      <rPr>
        <b/>
        <sz val="11"/>
        <color theme="1"/>
        <rFont val="Arial"/>
        <family val="2"/>
      </rPr>
      <t xml:space="preserve">UNIDAD DE MEDIDA
DEL INDICADOR: 
</t>
    </r>
    <r>
      <rPr>
        <sz val="11"/>
        <color theme="1"/>
        <rFont val="Arial"/>
        <family val="2"/>
      </rPr>
      <t xml:space="preserve">Porcentaje.
</t>
    </r>
    <r>
      <rPr>
        <b/>
        <sz val="11"/>
        <color theme="1"/>
        <rFont val="Arial"/>
        <family val="2"/>
      </rPr>
      <t xml:space="preserve">
UNIDAD DE MEDIDA DE LA VARIABLE:
</t>
    </r>
    <r>
      <rPr>
        <sz val="11"/>
        <color theme="1"/>
        <rFont val="Arial"/>
        <family val="2"/>
      </rPr>
      <t>Transferencias primarias.</t>
    </r>
  </si>
  <si>
    <r>
      <rPr>
        <b/>
        <sz val="14"/>
        <color theme="1"/>
        <rFont val="Arial"/>
        <family val="2"/>
      </rPr>
      <t xml:space="preserve">Justificacion Trimestral: </t>
    </r>
    <r>
      <rPr>
        <sz val="14"/>
        <color theme="1"/>
        <rFont val="Arial"/>
        <family val="2"/>
      </rPr>
      <t xml:space="preserve">Se recibieron 3 solicitudes de transferencias primarias aprobadas, el cual estan en espera de concentracion en la direccion del Archivo.                                                                                                       
</t>
    </r>
    <r>
      <rPr>
        <b/>
        <sz val="14"/>
        <color theme="1"/>
        <rFont val="Arial"/>
        <family val="2"/>
      </rPr>
      <t xml:space="preserve">Justificacion Anual: </t>
    </r>
    <r>
      <rPr>
        <sz val="14"/>
        <color theme="1"/>
        <rFont val="Arial"/>
        <family val="2"/>
      </rPr>
      <t>Por lo cual se logra el 75.00%</t>
    </r>
    <r>
      <rPr>
        <b/>
        <sz val="14"/>
        <color theme="1"/>
        <rFont val="Arial"/>
        <family val="2"/>
      </rPr>
      <t xml:space="preserve"> </t>
    </r>
    <r>
      <rPr>
        <sz val="14"/>
        <color theme="1"/>
        <rFont val="Arial"/>
        <family val="2"/>
      </rPr>
      <t xml:space="preserve">en el segundo trimestre de lo programado y en transito la concentracion de lo aprobado.   </t>
    </r>
  </si>
  <si>
    <r>
      <rPr>
        <b/>
        <sz val="11"/>
        <color theme="1"/>
        <rFont val="Arial"/>
        <family val="2"/>
      </rPr>
      <t>3.1.1.1.14.3</t>
    </r>
    <r>
      <rPr>
        <sz val="11"/>
        <color theme="1"/>
        <rFont val="Arial"/>
        <family val="2"/>
      </rPr>
      <t xml:space="preserve"> Elaboración de los Instrumentos para control y consulta del Archivo Municipal.</t>
    </r>
  </si>
  <si>
    <r>
      <rPr>
        <b/>
        <sz val="11"/>
        <color theme="1"/>
        <rFont val="Arial"/>
        <family val="2"/>
      </rPr>
      <t xml:space="preserve">PICCE: </t>
    </r>
    <r>
      <rPr>
        <sz val="11"/>
        <color theme="1"/>
        <rFont val="Arial"/>
        <family val="2"/>
      </rPr>
      <t>Porcentaje de instrumentos de control y consulta elaborados</t>
    </r>
    <r>
      <rPr>
        <b/>
        <sz val="11"/>
        <color theme="1"/>
        <rFont val="Arial"/>
        <family val="2"/>
      </rPr>
      <t xml:space="preserve"> </t>
    </r>
  </si>
  <si>
    <t>UNIDAD DE MEDIDA DEL     INDICADOR:    
Porcentaje.
UNIDAD DE MEDIDA DE LA VARIABLE:    
Instrumento de Control y consultas.</t>
  </si>
  <si>
    <r>
      <rPr>
        <b/>
        <sz val="14"/>
        <color theme="1"/>
        <rFont val="Arial"/>
        <family val="2"/>
      </rPr>
      <t xml:space="preserve">Justificacion Trimestral: </t>
    </r>
    <r>
      <rPr>
        <sz val="14"/>
        <color theme="1"/>
        <rFont val="Arial"/>
        <family val="2"/>
      </rPr>
      <t xml:space="preserve">En esta actividad de Instrumentos de control y consulta elaborados, no se realizo ninguna actividad en este trimestre, debido a que no se recibio ninguna solicitud en esta area de Archivo.                                                                                                                                                                                         
</t>
    </r>
    <r>
      <rPr>
        <b/>
        <sz val="14"/>
        <color theme="1"/>
        <rFont val="Arial"/>
        <family val="2"/>
      </rPr>
      <t xml:space="preserve">Justificacion Anual: </t>
    </r>
    <r>
      <rPr>
        <sz val="14"/>
        <color theme="1"/>
        <rFont val="Arial"/>
        <family val="2"/>
      </rPr>
      <t xml:space="preserve">Por el cual en este trimestre no se llego al porcentaje programado.    </t>
    </r>
  </si>
  <si>
    <r>
      <rPr>
        <b/>
        <sz val="11"/>
        <color theme="1"/>
        <rFont val="Arial"/>
        <family val="2"/>
      </rPr>
      <t>3.1.1.1.14.4</t>
    </r>
    <r>
      <rPr>
        <sz val="11"/>
        <color theme="1"/>
        <rFont val="Arial"/>
        <family val="2"/>
      </rPr>
      <t xml:space="preserve"> Capacitaciónes desarrolladas a las unidades administravias en materia de gestión documental y administración de los archivos.</t>
    </r>
  </si>
  <si>
    <r>
      <rPr>
        <b/>
        <sz val="11"/>
        <color theme="1"/>
        <rFont val="Arial"/>
        <family val="2"/>
      </rPr>
      <t>PAMAT:</t>
    </r>
    <r>
      <rPr>
        <sz val="11"/>
        <color theme="1"/>
        <rFont val="Arial"/>
        <family val="2"/>
      </rPr>
      <t xml:space="preserve"> Porcentaje de capacitaciones en materia de archivo de tramite.</t>
    </r>
  </si>
  <si>
    <r>
      <rPr>
        <b/>
        <sz val="11"/>
        <color theme="1"/>
        <rFont val="Arial"/>
        <family val="2"/>
      </rPr>
      <t xml:space="preserve">UNIDAD DE MEDIDA DEL     INDICADOR:    
</t>
    </r>
    <r>
      <rPr>
        <sz val="11"/>
        <color theme="1"/>
        <rFont val="Arial"/>
        <family val="2"/>
      </rPr>
      <t>Porcentaje.</t>
    </r>
    <r>
      <rPr>
        <b/>
        <sz val="11"/>
        <color theme="1"/>
        <rFont val="Arial"/>
        <family val="2"/>
      </rPr>
      <t xml:space="preserve">
UNIDAD DE MEDIDA DE LA VARIABLE:    
</t>
    </r>
    <r>
      <rPr>
        <sz val="11"/>
        <color theme="1"/>
        <rFont val="Arial"/>
        <family val="2"/>
      </rPr>
      <t>Numero de Asesorias de archivo en tramite.</t>
    </r>
  </si>
  <si>
    <r>
      <rPr>
        <b/>
        <sz val="14"/>
        <color theme="1"/>
        <rFont val="Arial"/>
        <family val="2"/>
      </rPr>
      <t xml:space="preserve">Justificacion Trimestral: </t>
    </r>
    <r>
      <rPr>
        <sz val="14"/>
        <color theme="1"/>
        <rFont val="Arial"/>
        <family val="2"/>
      </rPr>
      <t xml:space="preserve">En esta actividad se realizaron 5 capacitaciones en materia de archivo de tramite, con las areas que asi lo solicitaron.                                                                                                         
</t>
    </r>
    <r>
      <rPr>
        <b/>
        <sz val="14"/>
        <color theme="1"/>
        <rFont val="Arial"/>
        <family val="2"/>
      </rPr>
      <t xml:space="preserve">Justificacion Anual: </t>
    </r>
    <r>
      <rPr>
        <sz val="14"/>
        <color theme="1"/>
        <rFont val="Arial"/>
        <family val="2"/>
      </rPr>
      <t xml:space="preserve">Por el cual se obtiene el 16.67% en este trimestre no se llego al porcentaje programado.    </t>
    </r>
  </si>
  <si>
    <r>
      <rPr>
        <b/>
        <sz val="11"/>
        <color theme="1"/>
        <rFont val="Arial"/>
        <family val="2"/>
      </rPr>
      <t>3.1.1.1.14.5</t>
    </r>
    <r>
      <rPr>
        <sz val="11"/>
        <color theme="1"/>
        <rFont val="Arial"/>
        <family val="2"/>
      </rPr>
      <t xml:space="preserve"> Eliminación de Documentos de apoyo informativo.</t>
    </r>
  </si>
  <si>
    <r>
      <rPr>
        <b/>
        <sz val="11"/>
        <color theme="1"/>
        <rFont val="Arial"/>
        <family val="2"/>
      </rPr>
      <t>PEDAI: P</t>
    </r>
    <r>
      <rPr>
        <sz val="11"/>
        <color theme="1"/>
        <rFont val="Arial"/>
        <family val="2"/>
      </rPr>
      <t>orcentaje de eliminación de Documentos de Apoyo informativo.</t>
    </r>
  </si>
  <si>
    <r>
      <rPr>
        <b/>
        <sz val="11"/>
        <color theme="1"/>
        <rFont val="Arial"/>
        <family val="2"/>
      </rPr>
      <t xml:space="preserve">UNIDAD DE MEDIDA DEL     INDICADOR:    
</t>
    </r>
    <r>
      <rPr>
        <sz val="11"/>
        <color theme="1"/>
        <rFont val="Arial"/>
        <family val="2"/>
      </rPr>
      <t>Porcentaje.</t>
    </r>
    <r>
      <rPr>
        <b/>
        <sz val="11"/>
        <color theme="1"/>
        <rFont val="Arial"/>
        <family val="2"/>
      </rPr>
      <t xml:space="preserve">
UNIDAD DE MEDIDA DE LA VARIABLE:    
</t>
    </r>
    <r>
      <rPr>
        <sz val="11"/>
        <color theme="1"/>
        <rFont val="Arial"/>
        <family val="2"/>
      </rPr>
      <t>Numero de eliminación de documentos de apoyo informativo.</t>
    </r>
  </si>
  <si>
    <r>
      <rPr>
        <b/>
        <sz val="14"/>
        <color theme="1"/>
        <rFont val="Arial"/>
        <family val="2"/>
      </rPr>
      <t xml:space="preserve">Justificacion Trimestral: </t>
    </r>
    <r>
      <rPr>
        <sz val="14"/>
        <color theme="1"/>
        <rFont val="Arial"/>
        <family val="2"/>
      </rPr>
      <t xml:space="preserve">Esta actividad de Eliminacion de documentos de apoyo informativo, no se registraron ninguna en el area corresponduente.                                                                                                          </t>
    </r>
    <r>
      <rPr>
        <b/>
        <sz val="14"/>
        <color theme="1"/>
        <rFont val="Arial"/>
        <family val="2"/>
      </rPr>
      <t xml:space="preserve">Justificacion Anual: </t>
    </r>
    <r>
      <rPr>
        <sz val="14"/>
        <color theme="1"/>
        <rFont val="Arial"/>
        <family val="2"/>
      </rPr>
      <t xml:space="preserve">Por el cual se obtiene el 0.00% en este trimestre.     </t>
    </r>
  </si>
  <si>
    <r>
      <rPr>
        <b/>
        <sz val="11"/>
        <color theme="1"/>
        <rFont val="Arial"/>
        <family val="2"/>
      </rPr>
      <t>3.1.1.1.14.6</t>
    </r>
    <r>
      <rPr>
        <sz val="11"/>
        <color theme="1"/>
        <rFont val="Arial"/>
        <family val="2"/>
      </rPr>
      <t xml:space="preserve"> Visitas agendadas a las unidades administrativas para el proceso de baja documental.</t>
    </r>
  </si>
  <si>
    <r>
      <rPr>
        <b/>
        <sz val="11"/>
        <color theme="1"/>
        <rFont val="Arial"/>
        <family val="2"/>
      </rPr>
      <t>PVAUAPBD: P</t>
    </r>
    <r>
      <rPr>
        <sz val="11"/>
        <color theme="1"/>
        <rFont val="Arial"/>
        <family val="2"/>
      </rPr>
      <t>orcentaje de visitas agendadas a las unidades administrativas para el proceso de baja documental.</t>
    </r>
  </si>
  <si>
    <r>
      <rPr>
        <b/>
        <sz val="11"/>
        <color theme="1"/>
        <rFont val="Arial"/>
        <family val="2"/>
      </rPr>
      <t xml:space="preserve">UNIDAD DE MEDIDA DEL     INDICADOR:    
</t>
    </r>
    <r>
      <rPr>
        <sz val="11"/>
        <color theme="1"/>
        <rFont val="Arial"/>
        <family val="2"/>
      </rPr>
      <t>Porcentaje.</t>
    </r>
    <r>
      <rPr>
        <b/>
        <sz val="11"/>
        <color theme="1"/>
        <rFont val="Arial"/>
        <family val="2"/>
      </rPr>
      <t xml:space="preserve">
UNIDAD DE MEDIDA DE LA VARIABLE:    
</t>
    </r>
    <r>
      <rPr>
        <sz val="11"/>
        <color theme="1"/>
        <rFont val="Arial"/>
        <family val="2"/>
      </rPr>
      <t>Numero de visitas agendadas a las unidades administrativas para baja.</t>
    </r>
  </si>
  <si>
    <r>
      <rPr>
        <b/>
        <sz val="14"/>
        <color theme="1"/>
        <rFont val="Arial"/>
        <family val="2"/>
      </rPr>
      <t xml:space="preserve">Justificacion Trimestral: </t>
    </r>
    <r>
      <rPr>
        <sz val="14"/>
        <color theme="1"/>
        <rFont val="Arial"/>
        <family val="2"/>
      </rPr>
      <t xml:space="preserve">En esta actividad se solicitaron unicamente 7 visitas agendadas a las unidades administrativas para el proceso de bajas documental, las cuales se encuentran en proceso ante las areas administratias.                                                                                                          
</t>
    </r>
    <r>
      <rPr>
        <b/>
        <sz val="14"/>
        <color theme="1"/>
        <rFont val="Arial"/>
        <family val="2"/>
      </rPr>
      <t xml:space="preserve">Justificacion Anual: </t>
    </r>
    <r>
      <rPr>
        <sz val="14"/>
        <color theme="1"/>
        <rFont val="Arial"/>
        <family val="2"/>
      </rPr>
      <t xml:space="preserve">Por el cual se obtiene el 23.33% en este trimestre no se llego al porcentaje programado.    </t>
    </r>
  </si>
  <si>
    <r>
      <rPr>
        <b/>
        <sz val="11"/>
        <color theme="1"/>
        <rFont val="Arial"/>
        <family val="2"/>
      </rPr>
      <t xml:space="preserve">3.1.1.1.14.7 </t>
    </r>
    <r>
      <rPr>
        <sz val="11"/>
        <color theme="1"/>
        <rFont val="Arial"/>
        <family val="2"/>
      </rPr>
      <t>Total de Bajas documentales concluidas (Actas de baja documental)</t>
    </r>
  </si>
  <si>
    <r>
      <rPr>
        <b/>
        <sz val="11"/>
        <color theme="1"/>
        <rFont val="Arial"/>
        <family val="2"/>
      </rPr>
      <t xml:space="preserve">PTBDC: </t>
    </r>
    <r>
      <rPr>
        <sz val="11"/>
        <color theme="1"/>
        <rFont val="Arial"/>
        <family val="2"/>
      </rPr>
      <t>Porcentaje de Total de Bajas documentales concluidas (Actas de baja documental).</t>
    </r>
  </si>
  <si>
    <r>
      <rPr>
        <b/>
        <sz val="11"/>
        <color theme="1"/>
        <rFont val="Arial"/>
        <family val="2"/>
      </rPr>
      <t xml:space="preserve">UNIDAD DE MEDIDA DEL     INDICADOR:    
</t>
    </r>
    <r>
      <rPr>
        <sz val="11"/>
        <color theme="1"/>
        <rFont val="Arial"/>
        <family val="2"/>
      </rPr>
      <t>Porcentaje.</t>
    </r>
    <r>
      <rPr>
        <b/>
        <sz val="11"/>
        <color theme="1"/>
        <rFont val="Arial"/>
        <family val="2"/>
      </rPr>
      <t xml:space="preserve">
UNIDAD DE MEDIDA DE LA VARIABLE:    
</t>
    </r>
    <r>
      <rPr>
        <sz val="11"/>
        <color theme="1"/>
        <rFont val="Arial"/>
        <family val="2"/>
      </rPr>
      <t xml:space="preserve">Numero Total de Bajas documentales concluidas (Actas de baja documental).  </t>
    </r>
  </si>
  <si>
    <r>
      <rPr>
        <b/>
        <sz val="14"/>
        <color theme="1"/>
        <rFont val="Arial"/>
        <family val="2"/>
      </rPr>
      <t xml:space="preserve">Justificacion Trimestral: </t>
    </r>
    <r>
      <rPr>
        <sz val="14"/>
        <color theme="1"/>
        <rFont val="Arial"/>
        <family val="2"/>
      </rPr>
      <t xml:space="preserve">En esta actividad de bajas documentales concluidas con actas de baja, no se realizaron ninguna en este trimestre, ya que no hubo solicitudes.                                                                                                           
</t>
    </r>
    <r>
      <rPr>
        <b/>
        <sz val="14"/>
        <color theme="1"/>
        <rFont val="Arial"/>
        <family val="2"/>
      </rPr>
      <t xml:space="preserve">Justificacion Anual: </t>
    </r>
    <r>
      <rPr>
        <sz val="14"/>
        <color theme="1"/>
        <rFont val="Arial"/>
        <family val="2"/>
      </rPr>
      <t xml:space="preserve">Por el cual se obtiene el 0.00% en este trimestre, ya que no se registraron solicitudes de parte de las areas administrativas.     </t>
    </r>
  </si>
  <si>
    <r>
      <rPr>
        <b/>
        <sz val="11"/>
        <color theme="1"/>
        <rFont val="Arial"/>
        <family val="2"/>
      </rPr>
      <t>3.1.1.1.14.8</t>
    </r>
    <r>
      <rPr>
        <sz val="11"/>
        <color theme="1"/>
        <rFont val="Arial"/>
        <family val="2"/>
      </rPr>
      <t xml:space="preserve"> Asesorias en materia de bajas documentales.</t>
    </r>
  </si>
  <si>
    <t>PAMBD: Porcentaje de Asesorias en materia de bajas documentales.</t>
  </si>
  <si>
    <r>
      <rPr>
        <b/>
        <sz val="11"/>
        <color theme="1"/>
        <rFont val="Arial"/>
        <family val="2"/>
      </rPr>
      <t xml:space="preserve">UNIDAD DE MEDIDA DEL     INDICADOR:    
</t>
    </r>
    <r>
      <rPr>
        <sz val="11"/>
        <color theme="1"/>
        <rFont val="Arial"/>
        <family val="2"/>
      </rPr>
      <t>Porcentaje.</t>
    </r>
    <r>
      <rPr>
        <b/>
        <sz val="11"/>
        <color theme="1"/>
        <rFont val="Arial"/>
        <family val="2"/>
      </rPr>
      <t xml:space="preserve">
UNIDAD DE MEDIDA DE LA VARIABLE:    
</t>
    </r>
    <r>
      <rPr>
        <sz val="11"/>
        <color theme="1"/>
        <rFont val="Arial"/>
        <family val="2"/>
      </rPr>
      <t xml:space="preserve">Numero Total de Asesorias en materia de bajas documentales. </t>
    </r>
    <r>
      <rPr>
        <b/>
        <sz val="11"/>
        <color theme="1"/>
        <rFont val="Arial"/>
        <family val="2"/>
      </rPr>
      <t xml:space="preserve">   </t>
    </r>
  </si>
  <si>
    <r>
      <rPr>
        <b/>
        <sz val="14"/>
        <color theme="1"/>
        <rFont val="Arial"/>
        <family val="2"/>
      </rPr>
      <t xml:space="preserve">Justificacion Trimestral: </t>
    </r>
    <r>
      <rPr>
        <sz val="14"/>
        <color theme="1"/>
        <rFont val="Arial"/>
        <family val="2"/>
      </rPr>
      <t xml:space="preserve">En esta actividad se dieron 30 asesorias en materia de bajas documentales que fueron solicitadas por las areas administrativas.                                                                                                             
</t>
    </r>
    <r>
      <rPr>
        <b/>
        <sz val="14"/>
        <color theme="1"/>
        <rFont val="Arial"/>
        <family val="2"/>
      </rPr>
      <t xml:space="preserve">Justificacion Anual: </t>
    </r>
    <r>
      <rPr>
        <sz val="14"/>
        <color theme="1"/>
        <rFont val="Arial"/>
        <family val="2"/>
      </rPr>
      <t xml:space="preserve">Por el cual se obtiene el 60.00% en este trimestre, alcanzando la meta programada de mas del 50% de asesorias al personal administrativo.      </t>
    </r>
  </si>
  <si>
    <r>
      <rPr>
        <b/>
        <sz val="11"/>
        <color theme="1"/>
        <rFont val="Arial"/>
        <family val="2"/>
      </rPr>
      <t>3.1.1.1.14.9</t>
    </r>
    <r>
      <rPr>
        <sz val="11"/>
        <color theme="1"/>
        <rFont val="Arial"/>
        <family val="2"/>
      </rPr>
      <t xml:space="preserve"> Exposición y actividades historicas en eventos.</t>
    </r>
  </si>
  <si>
    <r>
      <rPr>
        <b/>
        <sz val="11"/>
        <color theme="1"/>
        <rFont val="Arial"/>
        <family val="2"/>
      </rPr>
      <t xml:space="preserve">PAMBD: </t>
    </r>
    <r>
      <rPr>
        <sz val="11"/>
        <color theme="1"/>
        <rFont val="Arial"/>
        <family val="2"/>
      </rPr>
      <t>Porcentaje de Exposiciónes y actividades historicas en eventos.</t>
    </r>
  </si>
  <si>
    <r>
      <rPr>
        <b/>
        <sz val="11"/>
        <color theme="1"/>
        <rFont val="Arial"/>
        <family val="2"/>
      </rPr>
      <t xml:space="preserve">UNIDAD DE MEDIDA DEL     INDICADOR:    
</t>
    </r>
    <r>
      <rPr>
        <sz val="11"/>
        <color theme="1"/>
        <rFont val="Arial"/>
        <family val="2"/>
      </rPr>
      <t>Porcentaje.</t>
    </r>
    <r>
      <rPr>
        <b/>
        <sz val="11"/>
        <color theme="1"/>
        <rFont val="Arial"/>
        <family val="2"/>
      </rPr>
      <t xml:space="preserve">
UNIDAD DE MEDIDA DE LA VARIABLE:    
</t>
    </r>
    <r>
      <rPr>
        <sz val="11"/>
        <color theme="1"/>
        <rFont val="Arial"/>
        <family val="2"/>
      </rPr>
      <t xml:space="preserve">Numero Total de Total de Exposiciónes y actividades historicas en eventos. </t>
    </r>
    <r>
      <rPr>
        <b/>
        <sz val="11"/>
        <color theme="1"/>
        <rFont val="Arial"/>
        <family val="2"/>
      </rPr>
      <t xml:space="preserve">   </t>
    </r>
  </si>
  <si>
    <r>
      <rPr>
        <b/>
        <sz val="14"/>
        <color theme="1"/>
        <rFont val="Arial"/>
        <family val="2"/>
      </rPr>
      <t xml:space="preserve">Justificacion Trimestral: </t>
    </r>
    <r>
      <rPr>
        <sz val="14"/>
        <color theme="1"/>
        <rFont val="Arial"/>
        <family val="2"/>
      </rPr>
      <t xml:space="preserve">En esta actividad se realizo 1 exposicion y actividades historicas en eventos, dentro del ayuntamiento el dia de aniversario de esta ciudad de Cancún.                                                                                                             
</t>
    </r>
    <r>
      <rPr>
        <b/>
        <sz val="14"/>
        <color theme="1"/>
        <rFont val="Arial"/>
        <family val="2"/>
      </rPr>
      <t xml:space="preserve">Justificacion Anual: </t>
    </r>
    <r>
      <rPr>
        <sz val="14"/>
        <color theme="1"/>
        <rFont val="Arial"/>
        <family val="2"/>
      </rPr>
      <t xml:space="preserve">Por el cual se obtiene el 50.00% en este trimestre, alcanzando la meta programada del 50%.      </t>
    </r>
  </si>
  <si>
    <r>
      <rPr>
        <b/>
        <sz val="11"/>
        <color theme="1"/>
        <rFont val="Arial"/>
        <family val="2"/>
      </rPr>
      <t xml:space="preserve">3.1.1.1.14.10 </t>
    </r>
    <r>
      <rPr>
        <sz val="11"/>
        <color theme="1"/>
        <rFont val="Arial"/>
        <family val="2"/>
      </rPr>
      <t xml:space="preserve"> Visitas guidas a escuelas públicas.</t>
    </r>
  </si>
  <si>
    <r>
      <rPr>
        <b/>
        <sz val="11"/>
        <color theme="1"/>
        <rFont val="Arial"/>
        <family val="2"/>
      </rPr>
      <t xml:space="preserve">PVGEP: </t>
    </r>
    <r>
      <rPr>
        <sz val="11"/>
        <color theme="1"/>
        <rFont val="Arial"/>
        <family val="2"/>
      </rPr>
      <t>Porcentaje de Visitas de Guidas a Escuelas Públicas.</t>
    </r>
  </si>
  <si>
    <r>
      <rPr>
        <b/>
        <sz val="11"/>
        <color theme="1"/>
        <rFont val="Arial"/>
        <family val="2"/>
      </rPr>
      <t xml:space="preserve">UNIDAD DE MEDIDA DEL     INDICADOR:    
</t>
    </r>
    <r>
      <rPr>
        <sz val="11"/>
        <color theme="1"/>
        <rFont val="Arial"/>
        <family val="2"/>
      </rPr>
      <t>Porcentaje.</t>
    </r>
    <r>
      <rPr>
        <b/>
        <sz val="11"/>
        <color theme="1"/>
        <rFont val="Arial"/>
        <family val="2"/>
      </rPr>
      <t xml:space="preserve">
UNIDAD DE MEDIDA DE LA VARIABLE:    
</t>
    </r>
    <r>
      <rPr>
        <sz val="11"/>
        <color theme="1"/>
        <rFont val="Arial"/>
        <family val="2"/>
      </rPr>
      <t xml:space="preserve">Numero Total de Visitas Guiadas a Escuelas Públicas.    </t>
    </r>
  </si>
  <si>
    <r>
      <rPr>
        <b/>
        <sz val="14"/>
        <color theme="1"/>
        <rFont val="Arial"/>
        <family val="2"/>
      </rPr>
      <t xml:space="preserve">Justificacion Trimestral: </t>
    </r>
    <r>
      <rPr>
        <sz val="14"/>
        <color theme="1"/>
        <rFont val="Arial"/>
        <family val="2"/>
      </rPr>
      <t xml:space="preserve">En esta actividad no se realizo ninguna visita guiada a Escuelas Publicas, ya que no se cuenta con los programas ni el personal adecuado para esta encomienda.                                                                                                              
</t>
    </r>
    <r>
      <rPr>
        <b/>
        <sz val="14"/>
        <color theme="1"/>
        <rFont val="Arial"/>
        <family val="2"/>
      </rPr>
      <t xml:space="preserve">Justificacion Anual: </t>
    </r>
    <r>
      <rPr>
        <sz val="14"/>
        <color theme="1"/>
        <rFont val="Arial"/>
        <family val="2"/>
      </rPr>
      <t xml:space="preserve">Por el cual en este segundo trimestre se obtiene el 0.00% en el tema de Visitas guiadas.         </t>
    </r>
  </si>
  <si>
    <r>
      <rPr>
        <b/>
        <sz val="11"/>
        <color theme="1"/>
        <rFont val="Arial"/>
        <family val="2"/>
      </rPr>
      <t>3.1.1.1.14.11</t>
    </r>
    <r>
      <rPr>
        <sz val="11"/>
        <color theme="1"/>
        <rFont val="Arial"/>
        <family val="2"/>
      </rPr>
      <t xml:space="preserve"> Servicios de Prestamo y Consulta al Público</t>
    </r>
  </si>
  <si>
    <r>
      <rPr>
        <b/>
        <sz val="11"/>
        <color theme="1"/>
        <rFont val="Arial"/>
        <family val="2"/>
      </rPr>
      <t>PVGEP:</t>
    </r>
    <r>
      <rPr>
        <sz val="11"/>
        <color theme="1"/>
        <rFont val="Arial"/>
        <family val="2"/>
      </rPr>
      <t xml:space="preserve"> Porcentaje de Servicios de Prestamo y Consulta al Público</t>
    </r>
    <r>
      <rPr>
        <b/>
        <sz val="11"/>
        <color theme="1"/>
        <rFont val="Arial"/>
        <family val="2"/>
      </rPr>
      <t>.</t>
    </r>
  </si>
  <si>
    <r>
      <rPr>
        <b/>
        <sz val="11"/>
        <color theme="1"/>
        <rFont val="Arial"/>
        <family val="2"/>
      </rPr>
      <t xml:space="preserve">UNIDAD DE MEDIDA DEL     INDICADOR:    
</t>
    </r>
    <r>
      <rPr>
        <sz val="11"/>
        <color theme="1"/>
        <rFont val="Arial"/>
        <family val="2"/>
      </rPr>
      <t>Porcentaje</t>
    </r>
    <r>
      <rPr>
        <b/>
        <sz val="11"/>
        <color theme="1"/>
        <rFont val="Arial"/>
        <family val="2"/>
      </rPr>
      <t xml:space="preserve">.
UNIDAD DE MEDIDA DE LA VARIABLE:    
</t>
    </r>
    <r>
      <rPr>
        <sz val="11"/>
        <color theme="1"/>
        <rFont val="Arial"/>
        <family val="2"/>
      </rPr>
      <t>Numero Total de Servicios de Prestamo y Consulta al Público..</t>
    </r>
  </si>
  <si>
    <r>
      <rPr>
        <b/>
        <sz val="14"/>
        <color theme="1"/>
        <rFont val="Arial"/>
        <family val="2"/>
      </rPr>
      <t xml:space="preserve">Justificacion Trimestral: </t>
    </r>
    <r>
      <rPr>
        <sz val="14"/>
        <color theme="1"/>
        <rFont val="Arial"/>
        <family val="2"/>
      </rPr>
      <t xml:space="preserve">En esta actividad se dio 1 actividad de Servicios de prestamo y consulta al publico en la oficina de esta direccion.                                                                                                                             </t>
    </r>
    <r>
      <rPr>
        <b/>
        <sz val="14"/>
        <color theme="1"/>
        <rFont val="Arial"/>
        <family val="2"/>
      </rPr>
      <t xml:space="preserve">Justificacion Anual: </t>
    </r>
    <r>
      <rPr>
        <sz val="14"/>
        <color theme="1"/>
        <rFont val="Arial"/>
        <family val="2"/>
      </rPr>
      <t xml:space="preserve">Por el cual en este segundo trimestre se obtiene el 33.33% ya que no se tiene tanta influencia al publico en esta area de Archivo.        </t>
    </r>
  </si>
  <si>
    <r>
      <rPr>
        <b/>
        <sz val="11"/>
        <color theme="1"/>
        <rFont val="Arial"/>
        <family val="2"/>
      </rPr>
      <t>3.1.1.1.14.12</t>
    </r>
    <r>
      <rPr>
        <sz val="11"/>
        <color theme="1"/>
        <rFont val="Arial"/>
        <family val="2"/>
      </rPr>
      <t xml:space="preserve"> Impartición de asesorias a las Unidades Administrativas en materia de Archivo de tramite.</t>
    </r>
  </si>
  <si>
    <r>
      <rPr>
        <b/>
        <sz val="11"/>
        <color theme="1"/>
        <rFont val="Arial"/>
        <family val="2"/>
      </rPr>
      <t xml:space="preserve">PCAI: </t>
    </r>
    <r>
      <rPr>
        <sz val="11"/>
        <color theme="1"/>
        <rFont val="Arial"/>
        <family val="2"/>
      </rPr>
      <t xml:space="preserve">Porcentaje de las capacitaciones en materia de archivo impartidas. </t>
    </r>
  </si>
  <si>
    <r>
      <rPr>
        <b/>
        <sz val="11"/>
        <color theme="1"/>
        <rFont val="Arial"/>
        <family val="2"/>
      </rPr>
      <t xml:space="preserve">UNIDAD DE MEDIDA DEL INDICADOR: </t>
    </r>
    <r>
      <rPr>
        <sz val="11"/>
        <color theme="1"/>
        <rFont val="Arial"/>
        <family val="2"/>
      </rPr>
      <t>Porcentaje</t>
    </r>
    <r>
      <rPr>
        <b/>
        <sz val="11"/>
        <color theme="1"/>
        <rFont val="Arial"/>
        <family val="2"/>
      </rPr>
      <t xml:space="preserve">.
UNIDAD DE MEDIDA DE LA VARIABLE:                              </t>
    </r>
    <r>
      <rPr>
        <sz val="11"/>
        <color theme="1"/>
        <rFont val="Arial"/>
        <family val="2"/>
      </rPr>
      <t>Capacitaciones en materia de archivo.</t>
    </r>
  </si>
  <si>
    <r>
      <rPr>
        <b/>
        <sz val="14"/>
        <color theme="1"/>
        <rFont val="Arial"/>
        <family val="2"/>
      </rPr>
      <t xml:space="preserve">Justificacion Trimestral: En </t>
    </r>
    <r>
      <rPr>
        <sz val="14"/>
        <color theme="1"/>
        <rFont val="Arial"/>
        <family val="2"/>
      </rPr>
      <t xml:space="preserve">esta actividad se realizaron 160 Impartición de asesorias a las Unidades Administrativas en materia de Archivo de tramite, ya que se recibieron solicitudes por parte de las areas administrativas en esta direccion.                                                                                                                             
</t>
    </r>
    <r>
      <rPr>
        <b/>
        <sz val="14"/>
        <color theme="1"/>
        <rFont val="Arial"/>
        <family val="2"/>
      </rPr>
      <t xml:space="preserve">Justificacion Anual: </t>
    </r>
    <r>
      <rPr>
        <sz val="14"/>
        <color theme="1"/>
        <rFont val="Arial"/>
        <family val="2"/>
      </rPr>
      <t xml:space="preserve">Por el cual en este segundo trimestre se obtiene el 200.00% de avance debido a que se recibieron mas solicitudes de lo programado de asesorias de archivo de tramite.         </t>
    </r>
  </si>
  <si>
    <r>
      <rPr>
        <b/>
        <sz val="11"/>
        <color theme="1"/>
        <rFont val="Arial"/>
        <family val="2"/>
      </rPr>
      <t xml:space="preserve">3.1.1.1.14.13 </t>
    </r>
    <r>
      <rPr>
        <sz val="11"/>
        <color theme="1"/>
        <rFont val="Arial"/>
        <family val="2"/>
      </rPr>
      <t>Sesiones del Grupo Interdisciplinario</t>
    </r>
  </si>
  <si>
    <r>
      <rPr>
        <b/>
        <sz val="11"/>
        <color theme="1"/>
        <rFont val="Arial"/>
        <family val="2"/>
      </rPr>
      <t xml:space="preserve">PSGI: </t>
    </r>
    <r>
      <rPr>
        <sz val="11"/>
        <color theme="1"/>
        <rFont val="Arial"/>
        <family val="2"/>
      </rPr>
      <t xml:space="preserve">Porcentaje de sesiones del grupo interdisciplinario, Extraordinarias y Ordinarias.  </t>
    </r>
  </si>
  <si>
    <r>
      <rPr>
        <b/>
        <sz val="11"/>
        <color theme="1"/>
        <rFont val="Arial"/>
        <family val="2"/>
      </rPr>
      <t xml:space="preserve">UNIDAD DE MEDIDA DEL INDICADOR: Porcentaje.
UNIDAD DE MEDIDA DE LA VARIABLE:                              </t>
    </r>
    <r>
      <rPr>
        <sz val="11"/>
        <color theme="1"/>
        <rFont val="Arial"/>
        <family val="2"/>
      </rPr>
      <t>Capacitaciones en materia de archivo.</t>
    </r>
  </si>
  <si>
    <r>
      <rPr>
        <b/>
        <sz val="14"/>
        <color theme="1"/>
        <rFont val="Arial"/>
        <family val="2"/>
      </rPr>
      <t xml:space="preserve">Justificacion Trimestral: </t>
    </r>
    <r>
      <rPr>
        <sz val="14"/>
        <color theme="1"/>
        <rFont val="Arial"/>
        <family val="2"/>
      </rPr>
      <t xml:space="preserve">En esta actividad se realizo 1 Sesion del Grupo Interdisciplinario ordinaria, juntamente con el personal involucrados al tema.                                                                                                                              
</t>
    </r>
    <r>
      <rPr>
        <b/>
        <sz val="14"/>
        <color theme="1"/>
        <rFont val="Arial"/>
        <family val="2"/>
      </rPr>
      <t xml:space="preserve">Justificacion Anual: </t>
    </r>
    <r>
      <rPr>
        <sz val="14"/>
        <color theme="1"/>
        <rFont val="Arial"/>
        <family val="2"/>
      </rPr>
      <t xml:space="preserve">Por el cual en este segundo trimestre se obtiene el 100.00% de avance a lo progranado trimestralmente.          </t>
    </r>
  </si>
  <si>
    <t>Componente
(Dirección General de Protección Civil  )</t>
  </si>
  <si>
    <t>3.1.1.1.15 Acciones realizadas para mitigar los riesgos y proteger a la población y establecimientos comerciales con medidas de seguridad.</t>
  </si>
  <si>
    <r>
      <rPr>
        <b/>
        <sz val="11"/>
        <color theme="1"/>
        <rFont val="Arial"/>
        <family val="2"/>
      </rPr>
      <t>PARPMR</t>
    </r>
    <r>
      <rPr>
        <sz val="11"/>
        <color theme="1"/>
        <rFont val="Arial"/>
        <family val="2"/>
      </rPr>
      <t>: Porcentaje de acciones realizadas para la mitigación de los riesgos</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</si>
  <si>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mitigacion de riesgos
</t>
    </r>
  </si>
  <si>
    <r>
      <rPr>
        <b/>
        <sz val="14"/>
        <color theme="1"/>
        <rFont val="Arial"/>
        <family val="2"/>
      </rPr>
      <t xml:space="preserve">Justificacion Trimestral:
</t>
    </r>
    <r>
      <rPr>
        <sz val="14"/>
        <color theme="1"/>
        <rFont val="Arial"/>
        <family val="2"/>
      </rPr>
      <t xml:space="preserve">Este indicador tiene como meta anual realizar 1,198,639 acciones para mitigar riesgos. En este trimestre se realizaron 275,357 de las 281,845 estimadas. El porcentaje alcanzado fue del 97.70% esto debido al esfuerzo coordinado de la dependencia a travez de la implementación de objetivos en materia de Protección Civil
</t>
    </r>
    <r>
      <rPr>
        <b/>
        <sz val="14"/>
        <color theme="1"/>
        <rFont val="Arial"/>
        <family val="2"/>
      </rPr>
      <t xml:space="preserve">
Justificación Anual: 
</t>
    </r>
    <r>
      <rPr>
        <sz val="14"/>
        <color theme="1"/>
        <rFont val="Arial"/>
        <family val="2"/>
      </rPr>
      <t>Durante el ejercicio, el porcentaje alcanzado fue del 47.83 %, ya que se busca mitigrar los reisgos a travez de la prevención, la resilencia y la correcta aplicaciónd del comando de incidentes, con lo que la ciudadanía podrá tener una mejor calidad de vida.</t>
    </r>
  </si>
  <si>
    <r>
      <rPr>
        <b/>
        <sz val="11"/>
        <color theme="1"/>
        <rFont val="Arial"/>
        <family val="2"/>
      </rPr>
      <t xml:space="preserve">3.1.1.1.15.1 </t>
    </r>
    <r>
      <rPr>
        <sz val="11"/>
        <color theme="1"/>
        <rFont val="Arial"/>
        <family val="2"/>
      </rPr>
      <t>Difusión en los medios de comunicación las prevenciones y alertas de siniestros por efectos naturales y humanos.</t>
    </r>
  </si>
  <si>
    <r>
      <rPr>
        <b/>
        <sz val="11"/>
        <color theme="1"/>
        <rFont val="Arial"/>
        <family val="2"/>
      </rPr>
      <t>PSD</t>
    </r>
    <r>
      <rPr>
        <sz val="11"/>
        <color theme="1"/>
        <rFont val="Arial"/>
        <family val="2"/>
      </rPr>
      <t xml:space="preserve">: Porcentaje de spots difundidos por medio de redes sociales.
</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</si>
  <si>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Spots  </t>
    </r>
  </si>
  <si>
    <r>
      <rPr>
        <b/>
        <sz val="14"/>
        <color theme="1"/>
        <rFont val="Arial"/>
        <family val="2"/>
      </rPr>
      <t>Justificacion Trimestral:</t>
    </r>
    <r>
      <rPr>
        <sz val="14"/>
        <color theme="1"/>
        <rFont val="Arial"/>
        <family val="2"/>
      </rPr>
      <t xml:space="preserve">
Este indicador tiene como meta anual difundir 4,414 spots. En este trimestre se difundieron 1,402 de los 1,103 spots estimados. El porcentaje alcanzado fue del 127.11% esto debido a que las condiciones climatológicas que se han presentado, ha sido necesaria una mayor difución de los boletines y avisos meteorológicos.
</t>
    </r>
    <r>
      <rPr>
        <b/>
        <sz val="14"/>
        <color theme="1"/>
        <rFont val="Arial"/>
        <family val="2"/>
      </rPr>
      <t>Justificación Anual</t>
    </r>
    <r>
      <rPr>
        <sz val="14"/>
        <color theme="1"/>
        <rFont val="Arial"/>
        <family val="2"/>
      </rPr>
      <t xml:space="preserve">: 
Durante el ejercicio, el porcentaje alcanzado fue del 50.88 %, ya que hasta el momento se ha cumplido con los parametros estimados, cumpliendo con las publicaciónes establecidas de manera diaria así como los avisos emergentes por mal tiempo. </t>
    </r>
  </si>
  <si>
    <r>
      <rPr>
        <b/>
        <sz val="11"/>
        <color theme="1"/>
        <rFont val="Arial"/>
        <family val="2"/>
      </rPr>
      <t xml:space="preserve">3.1.1.1.15.2 </t>
    </r>
    <r>
      <rPr>
        <sz val="11"/>
        <color theme="1"/>
        <rFont val="Arial"/>
        <family val="2"/>
      </rPr>
      <t xml:space="preserve">Capacitación a la población de diferentes sectores en materia de Protección Civil. </t>
    </r>
  </si>
  <si>
    <r>
      <rPr>
        <b/>
        <sz val="11"/>
        <color theme="1"/>
        <rFont val="Arial"/>
        <family val="2"/>
      </rPr>
      <t>PPC:</t>
    </r>
    <r>
      <rPr>
        <sz val="11"/>
        <color theme="1"/>
        <rFont val="Arial"/>
        <family val="2"/>
      </rPr>
      <t xml:space="preserve"> Porcentaje de personas capacitadas.</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</si>
  <si>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Personas capacitadas</t>
    </r>
  </si>
  <si>
    <r>
      <rPr>
        <b/>
        <sz val="14"/>
        <color theme="1"/>
        <rFont val="Arial"/>
        <family val="2"/>
      </rPr>
      <t>Justificacion Trimestral:</t>
    </r>
    <r>
      <rPr>
        <sz val="14"/>
        <color theme="1"/>
        <rFont val="Arial"/>
        <family val="2"/>
      </rPr>
      <t xml:space="preserve">
Este indicador tiene como meta anual capacitar a 3008 personas. En este trimestre se capacitaron 440 de los 752 estimados. El porcentaje alcanzado fue del 58.51% esto debido a que las solicitudes de capcitación de han visto reducidas ya que, las capacitaciónes estan en función de las solicitudes de renovación de tramites como parte de los requisto de la Anuencia de Protección civil
</t>
    </r>
    <r>
      <rPr>
        <b/>
        <sz val="14"/>
        <color theme="1"/>
        <rFont val="Arial"/>
        <family val="2"/>
      </rPr>
      <t>Justificación Anual</t>
    </r>
    <r>
      <rPr>
        <sz val="14"/>
        <color theme="1"/>
        <rFont val="Arial"/>
        <family val="2"/>
      </rPr>
      <t>: 
Durante el ejercicio, el porcentaje alcanzado fue del 43.82%, ya que como parte de los requisitos de los tramites de apertura y renovación de anuencia de protección ciivl, l amayor actividad se da a principios y finales de año.</t>
    </r>
  </si>
  <si>
    <r>
      <rPr>
        <b/>
        <sz val="11"/>
        <color theme="1"/>
        <rFont val="Arial"/>
        <family val="2"/>
      </rPr>
      <t xml:space="preserve">3.1.1.1.15.3 </t>
    </r>
    <r>
      <rPr>
        <sz val="11"/>
        <color theme="1"/>
        <rFont val="Arial"/>
        <family val="2"/>
      </rPr>
      <t>Evaluación de guardavidas en materia de seguridad acuática.</t>
    </r>
  </si>
  <si>
    <r>
      <rPr>
        <b/>
        <sz val="11"/>
        <color theme="1"/>
        <rFont val="Arial"/>
        <family val="2"/>
      </rPr>
      <t>PGE</t>
    </r>
    <r>
      <rPr>
        <sz val="11"/>
        <color theme="1"/>
        <rFont val="Arial"/>
        <family val="2"/>
      </rPr>
      <t>:Porcentaje de Guardavidas Evaluados</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</si>
  <si>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Guardavidas Evaluados</t>
    </r>
  </si>
  <si>
    <r>
      <rPr>
        <b/>
        <sz val="14"/>
        <color theme="1"/>
        <rFont val="Arial"/>
        <family val="2"/>
      </rPr>
      <t xml:space="preserve">Justificacion Trimestral:
</t>
    </r>
    <r>
      <rPr>
        <sz val="14"/>
        <color theme="1"/>
        <rFont val="Arial"/>
        <family val="2"/>
      </rPr>
      <t>Este indicador tiene como meta anual evaluar a 419 guaravidas. En este trimestre se evaluaron 52 de los 173 estimados. El porcentaje alcanzado fue del 30.06% esto debido a que la cantidad de guardavidas evaluados esta en función de las solicitudes recibidas, observandose que el primer trimestre tuvo mas actividad de lo esperado.</t>
    </r>
    <r>
      <rPr>
        <b/>
        <sz val="14"/>
        <color theme="1"/>
        <rFont val="Arial"/>
        <family val="2"/>
      </rPr>
      <t xml:space="preserve">
Justificación Anual: 
</t>
    </r>
    <r>
      <rPr>
        <sz val="14"/>
        <color theme="1"/>
        <rFont val="Arial"/>
        <family val="2"/>
      </rPr>
      <t>Durante el ejercicio, el porcentaje alcanzado fue del 28.64%, esto debido a las poca solicitudes recibidas para evaluación, se espera un repunte en los siguientes triestres, puesto que es un requisito para continuar laborando en el ámbito público y privado.</t>
    </r>
  </si>
  <si>
    <r>
      <rPr>
        <b/>
        <sz val="11"/>
        <color theme="1"/>
        <rFont val="Arial"/>
        <family val="2"/>
      </rPr>
      <t xml:space="preserve">3.1.1.1.15.4 </t>
    </r>
    <r>
      <rPr>
        <sz val="11"/>
        <color theme="1"/>
        <rFont val="Arial"/>
        <family val="2"/>
      </rPr>
      <t>Elaboración de Dictámenes Aprobatorios (anuencias) a comercios de bajo, mediano y alto riesgo.</t>
    </r>
  </si>
  <si>
    <r>
      <rPr>
        <b/>
        <sz val="11"/>
        <color theme="1"/>
        <rFont val="Arial"/>
        <family val="2"/>
      </rPr>
      <t>PDAE</t>
    </r>
    <r>
      <rPr>
        <sz val="11"/>
        <color theme="1"/>
        <rFont val="Arial"/>
        <family val="2"/>
      </rPr>
      <t>: Porcentaje de dictámenes aprobatorios entregados  de bajo, mediano y alto riesgo.</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</si>
  <si>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Dictámenes aprobatorios</t>
    </r>
  </si>
  <si>
    <r>
      <rPr>
        <b/>
        <sz val="14"/>
        <color theme="1"/>
        <rFont val="Arial"/>
        <family val="2"/>
      </rPr>
      <t xml:space="preserve">Justificacion Trimestral:
</t>
    </r>
    <r>
      <rPr>
        <sz val="14"/>
        <color theme="1"/>
        <rFont val="Arial"/>
        <family val="2"/>
      </rPr>
      <t>Este indicador tiene como meta anual emitir 19,786 dictámenes aprobatorios de bajo, mediano y alto riesgo. En este trimestre se tramitaron 2,692 de los 3,946 estimados. El porcentaje alcanzado fue del 68.22% esto debido a que los dictámenes estan en función de la solicitud de alta y/o renovación de los contribuyentes, pudiendose observar una mayor actividad durante el primer trimestre.</t>
    </r>
    <r>
      <rPr>
        <b/>
        <sz val="14"/>
        <color theme="1"/>
        <rFont val="Arial"/>
        <family val="2"/>
      </rPr>
      <t xml:space="preserve">
Justificación Anual: 
</t>
    </r>
    <r>
      <rPr>
        <sz val="14"/>
        <color theme="1"/>
        <rFont val="Arial"/>
        <family val="2"/>
      </rPr>
      <t>Durante el ejercicio, el porcentaje alcanzado fue del 58.31%, esto muestra un porcentaje eficiente para la emición de dictámenes aprobatorios, así como el correcto funcionamiento y aceptación de la nueva plataforma digital.</t>
    </r>
  </si>
  <si>
    <r>
      <rPr>
        <b/>
        <sz val="11"/>
        <color theme="1"/>
        <rFont val="Arial"/>
        <family val="2"/>
      </rPr>
      <t xml:space="preserve">3.1.1.1.15.5 </t>
    </r>
    <r>
      <rPr>
        <sz val="11"/>
        <color theme="1"/>
        <rFont val="Arial"/>
        <family val="2"/>
      </rPr>
      <t>Evaluación de Programas Internos de Protección Civil.</t>
    </r>
  </si>
  <si>
    <r>
      <rPr>
        <b/>
        <sz val="11"/>
        <color theme="1"/>
        <rFont val="Arial"/>
        <family val="2"/>
      </rPr>
      <t>PPIE:</t>
    </r>
    <r>
      <rPr>
        <sz val="11"/>
        <color theme="1"/>
        <rFont val="Arial"/>
        <family val="2"/>
      </rPr>
      <t xml:space="preserve"> Porcentaje de programas internos evaluados de los diversos locales comerciales.</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</si>
  <si>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Programas internos</t>
    </r>
  </si>
  <si>
    <r>
      <rPr>
        <b/>
        <sz val="14"/>
        <color theme="1"/>
        <rFont val="Arial"/>
        <family val="2"/>
      </rPr>
      <t xml:space="preserve">Justificacion Trimestral:
</t>
    </r>
    <r>
      <rPr>
        <sz val="14"/>
        <color theme="1"/>
        <rFont val="Arial"/>
        <family val="2"/>
      </rPr>
      <t>Este indicador tiene como meta anual evaluar a 6,112 programas internos. Este trimestre se evluaron 1,946 de los 1,628 programas internos. El porcentaje alcanzado fue del 119,53% esto debido a que el módulo digital de revision y evaluacion de programas internos facilita los procesos de revisión.</t>
    </r>
    <r>
      <rPr>
        <b/>
        <sz val="14"/>
        <color theme="1"/>
        <rFont val="Arial"/>
        <family val="2"/>
      </rPr>
      <t xml:space="preserve">
Justificación Anual: 
</t>
    </r>
    <r>
      <rPr>
        <sz val="14"/>
        <color theme="1"/>
        <rFont val="Arial"/>
        <family val="2"/>
      </rPr>
      <t>Durante el ejercicio, el porcentaje alcanzado fue del 48.45%, ya que como parte de la implementación de la plataforma digital se espera que las revisiones y evaluaciones de programas internos se incrementen.</t>
    </r>
  </si>
  <si>
    <r>
      <rPr>
        <b/>
        <sz val="11"/>
        <color theme="1"/>
        <rFont val="Arial"/>
        <family val="2"/>
      </rPr>
      <t xml:space="preserve">3.1.1.1.15.6 </t>
    </r>
    <r>
      <rPr>
        <sz val="11"/>
        <color theme="1"/>
        <rFont val="Arial"/>
        <family val="2"/>
      </rPr>
      <t>Elaboración de inspecciones a comercios de mediano y alto riesgo.</t>
    </r>
  </si>
  <si>
    <r>
      <rPr>
        <b/>
        <sz val="11"/>
        <color theme="1"/>
        <rFont val="Arial"/>
        <family val="2"/>
      </rPr>
      <t xml:space="preserve">PIRC: </t>
    </r>
    <r>
      <rPr>
        <sz val="11"/>
        <color theme="1"/>
        <rFont val="Arial"/>
        <family val="2"/>
      </rPr>
      <t xml:space="preserve">Porcentaje de inspecciones realizadas a comercios de mediano y alto riesgo. </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</si>
  <si>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Inspecciones </t>
    </r>
  </si>
  <si>
    <r>
      <rPr>
        <b/>
        <sz val="14"/>
        <color theme="1"/>
        <rFont val="Arial"/>
        <family val="2"/>
      </rPr>
      <t xml:space="preserve">Justificacion Trimestral:
</t>
    </r>
    <r>
      <rPr>
        <sz val="14"/>
        <color theme="1"/>
        <rFont val="Arial"/>
        <family val="2"/>
      </rPr>
      <t>Este indicador tiene como meta anual realizar 6,112 inspecciones. En este trimestre se realizaron 280 de los 1,628 estimadas. El porcentaje alcanzado fue del 17.20% esto debido a que el modulo digital de inspecinones se encuentra en desarrollo.</t>
    </r>
    <r>
      <rPr>
        <b/>
        <sz val="14"/>
        <color theme="1"/>
        <rFont val="Arial"/>
        <family val="2"/>
      </rPr>
      <t xml:space="preserve">
Justificación Anual: 
</t>
    </r>
    <r>
      <rPr>
        <sz val="14"/>
        <color theme="1"/>
        <rFont val="Arial"/>
        <family val="2"/>
      </rPr>
      <t>Durante el ejercicio, el porcentaje alcanzado fue del 7.33%, ya que el modulo digital de inspecinones se encuentra en desarrollo.</t>
    </r>
  </si>
  <si>
    <r>
      <rPr>
        <b/>
        <sz val="11"/>
        <color theme="1"/>
        <rFont val="Arial"/>
        <family val="2"/>
      </rPr>
      <t>3.1.1.1.15.7</t>
    </r>
    <r>
      <rPr>
        <sz val="11"/>
        <color theme="1"/>
        <rFont val="Arial"/>
        <family val="2"/>
      </rPr>
      <t xml:space="preserve"> Evaluación de simulacros en ámbito privado y público.</t>
    </r>
  </si>
  <si>
    <r>
      <rPr>
        <b/>
        <sz val="11"/>
        <color theme="1"/>
        <rFont val="Arial"/>
        <family val="2"/>
      </rPr>
      <t xml:space="preserve">PSPPE: </t>
    </r>
    <r>
      <rPr>
        <sz val="11"/>
        <color theme="1"/>
        <rFont val="Arial"/>
        <family val="2"/>
      </rPr>
      <t>Porcentaje de simulacros públicos y provados evaluados.</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</si>
  <si>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Simulacros</t>
    </r>
  </si>
  <si>
    <r>
      <rPr>
        <b/>
        <sz val="14"/>
        <color theme="1"/>
        <rFont val="Arial"/>
        <family val="2"/>
      </rPr>
      <t xml:space="preserve">Justificacion Trimestral:
</t>
    </r>
    <r>
      <rPr>
        <sz val="14"/>
        <color theme="1"/>
        <rFont val="Arial"/>
        <family val="2"/>
      </rPr>
      <t>Este indicador tiene como meta anual evaluar 4,522 simulacros públicos y privados. En este trimestre se realizaron 1,630 de los 1,260 estimados. El porcentaje alcanzado fue del 129.37% esto debido al interes de los contribuyentes, lo cual reafirma sus conocimientos y aplicación de procesos y protocolos de actuación.</t>
    </r>
    <r>
      <rPr>
        <b/>
        <sz val="14"/>
        <color theme="1"/>
        <rFont val="Arial"/>
        <family val="2"/>
      </rPr>
      <t xml:space="preserve">
Justificación Anual: 
</t>
    </r>
    <r>
      <rPr>
        <sz val="14"/>
        <color theme="1"/>
        <rFont val="Arial"/>
        <family val="2"/>
      </rPr>
      <t>Durante el ejercicio, el porcentaje alcanzado fue del 52.81%, ya que se muestra interes por parte de la ciudadania y establecimientos comerciales por una mejor cultura de prevención.</t>
    </r>
  </si>
  <si>
    <r>
      <rPr>
        <b/>
        <sz val="11"/>
        <color theme="1"/>
        <rFont val="Arial"/>
        <family val="2"/>
      </rPr>
      <t xml:space="preserve">3.1.1.1.15.8 </t>
    </r>
    <r>
      <rPr>
        <sz val="11"/>
        <color theme="1"/>
        <rFont val="Arial"/>
        <family val="2"/>
      </rPr>
      <t>Registro de prestadores de servicios autorizados en materia de Protección Civil</t>
    </r>
  </si>
  <si>
    <r>
      <rPr>
        <b/>
        <sz val="11"/>
        <color theme="1"/>
        <rFont val="Arial"/>
        <family val="2"/>
      </rPr>
      <t xml:space="preserve">PPSA: </t>
    </r>
    <r>
      <rPr>
        <sz val="11"/>
        <color theme="1"/>
        <rFont val="Arial"/>
        <family val="2"/>
      </rPr>
      <t xml:space="preserve">Porcentaje de prestadores de servicio autorizados </t>
    </r>
  </si>
  <si>
    <r>
      <rPr>
        <b/>
        <sz val="11"/>
        <color theme="1"/>
        <rFont val="Arial"/>
        <family val="2"/>
      </rPr>
      <t>UNIDAD DE MEDIDA DEL INDICADOR:</t>
    </r>
    <r>
      <rPr>
        <sz val="11"/>
        <color theme="1"/>
        <rFont val="Arial"/>
        <family val="2"/>
      </rPr>
      <t xml:space="preserve">
Porcentaje
</t>
    </r>
    <r>
      <rPr>
        <b/>
        <sz val="11"/>
        <color theme="1"/>
        <rFont val="Arial"/>
        <family val="2"/>
      </rPr>
      <t xml:space="preserve">UNIDAD DE MEDIDA DE LAS VARIABLES:
</t>
    </r>
    <r>
      <rPr>
        <sz val="11"/>
        <color theme="1"/>
        <rFont val="Arial"/>
        <family val="2"/>
      </rPr>
      <t>Prestadores de servicio</t>
    </r>
  </si>
  <si>
    <r>
      <rPr>
        <b/>
        <sz val="14"/>
        <color theme="1"/>
        <rFont val="Arial"/>
        <family val="2"/>
      </rPr>
      <t xml:space="preserve">Justificacion Trimestral:
</t>
    </r>
    <r>
      <rPr>
        <sz val="14"/>
        <color theme="1"/>
        <rFont val="Arial"/>
        <family val="2"/>
      </rPr>
      <t>Este indicador tiene como meta anual autorizar 184 prestadores de servicio. En este trimestre se realizaron 16 de los 24 estimados. El porcentaje alcanzado fue del 66.67% esto en funcion de las solicitudes recbidas en las oficinas.</t>
    </r>
    <r>
      <rPr>
        <b/>
        <sz val="14"/>
        <color theme="1"/>
        <rFont val="Arial"/>
        <family val="2"/>
      </rPr>
      <t xml:space="preserve">
Justificación Anual: 
</t>
    </r>
    <r>
      <rPr>
        <sz val="14"/>
        <color theme="1"/>
        <rFont val="Arial"/>
        <family val="2"/>
      </rPr>
      <t>Durante el ejercicio, el porcentaje alcanzado fue del 75.00%, ya que debido a que la vigencia del registro es de 1 año fiscal, la mayor cantidad de solicitudes se reciben el primer trimestre, cabe mencionar que el costo es el mismo y no depende la fecha de trámite.</t>
    </r>
  </si>
  <si>
    <r>
      <rPr>
        <b/>
        <sz val="11"/>
        <color theme="1"/>
        <rFont val="Arial"/>
        <family val="2"/>
      </rPr>
      <t>3.1.1.1.15.9</t>
    </r>
    <r>
      <rPr>
        <sz val="11"/>
        <color theme="1"/>
        <rFont val="Arial"/>
        <family val="2"/>
      </rPr>
      <t xml:space="preserve"> Atención de reportes de  emergencias en materia de gestión integral de riesgos y de protección civil. </t>
    </r>
  </si>
  <si>
    <r>
      <rPr>
        <b/>
        <sz val="11"/>
        <color theme="1"/>
        <rFont val="Arial"/>
        <family val="2"/>
      </rPr>
      <t>PREA:</t>
    </r>
    <r>
      <rPr>
        <sz val="11"/>
        <color theme="1"/>
        <rFont val="Arial"/>
        <family val="2"/>
      </rPr>
      <t xml:space="preserve"> Porcentaje de reportes de emergencia atendidos.</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</si>
  <si>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Reporte de emergencias</t>
    </r>
  </si>
  <si>
    <r>
      <rPr>
        <b/>
        <sz val="14"/>
        <color theme="1"/>
        <rFont val="Arial"/>
        <family val="2"/>
      </rPr>
      <t xml:space="preserve">Justificacion Trimestral:
</t>
    </r>
    <r>
      <rPr>
        <sz val="14"/>
        <color theme="1"/>
        <rFont val="Arial"/>
        <family val="2"/>
      </rPr>
      <t>Este indicador tiene como meta anual atender 530 reportes de emergencia. En este trimestre se atendieron 111 de los 132 estimados. El porcentaje alcanzado fue del 84.09% esto debido a que las atenciones se encuentran en virtud de los reportes de emergencias del Centro de control 911 emitidos.</t>
    </r>
    <r>
      <rPr>
        <b/>
        <sz val="14"/>
        <color theme="1"/>
        <rFont val="Arial"/>
        <family val="2"/>
      </rPr>
      <t xml:space="preserve">
Justificación Anual: 
</t>
    </r>
    <r>
      <rPr>
        <sz val="14"/>
        <color theme="1"/>
        <rFont val="Arial"/>
        <family val="2"/>
      </rPr>
      <t>Durante el ejercicio, el porcentaje alcanzado fue del 65.47%, esto debido a la pronta atención de los cuerpos de emergencia, con el fin de salvaguardas las vidas humanas.</t>
    </r>
  </si>
  <si>
    <r>
      <rPr>
        <b/>
        <sz val="11"/>
        <color theme="1"/>
        <rFont val="Arial"/>
        <family val="2"/>
      </rPr>
      <t xml:space="preserve">3.1.1.1.15.10 </t>
    </r>
    <r>
      <rPr>
        <sz val="11"/>
        <color theme="1"/>
        <rFont val="Arial"/>
        <family val="2"/>
      </rPr>
      <t>Atención médica prehospitalaria a personas ocasionadas por incidencias reportadas.</t>
    </r>
  </si>
  <si>
    <r>
      <rPr>
        <b/>
        <sz val="11"/>
        <color theme="1"/>
        <rFont val="Arial"/>
        <family val="2"/>
      </rPr>
      <t>PPAM</t>
    </r>
    <r>
      <rPr>
        <sz val="11"/>
        <color theme="1"/>
        <rFont val="Arial"/>
        <family val="2"/>
      </rPr>
      <t>: Porcentaja de personas con atención médica</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</si>
  <si>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Personas atendidas</t>
    </r>
  </si>
  <si>
    <r>
      <rPr>
        <b/>
        <sz val="14"/>
        <color theme="1"/>
        <rFont val="Arial"/>
        <family val="2"/>
      </rPr>
      <t xml:space="preserve">Justificacion Trimestral:
</t>
    </r>
    <r>
      <rPr>
        <sz val="14"/>
        <color theme="1"/>
        <rFont val="Arial"/>
        <family val="2"/>
      </rPr>
      <t xml:space="preserve">Este indicador tiene como meta anual atender 420 personas en materia prehospitalaria. En este trimestre se atendieron 62 de los 110 estimadas. El porcentaje alcanzado fue del 56.36% esto debido a que la ambulancia adscrita a esta Dirección General sufrio un percanse en el mes de abril y se espera que su reparación finalice en el mes de junio o julio, sin embargo las atenciones brindadasa fueron a traves de los paramédicos en eventos publicos y privados.
</t>
    </r>
    <r>
      <rPr>
        <b/>
        <sz val="14"/>
        <color theme="1"/>
        <rFont val="Arial"/>
        <family val="2"/>
      </rPr>
      <t xml:space="preserve">
Justificación Anual: 
</t>
    </r>
    <r>
      <rPr>
        <sz val="14"/>
        <color theme="1"/>
        <rFont val="Arial"/>
        <family val="2"/>
      </rPr>
      <t>Durante el ejercicio, el porcentaje alcanzado fue del 58.81%,esto debido a la creciente demanda de ambulancias y servicios prehospitalarios de emergencia.</t>
    </r>
  </si>
  <si>
    <r>
      <rPr>
        <b/>
        <sz val="11"/>
        <color theme="1"/>
        <rFont val="Arial"/>
        <family val="2"/>
      </rPr>
      <t>3.1.1.1.15.11</t>
    </r>
    <r>
      <rPr>
        <sz val="11"/>
        <color theme="1"/>
        <rFont val="Arial"/>
        <family val="2"/>
      </rPr>
      <t xml:space="preserve"> Supervisión  y atención a eventos públicos y privado de cualquier índole.</t>
    </r>
  </si>
  <si>
    <r>
      <rPr>
        <b/>
        <sz val="11"/>
        <color theme="1"/>
        <rFont val="Arial"/>
        <family val="2"/>
      </rPr>
      <t>PEPPS:</t>
    </r>
    <r>
      <rPr>
        <sz val="11"/>
        <color theme="1"/>
        <rFont val="Arial"/>
        <family val="2"/>
      </rPr>
      <t xml:space="preserve"> Porcentaje de eventos públicos y privados supervisados.</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</si>
  <si>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Eventos Públicos y privados</t>
    </r>
  </si>
  <si>
    <r>
      <rPr>
        <b/>
        <sz val="14"/>
        <color theme="1"/>
        <rFont val="Arial"/>
        <family val="2"/>
      </rPr>
      <t xml:space="preserve">Justificacion Trimestral:
</t>
    </r>
    <r>
      <rPr>
        <sz val="14"/>
        <color theme="1"/>
        <rFont val="Arial"/>
        <family val="2"/>
      </rPr>
      <t>Este indicador tiene como meta anual supervisar 478 eventos públicos y privados. En este trimestre se supervisaron de los 209 de 119 estimados. El porcentaje alcanzado fue del 175.63% esto debido a que en el municipio se han realizado mas eventos públicos y privados que lo esperado.</t>
    </r>
    <r>
      <rPr>
        <b/>
        <sz val="14"/>
        <color theme="1"/>
        <rFont val="Arial"/>
        <family val="2"/>
      </rPr>
      <t xml:space="preserve">
Justificación Anual: 
</t>
    </r>
    <r>
      <rPr>
        <sz val="14"/>
        <color theme="1"/>
        <rFont val="Arial"/>
        <family val="2"/>
      </rPr>
      <t>Durante el ejercicio, el porcentaje alcanzado fue del 67.15%, ya que en el municipio se han realizado mas eventos públicos y privados que lo esperado.</t>
    </r>
  </si>
  <si>
    <r>
      <rPr>
        <b/>
        <sz val="11"/>
        <color theme="1"/>
        <rFont val="Arial"/>
        <family val="2"/>
      </rPr>
      <t xml:space="preserve">3.1.1.1.15.12 </t>
    </r>
    <r>
      <rPr>
        <sz val="11"/>
        <color theme="1"/>
        <rFont val="Arial"/>
        <family val="2"/>
      </rPr>
      <t>Verificación de refugios temporale con motivo de la temporada de Fenómenos Hidrometeorológicos.</t>
    </r>
  </si>
  <si>
    <r>
      <rPr>
        <b/>
        <sz val="11"/>
        <color theme="1"/>
        <rFont val="Arial"/>
        <family val="2"/>
      </rPr>
      <t>PRTV:</t>
    </r>
    <r>
      <rPr>
        <sz val="11"/>
        <color theme="1"/>
        <rFont val="Arial"/>
        <family val="2"/>
      </rPr>
      <t xml:space="preserve"> Porcentaje  de refugios temporales verificados</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</si>
  <si>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Refugios temporales</t>
    </r>
  </si>
  <si>
    <r>
      <rPr>
        <b/>
        <sz val="14"/>
        <color theme="1"/>
        <rFont val="Arial"/>
        <family val="2"/>
      </rPr>
      <t xml:space="preserve">Justificacion Trimestral:
</t>
    </r>
    <r>
      <rPr>
        <sz val="14"/>
        <color theme="1"/>
        <rFont val="Arial"/>
        <family val="2"/>
      </rPr>
      <t>Este indicador tiene como meta revisar 190 refugios temporales. En este trimestre se revisaron 188 de los 120 estimados. El porcentaje alcanzado fue del 156.67% esto debido a que en este periodo se realiza la revisión de los refugios temporales urbanos, y empieza el registro de los refugios turísticos.</t>
    </r>
    <r>
      <rPr>
        <b/>
        <sz val="14"/>
        <color theme="1"/>
        <rFont val="Arial"/>
        <family val="2"/>
      </rPr>
      <t xml:space="preserve">
Justificación Anual: 
</t>
    </r>
    <r>
      <rPr>
        <sz val="14"/>
        <color theme="1"/>
        <rFont val="Arial"/>
        <family val="2"/>
      </rPr>
      <t>Durante el ejercicio, el porcentaje alcanzado fue del 98.95%, ya que como parte del incio de la temporada de fenómenos hidrometeorológicos, es necesario la prevención, siendo el segundo y tercer trimestre el periodo de registro.</t>
    </r>
  </si>
  <si>
    <r>
      <rPr>
        <b/>
        <sz val="11"/>
        <color theme="1"/>
        <rFont val="Arial"/>
        <family val="2"/>
      </rPr>
      <t xml:space="preserve">3.1.1.1.15.13 </t>
    </r>
    <r>
      <rPr>
        <sz val="11"/>
        <color theme="1"/>
        <rFont val="Arial"/>
        <family val="2"/>
      </rPr>
      <t>Implementación de operativos con motivo a los diversos fenómenos naturales y antrópicos</t>
    </r>
  </si>
  <si>
    <r>
      <rPr>
        <b/>
        <sz val="11"/>
        <color theme="1"/>
        <rFont val="Arial"/>
        <family val="2"/>
      </rPr>
      <t>POI:</t>
    </r>
    <r>
      <rPr>
        <sz val="11"/>
        <color theme="1"/>
        <rFont val="Arial"/>
        <family val="2"/>
      </rPr>
      <t xml:space="preserve"> Porcentaje de operativos implementados.</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</si>
  <si>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Operativos implementados</t>
    </r>
  </si>
  <si>
    <r>
      <rPr>
        <b/>
        <sz val="14"/>
        <color theme="1"/>
        <rFont val="Arial"/>
        <family val="2"/>
      </rPr>
      <t xml:space="preserve">Justificacion Trimestral:
</t>
    </r>
    <r>
      <rPr>
        <sz val="14"/>
        <color theme="1"/>
        <rFont val="Arial"/>
        <family val="2"/>
      </rPr>
      <t>Este indicador tiene como meta anual implementar 51 operativos. En este trimestre se implementarion 4 de los 13 estimados. El porcentaje alcanzado fue del 30.77% esto debido a que en el municipio no ha sido necesaria la implementación por algun fenómeno natural o sociorganizativo.</t>
    </r>
    <r>
      <rPr>
        <b/>
        <sz val="14"/>
        <color theme="1"/>
        <rFont val="Arial"/>
        <family val="2"/>
      </rPr>
      <t xml:space="preserve">
Justificación Anual: 
</t>
    </r>
    <r>
      <rPr>
        <sz val="14"/>
        <color theme="1"/>
        <rFont val="Arial"/>
        <family val="2"/>
      </rPr>
      <t>Durante el ejercicio, el porcentaje alcanzado fue del 15.69%, lo que representa una tasa menos de incidencias mayores que requieran la implementación de un operativo de los cuerpos de emergencia</t>
    </r>
  </si>
  <si>
    <r>
      <rPr>
        <b/>
        <sz val="11"/>
        <color theme="1"/>
        <rFont val="Arial"/>
        <family val="2"/>
      </rPr>
      <t xml:space="preserve">3.1.1.1.15.14 </t>
    </r>
    <r>
      <rPr>
        <sz val="11"/>
        <color theme="1"/>
        <rFont val="Arial"/>
        <family val="2"/>
      </rPr>
      <t>Implementación de salvamentos, rescates y primeros auxilios en playas, cenotes y lagunas en el municipio.</t>
    </r>
  </si>
  <si>
    <r>
      <rPr>
        <b/>
        <sz val="11"/>
        <color theme="1"/>
        <rFont val="Arial"/>
        <family val="2"/>
      </rPr>
      <t>PSRPI:</t>
    </r>
    <r>
      <rPr>
        <sz val="11"/>
        <color theme="1"/>
        <rFont val="Arial"/>
        <family val="2"/>
      </rPr>
      <t xml:space="preserve"> Porcentaje de salvamentos, rescates y primeros auxilios implementados en las playas, cenotes y lagunas. </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</si>
  <si>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Salvamentos, rescates y primeros auxilios</t>
    </r>
  </si>
  <si>
    <r>
      <rPr>
        <b/>
        <sz val="14"/>
        <color theme="1"/>
        <rFont val="Arial"/>
        <family val="2"/>
      </rPr>
      <t xml:space="preserve">Justificacion Trimestral:
</t>
    </r>
    <r>
      <rPr>
        <sz val="14"/>
        <color theme="1"/>
        <rFont val="Arial"/>
        <family val="2"/>
      </rPr>
      <t>Este indicador tiene como meta anual la impleentaión de 207 salvamentos, rescates y primeros auxilios en las playas y cuerpos de agua. En este trimestre se levaron a cabo 44 de los 64 estimados. El porcentaje alcanzado fue del 68.75% esto debido a que no ha sido necesaria la inervencion del personal de guardavidas ya que no se han presentado mayores incidentes en las diversas playas públicas.</t>
    </r>
    <r>
      <rPr>
        <b/>
        <sz val="14"/>
        <color theme="1"/>
        <rFont val="Arial"/>
        <family val="2"/>
      </rPr>
      <t xml:space="preserve">
Justificación Anual: 
</t>
    </r>
    <r>
      <rPr>
        <sz val="14"/>
        <color theme="1"/>
        <rFont val="Arial"/>
        <family val="2"/>
      </rPr>
      <t>Durante el ejercicio, el porcentaje alcanzado fue del 26.57%, el cual habla de un gran trabajo de prevención realizado por el personal de guardavidas en las diversas playas.</t>
    </r>
  </si>
  <si>
    <r>
      <rPr>
        <b/>
        <sz val="11"/>
        <color theme="1"/>
        <rFont val="Arial"/>
        <family val="2"/>
      </rPr>
      <t xml:space="preserve">3.1.1.1.15.15 </t>
    </r>
    <r>
      <rPr>
        <sz val="11"/>
        <color theme="1"/>
        <rFont val="Arial"/>
        <family val="2"/>
      </rPr>
      <t>Ejecución de acciones preventivas de manera permanente en las diversas playas, en beneficio a la ciudadanía.</t>
    </r>
  </si>
  <si>
    <r>
      <rPr>
        <b/>
        <sz val="11"/>
        <color theme="1"/>
        <rFont val="Arial"/>
        <family val="2"/>
      </rPr>
      <t>PAPB</t>
    </r>
    <r>
      <rPr>
        <sz val="11"/>
        <color theme="1"/>
        <rFont val="Arial"/>
        <family val="2"/>
      </rPr>
      <t>: Porcentaje acciones preventivas brindadas a la población benitojuarense y vacacionistas.</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</si>
  <si>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acciones preventivas </t>
    </r>
  </si>
  <si>
    <r>
      <rPr>
        <b/>
        <sz val="14"/>
        <color theme="1"/>
        <rFont val="Arial"/>
        <family val="2"/>
      </rPr>
      <t xml:space="preserve">Justificacion Trimestral:
</t>
    </r>
    <r>
      <rPr>
        <sz val="14"/>
        <color theme="1"/>
        <rFont val="Arial"/>
        <family val="2"/>
      </rPr>
      <t>Este indicador tiene como meta anual brindar 1,151,660 acciones preventivas a los benitojuarences  vacacionistas . En este trimestre se supervisaron de los 209 de 119 estimados. El porcentaje alcanzado fue del 175.63% esto debido a que en el municipio se han realizado mas eventos públicos y privados que lo esperado.</t>
    </r>
    <r>
      <rPr>
        <b/>
        <sz val="14"/>
        <color theme="1"/>
        <rFont val="Arial"/>
        <family val="2"/>
      </rPr>
      <t xml:space="preserve">
Justificación Anual: 
</t>
    </r>
    <r>
      <rPr>
        <sz val="14"/>
        <color theme="1"/>
        <rFont val="Arial"/>
        <family val="2"/>
      </rPr>
      <t>Durante el ejercicio, el porcentaje alcanzado fue del 67.15%, ya que en el municipio se han realizado mas eventos públicos y privados que lo esperado.</t>
    </r>
  </si>
  <si>
    <r>
      <rPr>
        <b/>
        <sz val="11"/>
        <color theme="1"/>
        <rFont val="Arial"/>
        <family val="2"/>
      </rPr>
      <t xml:space="preserve">3.1.1.1.15.16 </t>
    </r>
    <r>
      <rPr>
        <sz val="11"/>
        <color theme="1"/>
        <rFont val="Arial"/>
        <family val="2"/>
      </rPr>
      <t>Atención a quejas ciudadanas en materia de protección civil.</t>
    </r>
  </si>
  <si>
    <r>
      <rPr>
        <b/>
        <sz val="11"/>
        <color theme="1"/>
        <rFont val="Arial"/>
        <family val="2"/>
      </rPr>
      <t>PQCA:</t>
    </r>
    <r>
      <rPr>
        <sz val="11"/>
        <color theme="1"/>
        <rFont val="Arial"/>
        <family val="2"/>
      </rPr>
      <t xml:space="preserve"> Porcentaje de quejas ciudadanas atendidas.</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</si>
  <si>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Quejas ciudadanas </t>
    </r>
  </si>
  <si>
    <r>
      <rPr>
        <b/>
        <sz val="14"/>
        <color theme="1"/>
        <rFont val="Arial"/>
        <family val="2"/>
      </rPr>
      <t xml:space="preserve">Justificacion Trimestral:
</t>
    </r>
    <r>
      <rPr>
        <sz val="14"/>
        <color theme="1"/>
        <rFont val="Arial"/>
        <family val="2"/>
      </rPr>
      <t xml:space="preserve">Este indicador tiene como meta anual atender 544 quejas ciudadanas. En este trimestre se atendieron 34 de las 136 estimadas. El porcentaje alcanzado fue del 25.00% esto debido a que durante este trimestre se recibieron menos solicitudes de atención ciudadana.
</t>
    </r>
    <r>
      <rPr>
        <b/>
        <sz val="14"/>
        <color theme="1"/>
        <rFont val="Arial"/>
        <family val="2"/>
      </rPr>
      <t xml:space="preserve">Justificación Anual: 
</t>
    </r>
    <r>
      <rPr>
        <sz val="14"/>
        <color theme="1"/>
        <rFont val="Arial"/>
        <family val="2"/>
      </rPr>
      <t xml:space="preserve">Durante el ejercicio, el porcentaje alcanzado fue del 11.58 % ya que las atencniones son en virtud de las solicitudes realizadas por parte de la ciudadania </t>
    </r>
  </si>
  <si>
    <r>
      <rPr>
        <b/>
        <sz val="11"/>
        <color theme="1"/>
        <rFont val="Arial"/>
        <family val="2"/>
      </rPr>
      <t>3.1.1.1.15.17</t>
    </r>
    <r>
      <rPr>
        <sz val="11"/>
        <color theme="1"/>
        <rFont val="Arial"/>
        <family val="2"/>
      </rPr>
      <t xml:space="preserve"> Integración de los diversos Comités Operativos Especializados en Materia de Protección Civil</t>
    </r>
  </si>
  <si>
    <r>
      <rPr>
        <b/>
        <sz val="11"/>
        <color theme="1"/>
        <rFont val="Arial"/>
        <family val="2"/>
      </rPr>
      <t xml:space="preserve">PDCI: </t>
    </r>
    <r>
      <rPr>
        <sz val="11"/>
        <color theme="1"/>
        <rFont val="Arial"/>
        <family val="2"/>
      </rPr>
      <t>Porcentaje de los diversos comités integrados</t>
    </r>
  </si>
  <si>
    <r>
      <rPr>
        <b/>
        <sz val="11"/>
        <color theme="1"/>
        <rFont val="Arial"/>
        <family val="2"/>
      </rPr>
      <t xml:space="preserve">UNIDAD DE MEDIDA DEL INDICADOR:  </t>
    </r>
    <r>
      <rPr>
        <sz val="11"/>
        <color theme="1"/>
        <rFont val="Arial"/>
        <family val="2"/>
      </rPr>
      <t xml:space="preserve">
Porcentaje
</t>
    </r>
    <r>
      <rPr>
        <b/>
        <sz val="11"/>
        <color theme="1"/>
        <rFont val="Arial"/>
        <family val="2"/>
      </rPr>
      <t>UNIDAD DE MEDIDA DE LAS VARIABLES:</t>
    </r>
    <r>
      <rPr>
        <sz val="11"/>
        <color theme="1"/>
        <rFont val="Arial"/>
        <family val="2"/>
      </rPr>
      <t xml:space="preserve">
 Comités  </t>
    </r>
  </si>
  <si>
    <r>
      <rPr>
        <b/>
        <sz val="14"/>
        <color theme="1"/>
        <rFont val="Arial"/>
        <family val="2"/>
      </rPr>
      <t xml:space="preserve">Justificacion Trimestral:
</t>
    </r>
    <r>
      <rPr>
        <sz val="14"/>
        <color theme="1"/>
        <rFont val="Arial"/>
        <family val="2"/>
      </rPr>
      <t xml:space="preserve">Este indicador tiene como meta anual realizar 2 instalaciones de comité. En este trimestre se realizó 1 de las 2 instalaciones programada. El porcentaje alcanzado fue del 100.00% esto debido a que se cumplió en tiempo y forma el protocolo de inicio de temporada de lluvias y ciclones tropicales 2025.
</t>
    </r>
    <r>
      <rPr>
        <b/>
        <sz val="14"/>
        <color theme="1"/>
        <rFont val="Arial"/>
        <family val="2"/>
      </rPr>
      <t xml:space="preserve">Justificación Anual: 
</t>
    </r>
    <r>
      <rPr>
        <sz val="14"/>
        <color theme="1"/>
        <rFont val="Arial"/>
        <family val="2"/>
      </rPr>
      <t xml:space="preserve">Durante el ejercicio, el porcentaje alcanzado fue del 100.00 % ya que la instalación de los comites programados se realizó en tiempo y forma, esto como protocolo del inicio de la temporada de incendios forestales y de lluvias y ciclones 2025.
</t>
    </r>
  </si>
  <si>
    <t>ELABORÓ                                                                                                                            Leyla Zarai d ela Fuente Zárate 
Dirección de Enlace Institucional</t>
  </si>
  <si>
    <t>REVISÓ
José Fernando Díaz Nuñez
Dirección General de Planeación de la DGPM</t>
  </si>
  <si>
    <t xml:space="preserve">AUTORIZÓ
 Pablo Gutiérrez Fernández 
Secretario General del Ayuntamiento </t>
  </si>
  <si>
    <t>SEGUIMIENTO A LA EJECUCIÓN DEL PRESUPUESTO AUTORIZADO</t>
  </si>
  <si>
    <t>UNIDAD ADMINISTRATIVA</t>
  </si>
  <si>
    <t>PRESUPUESTO ANUAL AUTORIZADO 2025</t>
  </si>
  <si>
    <t>PRESUPUESTO A EJERCER POR TRIMESTRE</t>
  </si>
  <si>
    <t xml:space="preserve">PRESUPUESTO EJERCIDO POR TRIMESTRE </t>
  </si>
  <si>
    <t>PORCENTAJE DEL PRESUPUESTO EJERCIDO  POR TRIMESTRE</t>
  </si>
  <si>
    <t>PORCENTAJE DEL PRESUPUESTO ANUAL EJERCIDO</t>
  </si>
  <si>
    <t>JUSTIFICACION TRIMESTRAL Y ANUAL DE AVANCE DE RESULTADOS 2025</t>
  </si>
  <si>
    <t>TRIMESTRE 1 2025</t>
  </si>
  <si>
    <t>TRIMESTRE 2 2025</t>
  </si>
  <si>
    <t>TRIMESTRE 3 2025</t>
  </si>
  <si>
    <t>TRIMESTRE 4 2025</t>
  </si>
  <si>
    <t xml:space="preserve">OFICINA DE LA SECRETARIA GENERAL </t>
  </si>
  <si>
    <t>APOYO INSTITUCIONAL BUSQUEDA DE PERSONAS</t>
  </si>
  <si>
    <t>NO TIENE</t>
  </si>
  <si>
    <t>DIRECCIÓN GENERAL DE LA COORDINACION GENERAL ADMINISTRATIVA</t>
  </si>
  <si>
    <t>DIRECCION DE LA COORDINACION DE REGISTRO CIVIL</t>
  </si>
  <si>
    <t>DIRECCIÓN DE DERECHOS HUMANOS Y GRUPOS VULNERABLES</t>
  </si>
  <si>
    <t>DIRECCIÓN GENERAL DE ASUNTOS JURIDICOS</t>
  </si>
  <si>
    <t>DIRECCIÓN GENERAL DE JUZGADOS CIVICOS</t>
  </si>
  <si>
    <t xml:space="preserve">CENTRO DE RETENCION Y SANCIONES ADMINISTRATIVAS </t>
  </si>
  <si>
    <t>DIRECCIÓN GENERAL DE GOBIERNO</t>
  </si>
  <si>
    <t>321.889.86</t>
  </si>
  <si>
    <t>SIPPINA</t>
  </si>
  <si>
    <t xml:space="preserve">DIRECCIÓN GENERAL DE TRANSPORTE Y VIALIDAD </t>
  </si>
  <si>
    <t>DIRECCIÓN GENERAL DEL H. CUERPO DE BOMBEROS</t>
  </si>
  <si>
    <t>DIRECCION GENERAL DE LA UNIDAD TECNICA JURIDICA</t>
  </si>
  <si>
    <t>2 042,049.25</t>
  </si>
  <si>
    <t>DIRECCIÓN GENERAL DE ARCHIVO</t>
  </si>
  <si>
    <t>DIRECCIÓN GENERAL DE PROTECCIÓN CIVIL</t>
  </si>
  <si>
    <t xml:space="preserve">TOTAL </t>
  </si>
  <si>
    <t>FORMATO PARA LA PROGRAMACIÓN, SEGUIMIENTO Y EVALUACIÓN DEL AVANCE EN CUMPLIMIENTO DE METAS Y OBJETIVOS DEL PROGRAMA PRESUPUESTARIO ANUAL 2026</t>
  </si>
  <si>
    <t>AVANCE EN CUMPLIMIENTO DE METAS TRIMESTRAL Y ANUAL ACUMULADO 2026</t>
  </si>
  <si>
    <t>META PROGRAMADA 2026</t>
  </si>
  <si>
    <t>META ALCANZADA 2026</t>
  </si>
  <si>
    <t>PORCENTAJE DE AVANCE TRIMESTRAL 2026</t>
  </si>
  <si>
    <t>PORCENTAJE DE AVANCE TRIMESTRAL ACUMULADO 2026</t>
  </si>
  <si>
    <t>JUSTIFICACION TRIMESTRAL DE AVANCE DE RESULTADOS 2026</t>
  </si>
  <si>
    <r>
      <rPr>
        <b/>
        <sz val="11"/>
        <color theme="1"/>
        <rFont val="Arial"/>
        <family val="2"/>
      </rPr>
      <t xml:space="preserve">3.X.1 </t>
    </r>
    <r>
      <rPr>
        <sz val="11"/>
        <color theme="1"/>
        <rFont val="Arial"/>
        <family val="2"/>
      </rPr>
      <t>Contribuir a la creación de una sociedad más segura y unida mediante estrategias de prevención de la violencia y el impulso de actividades que fomenten la convivencia y el bienestar social.</t>
    </r>
  </si>
  <si>
    <r>
      <rPr>
        <b/>
        <sz val="11"/>
        <color theme="1"/>
        <rFont val="Arial"/>
        <family val="2"/>
      </rPr>
      <t xml:space="preserve">I_TOD_PAZ: </t>
    </r>
    <r>
      <rPr>
        <sz val="11"/>
        <color theme="1"/>
        <rFont val="Arial"/>
        <family val="2"/>
      </rPr>
      <t xml:space="preserve">Índice de Todos por la Paz. </t>
    </r>
  </si>
  <si>
    <r>
      <rPr>
        <b/>
        <sz val="11"/>
        <color theme="1"/>
        <rFont val="Arial"/>
        <family val="2"/>
      </rPr>
      <t xml:space="preserve">Unidad de medida del indicador: </t>
    </r>
    <r>
      <rPr>
        <sz val="11"/>
        <color theme="1"/>
        <rFont val="Arial"/>
        <family val="2"/>
      </rPr>
      <t xml:space="preserve">
Porcentaje</t>
    </r>
  </si>
  <si>
    <t xml:space="preserve">Justificación Trimestral:  
Se considera que no aplica para el primer trimestre del 2026, debido a que es un Índice de nueva creación para el eje 3 Todos por la Paz y que tiene una periodicidad trianual sin línea base y con una meta establecida hasta diciembre 2027, fecha en que se verificará si la meta programada se logró.
</t>
  </si>
  <si>
    <t>EJEMPLO</t>
  </si>
  <si>
    <t>P.</t>
  </si>
  <si>
    <t>Unidad de Medida del Indicador:  
Unidad de Medida de la Variable:</t>
  </si>
  <si>
    <t>Justificacion Trimestral:</t>
  </si>
  <si>
    <t>C.</t>
  </si>
  <si>
    <t>A.</t>
  </si>
  <si>
    <t>ELABORÓ</t>
  </si>
  <si>
    <t>REVISÓ
Dr. Enrique E. Encalada Sánchez
Dirección de Planeación de la DGPM</t>
  </si>
  <si>
    <t>AUTORIZÓ</t>
  </si>
  <si>
    <t>PRESUPUESTO ANUAL AUTORIZADO 2026</t>
  </si>
  <si>
    <t>JUSTIFICACION TRIMESTRAL Y ANUAL DE AVANCE DE RESULTADOS 2026</t>
  </si>
  <si>
    <t>TRIMESTRE 1 2026</t>
  </si>
  <si>
    <t>TRIMESTRE 2 2026</t>
  </si>
  <si>
    <t>TRIMESTRE 3 2026</t>
  </si>
  <si>
    <t>TRIMESTRE 4 2026</t>
  </si>
  <si>
    <t>FORMATO PARA LA PROGRAMACIÓN, SEGUIMIENTO Y EVALUACIÓN DEL AVANCE EN CUMPLIMIENTO DE METAS Y OBJETIVOS DEL PROGRAMA PRESUPUESTARIO ANUAL 2027</t>
  </si>
  <si>
    <t>AVANCE EN CUMPLIMIENTO DE METAS TRIMESTRAL Y ANUAL ACUMULADO 2027</t>
  </si>
  <si>
    <t>META PROGRAMADA 2027</t>
  </si>
  <si>
    <t>META ALCANZADA 2027</t>
  </si>
  <si>
    <t>PORCENTAJE DE AVANCE TRIMESTRAL 2027</t>
  </si>
  <si>
    <t>PORCENTAJE DE AVANCE TRIMESTRAL ACUMULADO 2027</t>
  </si>
  <si>
    <t>JUSTIFICACION TRIMESTRAL DE AVANCE DE RESULTADOS 2027</t>
  </si>
  <si>
    <r>
      <rPr>
        <b/>
        <sz val="11"/>
        <color theme="1"/>
        <rFont val="Arial"/>
        <family val="2"/>
      </rPr>
      <t xml:space="preserve">3.X.1 </t>
    </r>
    <r>
      <rPr>
        <sz val="11"/>
        <color theme="1"/>
        <rFont val="Arial"/>
        <family val="2"/>
      </rPr>
      <t>Contribuir a la creación de una sociedad más segura y unida mediante estrategias de prevención de la violencia y el impulso de actividades que fomenten la convivencia y el bienestar social.</t>
    </r>
  </si>
  <si>
    <r>
      <rPr>
        <b/>
        <sz val="11"/>
        <color theme="1"/>
        <rFont val="Arial"/>
        <family val="2"/>
      </rPr>
      <t xml:space="preserve">I_TOD_PAZ: </t>
    </r>
    <r>
      <rPr>
        <sz val="11"/>
        <color theme="1"/>
        <rFont val="Arial"/>
        <family val="2"/>
      </rPr>
      <t xml:space="preserve">Índice de Todos por la Paz. </t>
    </r>
  </si>
  <si>
    <r>
      <rPr>
        <b/>
        <sz val="11"/>
        <color theme="1"/>
        <rFont val="Arial"/>
        <family val="2"/>
      </rPr>
      <t xml:space="preserve">Unidad de medida del indicador: </t>
    </r>
    <r>
      <rPr>
        <sz val="11"/>
        <color theme="1"/>
        <rFont val="Arial"/>
        <family val="2"/>
      </rPr>
      <t xml:space="preserve">
Porcentaje</t>
    </r>
  </si>
  <si>
    <t xml:space="preserve">Justificación Trimestral:  
Se considera que no aplica para el primer trimestre del 2027, debido a que es un Índice de nueva creación para el eje 3 Todos por la Paz y que tiene una periodicidad trianual sin línea base y con una meta establecida hasta diciembre 2027, fecha en que se verificará si la meta programada se logró.
</t>
  </si>
  <si>
    <t>3.1.1 Resoluciones de las demandas ciudadanas por la Secretaría General emitidas.</t>
  </si>
  <si>
    <r>
      <rPr>
        <b/>
        <sz val="11"/>
        <color theme="1"/>
        <rFont val="Arial"/>
        <family val="2"/>
      </rPr>
      <t xml:space="preserve">PRDC: </t>
    </r>
    <r>
      <rPr>
        <sz val="11"/>
        <color theme="1"/>
        <rFont val="Arial"/>
        <family val="2"/>
      </rPr>
      <t>Porcentaje de resoluciones de las demandas ciudadanas emitidas.</t>
    </r>
  </si>
  <si>
    <r>
      <rPr>
        <b/>
        <sz val="11"/>
        <color theme="1"/>
        <rFont val="Arial"/>
        <family val="2"/>
      </rPr>
      <t xml:space="preserve">UNIDAD DE MEDIDA DEL INDICADOR:
</t>
    </r>
    <r>
      <rPr>
        <sz val="11"/>
        <color theme="1"/>
        <rFont val="Arial"/>
        <family val="2"/>
      </rPr>
      <t>Porcentaje</t>
    </r>
    <r>
      <rPr>
        <b/>
        <sz val="11"/>
        <color theme="1"/>
        <rFont val="Arial"/>
        <family val="2"/>
      </rPr>
      <t xml:space="preserve">.
UNIDAD DE MEDIDA DE LA VARIABLE:
</t>
    </r>
    <r>
      <rPr>
        <sz val="11"/>
        <color theme="1"/>
        <rFont val="Arial"/>
        <family val="2"/>
      </rPr>
      <t>Resoluciones de las demandas ciudadanas.</t>
    </r>
  </si>
  <si>
    <r>
      <rPr>
        <b/>
        <sz val="11"/>
        <color theme="1"/>
        <rFont val="Arial"/>
        <family val="2"/>
      </rPr>
      <t xml:space="preserve">3.1.1.1 </t>
    </r>
    <r>
      <rPr>
        <sz val="11"/>
        <color theme="1"/>
        <rFont val="Arial"/>
        <family val="2"/>
      </rPr>
      <t>Otorgamiento de apoyos administrativos y financieros brindados a la ciudadanía.</t>
    </r>
  </si>
  <si>
    <r>
      <rPr>
        <b/>
        <sz val="11"/>
        <color theme="1"/>
        <rFont val="Arial"/>
        <family val="2"/>
      </rPr>
      <t xml:space="preserve">PAOC: </t>
    </r>
    <r>
      <rPr>
        <sz val="11"/>
        <color theme="1"/>
        <rFont val="Arial"/>
        <family val="2"/>
      </rPr>
      <t xml:space="preserve">Porcentaje de apoyos administrativos y financieros otorgados. </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</si>
  <si>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 VARIABLE</t>
    </r>
    <r>
      <rPr>
        <sz val="11"/>
        <color theme="1"/>
        <rFont val="Arial"/>
        <family val="2"/>
      </rPr>
      <t>:
Apoyos administrativos y financieros.</t>
    </r>
  </si>
  <si>
    <r>
      <rPr>
        <b/>
        <sz val="11"/>
        <color theme="1"/>
        <rFont val="Arial"/>
        <family val="2"/>
      </rPr>
      <t xml:space="preserve">3.1.1.2 </t>
    </r>
    <r>
      <rPr>
        <sz val="11"/>
        <color theme="1"/>
        <rFont val="Arial"/>
        <family val="2"/>
      </rPr>
      <t>Gestiòn de las sesiones ordinarias llevadas acabo por cabildo</t>
    </r>
  </si>
  <si>
    <r>
      <rPr>
        <b/>
        <sz val="11"/>
        <color theme="1"/>
        <rFont val="Arial"/>
        <family val="2"/>
      </rPr>
      <t>PSCA:</t>
    </r>
    <r>
      <rPr>
        <sz val="11"/>
        <color theme="1"/>
        <rFont val="Arial"/>
        <family val="2"/>
      </rPr>
      <t xml:space="preserve"> Porcentaje de solicitudes de información de Cabildo atendidas.</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</si>
  <si>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 VARIABLE:</t>
    </r>
    <r>
      <rPr>
        <sz val="11"/>
        <color theme="1"/>
        <rFont val="Arial"/>
        <family val="2"/>
      </rPr>
      <t xml:space="preserve">
Sesiones de Cabildo.</t>
    </r>
  </si>
  <si>
    <r>
      <rPr>
        <b/>
        <sz val="11"/>
        <color theme="1"/>
        <rFont val="Arial"/>
        <family val="2"/>
      </rPr>
      <t xml:space="preserve">3.1.1.3 </t>
    </r>
    <r>
      <rPr>
        <sz val="11"/>
        <color theme="1"/>
        <rFont val="Arial"/>
        <family val="2"/>
      </rPr>
      <t>Gestión de solicitudes formuladas por la ciudadanía.</t>
    </r>
  </si>
  <si>
    <r>
      <rPr>
        <b/>
        <sz val="11"/>
        <color theme="1"/>
        <rFont val="Arial"/>
        <family val="2"/>
      </rPr>
      <t>PSCG:</t>
    </r>
    <r>
      <rPr>
        <sz val="11"/>
        <color theme="1"/>
        <rFont val="Arial"/>
        <family val="2"/>
      </rPr>
      <t xml:space="preserve"> Porcentaje de Solicitudes Ciudadanas gestionadas.</t>
    </r>
  </si>
  <si>
    <r>
      <rPr>
        <b/>
        <sz val="11"/>
        <color theme="1"/>
        <rFont val="Arial"/>
        <family val="2"/>
      </rPr>
      <t>UNIDAD DE MEDIDA DEL INDICADOR:</t>
    </r>
    <r>
      <rPr>
        <sz val="11"/>
        <color theme="1"/>
        <rFont val="Arial"/>
        <family val="2"/>
      </rPr>
      <t xml:space="preserve">
Porcentaje . 
</t>
    </r>
    <r>
      <rPr>
        <b/>
        <sz val="11"/>
        <color theme="1"/>
        <rFont val="Arial"/>
        <family val="2"/>
      </rPr>
      <t xml:space="preserve"> UNIDAD DE MEDIDA DE LA VARIABLE:</t>
    </r>
    <r>
      <rPr>
        <sz val="11"/>
        <color theme="1"/>
        <rFont val="Arial"/>
        <family val="2"/>
      </rPr>
      <t xml:space="preserve">
Solicitudes Ciudadanas.</t>
    </r>
  </si>
  <si>
    <t>3.1.2 Atención a solicitudes de personas no localizadas en el municipio de Benito Juárez</t>
  </si>
  <si>
    <r>
      <rPr>
        <b/>
        <sz val="11"/>
        <color theme="1"/>
        <rFont val="Arial"/>
        <family val="2"/>
      </rPr>
      <t xml:space="preserve">PSNLBJ: </t>
    </r>
    <r>
      <rPr>
        <sz val="11"/>
        <color theme="1"/>
        <rFont val="Arial"/>
        <family val="2"/>
      </rPr>
      <t>Porcentaje de solicitudes de personas no localizadas.</t>
    </r>
  </si>
  <si>
    <t xml:space="preserve">Trimestral </t>
  </si>
  <si>
    <r>
      <rPr>
        <b/>
        <sz val="11"/>
        <color theme="1"/>
        <rFont val="Arial"/>
        <family val="2"/>
      </rPr>
      <t>UNIDAD DE MEDIDA DEL INDICADOR:</t>
    </r>
    <r>
      <rPr>
        <sz val="11"/>
        <color theme="1"/>
        <rFont val="Arial"/>
        <family val="2"/>
      </rPr>
      <t xml:space="preserve">
</t>
    </r>
    <r>
      <rPr>
        <sz val="11"/>
        <color theme="1"/>
        <rFont val="Arial"/>
        <family val="2"/>
      </rPr>
      <t xml:space="preserve">Porcentaje   
</t>
    </r>
    <r>
      <rPr>
        <b/>
        <sz val="11"/>
        <color theme="1"/>
        <rFont val="Arial"/>
        <family val="2"/>
      </rPr>
      <t xml:space="preserve"> UNIDAD DE MEDIDA DE LA VARIABLE:</t>
    </r>
    <r>
      <rPr>
        <sz val="11"/>
        <color theme="1"/>
        <rFont val="Arial"/>
        <family val="2"/>
      </rPr>
      <t xml:space="preserve">
Atención a solicitude de personas no localizadas.</t>
    </r>
  </si>
  <si>
    <r>
      <rPr>
        <b/>
        <sz val="11"/>
        <color theme="1"/>
        <rFont val="Arial"/>
        <family val="2"/>
      </rPr>
      <t>3.1.2</t>
    </r>
    <r>
      <rPr>
        <sz val="11"/>
        <color theme="1"/>
        <rFont val="Arial"/>
        <family val="2"/>
      </rPr>
      <t>.</t>
    </r>
    <r>
      <rPr>
        <b/>
        <sz val="11"/>
        <color theme="1"/>
        <rFont val="Arial"/>
        <family val="2"/>
      </rPr>
      <t xml:space="preserve">1 </t>
    </r>
    <r>
      <rPr>
        <sz val="11"/>
        <color theme="1"/>
        <rFont val="Arial"/>
        <family val="2"/>
      </rPr>
      <t>Seguimiento, asesorias y acompañamiento en reportes de personas no localizadas en el municipio de Benito Juárez</t>
    </r>
  </si>
  <si>
    <r>
      <rPr>
        <b/>
        <sz val="11"/>
        <color theme="1"/>
        <rFont val="Arial"/>
        <family val="2"/>
      </rPr>
      <t xml:space="preserve">PSAAPNLBJ: </t>
    </r>
    <r>
      <rPr>
        <sz val="11"/>
        <color theme="1"/>
        <rFont val="Arial"/>
        <family val="2"/>
      </rPr>
      <t>Porcentaje de Seguimiento, asesorias y apoyo en reportes de personas no localizadas en el municipio de Benito Juárez</t>
    </r>
  </si>
  <si>
    <r>
      <rPr>
        <b/>
        <sz val="11"/>
        <color theme="1"/>
        <rFont val="Arial"/>
        <family val="2"/>
      </rPr>
      <t>UNIDAD DE MEDIDA DEL INDICADOR:</t>
    </r>
    <r>
      <rPr>
        <sz val="11"/>
        <color theme="1"/>
        <rFont val="Arial"/>
        <family val="2"/>
      </rPr>
      <t xml:space="preserve">
</t>
    </r>
    <r>
      <rPr>
        <sz val="11"/>
        <color theme="1"/>
        <rFont val="Arial"/>
        <family val="2"/>
      </rPr>
      <t xml:space="preserve">Porcentaje   
</t>
    </r>
    <r>
      <rPr>
        <b/>
        <sz val="11"/>
        <color theme="1"/>
        <rFont val="Arial"/>
        <family val="2"/>
      </rPr>
      <t xml:space="preserve"> UNIDAD DE MEDIDA DE LA VARIABLE:</t>
    </r>
    <r>
      <rPr>
        <sz val="11"/>
        <color theme="1"/>
        <rFont val="Arial"/>
        <family val="2"/>
      </rPr>
      <t xml:space="preserve">
Asesorias y acompañamiento de reportes de personas no localizadas.</t>
    </r>
  </si>
  <si>
    <r>
      <rPr>
        <b/>
        <sz val="11"/>
        <color theme="1"/>
        <rFont val="Arial"/>
        <family val="2"/>
      </rPr>
      <t xml:space="preserve">3.1.2.2 </t>
    </r>
    <r>
      <rPr>
        <sz val="11"/>
        <color theme="1"/>
        <rFont val="Arial"/>
        <family val="2"/>
      </rPr>
      <t>Asistencia de Reportes de Personas No Localizadas</t>
    </r>
  </si>
  <si>
    <r>
      <rPr>
        <b/>
        <sz val="11"/>
        <color theme="1"/>
        <rFont val="Arial"/>
        <family val="2"/>
      </rPr>
      <t xml:space="preserve">PARPNL: </t>
    </r>
    <r>
      <rPr>
        <sz val="11"/>
        <color theme="1"/>
        <rFont val="Arial"/>
        <family val="2"/>
      </rPr>
      <t>Porcentaje de Asistencia de Reportes de Personas No Localizadas</t>
    </r>
  </si>
  <si>
    <r>
      <rPr>
        <b/>
        <sz val="11"/>
        <color theme="1"/>
        <rFont val="Arial"/>
        <family val="2"/>
      </rPr>
      <t>UNIDAD DE MEDIDA DEL INDICADOR:</t>
    </r>
    <r>
      <rPr>
        <sz val="11"/>
        <color theme="1"/>
        <rFont val="Arial"/>
        <family val="2"/>
      </rPr>
      <t xml:space="preserve">
</t>
    </r>
    <r>
      <rPr>
        <sz val="11"/>
        <color theme="1"/>
        <rFont val="Arial"/>
        <family val="2"/>
      </rPr>
      <t xml:space="preserve">Porcentaje   
</t>
    </r>
    <r>
      <rPr>
        <b/>
        <sz val="11"/>
        <color theme="1"/>
        <rFont val="Arial"/>
        <family val="2"/>
      </rPr>
      <t xml:space="preserve"> UNIDAD DE MEDIDA DE LA VARIABLE:</t>
    </r>
    <r>
      <rPr>
        <sz val="11"/>
        <color theme="1"/>
        <rFont val="Arial"/>
        <family val="2"/>
      </rPr>
      <t xml:space="preserve">
Asistencia en reportes de personas no localizadas.</t>
    </r>
  </si>
  <si>
    <t>3.1.3 Solicitudes administrativas de las Direcciones adscritas a la Secretaría General emitidas.</t>
  </si>
  <si>
    <r>
      <rPr>
        <b/>
        <sz val="11"/>
        <color theme="1"/>
        <rFont val="Arial"/>
        <family val="2"/>
      </rPr>
      <t xml:space="preserve">PSAE: </t>
    </r>
    <r>
      <rPr>
        <sz val="11"/>
        <color theme="1"/>
        <rFont val="Arial"/>
        <family val="2"/>
      </rPr>
      <t>Porcentaje de solicitudes administrativas emitidas.</t>
    </r>
  </si>
  <si>
    <r>
      <rPr>
        <b/>
        <sz val="11"/>
        <color theme="1"/>
        <rFont val="Calibri"/>
        <family val="2"/>
      </rPr>
      <t>UNIDAD DE MEDIDA DEL INDICADOR:</t>
    </r>
    <r>
      <rPr>
        <sz val="11"/>
        <color theme="1"/>
        <rFont val="Calibri"/>
        <family val="2"/>
      </rPr>
      <t xml:space="preserve">
Porcentaje   
</t>
    </r>
    <r>
      <rPr>
        <b/>
        <sz val="11"/>
        <color theme="1"/>
        <rFont val="Calibri"/>
        <family val="2"/>
      </rPr>
      <t xml:space="preserve"> UNIDAD DE MEDIDA DE LA VARIABLE:</t>
    </r>
    <r>
      <rPr>
        <sz val="11"/>
        <color theme="1"/>
        <rFont val="Calibri"/>
        <family val="2"/>
      </rPr>
      <t xml:space="preserve">
Solicitudes administrativas.</t>
    </r>
  </si>
  <si>
    <r>
      <rPr>
        <b/>
        <sz val="11"/>
        <color theme="1"/>
        <rFont val="Arial"/>
        <family val="2"/>
      </rPr>
      <t>3.1.3.1</t>
    </r>
    <r>
      <rPr>
        <sz val="11"/>
        <color theme="1"/>
        <rFont val="Arial"/>
        <family val="2"/>
      </rPr>
      <t xml:space="preserve">Gestión en la documentación de los movimientos de personal de la Oficina de la Secretaría General. 
</t>
    </r>
  </si>
  <si>
    <r>
      <rPr>
        <b/>
        <sz val="11"/>
        <color theme="1"/>
        <rFont val="Arial"/>
        <family val="2"/>
      </rPr>
      <t xml:space="preserve">DGMP: </t>
    </r>
    <r>
      <rPr>
        <sz val="11"/>
        <color theme="1"/>
        <rFont val="Arial"/>
        <family val="2"/>
      </rPr>
      <t xml:space="preserve"> Porcentaje de Documentos de movimientos de personal gestionados.</t>
    </r>
  </si>
  <si>
    <r>
      <rPr>
        <b/>
        <sz val="11"/>
        <color theme="1"/>
        <rFont val="Arial"/>
        <family val="2"/>
      </rPr>
      <t>UNIDAD DE MEDIDA DEL INDICADOR:</t>
    </r>
    <r>
      <rPr>
        <sz val="11"/>
        <color theme="1"/>
        <rFont val="Arial"/>
        <family val="2"/>
      </rPr>
      <t xml:space="preserve">
Porcentaje   
</t>
    </r>
    <r>
      <rPr>
        <b/>
        <sz val="11"/>
        <color theme="1"/>
        <rFont val="Arial"/>
        <family val="2"/>
      </rPr>
      <t xml:space="preserve">
 UNIDAD DE MEDIDA DE LA VARIABLE:</t>
    </r>
    <r>
      <rPr>
        <sz val="11"/>
        <color theme="1"/>
        <rFont val="Arial"/>
        <family val="2"/>
      </rPr>
      <t xml:space="preserve">
Documentos de movimientos de personal.</t>
    </r>
  </si>
  <si>
    <r>
      <rPr>
        <b/>
        <sz val="11"/>
        <color theme="1"/>
        <rFont val="Arial"/>
        <family val="2"/>
      </rPr>
      <t xml:space="preserve">3.1.3.2 </t>
    </r>
    <r>
      <rPr>
        <sz val="11"/>
        <color theme="1"/>
        <rFont val="Arial"/>
        <family val="2"/>
      </rPr>
      <t>Realización de gestiones técnicas para la operación de las Direcciones Adscritas a la Oficina de la Secretaría General.</t>
    </r>
  </si>
  <si>
    <r>
      <rPr>
        <b/>
        <sz val="11"/>
        <color theme="1"/>
        <rFont val="Arial"/>
        <family val="2"/>
      </rPr>
      <t>PGTR:</t>
    </r>
    <r>
      <rPr>
        <sz val="11"/>
        <color theme="1"/>
        <rFont val="Arial"/>
        <family val="2"/>
      </rPr>
      <t xml:space="preserve"> Porcentaje de Gestiones Técnicas realizadas.</t>
    </r>
  </si>
  <si>
    <r>
      <rPr>
        <b/>
        <sz val="11"/>
        <color theme="1"/>
        <rFont val="Arial"/>
        <family val="2"/>
      </rPr>
      <t>UNIDAD DE MEDIDA DEL INDICADOR:</t>
    </r>
    <r>
      <rPr>
        <sz val="11"/>
        <color theme="1"/>
        <rFont val="Arial"/>
        <family val="2"/>
      </rPr>
      <t xml:space="preserve">
Porcentaje   
</t>
    </r>
    <r>
      <rPr>
        <b/>
        <sz val="11"/>
        <color theme="1"/>
        <rFont val="Arial"/>
        <family val="2"/>
      </rPr>
      <t xml:space="preserve"> UNIDAD DE MEDIDA DE LA VARIABLE:</t>
    </r>
    <r>
      <rPr>
        <sz val="11"/>
        <color theme="1"/>
        <rFont val="Arial"/>
        <family val="2"/>
      </rPr>
      <t xml:space="preserve">
Gestiones Técnicas.</t>
    </r>
  </si>
  <si>
    <r>
      <rPr>
        <b/>
        <sz val="11"/>
        <color theme="1"/>
        <rFont val="Arial"/>
        <family val="2"/>
      </rPr>
      <t xml:space="preserve">3.1.3.3 </t>
    </r>
    <r>
      <rPr>
        <sz val="11"/>
        <color theme="1"/>
        <rFont val="Arial"/>
        <family val="2"/>
      </rPr>
      <t>Atención de las solicitudes de   recursos materiales para abastecer a la Secretaría General y sus Direcciones Adscritas.</t>
    </r>
  </si>
  <si>
    <r>
      <rPr>
        <b/>
        <sz val="11"/>
        <color theme="1"/>
        <rFont val="Arial"/>
        <family val="2"/>
      </rPr>
      <t xml:space="preserve">PRMG: </t>
    </r>
    <r>
      <rPr>
        <sz val="11"/>
        <color theme="1"/>
        <rFont val="Arial"/>
        <family val="2"/>
      </rPr>
      <t>Porcentaje de solicitudes de recursos materiales gestionados.</t>
    </r>
  </si>
  <si>
    <r>
      <rPr>
        <b/>
        <sz val="11"/>
        <color theme="1"/>
        <rFont val="Arial"/>
        <family val="2"/>
      </rPr>
      <t>UNIDAD DE MEDIDA DEL INDICADOR:</t>
    </r>
    <r>
      <rPr>
        <sz val="11"/>
        <color theme="1"/>
        <rFont val="Arial"/>
        <family val="2"/>
      </rPr>
      <t xml:space="preserve">
Porcentaje   
</t>
    </r>
    <r>
      <rPr>
        <b/>
        <sz val="11"/>
        <color theme="1"/>
        <rFont val="Arial"/>
        <family val="2"/>
      </rPr>
      <t xml:space="preserve"> UNIDAD DE MEDIDA DE LA VARIABLE:</t>
    </r>
    <r>
      <rPr>
        <sz val="11"/>
        <color theme="1"/>
        <rFont val="Arial"/>
        <family val="2"/>
      </rPr>
      <t xml:space="preserve">
Solicitudes de Recursos Materiales. </t>
    </r>
  </si>
  <si>
    <t>JUSTIFICACION TRIMESTRAL Y ANUAL DE AVANCE DE RESULTADOS 2027</t>
  </si>
  <si>
    <t>Componente
(Coordinación del Registro Civil)</t>
  </si>
  <si>
    <t>3.1.4 Actos registrales constitutivos o modificativos del Estado Civil de la población benitojuarense, garantizando el derecho a la igualdad entre mujeres y hombres inscritos.</t>
  </si>
  <si>
    <r>
      <rPr>
        <b/>
        <sz val="11"/>
        <color theme="1"/>
        <rFont val="Arial"/>
        <family val="2"/>
      </rPr>
      <t xml:space="preserve">PARI: </t>
    </r>
    <r>
      <rPr>
        <sz val="11"/>
        <color theme="1"/>
        <rFont val="Arial"/>
        <family val="2"/>
      </rPr>
      <t>Porcentaje de actos registrales inscritos</t>
    </r>
  </si>
  <si>
    <r>
      <rPr>
        <b/>
        <sz val="11"/>
        <color theme="1"/>
        <rFont val="Arial"/>
        <family val="2"/>
      </rPr>
      <t xml:space="preserve">UNIDAD DE MEDIDA DEL INDICADOR:
</t>
    </r>
    <r>
      <rPr>
        <sz val="11"/>
        <color theme="1"/>
        <rFont val="Arial"/>
        <family val="2"/>
      </rPr>
      <t xml:space="preserve">Porcentaje.
 </t>
    </r>
    <r>
      <rPr>
        <b/>
        <sz val="11"/>
        <color theme="1"/>
        <rFont val="Arial"/>
        <family val="2"/>
      </rPr>
      <t xml:space="preserve">        
UNIDAD DE MEDIDA DE LA VARIABLE
</t>
    </r>
    <r>
      <rPr>
        <sz val="11"/>
        <color theme="1"/>
        <rFont val="Arial"/>
        <family val="2"/>
      </rPr>
      <t>Actos Registrales.</t>
    </r>
  </si>
  <si>
    <t>TRIMESTRE 1 2027</t>
  </si>
  <si>
    <t>TRIMESTRE 2 2027</t>
  </si>
  <si>
    <t>TRIMESTRE 3 2027</t>
  </si>
  <si>
    <t>TRIMESTRE 4 2027</t>
  </si>
  <si>
    <r>
      <rPr>
        <b/>
        <sz val="11"/>
        <color theme="1"/>
        <rFont val="Arial"/>
        <family val="2"/>
      </rPr>
      <t xml:space="preserve">3.1.4.1 </t>
    </r>
    <r>
      <rPr>
        <sz val="11"/>
        <color theme="1"/>
        <rFont val="Arial"/>
        <family val="2"/>
      </rPr>
      <t>Adquisición de herramientas tecnológicas del Registro Civil.</t>
    </r>
  </si>
  <si>
    <r>
      <rPr>
        <b/>
        <sz val="11"/>
        <color theme="1"/>
        <rFont val="Arial"/>
        <family val="2"/>
      </rPr>
      <t xml:space="preserve">PAECE: </t>
    </r>
    <r>
      <rPr>
        <sz val="11"/>
        <color theme="1"/>
        <rFont val="Arial"/>
        <family val="2"/>
      </rPr>
      <t xml:space="preserve">Porcentaje de adquisición de equipos de cómputo y electrónicos.     </t>
    </r>
    <r>
      <rPr>
        <b/>
        <sz val="11"/>
        <color theme="1"/>
        <rFont val="Arial"/>
        <family val="2"/>
      </rPr>
      <t xml:space="preserve"> </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</si>
  <si>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 VARIABLE</t>
    </r>
    <r>
      <rPr>
        <sz val="11"/>
        <color theme="1"/>
        <rFont val="Arial"/>
        <family val="2"/>
      </rPr>
      <t xml:space="preserve">
Equipos de cómputo y electrónicos.</t>
    </r>
  </si>
  <si>
    <r>
      <rPr>
        <b/>
        <sz val="11"/>
        <color theme="1"/>
        <rFont val="Arial"/>
        <family val="2"/>
      </rPr>
      <t xml:space="preserve">3.1.4.2 </t>
    </r>
    <r>
      <rPr>
        <sz val="11"/>
        <color theme="1"/>
        <rFont val="Arial"/>
        <family val="2"/>
      </rPr>
      <t>Incremento en la adquisición de formatos valorados Adquiridos.</t>
    </r>
  </si>
  <si>
    <r>
      <rPr>
        <b/>
        <sz val="11"/>
        <color theme="1"/>
        <rFont val="Arial"/>
        <family val="2"/>
      </rPr>
      <t>PFVA:</t>
    </r>
    <r>
      <rPr>
        <sz val="11"/>
        <color theme="1"/>
        <rFont val="Arial"/>
        <family val="2"/>
      </rPr>
      <t xml:space="preserve"> Porcentaje de formatos valoradas  adquiridas. </t>
    </r>
  </si>
  <si>
    <r>
      <rPr>
        <b/>
        <sz val="11"/>
        <color theme="1"/>
        <rFont val="Arial"/>
        <family val="2"/>
      </rPr>
      <t xml:space="preserve">UNIDAD DE MEDIDA DEL INDICADOR:
</t>
    </r>
    <r>
      <rPr>
        <sz val="11"/>
        <color theme="1"/>
        <rFont val="Arial"/>
        <family val="2"/>
      </rPr>
      <t xml:space="preserve">Porcentaje.
</t>
    </r>
    <r>
      <rPr>
        <b/>
        <sz val="11"/>
        <color theme="1"/>
        <rFont val="Arial"/>
        <family val="2"/>
      </rPr>
      <t xml:space="preserve">
UNIDAD DE MEDIDA DE LA VARIABLE:
</t>
    </r>
    <r>
      <rPr>
        <sz val="11"/>
        <color theme="1"/>
        <rFont val="Arial"/>
        <family val="2"/>
      </rPr>
      <t>Formatos valorados.</t>
    </r>
  </si>
  <si>
    <r>
      <rPr>
        <b/>
        <sz val="11"/>
        <color theme="1"/>
        <rFont val="Arial"/>
        <family val="2"/>
      </rPr>
      <t xml:space="preserve">3.1.4.3 </t>
    </r>
    <r>
      <rPr>
        <sz val="11"/>
        <color theme="1"/>
        <rFont val="Arial"/>
        <family val="2"/>
      </rPr>
      <t>Capacitación al personal del Registro Civil.</t>
    </r>
  </si>
  <si>
    <r>
      <rPr>
        <b/>
        <sz val="11"/>
        <color theme="1"/>
        <rFont val="Arial"/>
        <family val="2"/>
      </rPr>
      <t xml:space="preserve">PPC: </t>
    </r>
    <r>
      <rPr>
        <sz val="11"/>
        <color theme="1"/>
        <rFont val="Arial"/>
        <family val="2"/>
      </rPr>
      <t xml:space="preserve">Porcentaje de personal del Registro Civil capacitado.  </t>
    </r>
    <r>
      <rPr>
        <b/>
        <sz val="11"/>
        <color theme="1"/>
        <rFont val="Arial"/>
        <family val="2"/>
      </rPr>
      <t xml:space="preserve">           </t>
    </r>
  </si>
  <si>
    <r>
      <rPr>
        <b/>
        <sz val="11"/>
        <color theme="1"/>
        <rFont val="Arial"/>
        <family val="2"/>
      </rPr>
      <t>UNIDAD DE MEDIDA DEL INDICADOR:</t>
    </r>
    <r>
      <rPr>
        <sz val="11"/>
        <color theme="1"/>
        <rFont val="Arial"/>
        <family val="2"/>
      </rPr>
      <t xml:space="preserve">
Porcentaje.
</t>
    </r>
    <r>
      <rPr>
        <b/>
        <sz val="11"/>
        <color theme="1"/>
        <rFont val="Arial"/>
        <family val="2"/>
      </rPr>
      <t xml:space="preserve">UNIDAD DE MEDIDA DE LA VARIABLE: </t>
    </r>
    <r>
      <rPr>
        <sz val="11"/>
        <color theme="1"/>
        <rFont val="Arial"/>
        <family val="2"/>
      </rPr>
      <t xml:space="preserve">
Personal del Registro Civil capacitado</t>
    </r>
  </si>
  <si>
    <r>
      <rPr>
        <b/>
        <sz val="11"/>
        <color theme="1"/>
        <rFont val="Arial"/>
        <family val="2"/>
      </rPr>
      <t xml:space="preserve">3.1.4.4 </t>
    </r>
    <r>
      <rPr>
        <sz val="11"/>
        <color theme="1"/>
        <rFont val="Arial"/>
        <family val="2"/>
      </rPr>
      <t>Mejoramiento de las instalaciones del Registro Civil.</t>
    </r>
  </si>
  <si>
    <r>
      <rPr>
        <b/>
        <sz val="11"/>
        <color theme="1"/>
        <rFont val="Arial"/>
        <family val="2"/>
      </rPr>
      <t>PIRM:</t>
    </r>
    <r>
      <rPr>
        <sz val="11"/>
        <color theme="1"/>
        <rFont val="Arial"/>
        <family val="2"/>
      </rPr>
      <t xml:space="preserve"> Porcentaje de instalaciones del Registro Civil mejoradas.                  </t>
    </r>
  </si>
  <si>
    <r>
      <rPr>
        <b/>
        <sz val="11"/>
        <color theme="1"/>
        <rFont val="Arial"/>
        <family val="2"/>
      </rPr>
      <t>UNIDAD DE MEDIDA DEL INDICADOR</t>
    </r>
    <r>
      <rPr>
        <sz val="11"/>
        <color theme="1"/>
        <rFont val="Arial"/>
        <family val="2"/>
      </rPr>
      <t xml:space="preserve">
Porcentaje.
</t>
    </r>
    <r>
      <rPr>
        <b/>
        <sz val="11"/>
        <color theme="1"/>
        <rFont val="Arial"/>
        <family val="2"/>
      </rPr>
      <t xml:space="preserve">UNIDAD DE MEDIDA DE LA VARIABLE:
</t>
    </r>
    <r>
      <rPr>
        <sz val="11"/>
        <color theme="1"/>
        <rFont val="Arial"/>
        <family val="2"/>
      </rPr>
      <t>Instalaciones del Registro Civil.</t>
    </r>
  </si>
  <si>
    <t>Componente
(Direccion de Derechos Humanos y Grupo Vulnerables)</t>
  </si>
  <si>
    <t>3.1.5  Atención a quejas y recomendaciones en materia de Derechos Humanos emitidas por las instituciones defensoras de los derechos humanos.</t>
  </si>
  <si>
    <r>
      <rPr>
        <b/>
        <sz val="11"/>
        <color theme="1"/>
        <rFont val="Arial"/>
        <family val="2"/>
      </rPr>
      <t>PAQRDH:</t>
    </r>
    <r>
      <rPr>
        <sz val="11"/>
        <color theme="1"/>
        <rFont val="Arial"/>
        <family val="2"/>
      </rPr>
      <t xml:space="preserve"> Porcentaje de atención a quejas y recomendaciones en Derechos Humanos.</t>
    </r>
  </si>
  <si>
    <r>
      <rPr>
        <b/>
        <sz val="11"/>
        <color theme="1"/>
        <rFont val="Arial"/>
        <family val="2"/>
      </rPr>
      <t>UNIDAD DE MEDIDA DEL INDICADOR:</t>
    </r>
    <r>
      <rPr>
        <sz val="11"/>
        <color theme="1"/>
        <rFont val="Arial"/>
        <family val="2"/>
      </rPr>
      <t xml:space="preserve">
</t>
    </r>
    <r>
      <rPr>
        <sz val="11"/>
        <color theme="1"/>
        <rFont val="Arial"/>
        <family val="2"/>
      </rPr>
      <t xml:space="preserve">Porcentaje   
</t>
    </r>
    <r>
      <rPr>
        <b/>
        <sz val="11"/>
        <color theme="1"/>
        <rFont val="Arial"/>
        <family val="2"/>
      </rPr>
      <t xml:space="preserve"> UNIDAD DE MEDIDA DE LA VARIABLE:</t>
    </r>
    <r>
      <rPr>
        <sz val="11"/>
        <color theme="1"/>
        <rFont val="Arial"/>
        <family val="2"/>
      </rPr>
      <t xml:space="preserve">
Atenciones a quejas de Derechos Humanos</t>
    </r>
  </si>
  <si>
    <r>
      <rPr>
        <b/>
        <sz val="11"/>
        <color theme="1"/>
        <rFont val="Arial"/>
        <family val="2"/>
      </rPr>
      <t xml:space="preserve">3.1.5.1 </t>
    </r>
    <r>
      <rPr>
        <sz val="11"/>
        <color theme="1"/>
        <rFont val="Arial"/>
        <family val="2"/>
      </rPr>
      <t xml:space="preserve">Asesorías jurídidicas, atención a presuntas Quejas en materia de Derechos Humanos o actos de posible discriminación a la ciudadania en general y Observancia con respeto a los derechos humanos </t>
    </r>
  </si>
  <si>
    <r>
      <rPr>
        <b/>
        <sz val="11"/>
        <color theme="1"/>
        <rFont val="Arial"/>
        <family val="2"/>
      </rPr>
      <t xml:space="preserve">PAJAQMDH: </t>
    </r>
    <r>
      <rPr>
        <sz val="11"/>
        <color theme="1"/>
        <rFont val="Arial"/>
        <family val="2"/>
      </rPr>
      <t xml:space="preserve">Porcentaje Asesorías jurídidicas, atención a  Quejas en materia de Derechos Humanos </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</si>
  <si>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 VARIABLE:</t>
    </r>
    <r>
      <rPr>
        <sz val="11"/>
        <color theme="1"/>
        <rFont val="Arial"/>
        <family val="2"/>
      </rPr>
      <t xml:space="preserve">
Asesorias en materia de Derechos Humanos</t>
    </r>
  </si>
  <si>
    <r>
      <rPr>
        <sz val="11"/>
        <color theme="1"/>
        <rFont val="Arial"/>
        <family val="2"/>
      </rPr>
      <t xml:space="preserve"> </t>
    </r>
    <r>
      <rPr>
        <b/>
        <sz val="11"/>
        <color theme="1"/>
        <rFont val="Arial"/>
        <family val="2"/>
      </rPr>
      <t xml:space="preserve">3.1.5.2 </t>
    </r>
    <r>
      <rPr>
        <sz val="11"/>
        <color theme="1"/>
        <rFont val="Arial"/>
        <family val="2"/>
      </rPr>
      <t xml:space="preserve">Capacitaciones especializadas en materia de Derechos Humanos y No Discriminación a personas del servicio publico y población en general. </t>
    </r>
  </si>
  <si>
    <r>
      <rPr>
        <b/>
        <sz val="11"/>
        <color theme="1"/>
        <rFont val="Arial"/>
        <family val="2"/>
      </rPr>
      <t xml:space="preserve">PCEMDH: </t>
    </r>
    <r>
      <rPr>
        <sz val="11"/>
        <color theme="1"/>
        <rFont val="Arial"/>
        <family val="2"/>
      </rPr>
      <t>Porcentaje de Capacitaciones especializadas en materia de Derechos Humanos.</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</si>
  <si>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 VARIABLE:</t>
    </r>
    <r>
      <rPr>
        <sz val="11"/>
        <color theme="1"/>
        <rFont val="Arial"/>
        <family val="2"/>
      </rPr>
      <t xml:space="preserve">
capacitaciones en materia de Derechos Humanos</t>
    </r>
  </si>
  <si>
    <r>
      <rPr>
        <b/>
        <sz val="11"/>
        <color theme="1"/>
        <rFont val="Arial"/>
        <family val="2"/>
      </rPr>
      <t>3.1.5.3</t>
    </r>
    <r>
      <rPr>
        <sz val="11"/>
        <color theme="1"/>
        <rFont val="Arial"/>
        <family val="2"/>
      </rPr>
      <t xml:space="preserve"> Mesas de trabajo con instituciones estatales o federales vinculadas a los derechos humanos y/o organizaciones de la sociedad civil con objeto social en derechos humanos</t>
    </r>
  </si>
  <si>
    <r>
      <rPr>
        <b/>
        <sz val="11"/>
        <color theme="1"/>
        <rFont val="Arial"/>
        <family val="2"/>
      </rPr>
      <t xml:space="preserve">PMTMDH: </t>
    </r>
    <r>
      <rPr>
        <sz val="11"/>
        <color theme="1"/>
        <rFont val="Arial"/>
        <family val="2"/>
      </rPr>
      <t>Porcentaje de Mesas de Trabajo en materia de Derechos Humanos.</t>
    </r>
  </si>
  <si>
    <t>trimestral</t>
  </si>
  <si>
    <r>
      <rPr>
        <b/>
        <sz val="11"/>
        <color theme="1"/>
        <rFont val="Arial"/>
        <family val="2"/>
      </rPr>
      <t>UNIDAD DE MEDIDA DEL INDICADOR:</t>
    </r>
    <r>
      <rPr>
        <sz val="11"/>
        <color theme="1"/>
        <rFont val="Arial"/>
        <family val="2"/>
      </rPr>
      <t xml:space="preserve">
Porcentaje   
</t>
    </r>
    <r>
      <rPr>
        <b/>
        <sz val="11"/>
        <color theme="1"/>
        <rFont val="Arial"/>
        <family val="2"/>
      </rPr>
      <t xml:space="preserve"> UNIDAD DE MEDIDA DE LA VARIABLE:</t>
    </r>
    <r>
      <rPr>
        <sz val="11"/>
        <color theme="1"/>
        <rFont val="Arial"/>
        <family val="2"/>
      </rPr>
      <t xml:space="preserve">
Mesas de trabajo en materia de  Derechos Humanos</t>
    </r>
  </si>
  <si>
    <t>3.1.6 Seguimiento a los procedimientos juridicos en los que el Ayuntamiento sea parte involucrada</t>
  </si>
  <si>
    <r>
      <rPr>
        <b/>
        <sz val="11"/>
        <color theme="1"/>
        <rFont val="Arial"/>
        <family val="2"/>
      </rPr>
      <t xml:space="preserve">  PEPJ= </t>
    </r>
    <r>
      <rPr>
        <sz val="11"/>
        <color theme="1"/>
        <rFont val="Arial"/>
        <family val="2"/>
      </rPr>
      <t>Porcentaje de efectividad de los Procedimientos Juridicos.</t>
    </r>
  </si>
  <si>
    <r>
      <rPr>
        <b/>
        <sz val="11"/>
        <color theme="1"/>
        <rFont val="Arial"/>
        <family val="2"/>
      </rPr>
      <t>UNIDAD DE MEDIDA DEL INDICADOR:</t>
    </r>
    <r>
      <rPr>
        <sz val="11"/>
        <color theme="1"/>
        <rFont val="Arial"/>
        <family val="2"/>
      </rPr>
      <t xml:space="preserve">
</t>
    </r>
    <r>
      <rPr>
        <sz val="11"/>
        <color theme="1"/>
        <rFont val="Arial"/>
        <family val="2"/>
      </rPr>
      <t xml:space="preserve">Porcentaje   
</t>
    </r>
    <r>
      <rPr>
        <b/>
        <sz val="11"/>
        <color theme="1"/>
        <rFont val="Arial"/>
        <family val="2"/>
      </rPr>
      <t xml:space="preserve"> UNIDAD DE MEDIDA DE LA VARIABLE:</t>
    </r>
    <r>
      <rPr>
        <sz val="11"/>
        <color theme="1"/>
        <rFont val="Arial"/>
        <family val="2"/>
      </rPr>
      <t xml:space="preserve">
Proyectos atendidos</t>
    </r>
  </si>
  <si>
    <r>
      <rPr>
        <b/>
        <sz val="11"/>
        <color theme="1"/>
        <rFont val="Arial"/>
        <family val="2"/>
      </rPr>
      <t xml:space="preserve">3.1.6.1 </t>
    </r>
    <r>
      <rPr>
        <sz val="11"/>
        <color theme="1"/>
        <rFont val="Arial"/>
        <family val="2"/>
      </rPr>
      <t>Revision de los proyectos de iniciativa de leyes, reglamentos, decretos, acuerdos, convocatorias, convenios, contratos y demas instrumentos de carácter jurídico en los que se investiga la Administracion Pública Municipal.</t>
    </r>
  </si>
  <si>
    <r>
      <rPr>
        <b/>
        <sz val="11"/>
        <color theme="1"/>
        <rFont val="Arial"/>
        <family val="2"/>
      </rPr>
      <t xml:space="preserve">PILA= </t>
    </r>
    <r>
      <rPr>
        <sz val="11"/>
        <color theme="1"/>
        <rFont val="Arial"/>
        <family val="2"/>
      </rPr>
      <t>Porcentaje de instrumentos legales atendidos.</t>
    </r>
  </si>
  <si>
    <r>
      <rPr>
        <b/>
        <sz val="11"/>
        <color theme="1"/>
        <rFont val="Arial"/>
        <family val="2"/>
      </rPr>
      <t>UNIDAD DE MEDIDA DEL INDICADOR:</t>
    </r>
    <r>
      <rPr>
        <sz val="11"/>
        <color theme="1"/>
        <rFont val="Arial"/>
        <family val="2"/>
      </rPr>
      <t xml:space="preserve">
</t>
    </r>
    <r>
      <rPr>
        <sz val="11"/>
        <color theme="1"/>
        <rFont val="Arial"/>
        <family val="2"/>
      </rPr>
      <t xml:space="preserve">Porcentaje   
</t>
    </r>
    <r>
      <rPr>
        <b/>
        <sz val="11"/>
        <color theme="1"/>
        <rFont val="Arial"/>
        <family val="2"/>
      </rPr>
      <t xml:space="preserve"> UNIDAD DE MEDIDA DE LA VARIABLE:</t>
    </r>
    <r>
      <rPr>
        <sz val="11"/>
        <color theme="1"/>
        <rFont val="Arial"/>
        <family val="2"/>
      </rPr>
      <t xml:space="preserve">
Instrumentos legales atendidos</t>
    </r>
  </si>
  <si>
    <r>
      <rPr>
        <b/>
        <sz val="11"/>
        <color theme="1"/>
        <rFont val="Arial"/>
        <family val="2"/>
      </rPr>
      <t xml:space="preserve">3.1.6.2 </t>
    </r>
    <r>
      <rPr>
        <sz val="11"/>
        <color theme="1"/>
        <rFont val="Arial"/>
        <family val="2"/>
      </rPr>
      <t>Elaboracion y revision de los proyectos de demandas, contestaciones, oficios y en general todo tipo de actuaciones en la defensa en los juicios en los que el Ayuntamiento sea parte.</t>
    </r>
  </si>
  <si>
    <r>
      <rPr>
        <b/>
        <sz val="11"/>
        <color theme="1"/>
        <rFont val="Arial"/>
        <family val="2"/>
      </rPr>
      <t xml:space="preserve">PJA= </t>
    </r>
    <r>
      <rPr>
        <sz val="11"/>
        <color theme="1"/>
        <rFont val="Arial"/>
        <family val="2"/>
      </rPr>
      <t>Porcentaje de Proyectos Juridicos.</t>
    </r>
  </si>
  <si>
    <r>
      <rPr>
        <b/>
        <sz val="11"/>
        <color theme="1"/>
        <rFont val="Arial"/>
        <family val="2"/>
      </rPr>
      <t>UNIDAD DE MEDIDA DEL INDICADOR:</t>
    </r>
    <r>
      <rPr>
        <sz val="11"/>
        <color theme="1"/>
        <rFont val="Arial"/>
        <family val="2"/>
      </rPr>
      <t xml:space="preserve">
</t>
    </r>
    <r>
      <rPr>
        <sz val="11"/>
        <color theme="1"/>
        <rFont val="Arial"/>
        <family val="2"/>
      </rPr>
      <t xml:space="preserve">Porcentaje   
</t>
    </r>
    <r>
      <rPr>
        <b/>
        <sz val="11"/>
        <color theme="1"/>
        <rFont val="Arial"/>
        <family val="2"/>
      </rPr>
      <t xml:space="preserve"> UNIDAD DE MEDIDA DE LA VARIABLE:</t>
    </r>
    <r>
      <rPr>
        <sz val="11"/>
        <color theme="1"/>
        <rFont val="Arial"/>
        <family val="2"/>
      </rPr>
      <t xml:space="preserve">
Proyectos juridicos atendidos</t>
    </r>
  </si>
  <si>
    <r>
      <rPr>
        <b/>
        <sz val="11"/>
        <color theme="1"/>
        <rFont val="Arial"/>
        <family val="2"/>
      </rPr>
      <t xml:space="preserve">3.1.6.3 </t>
    </r>
    <r>
      <rPr>
        <sz val="11"/>
        <color theme="1"/>
        <rFont val="Arial"/>
        <family val="2"/>
      </rPr>
      <t>Interposicion, contestancion y/o presentacion de los recursos necesarios  en los juicios de garantia, sobre los asuntos en que el municipio, Ayuntamiento, Presidente o Secretario sean parte.</t>
    </r>
  </si>
  <si>
    <r>
      <rPr>
        <b/>
        <sz val="11"/>
        <color theme="1"/>
        <rFont val="Arial"/>
        <family val="2"/>
      </rPr>
      <t xml:space="preserve">  JGA= </t>
    </r>
    <r>
      <rPr>
        <sz val="11"/>
        <color theme="1"/>
        <rFont val="Arial"/>
        <family val="2"/>
      </rPr>
      <t xml:space="preserve">Porcentaje de Juicios de Garantia. </t>
    </r>
    <r>
      <rPr>
        <b/>
        <sz val="11"/>
        <color theme="1"/>
        <rFont val="Arial"/>
        <family val="2"/>
      </rPr>
      <t xml:space="preserve">    </t>
    </r>
  </si>
  <si>
    <r>
      <rPr>
        <b/>
        <sz val="11"/>
        <color theme="1"/>
        <rFont val="Arial"/>
        <family val="2"/>
      </rPr>
      <t>UNIDAD DE MEDIDA DEL INDICADOR:</t>
    </r>
    <r>
      <rPr>
        <sz val="11"/>
        <color theme="1"/>
        <rFont val="Arial"/>
        <family val="2"/>
      </rPr>
      <t xml:space="preserve">
</t>
    </r>
    <r>
      <rPr>
        <sz val="11"/>
        <color theme="1"/>
        <rFont val="Arial"/>
        <family val="2"/>
      </rPr>
      <t xml:space="preserve">Porcentaje   
</t>
    </r>
    <r>
      <rPr>
        <b/>
        <sz val="11"/>
        <color theme="1"/>
        <rFont val="Arial"/>
        <family val="2"/>
      </rPr>
      <t xml:space="preserve"> UNIDAD DE MEDIDA DE LA VARIABLE:</t>
    </r>
    <r>
      <rPr>
        <sz val="11"/>
        <color theme="1"/>
        <rFont val="Arial"/>
        <family val="2"/>
      </rPr>
      <t xml:space="preserve">
Jucios de garantia atendidos</t>
    </r>
  </si>
  <si>
    <t>Componente (Dirección de Juzgados Cívicos)</t>
  </si>
  <si>
    <t>3.1.7 Sanciones de la ciudanía que realiza u omite actos que alteran la paz pública aplicadas.</t>
  </si>
  <si>
    <r>
      <rPr>
        <b/>
        <sz val="11"/>
        <color theme="1"/>
        <rFont val="Arial"/>
        <family val="2"/>
      </rPr>
      <t xml:space="preserve">PSA: </t>
    </r>
    <r>
      <rPr>
        <sz val="11"/>
        <color theme="1"/>
        <rFont val="Arial"/>
        <family val="2"/>
      </rPr>
      <t>Porcentaje de sanciones aplicadas.</t>
    </r>
  </si>
  <si>
    <r>
      <rPr>
        <b/>
        <sz val="11"/>
        <color theme="1"/>
        <rFont val="Arial"/>
        <family val="2"/>
      </rPr>
      <t xml:space="preserve">UNIDAD DE MEDIDA DEL INDICADOR:
</t>
    </r>
    <r>
      <rPr>
        <sz val="11"/>
        <color theme="1"/>
        <rFont val="Arial"/>
        <family val="2"/>
      </rPr>
      <t xml:space="preserve">Porcentaje.
</t>
    </r>
    <r>
      <rPr>
        <b/>
        <sz val="11"/>
        <color theme="1"/>
        <rFont val="Arial"/>
        <family val="2"/>
      </rPr>
      <t>UNIDAD DE MEDIDA DE LA VARIABLE:</t>
    </r>
    <r>
      <rPr>
        <sz val="11"/>
        <color theme="1"/>
        <rFont val="Arial"/>
        <family val="2"/>
      </rPr>
      <t xml:space="preserve">
Sanciones. </t>
    </r>
  </si>
  <si>
    <r>
      <rPr>
        <b/>
        <sz val="11"/>
        <color theme="1"/>
        <rFont val="Arial"/>
        <family val="2"/>
      </rPr>
      <t xml:space="preserve">3.1.7.1 </t>
    </r>
    <r>
      <rPr>
        <sz val="11"/>
        <color theme="1"/>
        <rFont val="Arial"/>
        <family val="2"/>
      </rPr>
      <t>Celebración de convenios a través de audiencias conciliatorias.</t>
    </r>
  </si>
  <si>
    <r>
      <rPr>
        <b/>
        <sz val="11"/>
        <color theme="1"/>
        <rFont val="Arial"/>
        <family val="2"/>
      </rPr>
      <t>PCCC:</t>
    </r>
    <r>
      <rPr>
        <sz val="11"/>
        <color theme="1"/>
        <rFont val="Arial"/>
        <family val="2"/>
      </rPr>
      <t xml:space="preserve"> Porcentaje de convenios conciliatorios celebrados.               </t>
    </r>
  </si>
  <si>
    <r>
      <rPr>
        <b/>
        <sz val="11"/>
        <color theme="1"/>
        <rFont val="Arial"/>
        <family val="2"/>
      </rPr>
      <t xml:space="preserve">UNIDAD DE MEDIDA DEL INDICADOR:
</t>
    </r>
    <r>
      <rPr>
        <sz val="11"/>
        <color theme="1"/>
        <rFont val="Arial"/>
        <family val="2"/>
      </rPr>
      <t xml:space="preserve">Porcentaje.
</t>
    </r>
    <r>
      <rPr>
        <b/>
        <sz val="11"/>
        <color theme="1"/>
        <rFont val="Arial"/>
        <family val="2"/>
      </rPr>
      <t>UNIDAD DE MEDIDA DE LA VARIABLE</t>
    </r>
    <r>
      <rPr>
        <sz val="11"/>
        <color theme="1"/>
        <rFont val="Arial"/>
        <family val="2"/>
      </rPr>
      <t xml:space="preserve">        
Convenios conciliatorios.</t>
    </r>
  </si>
  <si>
    <r>
      <rPr>
        <b/>
        <sz val="11"/>
        <color theme="1"/>
        <rFont val="Arial"/>
        <family val="2"/>
      </rPr>
      <t>3.1.7.2</t>
    </r>
    <r>
      <rPr>
        <sz val="11"/>
        <color theme="1"/>
        <rFont val="Arial"/>
        <family val="2"/>
      </rPr>
      <t>Otorgamiento de asesorías psicológicas a menores infractores y sus familias.</t>
    </r>
  </si>
  <si>
    <r>
      <rPr>
        <b/>
        <sz val="11"/>
        <color theme="1"/>
        <rFont val="Arial"/>
        <family val="2"/>
      </rPr>
      <t>PAPO:</t>
    </r>
    <r>
      <rPr>
        <sz val="11"/>
        <color theme="1"/>
        <rFont val="Arial"/>
        <family val="2"/>
      </rPr>
      <t xml:space="preserve"> Porcentaje de asesorías psicológicas otorgadas.   </t>
    </r>
  </si>
  <si>
    <r>
      <rPr>
        <b/>
        <sz val="11"/>
        <color theme="1"/>
        <rFont val="Arial"/>
        <family val="2"/>
      </rPr>
      <t xml:space="preserve">UNIDAD DE MEDIDA DEL INDICADOR: </t>
    </r>
    <r>
      <rPr>
        <sz val="11"/>
        <color theme="1"/>
        <rFont val="Arial"/>
        <family val="2"/>
      </rPr>
      <t xml:space="preserve">                      
Porcentaje. 
</t>
    </r>
    <r>
      <rPr>
        <b/>
        <sz val="11"/>
        <color theme="1"/>
        <rFont val="Arial"/>
        <family val="2"/>
      </rPr>
      <t xml:space="preserve">UNIDAD DE MEDIDA DE LA VARIABLE:  </t>
    </r>
    <r>
      <rPr>
        <sz val="11"/>
        <color theme="1"/>
        <rFont val="Arial"/>
        <family val="2"/>
      </rPr>
      <t xml:space="preserve">                     
Asesorías psicológicas.</t>
    </r>
  </si>
  <si>
    <r>
      <rPr>
        <b/>
        <sz val="11"/>
        <color theme="1"/>
        <rFont val="Arial"/>
        <family val="2"/>
      </rPr>
      <t>3.1.7.3</t>
    </r>
    <r>
      <rPr>
        <sz val="11"/>
        <color theme="1"/>
        <rFont val="Arial"/>
        <family val="2"/>
      </rPr>
      <t xml:space="preserve"> Impartición de cursos de capacitación para el personal de la Dirección.</t>
    </r>
  </si>
  <si>
    <r>
      <rPr>
        <b/>
        <sz val="11"/>
        <color theme="1"/>
        <rFont val="Arial"/>
        <family val="2"/>
      </rPr>
      <t>PACI:</t>
    </r>
    <r>
      <rPr>
        <sz val="11"/>
        <color theme="1"/>
        <rFont val="Arial"/>
        <family val="2"/>
      </rPr>
      <t xml:space="preserve"> Porcentaje de cursos de capacitación impartidos.          </t>
    </r>
  </si>
  <si>
    <r>
      <rPr>
        <b/>
        <sz val="11"/>
        <color theme="1"/>
        <rFont val="Arial"/>
        <family val="2"/>
      </rPr>
      <t xml:space="preserve">UNIDAD DE MEDIDA DEL INDICADOR: </t>
    </r>
    <r>
      <rPr>
        <sz val="11"/>
        <color theme="1"/>
        <rFont val="Arial"/>
        <family val="2"/>
      </rPr>
      <t xml:space="preserve">                      
 Porcentaje.
</t>
    </r>
    <r>
      <rPr>
        <b/>
        <sz val="11"/>
        <color theme="1"/>
        <rFont val="Arial"/>
        <family val="2"/>
      </rPr>
      <t xml:space="preserve">UNIDAD DE MEDIDA DE LA  VARIABLE: </t>
    </r>
    <r>
      <rPr>
        <sz val="11"/>
        <color theme="1"/>
        <rFont val="Arial"/>
        <family val="2"/>
      </rPr>
      <t xml:space="preserve">                      
Cursos de capacitación.</t>
    </r>
  </si>
  <si>
    <r>
      <rPr>
        <b/>
        <sz val="11"/>
        <color theme="1"/>
        <rFont val="Arial"/>
        <family val="2"/>
      </rPr>
      <t>3.1.7.4</t>
    </r>
    <r>
      <rPr>
        <sz val="11"/>
        <color theme="1"/>
        <rFont val="Arial"/>
        <family val="2"/>
      </rPr>
      <t xml:space="preserve"> Realización de Talleres para familias de menores infractores.</t>
    </r>
  </si>
  <si>
    <r>
      <rPr>
        <b/>
        <sz val="11"/>
        <color theme="1"/>
        <rFont val="Arial"/>
        <family val="2"/>
      </rPr>
      <t>PTFR:</t>
    </r>
    <r>
      <rPr>
        <sz val="11"/>
        <color theme="1"/>
        <rFont val="Arial"/>
        <family val="2"/>
      </rPr>
      <t xml:space="preserve"> Porcentaje de Talleres para familias realizados.         </t>
    </r>
  </si>
  <si>
    <r>
      <rPr>
        <b/>
        <sz val="11"/>
        <color theme="1"/>
        <rFont val="Arial"/>
        <family val="2"/>
      </rPr>
      <t xml:space="preserve">UNIDAD DE MEDIDA DEL INDICADOR:         
</t>
    </r>
    <r>
      <rPr>
        <sz val="11"/>
        <color theme="1"/>
        <rFont val="Arial"/>
        <family val="2"/>
      </rPr>
      <t xml:space="preserve">Porcentaje.          
</t>
    </r>
    <r>
      <rPr>
        <b/>
        <sz val="11"/>
        <color theme="1"/>
        <rFont val="Arial"/>
        <family val="2"/>
      </rPr>
      <t xml:space="preserve">UNIDAD DE MEDIDA DE LA VARIABLE:  </t>
    </r>
    <r>
      <rPr>
        <sz val="11"/>
        <color theme="1"/>
        <rFont val="Arial"/>
        <family val="2"/>
      </rPr>
      <t xml:space="preserve">                
Talleres para familias.</t>
    </r>
  </si>
  <si>
    <t xml:space="preserve">C. 3.1.8  Supervisión de guarda y custodia de ciudadanos que infringen el Reglamento de Justicia Cívica. </t>
  </si>
  <si>
    <t>PSA:  Porcentaje de supervisiones aplicadas</t>
  </si>
  <si>
    <t>UNIDAD DE MEDIDA DEL INDICADOR: 
Porcentaje. 
UNIDAD DE MEDIDA DE LAS   VARIABLES:  
Supevisiones.</t>
  </si>
  <si>
    <r>
      <rPr>
        <b/>
        <sz val="11"/>
        <color rgb="FF000000"/>
        <rFont val="Arial"/>
        <family val="2"/>
      </rPr>
      <t xml:space="preserve">A. 3.1.8.1 </t>
    </r>
    <r>
      <rPr>
        <sz val="11"/>
        <color rgb="FF000000"/>
        <rFont val="Arial"/>
        <family val="2"/>
      </rPr>
      <t>Supervisión de la integridad de los infractores</t>
    </r>
  </si>
  <si>
    <t>PIA: Porcentaje de Incidencias Atentidas</t>
  </si>
  <si>
    <t xml:space="preserve">UNIDAD DE MEDIDA DEL INDICADOR:   
Porcentaje.
UNIDAD DE  MEDIDA DE LAS VARIABLES:
Incidencias. </t>
  </si>
  <si>
    <r>
      <rPr>
        <b/>
        <sz val="11"/>
        <color rgb="FF000000"/>
        <rFont val="Arial"/>
        <family val="2"/>
      </rPr>
      <t xml:space="preserve">A. 3.1.8.2 </t>
    </r>
    <r>
      <rPr>
        <sz val="11"/>
        <color rgb="FF000000"/>
        <rFont val="Arial"/>
        <family val="2"/>
      </rPr>
      <t>Conservación y mantenimiento de equipos del Centro Retencion.</t>
    </r>
  </si>
  <si>
    <t>PEC: Porcentaje de Equipo Conservado.</t>
  </si>
  <si>
    <t>UNIDAD DE MEDIDA DEL INDICADOR:   
Porcentaje.
UNIDAD DE MEDIDA DE LAS VARIABLES:  
Equipo.</t>
  </si>
  <si>
    <r>
      <rPr>
        <b/>
        <sz val="11"/>
        <color rgb="FF000000"/>
        <rFont val="Arial"/>
        <family val="2"/>
      </rPr>
      <t xml:space="preserve">A. 3.1.8.3 </t>
    </r>
    <r>
      <rPr>
        <sz val="11"/>
        <color rgb="FF000000"/>
        <rFont val="Arial"/>
        <family val="2"/>
      </rPr>
      <t>Otorgamiento de alimentos  a infractores retenidos y personal Institucional</t>
    </r>
  </si>
  <si>
    <t>POAO: Porcentaje de Órdenes de Alimentos Otorgados</t>
  </si>
  <si>
    <t>UNIDAD DE MEDIDA DEL INDICADOR:   
Porcentaje.
UNIDAD DE MEDIDA DE LAS VARIABLES:  
Órdenes de Alimentos.</t>
  </si>
  <si>
    <t>Componente
(Dirección General de Gobierno)</t>
  </si>
  <si>
    <t>3.1.9 Acciones que fortalezcan el vinculo ciudadania - gobierno con atención a las demandas Sociales</t>
  </si>
  <si>
    <r>
      <rPr>
        <b/>
        <sz val="11"/>
        <color theme="1"/>
        <rFont val="Arial"/>
        <family val="2"/>
      </rPr>
      <t xml:space="preserve">PADS: </t>
    </r>
    <r>
      <rPr>
        <sz val="11"/>
        <color theme="1"/>
        <rFont val="Arial"/>
        <family val="2"/>
      </rPr>
      <t>Porcentaje de Atención de las Demandas Sociales</t>
    </r>
  </si>
  <si>
    <r>
      <rPr>
        <b/>
        <sz val="11"/>
        <color theme="1"/>
        <rFont val="Arial"/>
        <family val="2"/>
      </rPr>
      <t xml:space="preserve">UNIDAD DE MEDIDA DEL INDICADOR:
</t>
    </r>
    <r>
      <rPr>
        <sz val="11"/>
        <color theme="1"/>
        <rFont val="Arial"/>
        <family val="2"/>
      </rPr>
      <t xml:space="preserve">Porcentaje. </t>
    </r>
    <r>
      <rPr>
        <b/>
        <sz val="11"/>
        <color theme="1"/>
        <rFont val="Arial"/>
        <family val="2"/>
      </rPr>
      <t xml:space="preserve">
UNIDAD DE MEDIDA DE LA VARIABLE:
</t>
    </r>
    <r>
      <rPr>
        <sz val="11"/>
        <color theme="1"/>
        <rFont val="Arial"/>
        <family val="2"/>
      </rPr>
      <t>Demandas sociales.</t>
    </r>
  </si>
  <si>
    <r>
      <rPr>
        <b/>
        <sz val="11"/>
        <color theme="1"/>
        <rFont val="Arial"/>
        <family val="2"/>
      </rPr>
      <t>3.1.9.1</t>
    </r>
    <r>
      <rPr>
        <sz val="11"/>
        <color theme="1"/>
        <rFont val="Arial"/>
        <family val="2"/>
      </rPr>
      <t xml:space="preserve"> Realización del Sorteo del Servicio Nacional Clase correspondiente.</t>
    </r>
  </si>
  <si>
    <r>
      <rPr>
        <b/>
        <sz val="11"/>
        <color theme="1"/>
        <rFont val="Arial"/>
        <family val="2"/>
      </rPr>
      <t>PCCM:</t>
    </r>
    <r>
      <rPr>
        <sz val="11"/>
        <color theme="1"/>
        <rFont val="Arial"/>
        <family val="2"/>
      </rPr>
      <t xml:space="preserve"> Porcentaje  de cartillas militares entregadas.</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</si>
  <si>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 VARIABLE:</t>
    </r>
    <r>
      <rPr>
        <sz val="11"/>
        <color theme="1"/>
        <rFont val="Arial"/>
        <family val="2"/>
      </rPr>
      <t xml:space="preserve">
Cartillas militares entregadas.</t>
    </r>
  </si>
  <si>
    <r>
      <rPr>
        <b/>
        <sz val="11"/>
        <color theme="1"/>
        <rFont val="Arial"/>
        <family val="2"/>
      </rPr>
      <t>3.1.9.2</t>
    </r>
    <r>
      <rPr>
        <sz val="11"/>
        <color theme="1"/>
        <rFont val="Arial"/>
        <family val="2"/>
      </rPr>
      <t xml:space="preserve"> Participación en las Sesiones del COESPO referente a los temas representativos de la población y resoluciones del H. Ayuntamiento</t>
    </r>
  </si>
  <si>
    <r>
      <rPr>
        <b/>
        <sz val="11"/>
        <color theme="1"/>
        <rFont val="Arial"/>
        <family val="2"/>
      </rPr>
      <t>PCSC:</t>
    </r>
    <r>
      <rPr>
        <sz val="11"/>
        <color theme="1"/>
        <rFont val="Arial"/>
        <family val="2"/>
      </rPr>
      <t xml:space="preserve"> Porcentaje de Sesiones de COESPO participadas.</t>
    </r>
  </si>
  <si>
    <r>
      <rPr>
        <b/>
        <sz val="11"/>
        <color theme="1"/>
        <rFont val="Arial"/>
        <family val="2"/>
      </rPr>
      <t xml:space="preserve">UNIDAD DE MEDIDA DEL INDICADOR: </t>
    </r>
    <r>
      <rPr>
        <sz val="11"/>
        <color theme="1"/>
        <rFont val="Arial"/>
        <family val="2"/>
      </rPr>
      <t xml:space="preserve">
Porcentaje.
</t>
    </r>
    <r>
      <rPr>
        <b/>
        <sz val="11"/>
        <color theme="1"/>
        <rFont val="Arial"/>
        <family val="2"/>
      </rPr>
      <t>UNIDAD DE MEDIDA DE LA VARIABLE:</t>
    </r>
    <r>
      <rPr>
        <sz val="11"/>
        <color theme="1"/>
        <rFont val="Arial"/>
        <family val="2"/>
      </rPr>
      <t xml:space="preserve">
Sesiones de COESPO.</t>
    </r>
  </si>
  <si>
    <r>
      <rPr>
        <b/>
        <sz val="11"/>
        <color theme="1"/>
        <rFont val="Arial"/>
        <family val="2"/>
      </rPr>
      <t xml:space="preserve">3.1.9.3 </t>
    </r>
    <r>
      <rPr>
        <sz val="11"/>
        <color theme="1"/>
        <rFont val="Arial"/>
        <family val="2"/>
      </rPr>
      <t>Realización de reuniones mensuales con la Delegación de Alfredo V. Bonfil y la Subdelegación de Puerto Juárez.</t>
    </r>
  </si>
  <si>
    <r>
      <rPr>
        <b/>
        <sz val="11"/>
        <color theme="1"/>
        <rFont val="Arial"/>
        <family val="2"/>
      </rPr>
      <t>PRDS</t>
    </r>
    <r>
      <rPr>
        <sz val="11"/>
        <color theme="1"/>
        <rFont val="Arial"/>
        <family val="2"/>
      </rPr>
      <t xml:space="preserve">: Porcentaje de reuniones con DAVB y SbPJ realizadas. </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</si>
  <si>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 VARIABLE:</t>
    </r>
    <r>
      <rPr>
        <sz val="11"/>
        <color theme="1"/>
        <rFont val="Arial"/>
        <family val="2"/>
      </rPr>
      <t xml:space="preserve">
Reuniones mensuales con DAVB y SbPJ.</t>
    </r>
  </si>
  <si>
    <r>
      <rPr>
        <b/>
        <sz val="11"/>
        <color theme="1"/>
        <rFont val="Arial"/>
        <family val="2"/>
      </rPr>
      <t>3.1.9.4</t>
    </r>
    <r>
      <rPr>
        <sz val="11"/>
        <color theme="1"/>
        <rFont val="Arial"/>
        <family val="2"/>
      </rPr>
      <t xml:space="preserve"> Atención a manifestaciones y cierres de vias de comunicación en el Ambito Municipal</t>
    </r>
  </si>
  <si>
    <r>
      <rPr>
        <b/>
        <sz val="11"/>
        <color theme="1"/>
        <rFont val="Arial"/>
        <family val="2"/>
      </rPr>
      <t xml:space="preserve">PRDS: </t>
    </r>
    <r>
      <rPr>
        <sz val="11"/>
        <color theme="1"/>
        <rFont val="Arial"/>
        <family val="2"/>
      </rPr>
      <t>Porcentaje de atenciones a manisfestaciones y cierres de vias de comunicación en el ambito municipal.</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</si>
  <si>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 VARIABLE:</t>
    </r>
    <r>
      <rPr>
        <sz val="11"/>
        <color theme="1"/>
        <rFont val="Arial"/>
        <family val="2"/>
      </rPr>
      <t xml:space="preserve">
Manifestaciones atendidas.</t>
    </r>
  </si>
  <si>
    <t>Componente
(Dirección de Asuntos Religiosos)</t>
  </si>
  <si>
    <t>3.1.10 Atenciones en asuntos religiosos brindadas.</t>
  </si>
  <si>
    <r>
      <rPr>
        <b/>
        <sz val="11"/>
        <color theme="1"/>
        <rFont val="Arial"/>
        <family val="2"/>
      </rPr>
      <t xml:space="preserve">PARB: </t>
    </r>
    <r>
      <rPr>
        <sz val="11"/>
        <color theme="1"/>
        <rFont val="Arial"/>
        <family val="2"/>
      </rPr>
      <t xml:space="preserve">Porcentaje de Atenciones en Asuntos Religiosos brindadas. </t>
    </r>
  </si>
  <si>
    <r>
      <rPr>
        <b/>
        <sz val="11"/>
        <color theme="1"/>
        <rFont val="Arial"/>
        <family val="2"/>
      </rPr>
      <t xml:space="preserve">UNIDAD DE MEDIDA DEL INDICADOR: </t>
    </r>
    <r>
      <rPr>
        <sz val="11"/>
        <color theme="1"/>
        <rFont val="Arial"/>
        <family val="2"/>
      </rPr>
      <t xml:space="preserve">
Porcentaje
</t>
    </r>
    <r>
      <rPr>
        <b/>
        <sz val="11"/>
        <color theme="1"/>
        <rFont val="Arial"/>
        <family val="2"/>
      </rPr>
      <t>UNIDAD DE MEDIDA DE LAS VARIABLES:</t>
    </r>
    <r>
      <rPr>
        <sz val="11"/>
        <color theme="1"/>
        <rFont val="Arial"/>
        <family val="2"/>
      </rPr>
      <t xml:space="preserve">
Atenciones en asuntos religiosos.</t>
    </r>
  </si>
  <si>
    <r>
      <rPr>
        <b/>
        <sz val="11"/>
        <color theme="1"/>
        <rFont val="Arial"/>
        <family val="2"/>
      </rPr>
      <t xml:space="preserve">3.1.10.1 </t>
    </r>
    <r>
      <rPr>
        <sz val="11"/>
        <color theme="1"/>
        <rFont val="Arial"/>
        <family val="2"/>
      </rPr>
      <t xml:space="preserve">Realización de actividades comunitarias con apoyo de grupos religiosos. </t>
    </r>
  </si>
  <si>
    <r>
      <rPr>
        <b/>
        <sz val="11"/>
        <color theme="1"/>
        <rFont val="Arial"/>
        <family val="2"/>
      </rPr>
      <t xml:space="preserve">PAGR: </t>
    </r>
    <r>
      <rPr>
        <sz val="11"/>
        <color theme="1"/>
        <rFont val="Arial"/>
        <family val="2"/>
      </rPr>
      <t>Porcentaje de actividades comunitarias con apoyo de Grupos Religiosos realizadas.</t>
    </r>
  </si>
  <si>
    <r>
      <rPr>
        <b/>
        <sz val="11"/>
        <color theme="1"/>
        <rFont val="Arial"/>
        <family val="2"/>
      </rPr>
      <t xml:space="preserve">UNIDAD DE MEDIDA DEL INDICADOR: </t>
    </r>
    <r>
      <rPr>
        <sz val="11"/>
        <color theme="1"/>
        <rFont val="Arial"/>
        <family val="2"/>
      </rPr>
      <t xml:space="preserve">
Porcentaje
</t>
    </r>
    <r>
      <rPr>
        <b/>
        <sz val="11"/>
        <color theme="1"/>
        <rFont val="Arial"/>
        <family val="2"/>
      </rPr>
      <t>UNIDAD DE MEDIDA DE LAS VARIABLES:</t>
    </r>
    <r>
      <rPr>
        <sz val="11"/>
        <color theme="1"/>
        <rFont val="Arial"/>
        <family val="2"/>
      </rPr>
      <t xml:space="preserve">
Actividades comunitarias.</t>
    </r>
  </si>
  <si>
    <r>
      <rPr>
        <b/>
        <sz val="11"/>
        <color theme="1"/>
        <rFont val="Arial"/>
        <family val="2"/>
      </rPr>
      <t>3.1.10.2</t>
    </r>
    <r>
      <rPr>
        <sz val="11"/>
        <color theme="1"/>
        <rFont val="Arial"/>
        <family val="2"/>
      </rPr>
      <t xml:space="preserve"> Capacitación en materia religiosa que fortalezcan la laicidad del municipio.</t>
    </r>
  </si>
  <si>
    <r>
      <rPr>
        <b/>
        <sz val="11"/>
        <color theme="1"/>
        <rFont val="Arial"/>
        <family val="2"/>
      </rPr>
      <t xml:space="preserve">PCMR: </t>
    </r>
    <r>
      <rPr>
        <sz val="11"/>
        <color theme="1"/>
        <rFont val="Arial"/>
        <family val="2"/>
      </rPr>
      <t>Porcentaje de participantes en materia religiosa capacitados(as).</t>
    </r>
  </si>
  <si>
    <r>
      <rPr>
        <b/>
        <sz val="11"/>
        <color theme="1"/>
        <rFont val="Arial"/>
        <family val="2"/>
      </rPr>
      <t xml:space="preserve">UNIDAD DE MEDIDA DEL INDICADOR: </t>
    </r>
    <r>
      <rPr>
        <sz val="11"/>
        <color theme="1"/>
        <rFont val="Arial"/>
        <family val="2"/>
      </rPr>
      <t xml:space="preserve">
Porcentaje
</t>
    </r>
    <r>
      <rPr>
        <b/>
        <sz val="11"/>
        <color theme="1"/>
        <rFont val="Arial"/>
        <family val="2"/>
      </rPr>
      <t xml:space="preserve">UNIDAD DE MEDIDA DE LAS VARIABLE  </t>
    </r>
    <r>
      <rPr>
        <sz val="11"/>
        <color theme="1"/>
        <rFont val="Arial"/>
        <family val="2"/>
      </rPr>
      <t xml:space="preserve"> Participantes capacitados(as)</t>
    </r>
  </si>
  <si>
    <r>
      <rPr>
        <b/>
        <sz val="11"/>
        <color theme="1"/>
        <rFont val="Arial"/>
        <family val="2"/>
      </rPr>
      <t xml:space="preserve">3.1.10.3 </t>
    </r>
    <r>
      <rPr>
        <sz val="11"/>
        <color theme="1"/>
        <rFont val="Arial"/>
        <family val="2"/>
      </rPr>
      <t>Actualización del Padrón Municipal de Templos (PMT).</t>
    </r>
  </si>
  <si>
    <r>
      <rPr>
        <b/>
        <sz val="11"/>
        <color theme="1"/>
        <rFont val="Arial"/>
        <family val="2"/>
      </rPr>
      <t>PAEX</t>
    </r>
    <r>
      <rPr>
        <sz val="11"/>
        <color theme="1"/>
        <rFont val="Arial"/>
        <family val="2"/>
      </rPr>
      <t>: Porcentaje de expedientes del Padrón Municipal de Templos actualizados.</t>
    </r>
  </si>
  <si>
    <r>
      <rPr>
        <b/>
        <sz val="11"/>
        <color theme="1"/>
        <rFont val="Arial"/>
        <family val="2"/>
      </rPr>
      <t xml:space="preserve">UNIDAD DE MEDIDA DEL INDICADOR: </t>
    </r>
    <r>
      <rPr>
        <sz val="11"/>
        <color theme="1"/>
        <rFont val="Arial"/>
        <family val="2"/>
      </rPr>
      <t xml:space="preserve">
Porcentaje
</t>
    </r>
    <r>
      <rPr>
        <b/>
        <sz val="11"/>
        <color theme="1"/>
        <rFont val="Arial"/>
        <family val="2"/>
      </rPr>
      <t>UNIDAD DE MEDIDA DE LAS VARIABLES:</t>
    </r>
    <r>
      <rPr>
        <sz val="11"/>
        <color theme="1"/>
        <rFont val="Arial"/>
        <family val="2"/>
      </rPr>
      <t xml:space="preserve">
Expedientes del Padrón Municipal de Templos.</t>
    </r>
  </si>
  <si>
    <r>
      <rPr>
        <b/>
        <sz val="11"/>
        <color theme="1"/>
        <rFont val="Arial"/>
        <family val="2"/>
      </rPr>
      <t xml:space="preserve">3.1.10.4 </t>
    </r>
    <r>
      <rPr>
        <sz val="11"/>
        <color theme="1"/>
        <rFont val="Arial"/>
        <family val="2"/>
      </rPr>
      <t>Verificación de la normativa municipal aplicable al sector religioso.</t>
    </r>
  </si>
  <si>
    <r>
      <rPr>
        <b/>
        <sz val="11"/>
        <color theme="1"/>
        <rFont val="Arial"/>
        <family val="2"/>
      </rPr>
      <t xml:space="preserve">PVAR: </t>
    </r>
    <r>
      <rPr>
        <sz val="11"/>
        <color theme="1"/>
        <rFont val="Arial"/>
        <family val="2"/>
      </rPr>
      <t>Porcentaje de  normativa municipal del sector religioso verificada.</t>
    </r>
  </si>
  <si>
    <r>
      <rPr>
        <b/>
        <sz val="11"/>
        <color theme="1"/>
        <rFont val="Arial"/>
        <family val="2"/>
      </rPr>
      <t xml:space="preserve">UNIDAD DE MEDIDA DEL INDICADOR: </t>
    </r>
    <r>
      <rPr>
        <sz val="11"/>
        <color theme="1"/>
        <rFont val="Arial"/>
        <family val="2"/>
      </rPr>
      <t xml:space="preserve">
Porcentaje
</t>
    </r>
    <r>
      <rPr>
        <b/>
        <sz val="11"/>
        <color theme="1"/>
        <rFont val="Arial"/>
        <family val="2"/>
      </rPr>
      <t>UNIDAD DE MEDIDA DE LAS VARIABLES:</t>
    </r>
    <r>
      <rPr>
        <sz val="11"/>
        <color theme="1"/>
        <rFont val="Arial"/>
        <family val="2"/>
      </rPr>
      <t xml:space="preserve">
Verificaciones normativas.</t>
    </r>
  </si>
  <si>
    <r>
      <rPr>
        <b/>
        <sz val="11"/>
        <color theme="1"/>
        <rFont val="Arial"/>
        <family val="2"/>
      </rPr>
      <t>3.1.10.5</t>
    </r>
    <r>
      <rPr>
        <sz val="11"/>
        <color theme="1"/>
        <rFont val="Arial"/>
        <family val="2"/>
      </rPr>
      <t xml:space="preserve"> Realización de actividades enfocadas a la construcción de Paz</t>
    </r>
  </si>
  <si>
    <r>
      <rPr>
        <b/>
        <sz val="11"/>
        <color theme="1"/>
        <rFont val="Arial"/>
        <family val="2"/>
      </rPr>
      <t xml:space="preserve">PPACP: </t>
    </r>
    <r>
      <rPr>
        <sz val="11"/>
        <color theme="1"/>
        <rFont val="Arial"/>
        <family val="2"/>
      </rPr>
      <t xml:space="preserve">Porcentaje de participantes en actividades de construcción de Paz. </t>
    </r>
  </si>
  <si>
    <r>
      <rPr>
        <b/>
        <sz val="11"/>
        <color theme="1"/>
        <rFont val="Arial"/>
        <family val="2"/>
      </rPr>
      <t xml:space="preserve">UNIDAD DE MEDIDA DEL INDICADOR: </t>
    </r>
    <r>
      <rPr>
        <sz val="11"/>
        <color theme="1"/>
        <rFont val="Arial"/>
        <family val="2"/>
      </rPr>
      <t xml:space="preserve">
Porcentaje.
</t>
    </r>
    <r>
      <rPr>
        <b/>
        <sz val="11"/>
        <color theme="1"/>
        <rFont val="Arial"/>
        <family val="2"/>
      </rPr>
      <t xml:space="preserve">UNIDAD DE MEDIDA DE LAS VARIABLES: 
</t>
    </r>
    <r>
      <rPr>
        <sz val="11"/>
        <color theme="1"/>
        <rFont val="Arial"/>
        <family val="2"/>
      </rPr>
      <t>Participantes de actividades de reconstrucción del Tejido Social.</t>
    </r>
  </si>
  <si>
    <r>
      <rPr>
        <b/>
        <sz val="11"/>
        <color theme="1"/>
        <rFont val="Arial"/>
        <family val="2"/>
      </rPr>
      <t>3.1.10.6</t>
    </r>
    <r>
      <rPr>
        <sz val="11"/>
        <color theme="1"/>
        <rFont val="Arial"/>
        <family val="2"/>
      </rPr>
      <t>Realización de los trámites solicitados por las asociaciones y agrupaciones religiosas.</t>
    </r>
  </si>
  <si>
    <r>
      <rPr>
        <b/>
        <sz val="11"/>
        <color theme="1"/>
        <rFont val="Arial"/>
        <family val="2"/>
      </rPr>
      <t>PTSR:</t>
    </r>
    <r>
      <rPr>
        <sz val="11"/>
        <color theme="1"/>
        <rFont val="Arial"/>
        <family val="2"/>
      </rPr>
      <t xml:space="preserve"> Porcentaje de trámites del sector religioso realizados.</t>
    </r>
  </si>
  <si>
    <r>
      <rPr>
        <b/>
        <sz val="11"/>
        <color theme="1"/>
        <rFont val="Arial"/>
        <family val="2"/>
      </rPr>
      <t xml:space="preserve">UNIDAD DE MEDIDA DEL INDICADOR:
</t>
    </r>
    <r>
      <rPr>
        <sz val="11"/>
        <color theme="1"/>
        <rFont val="Arial"/>
        <family val="2"/>
      </rPr>
      <t xml:space="preserve">Porcentaje.
</t>
    </r>
    <r>
      <rPr>
        <b/>
        <sz val="11"/>
        <color theme="1"/>
        <rFont val="Arial"/>
        <family val="2"/>
      </rPr>
      <t xml:space="preserve">UNIDAD DE MEDIDA DE LAS VARIABLES: 
</t>
    </r>
    <r>
      <rPr>
        <sz val="11"/>
        <color theme="1"/>
        <rFont val="Arial"/>
        <family val="2"/>
      </rPr>
      <t>Trámites del sector religioso.</t>
    </r>
  </si>
  <si>
    <r>
      <rPr>
        <b/>
        <sz val="11"/>
        <color theme="1"/>
        <rFont val="Arial"/>
        <family val="2"/>
      </rPr>
      <t xml:space="preserve">3.1.10.7 </t>
    </r>
    <r>
      <rPr>
        <sz val="11"/>
        <color theme="1"/>
        <rFont val="Arial"/>
        <family val="2"/>
      </rPr>
      <t xml:space="preserve"> Asesoramiento para el registro de las agrupaciones religiosas.</t>
    </r>
  </si>
  <si>
    <r>
      <rPr>
        <b/>
        <sz val="11"/>
        <color theme="1"/>
        <rFont val="Arial"/>
        <family val="2"/>
      </rPr>
      <t xml:space="preserve">PAAAR: </t>
    </r>
    <r>
      <rPr>
        <sz val="11"/>
        <color theme="1"/>
        <rFont val="Arial"/>
        <family val="2"/>
      </rPr>
      <t>Porcentaje de asesorías  hacia asociaciones y agrupaciones religiosas.</t>
    </r>
  </si>
  <si>
    <r>
      <rPr>
        <b/>
        <sz val="11"/>
        <color theme="1"/>
        <rFont val="Arial"/>
        <family val="2"/>
      </rPr>
      <t xml:space="preserve">UNIDAD DE MEDIDA DEL INDICADOR: </t>
    </r>
    <r>
      <rPr>
        <sz val="11"/>
        <color theme="1"/>
        <rFont val="Arial"/>
        <family val="2"/>
      </rPr>
      <t xml:space="preserve">
Porcentaje
</t>
    </r>
    <r>
      <rPr>
        <b/>
        <sz val="11"/>
        <color theme="1"/>
        <rFont val="Arial"/>
        <family val="2"/>
      </rPr>
      <t xml:space="preserve">UNIDAD DE MEDIDA DE LAS VARIABLES: 
</t>
    </r>
    <r>
      <rPr>
        <sz val="11"/>
        <color theme="1"/>
        <rFont val="Arial"/>
        <family val="2"/>
      </rPr>
      <t>Asesorías jurídicas.</t>
    </r>
  </si>
  <si>
    <r>
      <rPr>
        <b/>
        <sz val="11"/>
        <color theme="1"/>
        <rFont val="Arial"/>
        <family val="2"/>
      </rPr>
      <t xml:space="preserve">3.1.10.8 </t>
    </r>
    <r>
      <rPr>
        <sz val="11"/>
        <color theme="1"/>
        <rFont val="Arial"/>
        <family val="2"/>
      </rPr>
      <t>Realización de actividad enfocadas a la Promoción, Respeto y Tolerancia Religiosa</t>
    </r>
  </si>
  <si>
    <r>
      <rPr>
        <b/>
        <sz val="11"/>
        <color theme="1"/>
        <rFont val="Arial"/>
        <family val="2"/>
      </rPr>
      <t xml:space="preserve">PAPRT: </t>
    </r>
    <r>
      <rPr>
        <sz val="11"/>
        <color theme="1"/>
        <rFont val="Arial"/>
        <family val="2"/>
      </rPr>
      <t>Porcentaje de actividades  de Promoción, respeto y Tolerancia Religiosa.</t>
    </r>
  </si>
  <si>
    <r>
      <rPr>
        <b/>
        <sz val="11"/>
        <color theme="1"/>
        <rFont val="Arial"/>
        <family val="2"/>
      </rPr>
      <t xml:space="preserve">UNIDAD DE MEDIDA DEL INDICADOR: </t>
    </r>
    <r>
      <rPr>
        <sz val="11"/>
        <color theme="1"/>
        <rFont val="Arial"/>
        <family val="2"/>
      </rPr>
      <t xml:space="preserve">
Porcentaje.
</t>
    </r>
    <r>
      <rPr>
        <b/>
        <sz val="11"/>
        <color theme="1"/>
        <rFont val="Arial"/>
        <family val="2"/>
      </rPr>
      <t>UNIDAD DE MEDIDA DE LAS VARIABLES</t>
    </r>
    <r>
      <rPr>
        <sz val="11"/>
        <color theme="1"/>
        <rFont val="Arial"/>
        <family val="2"/>
      </rPr>
      <t>: 
Participantes de la actividad del Día  de la Libertad Religiosa</t>
    </r>
  </si>
  <si>
    <t>3.1.11 Canalizaciones en temas de restitución de derechos de niñas, niños y adolescentes del municipio brindadas.</t>
  </si>
  <si>
    <r>
      <rPr>
        <b/>
        <sz val="11"/>
        <color theme="1"/>
        <rFont val="Arial"/>
        <family val="2"/>
      </rPr>
      <t>PCDN:</t>
    </r>
    <r>
      <rPr>
        <sz val="11"/>
        <color theme="1"/>
        <rFont val="Arial"/>
        <family val="2"/>
      </rPr>
      <t xml:space="preserve"> Porcentaje de canalizaciones de derechos de niñas, niños y adolescentes brindadas.</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</si>
  <si>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 VARIABLE:</t>
    </r>
    <r>
      <rPr>
        <sz val="11"/>
        <color theme="1"/>
        <rFont val="Arial"/>
        <family val="2"/>
      </rPr>
      <t xml:space="preserve">
Canalizaciones de niñas, niños y adolescentes.</t>
    </r>
  </si>
  <si>
    <r>
      <rPr>
        <b/>
        <sz val="11"/>
        <color theme="1"/>
        <rFont val="Arial"/>
        <family val="2"/>
      </rPr>
      <t xml:space="preserve">3.1.11.1 </t>
    </r>
    <r>
      <rPr>
        <sz val="11"/>
        <color theme="1"/>
        <rFont val="Arial"/>
        <family val="2"/>
      </rPr>
      <t>Impartición sobre la erradicación del trabajo infantil.</t>
    </r>
  </si>
  <si>
    <r>
      <rPr>
        <b/>
        <sz val="11"/>
        <color theme="1"/>
        <rFont val="Arial"/>
        <family val="2"/>
      </rPr>
      <t xml:space="preserve">PCTI: </t>
    </r>
    <r>
      <rPr>
        <sz val="11"/>
        <color theme="1"/>
        <rFont val="Arial"/>
        <family val="2"/>
      </rPr>
      <t>Porcentaje de capacitaciones para la erradicación del Trabajo Infantil impartidas.</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</si>
  <si>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 VARIABLE</t>
    </r>
    <r>
      <rPr>
        <sz val="11"/>
        <color theme="1"/>
        <rFont val="Arial"/>
        <family val="2"/>
      </rPr>
      <t>:
Capacitaciones para la erradicación del Trabajo Infantil</t>
    </r>
  </si>
  <si>
    <r>
      <rPr>
        <b/>
        <sz val="11"/>
        <color theme="1"/>
        <rFont val="Arial"/>
        <family val="2"/>
      </rPr>
      <t xml:space="preserve">3.1.11.2 </t>
    </r>
    <r>
      <rPr>
        <sz val="11"/>
        <color theme="1"/>
        <rFont val="Arial"/>
        <family val="2"/>
      </rPr>
      <t xml:space="preserve">Realización de actividades de prevención del embarazo adolescente en las escuelas. </t>
    </r>
  </si>
  <si>
    <r>
      <rPr>
        <b/>
        <sz val="11"/>
        <color theme="1"/>
        <rFont val="Arial"/>
        <family val="2"/>
      </rPr>
      <t>PAPE:</t>
    </r>
    <r>
      <rPr>
        <sz val="11"/>
        <color theme="1"/>
        <rFont val="Arial"/>
        <family val="2"/>
      </rPr>
      <t xml:space="preserve"> Porcentaje de actividades de prevención del embarazo realizadas.</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</si>
  <si>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 VARIABLE</t>
    </r>
    <r>
      <rPr>
        <sz val="11"/>
        <color theme="1"/>
        <rFont val="Arial"/>
        <family val="2"/>
      </rPr>
      <t>:
Actividades de prevención del embarazo.</t>
    </r>
  </si>
  <si>
    <r>
      <rPr>
        <b/>
        <sz val="11"/>
        <color theme="1"/>
        <rFont val="Arial"/>
        <family val="2"/>
      </rPr>
      <t xml:space="preserve">3.1.11.3 </t>
    </r>
    <r>
      <rPr>
        <sz val="11"/>
        <color theme="1"/>
        <rFont val="Arial"/>
        <family val="2"/>
      </rPr>
      <t>Sensibilización sobre los derechos humanos de la niñez y la adolescencia dentro de escuelas.</t>
    </r>
  </si>
  <si>
    <r>
      <rPr>
        <b/>
        <sz val="11"/>
        <color theme="1"/>
        <rFont val="Arial"/>
        <family val="2"/>
      </rPr>
      <t>PDNA:</t>
    </r>
    <r>
      <rPr>
        <sz val="11"/>
        <color theme="1"/>
        <rFont val="Arial"/>
        <family val="2"/>
      </rPr>
      <t xml:space="preserve"> Porcentaje de personas en actividades sobre los DH sensibilizadas.</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</si>
  <si>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 VARIABLE</t>
    </r>
    <r>
      <rPr>
        <sz val="11"/>
        <color theme="1"/>
        <rFont val="Arial"/>
        <family val="2"/>
      </rPr>
      <t>:
Personas en actividades sobre los derechos humanos.</t>
    </r>
  </si>
  <si>
    <r>
      <rPr>
        <b/>
        <sz val="11"/>
        <color theme="1"/>
        <rFont val="Arial"/>
        <family val="2"/>
      </rPr>
      <t xml:space="preserve">1.1.11.4 </t>
    </r>
    <r>
      <rPr>
        <sz val="11"/>
        <color theme="1"/>
        <rFont val="Arial"/>
        <family val="2"/>
      </rPr>
      <t xml:space="preserve">Difusión masiva sobre los derechos de la niñez y las adolescencias.
 </t>
    </r>
  </si>
  <si>
    <r>
      <rPr>
        <b/>
        <sz val="11"/>
        <color theme="1"/>
        <rFont val="Arial"/>
        <family val="2"/>
      </rPr>
      <t>PCNA</t>
    </r>
    <r>
      <rPr>
        <sz val="11"/>
        <color theme="1"/>
        <rFont val="Arial"/>
        <family val="2"/>
      </rPr>
      <t>: Porcentaje de campañas masivas sobre niñez y adolescencia difundidas.</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</si>
  <si>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 VARIABLE</t>
    </r>
    <r>
      <rPr>
        <sz val="11"/>
        <color theme="1"/>
        <rFont val="Arial"/>
        <family val="2"/>
      </rPr>
      <t>:
Campañas masivas sobre los derechos de la niñez y la adolescencia.</t>
    </r>
  </si>
  <si>
    <t>3.1.12 Estrategias de mejoramiento de Transporte y vialidad pública implementadas.</t>
  </si>
  <si>
    <r>
      <rPr>
        <b/>
        <sz val="11"/>
        <color theme="1"/>
        <rFont val="Arial"/>
        <family val="2"/>
      </rPr>
      <t xml:space="preserve">PEMVI: </t>
    </r>
    <r>
      <rPr>
        <sz val="11"/>
        <color theme="1"/>
        <rFont val="Arial"/>
        <family val="2"/>
      </rPr>
      <t xml:space="preserve">Porcentaje de estrategias de mejoramiento transporte y vialidad implementadas.  </t>
    </r>
  </si>
  <si>
    <r>
      <rPr>
        <b/>
        <sz val="11"/>
        <color theme="1"/>
        <rFont val="Arial"/>
        <family val="2"/>
      </rPr>
      <t xml:space="preserve">UNIDAD DE MEDIDA DELINDICADOR:
</t>
    </r>
    <r>
      <rPr>
        <sz val="11"/>
        <color theme="1"/>
        <rFont val="Arial"/>
        <family val="2"/>
      </rPr>
      <t xml:space="preserve">Porcentaje
</t>
    </r>
    <r>
      <rPr>
        <b/>
        <sz val="11"/>
        <color theme="1"/>
        <rFont val="Arial"/>
        <family val="2"/>
      </rPr>
      <t xml:space="preserve">
UNIDAD DE MEDIDA DE LA VARIABLE:
</t>
    </r>
    <r>
      <rPr>
        <sz val="11"/>
        <color theme="1"/>
        <rFont val="Arial"/>
        <family val="2"/>
      </rPr>
      <t>Estrategias de mejoramiento  de transporte y vialidad.</t>
    </r>
  </si>
  <si>
    <r>
      <rPr>
        <b/>
        <sz val="11"/>
        <color theme="1"/>
        <rFont val="Arial"/>
        <family val="2"/>
      </rPr>
      <t xml:space="preserve">3.1.12.1 </t>
    </r>
    <r>
      <rPr>
        <sz val="11"/>
        <color theme="1"/>
        <rFont val="Arial"/>
        <family val="2"/>
      </rPr>
      <t>Realización de verificaciones de la normatividad en materia de transporte y vialidad.</t>
    </r>
  </si>
  <si>
    <r>
      <rPr>
        <b/>
        <sz val="11"/>
        <color theme="1"/>
        <rFont val="Arial"/>
        <family val="2"/>
      </rPr>
      <t>PNTV:</t>
    </r>
    <r>
      <rPr>
        <sz val="11"/>
        <color theme="1"/>
        <rFont val="Arial"/>
        <family val="2"/>
      </rPr>
      <t xml:space="preserve"> Porcentaje de verificaciones de normatividad en transporte y vialidad realizadas.</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</si>
  <si>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 VARIABLE:</t>
    </r>
    <r>
      <rPr>
        <sz val="11"/>
        <color theme="1"/>
        <rFont val="Arial"/>
        <family val="2"/>
      </rPr>
      <t xml:space="preserve">
Verificaciones de normatividad </t>
    </r>
  </si>
  <si>
    <r>
      <rPr>
        <b/>
        <sz val="11"/>
        <color theme="1"/>
        <rFont val="Arial"/>
        <family val="2"/>
      </rPr>
      <t xml:space="preserve">3.1.12.2. </t>
    </r>
    <r>
      <rPr>
        <sz val="11"/>
        <color theme="1"/>
        <rFont val="Arial"/>
        <family val="2"/>
      </rPr>
      <t>Elaboración de propuestas de Seguridad Vial y  de Movilidad Urbana Sostenible.</t>
    </r>
  </si>
  <si>
    <r>
      <rPr>
        <b/>
        <sz val="11"/>
        <color theme="1"/>
        <rFont val="Arial"/>
        <family val="2"/>
      </rPr>
      <t xml:space="preserve">PVMU: </t>
    </r>
    <r>
      <rPr>
        <sz val="11"/>
        <color theme="1"/>
        <rFont val="Arial"/>
        <family val="2"/>
      </rPr>
      <t>Porcentaje de propuestas de Seguridad Vial y  de Movilidad Urbana elaboradas.</t>
    </r>
  </si>
  <si>
    <r>
      <rPr>
        <b/>
        <sz val="11"/>
        <color theme="1"/>
        <rFont val="Arial"/>
        <family val="2"/>
      </rPr>
      <t>UNIDAD DE MÉDIDA DEL INDICADOR:</t>
    </r>
    <r>
      <rPr>
        <sz val="11"/>
        <color theme="1"/>
        <rFont val="Arial"/>
        <family val="2"/>
      </rPr>
      <t xml:space="preserve">
Porcentaje.
</t>
    </r>
    <r>
      <rPr>
        <b/>
        <sz val="11"/>
        <color theme="1"/>
        <rFont val="Arial"/>
        <family val="2"/>
      </rPr>
      <t>UNIDAD DE MEDIDA DE LA VARIABLE:</t>
    </r>
    <r>
      <rPr>
        <sz val="11"/>
        <color theme="1"/>
        <rFont val="Arial"/>
        <family val="2"/>
      </rPr>
      <t xml:space="preserve">
Propuestas de Seguridad Vial y  de Movilidad Urbana.</t>
    </r>
  </si>
  <si>
    <r>
      <rPr>
        <b/>
        <sz val="11"/>
        <color theme="1"/>
        <rFont val="Arial"/>
        <family val="2"/>
      </rPr>
      <t xml:space="preserve">3.1.12.3. </t>
    </r>
    <r>
      <rPr>
        <sz val="11"/>
        <color theme="1"/>
        <rFont val="Arial"/>
        <family val="2"/>
      </rPr>
      <t>Creación de proyectos integrales de transporte</t>
    </r>
  </si>
  <si>
    <r>
      <rPr>
        <b/>
        <sz val="11"/>
        <color theme="1"/>
        <rFont val="Arial"/>
        <family val="2"/>
      </rPr>
      <t>PPITE:</t>
    </r>
    <r>
      <rPr>
        <sz val="11"/>
        <color theme="1"/>
        <rFont val="Arial"/>
        <family val="2"/>
      </rPr>
      <t xml:space="preserve"> Porcentaje de proyectos integrales de transporte elaborados.</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</si>
  <si>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 VARIABLE:</t>
    </r>
    <r>
      <rPr>
        <sz val="11"/>
        <color theme="1"/>
        <rFont val="Arial"/>
        <family val="2"/>
      </rPr>
      <t xml:space="preserve">
Proyectos integrales de transporte.</t>
    </r>
  </si>
  <si>
    <r>
      <rPr>
        <b/>
        <sz val="11"/>
        <color theme="1"/>
        <rFont val="Arial"/>
        <family val="2"/>
      </rPr>
      <t xml:space="preserve">3.1.12.4 </t>
    </r>
    <r>
      <rPr>
        <sz val="11"/>
        <color theme="1"/>
        <rFont val="Arial"/>
        <family val="2"/>
      </rPr>
      <t>Autorización de análisis técnico para el establecimiento de rutas de transporte basadas en las necesidades de la población.</t>
    </r>
  </si>
  <si>
    <r>
      <rPr>
        <b/>
        <sz val="11"/>
        <color theme="1"/>
        <rFont val="Arial"/>
        <family val="2"/>
      </rPr>
      <t xml:space="preserve">PAAT: </t>
    </r>
    <r>
      <rPr>
        <sz val="11"/>
        <color theme="1"/>
        <rFont val="Arial"/>
        <family val="2"/>
      </rPr>
      <t>Porcentaje de establecimiento de rutas autorizadas.</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</si>
  <si>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 VARIABLE:</t>
    </r>
    <r>
      <rPr>
        <sz val="11"/>
        <color theme="1"/>
        <rFont val="Arial"/>
        <family val="2"/>
      </rPr>
      <t xml:space="preserve">
Establecimiento de rutas.</t>
    </r>
  </si>
  <si>
    <r>
      <rPr>
        <b/>
        <sz val="11"/>
        <color theme="1"/>
        <rFont val="Arial"/>
        <family val="2"/>
      </rPr>
      <t>3.1.12..5</t>
    </r>
    <r>
      <rPr>
        <sz val="11"/>
        <color theme="1"/>
        <rFont val="Arial"/>
        <family val="2"/>
      </rPr>
      <t xml:space="preserve"> Gestión de proyectos de estructuración vial. </t>
    </r>
  </si>
  <si>
    <r>
      <rPr>
        <b/>
        <sz val="11"/>
        <color theme="1"/>
        <rFont val="Arial"/>
        <family val="2"/>
      </rPr>
      <t xml:space="preserve">PPEV: </t>
    </r>
    <r>
      <rPr>
        <sz val="11"/>
        <color theme="1"/>
        <rFont val="Arial"/>
        <family val="2"/>
      </rPr>
      <t>Porcentaje de proyectos de estructuración vial elaborados.</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</si>
  <si>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 VARIABLE:</t>
    </r>
    <r>
      <rPr>
        <sz val="11"/>
        <color theme="1"/>
        <rFont val="Arial"/>
        <family val="2"/>
      </rPr>
      <t xml:space="preserve">
Proyectos de estructuración vial.</t>
    </r>
  </si>
  <si>
    <t>Direccion del H. Cuerpo de Bomberos</t>
  </si>
  <si>
    <t>3.1.13 Prevención y combate de incendios, atención y respuesta de emergencias como accidentes, rescates y capacitaciones.</t>
  </si>
  <si>
    <r>
      <rPr>
        <b/>
        <sz val="11"/>
        <color theme="1"/>
        <rFont val="Arial"/>
        <family val="2"/>
      </rPr>
      <t>PCIP:</t>
    </r>
    <r>
      <rPr>
        <sz val="11"/>
        <color theme="1"/>
        <rFont val="Arial"/>
        <family val="2"/>
      </rPr>
      <t>Porcentaje de personas atendidas</t>
    </r>
  </si>
  <si>
    <r>
      <rPr>
        <b/>
        <sz val="11"/>
        <color theme="1"/>
        <rFont val="Arial"/>
        <family val="2"/>
      </rPr>
      <t>UNIDAD DE MEDIDA DEL INDICADOR:</t>
    </r>
    <r>
      <rPr>
        <sz val="11"/>
        <color theme="1"/>
        <rFont val="Arial"/>
        <family val="2"/>
      </rPr>
      <t xml:space="preserve">
Porcentaje       
</t>
    </r>
    <r>
      <rPr>
        <b/>
        <sz val="11"/>
        <color theme="1"/>
        <rFont val="Arial"/>
        <family val="2"/>
      </rPr>
      <t xml:space="preserve">
UNIDAD DE MEDIDA DE LA VARIABLE: </t>
    </r>
    <r>
      <rPr>
        <sz val="11"/>
        <color theme="1"/>
        <rFont val="Arial"/>
        <family val="2"/>
      </rPr>
      <t xml:space="preserve">
Personas integradas en Cómites. </t>
    </r>
  </si>
  <si>
    <r>
      <rPr>
        <b/>
        <sz val="11"/>
        <color theme="1"/>
        <rFont val="Arial"/>
        <family val="2"/>
      </rPr>
      <t xml:space="preserve">3.1.13.1 </t>
    </r>
    <r>
      <rPr>
        <sz val="11"/>
        <color theme="1"/>
        <rFont val="Arial"/>
        <family val="2"/>
      </rPr>
      <t>Capacitación en prevención de riesgos al personal organizaciones del sector público y privado.</t>
    </r>
  </si>
  <si>
    <r>
      <rPr>
        <b/>
        <sz val="11"/>
        <color theme="1"/>
        <rFont val="Arial"/>
        <family val="2"/>
      </rPr>
      <t>POPC</t>
    </r>
    <r>
      <rPr>
        <sz val="11"/>
        <color theme="1"/>
        <rFont val="Arial"/>
        <family val="2"/>
      </rPr>
      <t>: Porcentaje de personal de organizaciones públicas y privadas capacitadas.</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</si>
  <si>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 VARIABLE:</t>
    </r>
    <r>
      <rPr>
        <sz val="11"/>
        <color theme="1"/>
        <rFont val="Arial"/>
        <family val="2"/>
      </rPr>
      <t xml:space="preserve"> 
Personal de Organizaciones públicas y privadas.</t>
    </r>
  </si>
  <si>
    <r>
      <rPr>
        <b/>
        <sz val="11"/>
        <color theme="1"/>
        <rFont val="Arial"/>
        <family val="2"/>
      </rPr>
      <t>3.1.13.2</t>
    </r>
    <r>
      <rPr>
        <sz val="11"/>
        <color theme="1"/>
        <rFont val="Arial"/>
        <family val="2"/>
      </rPr>
      <t xml:space="preserve"> Verificación de las medidas de seguridad en eventos masivos. </t>
    </r>
  </si>
  <si>
    <r>
      <rPr>
        <b/>
        <sz val="11"/>
        <color theme="1"/>
        <rFont val="Arial"/>
        <family val="2"/>
      </rPr>
      <t>PEMV</t>
    </r>
    <r>
      <rPr>
        <sz val="11"/>
        <color theme="1"/>
        <rFont val="Arial"/>
        <family val="2"/>
      </rPr>
      <t xml:space="preserve">: Porcentaje de eventos másivos con medidas de seguridad verificadas. </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</si>
  <si>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 VARIABLE:</t>
    </r>
    <r>
      <rPr>
        <sz val="11"/>
        <color theme="1"/>
        <rFont val="Arial"/>
        <family val="2"/>
      </rPr>
      <t xml:space="preserve">
Eventos másivos.</t>
    </r>
  </si>
  <si>
    <r>
      <rPr>
        <b/>
        <sz val="11"/>
        <color theme="1"/>
        <rFont val="Arial"/>
        <family val="2"/>
      </rPr>
      <t xml:space="preserve">3.1.13.3 </t>
    </r>
    <r>
      <rPr>
        <sz val="11"/>
        <color theme="1"/>
        <rFont val="Arial"/>
        <family val="2"/>
      </rPr>
      <t>Capacitación de niñas y niños sobre las medidas de prevención de riesgos.</t>
    </r>
  </si>
  <si>
    <r>
      <rPr>
        <b/>
        <sz val="11"/>
        <color theme="1"/>
        <rFont val="Arial"/>
        <family val="2"/>
      </rPr>
      <t xml:space="preserve">PNNC: </t>
    </r>
    <r>
      <rPr>
        <sz val="11"/>
        <color theme="1"/>
        <rFont val="Arial"/>
        <family val="2"/>
      </rPr>
      <t>Porcentaje de niñas y niños capacitados.</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</si>
  <si>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 VARIABLE:</t>
    </r>
    <r>
      <rPr>
        <sz val="11"/>
        <color theme="1"/>
        <rFont val="Arial"/>
        <family val="2"/>
      </rPr>
      <t xml:space="preserve">
Niñas y niños.</t>
    </r>
  </si>
  <si>
    <r>
      <rPr>
        <b/>
        <sz val="11"/>
        <color theme="1"/>
        <rFont val="Arial"/>
        <family val="2"/>
      </rPr>
      <t>3.1.13.4</t>
    </r>
    <r>
      <rPr>
        <sz val="11"/>
        <color theme="1"/>
        <rFont val="Arial"/>
        <family val="2"/>
      </rPr>
      <t xml:space="preserve"> Revisión de los riesgos potenciales en establecimientos hoteleros, restauranteros y comerciales.</t>
    </r>
  </si>
  <si>
    <r>
      <rPr>
        <b/>
        <sz val="11"/>
        <color theme="1"/>
        <rFont val="Arial"/>
        <family val="2"/>
      </rPr>
      <t>PEMS</t>
    </r>
    <r>
      <rPr>
        <sz val="11"/>
        <color theme="1"/>
        <rFont val="Arial"/>
        <family val="2"/>
      </rPr>
      <t>: Porcentaje de establecimientos con medidas de seguridad revisados.</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</si>
  <si>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 VARIABLE</t>
    </r>
    <r>
      <rPr>
        <sz val="11"/>
        <color theme="1"/>
        <rFont val="Arial"/>
        <family val="2"/>
      </rPr>
      <t>:                  
Establecimientos.</t>
    </r>
  </si>
  <si>
    <r>
      <rPr>
        <b/>
        <sz val="11"/>
        <color theme="1"/>
        <rFont val="Arial"/>
        <family val="2"/>
      </rPr>
      <t xml:space="preserve">3.1.13.5 </t>
    </r>
    <r>
      <rPr>
        <sz val="11"/>
        <color theme="1"/>
        <rFont val="Arial"/>
        <family val="2"/>
      </rPr>
      <t xml:space="preserve">Atención de llamadas de auxilios para prevenir riesgos potenciales. </t>
    </r>
  </si>
  <si>
    <r>
      <rPr>
        <b/>
        <sz val="11"/>
        <color theme="1"/>
        <rFont val="Arial"/>
        <family val="2"/>
      </rPr>
      <t>PLLA:</t>
    </r>
    <r>
      <rPr>
        <sz val="11"/>
        <color theme="1"/>
        <rFont val="Arial"/>
        <family val="2"/>
      </rPr>
      <t xml:space="preserve"> Porcentaje de llamadas de auxilio atendidas. </t>
    </r>
  </si>
  <si>
    <r>
      <rPr>
        <b/>
        <sz val="11"/>
        <color theme="1"/>
        <rFont val="Arial"/>
        <family val="2"/>
      </rPr>
      <t xml:space="preserve">UNIDAD DE MEDIDA DEL INDICADOR:   </t>
    </r>
    <r>
      <rPr>
        <sz val="11"/>
        <color theme="1"/>
        <rFont val="Arial"/>
        <family val="2"/>
      </rPr>
      <t xml:space="preserve">                    
Porcentaje.
</t>
    </r>
    <r>
      <rPr>
        <b/>
        <sz val="11"/>
        <color theme="1"/>
        <rFont val="Arial"/>
        <family val="2"/>
      </rPr>
      <t xml:space="preserve">UNIDAD DE MEDIDA DE LA VARIABLE: </t>
    </r>
    <r>
      <rPr>
        <sz val="11"/>
        <color theme="1"/>
        <rFont val="Arial"/>
        <family val="2"/>
      </rPr>
      <t xml:space="preserve">                    
Llamadas de auxilio. </t>
    </r>
  </si>
  <si>
    <r>
      <rPr>
        <b/>
        <sz val="11"/>
        <color theme="1"/>
        <rFont val="Arial"/>
        <family val="2"/>
      </rPr>
      <t>3.1.13.6</t>
    </r>
    <r>
      <rPr>
        <sz val="11"/>
        <color theme="1"/>
        <rFont val="Arial"/>
        <family val="2"/>
      </rPr>
      <t xml:space="preserve"> Capacitación a elementos del Honorable Cuerpo de Bomberos.</t>
    </r>
  </si>
  <si>
    <r>
      <rPr>
        <b/>
        <sz val="11"/>
        <color theme="1"/>
        <rFont val="Arial"/>
        <family val="2"/>
      </rPr>
      <t>PHBC</t>
    </r>
    <r>
      <rPr>
        <sz val="11"/>
        <color theme="1"/>
        <rFont val="Arial"/>
        <family val="2"/>
      </rPr>
      <t xml:space="preserve">: Porcentaje de elementos del Honorable Cuerpo de Bomberos capacitados.   </t>
    </r>
  </si>
  <si>
    <r>
      <rPr>
        <b/>
        <sz val="11"/>
        <color theme="1"/>
        <rFont val="Arial"/>
        <family val="2"/>
      </rPr>
      <t xml:space="preserve">UNIDAD DE MEDIDA DEL INDICADOR: </t>
    </r>
    <r>
      <rPr>
        <sz val="11"/>
        <color theme="1"/>
        <rFont val="Arial"/>
        <family val="2"/>
      </rPr>
      <t xml:space="preserve">          Porcentaje.
</t>
    </r>
    <r>
      <rPr>
        <b/>
        <sz val="11"/>
        <color theme="1"/>
        <rFont val="Arial"/>
        <family val="2"/>
      </rPr>
      <t>UNIDAD DE MEDIDA DE LA VARIABLE:</t>
    </r>
    <r>
      <rPr>
        <sz val="11"/>
        <color theme="1"/>
        <rFont val="Arial"/>
        <family val="2"/>
      </rPr>
      <t xml:space="preserve">                       
Elementos del Honorable Cuerpo de Bomberos.</t>
    </r>
  </si>
  <si>
    <r>
      <rPr>
        <b/>
        <sz val="11"/>
        <color theme="1"/>
        <rFont val="Arial"/>
        <family val="2"/>
      </rPr>
      <t>3.1.13.7</t>
    </r>
    <r>
      <rPr>
        <sz val="11"/>
        <color theme="1"/>
        <rFont val="Arial"/>
        <family val="2"/>
      </rPr>
      <t xml:space="preserve"> Incremento de equipos de protección corporal para elementos del Honorable Cuerpo de Bomberos. </t>
    </r>
  </si>
  <si>
    <r>
      <rPr>
        <b/>
        <sz val="11"/>
        <color theme="1"/>
        <rFont val="Arial"/>
        <family val="2"/>
      </rPr>
      <t>PEQI</t>
    </r>
    <r>
      <rPr>
        <sz val="11"/>
        <color theme="1"/>
        <rFont val="Arial"/>
        <family val="2"/>
      </rPr>
      <t>: Porcentaje de equipos de protección corporal incrementado.</t>
    </r>
  </si>
  <si>
    <r>
      <rPr>
        <b/>
        <sz val="11"/>
        <color theme="1"/>
        <rFont val="Arial"/>
        <family val="2"/>
      </rPr>
      <t xml:space="preserve">UNIDAD DE MEDIDA DEL INDICADOR:  </t>
    </r>
    <r>
      <rPr>
        <sz val="11"/>
        <color theme="1"/>
        <rFont val="Arial"/>
        <family val="2"/>
      </rPr>
      <t xml:space="preserve">
Porcentaje.
                            </t>
    </r>
    <r>
      <rPr>
        <b/>
        <sz val="11"/>
        <color theme="1"/>
        <rFont val="Arial"/>
        <family val="2"/>
      </rPr>
      <t xml:space="preserve">      
UNIDAD DE MEDIDA DE LA VARIABLE:</t>
    </r>
    <r>
      <rPr>
        <sz val="11"/>
        <color theme="1"/>
        <rFont val="Arial"/>
        <family val="2"/>
      </rPr>
      <t xml:space="preserve">                    Equipos de protección corporal</t>
    </r>
  </si>
  <si>
    <t>3.1.14 Sesiones de cabildo para la aprobación de los temas y resoluciones del Ayuntamiento celebradas.</t>
  </si>
  <si>
    <r>
      <rPr>
        <b/>
        <sz val="11"/>
        <color theme="1"/>
        <rFont val="Arial"/>
        <family val="2"/>
      </rPr>
      <t>PSCC:</t>
    </r>
    <r>
      <rPr>
        <sz val="11"/>
        <color theme="1"/>
        <rFont val="Arial"/>
        <family val="2"/>
      </rPr>
      <t xml:space="preserve"> Porcentaje de sesiones de cabildo celebradas.</t>
    </r>
  </si>
  <si>
    <r>
      <rPr>
        <b/>
        <sz val="11"/>
        <color theme="1"/>
        <rFont val="Arial"/>
        <family val="2"/>
      </rPr>
      <t xml:space="preserve">UNIDAD DE MEDIDA DEL INDICADOR: </t>
    </r>
    <r>
      <rPr>
        <sz val="11"/>
        <color theme="1"/>
        <rFont val="Arial"/>
        <family val="2"/>
      </rPr>
      <t xml:space="preserve">
Porcentaje.
</t>
    </r>
    <r>
      <rPr>
        <b/>
        <sz val="11"/>
        <color theme="1"/>
        <rFont val="Arial"/>
        <family val="2"/>
      </rPr>
      <t xml:space="preserve">
UNIDAD DE MEDIDA DE LAS VARIABLES:</t>
    </r>
    <r>
      <rPr>
        <sz val="11"/>
        <color theme="1"/>
        <rFont val="Arial"/>
        <family val="2"/>
      </rPr>
      <t xml:space="preserve">
Sesiones de cabildo.</t>
    </r>
  </si>
  <si>
    <r>
      <rPr>
        <b/>
        <sz val="11"/>
        <color theme="1"/>
        <rFont val="Arial"/>
        <family val="2"/>
      </rPr>
      <t>3.1.14.1</t>
    </r>
    <r>
      <rPr>
        <sz val="11"/>
        <color theme="1"/>
        <rFont val="Arial"/>
        <family val="2"/>
      </rPr>
      <t>Verificación de la asistencia de quienes presiden las Regidurias del H. Ayuntamiento de Benito Juárez.</t>
    </r>
  </si>
  <si>
    <r>
      <rPr>
        <b/>
        <sz val="11"/>
        <color theme="1"/>
        <rFont val="Arial"/>
        <family val="2"/>
      </rPr>
      <t xml:space="preserve">PRAS: </t>
    </r>
    <r>
      <rPr>
        <sz val="11"/>
        <color theme="1"/>
        <rFont val="Arial"/>
        <family val="2"/>
      </rPr>
      <t xml:space="preserve">Porcentaje de asistencias a sesiones verificadas. </t>
    </r>
  </si>
  <si>
    <r>
      <rPr>
        <b/>
        <sz val="11"/>
        <color theme="1"/>
        <rFont val="Arial"/>
        <family val="2"/>
      </rPr>
      <t xml:space="preserve">UNIDAD DE MEDIDA DEL INDICADOR: </t>
    </r>
    <r>
      <rPr>
        <sz val="11"/>
        <color theme="1"/>
        <rFont val="Arial"/>
        <family val="2"/>
      </rPr>
      <t xml:space="preserve">
Porcentaje
</t>
    </r>
    <r>
      <rPr>
        <b/>
        <sz val="11"/>
        <color theme="1"/>
        <rFont val="Arial"/>
        <family val="2"/>
      </rPr>
      <t xml:space="preserve">
UNIDAD DE MEDIDA DE LAS VARIABLES:</t>
    </r>
    <r>
      <rPr>
        <sz val="11"/>
        <color theme="1"/>
        <rFont val="Arial"/>
        <family val="2"/>
      </rPr>
      <t xml:space="preserve">
Asistencia a sesiones de cabildo</t>
    </r>
  </si>
  <si>
    <r>
      <rPr>
        <b/>
        <sz val="11"/>
        <color theme="1"/>
        <rFont val="Arial"/>
        <family val="2"/>
      </rPr>
      <t>3.1.14.2</t>
    </r>
    <r>
      <rPr>
        <sz val="11"/>
        <color theme="1"/>
        <rFont val="Arial"/>
        <family val="2"/>
      </rPr>
      <t xml:space="preserve"> Elaboración y encuadernación de las actas de cabildo.</t>
    </r>
  </si>
  <si>
    <r>
      <rPr>
        <b/>
        <sz val="11"/>
        <color theme="1"/>
        <rFont val="Arial"/>
        <family val="2"/>
      </rPr>
      <t xml:space="preserve">PACE: </t>
    </r>
    <r>
      <rPr>
        <sz val="11"/>
        <color theme="1"/>
        <rFont val="Arial"/>
        <family val="2"/>
      </rPr>
      <t xml:space="preserve">Porcentaje de actas de cabildo encuadernadas.  </t>
    </r>
  </si>
  <si>
    <r>
      <rPr>
        <b/>
        <sz val="11"/>
        <color theme="1"/>
        <rFont val="Arial"/>
        <family val="2"/>
      </rPr>
      <t xml:space="preserve">UNIDAD DE MEDIDA DEL INDICADOR: </t>
    </r>
    <r>
      <rPr>
        <sz val="11"/>
        <color theme="1"/>
        <rFont val="Arial"/>
        <family val="2"/>
      </rPr>
      <t xml:space="preserve">
Porcentaje.
</t>
    </r>
    <r>
      <rPr>
        <b/>
        <sz val="11"/>
        <color theme="1"/>
        <rFont val="Arial"/>
        <family val="2"/>
      </rPr>
      <t xml:space="preserve">
UNIDAD DE MEDIDA DE LAS VARIABLES:</t>
    </r>
    <r>
      <rPr>
        <sz val="11"/>
        <color theme="1"/>
        <rFont val="Arial"/>
        <family val="2"/>
      </rPr>
      <t xml:space="preserve">
Actas de cabildo. </t>
    </r>
  </si>
  <si>
    <r>
      <rPr>
        <b/>
        <sz val="11"/>
        <color theme="1"/>
        <rFont val="Arial"/>
        <family val="2"/>
      </rPr>
      <t>3.1.14.3</t>
    </r>
    <r>
      <rPr>
        <sz val="11"/>
        <color theme="1"/>
        <rFont val="Arial"/>
        <family val="2"/>
      </rPr>
      <t xml:space="preserve"> Publicación de los acuerdos en la Gaceta del ayuntamiento y en el Periódico Oficial del Estado.</t>
    </r>
  </si>
  <si>
    <r>
      <rPr>
        <b/>
        <sz val="11"/>
        <color theme="1"/>
        <rFont val="Arial"/>
        <family val="2"/>
      </rPr>
      <t>PAP:</t>
    </r>
    <r>
      <rPr>
        <sz val="11"/>
        <color theme="1"/>
        <rFont val="Arial"/>
        <family val="2"/>
      </rPr>
      <t xml:space="preserve"> Porcentaje de Acuerdos de Cabildo publicados. </t>
    </r>
  </si>
  <si>
    <r>
      <rPr>
        <b/>
        <sz val="11"/>
        <color theme="1"/>
        <rFont val="Arial"/>
        <family val="2"/>
      </rPr>
      <t xml:space="preserve">UNIDAD DE MEDIDA DEL INDICADOR: </t>
    </r>
    <r>
      <rPr>
        <sz val="11"/>
        <color theme="1"/>
        <rFont val="Arial"/>
        <family val="2"/>
      </rPr>
      <t xml:space="preserve">
Porcentaje
</t>
    </r>
    <r>
      <rPr>
        <b/>
        <sz val="11"/>
        <color theme="1"/>
        <rFont val="Arial"/>
        <family val="2"/>
      </rPr>
      <t xml:space="preserve">UNIDAD DE MEDIDA DE LAS VARIABLES:
</t>
    </r>
    <r>
      <rPr>
        <sz val="11"/>
        <color theme="1"/>
        <rFont val="Arial"/>
        <family val="2"/>
      </rPr>
      <t>Acuerdos de Cabildo.</t>
    </r>
  </si>
  <si>
    <r>
      <rPr>
        <b/>
        <sz val="11"/>
        <color theme="1"/>
        <rFont val="Arial"/>
        <family val="2"/>
      </rPr>
      <t xml:space="preserve">3.1.14.4 </t>
    </r>
    <r>
      <rPr>
        <sz val="11"/>
        <color theme="1"/>
        <rFont val="Arial"/>
        <family val="2"/>
      </rPr>
      <t xml:space="preserve">Realización de Precabildeos para dar a conocer los temas más relevantes según el Cabildo. </t>
    </r>
  </si>
  <si>
    <r>
      <rPr>
        <b/>
        <sz val="11"/>
        <color theme="1"/>
        <rFont val="Arial"/>
        <family val="2"/>
      </rPr>
      <t>PPR:</t>
    </r>
    <r>
      <rPr>
        <sz val="11"/>
        <color theme="1"/>
        <rFont val="Arial"/>
        <family val="2"/>
      </rPr>
      <t xml:space="preserve"> Porcentaje de precabildeos realizados </t>
    </r>
  </si>
  <si>
    <r>
      <rPr>
        <b/>
        <sz val="11"/>
        <color theme="1"/>
        <rFont val="Arial"/>
        <family val="2"/>
      </rPr>
      <t xml:space="preserve">UNIDAD DE MEDIDA DEL INDICADOR: </t>
    </r>
    <r>
      <rPr>
        <sz val="11"/>
        <color theme="1"/>
        <rFont val="Arial"/>
        <family val="2"/>
      </rPr>
      <t xml:space="preserve">
Porcentaje.
</t>
    </r>
    <r>
      <rPr>
        <b/>
        <sz val="11"/>
        <color theme="1"/>
        <rFont val="Arial"/>
        <family val="2"/>
      </rPr>
      <t>UNIDAD DE MEDIDA DE LAS VARIABLES:</t>
    </r>
    <r>
      <rPr>
        <sz val="11"/>
        <color theme="1"/>
        <rFont val="Arial"/>
        <family val="2"/>
      </rPr>
      <t xml:space="preserve">
Precabildeos.</t>
    </r>
  </si>
  <si>
    <r>
      <rPr>
        <b/>
        <sz val="11"/>
        <color theme="1"/>
        <rFont val="Arial"/>
        <family val="2"/>
      </rPr>
      <t xml:space="preserve">3.1.14.5 </t>
    </r>
    <r>
      <rPr>
        <sz val="11"/>
        <color theme="1"/>
        <rFont val="Arial"/>
        <family val="2"/>
      </rPr>
      <t xml:space="preserve"> Aprobación de los proyectos de acuerdos en las sesiones de Cabildo</t>
    </r>
  </si>
  <si>
    <r>
      <rPr>
        <b/>
        <sz val="11"/>
        <color theme="1"/>
        <rFont val="Arial"/>
        <family val="2"/>
      </rPr>
      <t>PAA</t>
    </r>
    <r>
      <rPr>
        <sz val="11"/>
        <color theme="1"/>
        <rFont val="Arial"/>
        <family val="2"/>
      </rPr>
      <t xml:space="preserve">: Porcentaje de proyectos de acuerdos aprobados.   </t>
    </r>
  </si>
  <si>
    <r>
      <rPr>
        <b/>
        <sz val="11"/>
        <color theme="1"/>
        <rFont val="Arial"/>
        <family val="2"/>
      </rPr>
      <t xml:space="preserve">UNIDAD DE MEDIDA DEL INDICADOR: </t>
    </r>
    <r>
      <rPr>
        <sz val="11"/>
        <color theme="1"/>
        <rFont val="Arial"/>
        <family val="2"/>
      </rPr>
      <t xml:space="preserve">
Porcentaje.
</t>
    </r>
    <r>
      <rPr>
        <b/>
        <sz val="11"/>
        <color theme="1"/>
        <rFont val="Arial"/>
        <family val="2"/>
      </rPr>
      <t>UNIDAD DE MEDIDA DE LAS VARIABLES:</t>
    </r>
    <r>
      <rPr>
        <sz val="11"/>
        <color theme="1"/>
        <rFont val="Arial"/>
        <family val="2"/>
      </rPr>
      <t xml:space="preserve">
Proyectos de acuerdos.</t>
    </r>
  </si>
  <si>
    <t>Componente (Dirección del Archivo Municipal)</t>
  </si>
  <si>
    <t xml:space="preserve">3.2.1.1.10  Organizar, conservar y gestionar la documentacion oficial, generada por las unidades administrativas, transferidas al archivo Municipal.
</t>
  </si>
  <si>
    <t>PAMC: Porcentaje de Archivos Municipales en concentración.</t>
  </si>
  <si>
    <r>
      <rPr>
        <b/>
        <sz val="11"/>
        <color theme="1"/>
        <rFont val="Arial"/>
        <family val="2"/>
      </rPr>
      <t>3.1.15.1</t>
    </r>
    <r>
      <rPr>
        <sz val="11"/>
        <color theme="1"/>
        <rFont val="Arial"/>
        <family val="2"/>
      </rPr>
      <t xml:space="preserve"> Atención a las solicitudes de las Unidades Administrativas para bajas documentales de Archivo de Concentración.</t>
    </r>
  </si>
  <si>
    <t xml:space="preserve">PSBD: Porcentaje de solicitudes de bajas documentales atendidas. </t>
  </si>
  <si>
    <t>UNIDAD DE MEDIDA DEL INDICADOR:  
Porcentaje.            
UNIDAD DE MEDIDA DE LA VARIABLE:        
Solicitudes de bajas documentales.</t>
  </si>
  <si>
    <r>
      <rPr>
        <b/>
        <sz val="11"/>
        <color theme="1"/>
        <rFont val="Arial"/>
        <family val="2"/>
      </rPr>
      <t>3.1.15.2</t>
    </r>
    <r>
      <rPr>
        <sz val="11"/>
        <color theme="1"/>
        <rFont val="Arial"/>
        <family val="2"/>
      </rPr>
      <t xml:space="preserve">  Solicitudes de transferencias primarias de los Archivos de Tramite de las Unidades Administrativas Municipales al Archivo de Concentración.</t>
    </r>
  </si>
  <si>
    <t xml:space="preserve">PTPA: Porcentaje de Transferencias Primarias solicitadas.  </t>
  </si>
  <si>
    <t>UNIDAD DE MEDIDA
DEL INDICADOR: 
Porcentaje.
UNIDAD DE MEDIDA DE LA VARIABLE:
Transferencias primarias.</t>
  </si>
  <si>
    <r>
      <rPr>
        <b/>
        <sz val="11"/>
        <color theme="1"/>
        <rFont val="Arial"/>
        <family val="2"/>
      </rPr>
      <t>3.1.15.3</t>
    </r>
    <r>
      <rPr>
        <sz val="11"/>
        <color theme="1"/>
        <rFont val="Arial"/>
        <family val="2"/>
      </rPr>
      <t xml:space="preserve"> Elaboración de los Instrumentos para control y consulta del Archivo Municipal.</t>
    </r>
  </si>
  <si>
    <t xml:space="preserve">PICCE: Porcentaje de instrumentos de control y consulta elaborados </t>
  </si>
  <si>
    <r>
      <rPr>
        <b/>
        <sz val="11"/>
        <color theme="1"/>
        <rFont val="Arial"/>
        <family val="2"/>
      </rPr>
      <t>3.1.15..4</t>
    </r>
    <r>
      <rPr>
        <sz val="11"/>
        <color theme="1"/>
        <rFont val="Arial"/>
        <family val="2"/>
      </rPr>
      <t xml:space="preserve"> Capacitaciónes desarrolladas a las unidades administravias en materia de gestión documental y administración de los archivos.</t>
    </r>
  </si>
  <si>
    <t>PAMAT: Porcentaje de capacitaciones en materia de archivo de tramite.</t>
  </si>
  <si>
    <t>UNIDAD DE MEDIDA DEL     INDICADOR:    
Porcentaje.
UNIDAD DE MEDIDA DE LA VARIABLE:    
Numero de Asesorias de archivo en tramite.</t>
  </si>
  <si>
    <r>
      <rPr>
        <b/>
        <sz val="11"/>
        <color theme="1"/>
        <rFont val="Arial"/>
        <family val="2"/>
      </rPr>
      <t>3.1.15.5</t>
    </r>
    <r>
      <rPr>
        <sz val="11"/>
        <color theme="1"/>
        <rFont val="Arial"/>
        <family val="2"/>
      </rPr>
      <t xml:space="preserve"> Eliminación de Documentos de apoyo informativo.</t>
    </r>
  </si>
  <si>
    <t>PEDAI: Porcentaje de eliminación de Documentos de Apoyo informativo.</t>
  </si>
  <si>
    <t>UNIDAD DE MEDIDA DEL     INDICADOR:    
Porcentaje.
UNIDAD DE MEDIDA DE LA VARIABLE:    
Numero de eliminación de documentos de apoyo informativo.</t>
  </si>
  <si>
    <r>
      <rPr>
        <b/>
        <sz val="11"/>
        <color theme="1"/>
        <rFont val="Arial"/>
        <family val="2"/>
      </rPr>
      <t>3.1.15..6</t>
    </r>
    <r>
      <rPr>
        <sz val="11"/>
        <color theme="1"/>
        <rFont val="Arial"/>
        <family val="2"/>
      </rPr>
      <t xml:space="preserve"> Visitas agendadas a las unidades administrativas para el proceso de baja documental.</t>
    </r>
  </si>
  <si>
    <t>PVAUAPBD: Porcentaje de visitas agendadas a las unidades administrativas para el proceso de baja documental.</t>
  </si>
  <si>
    <t>UNIDAD DE MEDIDA DEL     INDICADOR:    
Porcentaje.
UNIDAD DE MEDIDA DE LA VARIABLE:    
Numero de visitas agendadas a las unidades administrativas para baja.</t>
  </si>
  <si>
    <r>
      <rPr>
        <b/>
        <sz val="11"/>
        <color theme="1"/>
        <rFont val="Arial"/>
        <family val="2"/>
      </rPr>
      <t xml:space="preserve">3.1.15.7 </t>
    </r>
    <r>
      <rPr>
        <sz val="11"/>
        <color theme="1"/>
        <rFont val="Arial"/>
        <family val="2"/>
      </rPr>
      <t>Total de Bajas documentales concluidas (Actas de baja documental)</t>
    </r>
  </si>
  <si>
    <t>PTBDC: Porcentaje de Total de Bajas documentales concluidas (Actas de baja documental).</t>
  </si>
  <si>
    <t xml:space="preserve">UNIDAD DE MEDIDA DEL     INDICADOR:    
Porcentaje.
UNIDAD DE MEDIDA DE LA VARIABLE:    
Numero Total de Bajas documentales concluidas (Actas de baja documental).  </t>
  </si>
  <si>
    <r>
      <rPr>
        <b/>
        <sz val="11"/>
        <color theme="1"/>
        <rFont val="Arial"/>
        <family val="2"/>
      </rPr>
      <t>3.1.15..8</t>
    </r>
    <r>
      <rPr>
        <sz val="11"/>
        <color theme="1"/>
        <rFont val="Arial"/>
        <family val="2"/>
      </rPr>
      <t xml:space="preserve"> Asesorias en materia de bajas documentales.</t>
    </r>
  </si>
  <si>
    <t xml:space="preserve">UNIDAD DE MEDIDA DEL     INDICADOR:    
Porcentaje.
UNIDAD DE MEDIDA DE LA VARIABLE:    
Numero Total de Asesorias en materia de bajas documentales.    </t>
  </si>
  <si>
    <r>
      <rPr>
        <b/>
        <sz val="11"/>
        <color theme="1"/>
        <rFont val="Arial"/>
        <family val="2"/>
      </rPr>
      <t>3.1.15..9</t>
    </r>
    <r>
      <rPr>
        <sz val="11"/>
        <color theme="1"/>
        <rFont val="Arial"/>
        <family val="2"/>
      </rPr>
      <t xml:space="preserve"> Exposición y actividades historicas en eventos.</t>
    </r>
  </si>
  <si>
    <t>PAMBD: Porcentaje de Exposiciónes y actividades historicas en eventos.</t>
  </si>
  <si>
    <t xml:space="preserve">UNIDAD DE MEDIDA DEL     INDICADOR:    
Porcentaje.
UNIDAD DE MEDIDA DE LA VARIABLE:    
Numero Total de Total de Exposiciónes y actividades historicas en eventos.    </t>
  </si>
  <si>
    <r>
      <rPr>
        <b/>
        <sz val="11"/>
        <color theme="1"/>
        <rFont val="Arial"/>
        <family val="2"/>
      </rPr>
      <t xml:space="preserve">3.1.15.10 </t>
    </r>
    <r>
      <rPr>
        <sz val="11"/>
        <color theme="1"/>
        <rFont val="Arial"/>
        <family val="2"/>
      </rPr>
      <t xml:space="preserve"> Visitas guidas a escuelas públicas.</t>
    </r>
  </si>
  <si>
    <t>PVGEP: Porcentaje de Visitas de Guidas a Escuelas Públicas.</t>
  </si>
  <si>
    <t xml:space="preserve">UNIDAD DE MEDIDA DEL     INDICADOR:    
Porcentaje.
UNIDAD DE MEDIDA DE LA VARIABLE:    
Numero Total de Visitas Guiadas a Escuelas Públicas.    </t>
  </si>
  <si>
    <r>
      <rPr>
        <b/>
        <sz val="11"/>
        <color theme="1"/>
        <rFont val="Arial"/>
        <family val="2"/>
      </rPr>
      <t>3.1.15.11</t>
    </r>
    <r>
      <rPr>
        <sz val="11"/>
        <color theme="1"/>
        <rFont val="Arial"/>
        <family val="2"/>
      </rPr>
      <t xml:space="preserve"> Servicios de Prestamo y Consulta al Público</t>
    </r>
  </si>
  <si>
    <t>PVGEP: Porcentaje de Servicios de Prestamo y Consulta al Público.</t>
  </si>
  <si>
    <t>UNIDAD DE MEDIDA DEL     INDICADOR:    
Porcentaje.
UNIDAD DE MEDIDA DE LA VARIABLE:    
Numero Total de Servicios de Prestamo y Consulta al Público..</t>
  </si>
  <si>
    <r>
      <rPr>
        <b/>
        <sz val="11"/>
        <color theme="1"/>
        <rFont val="Arial"/>
        <family val="2"/>
      </rPr>
      <t>3.1.15.12</t>
    </r>
    <r>
      <rPr>
        <sz val="11"/>
        <color theme="1"/>
        <rFont val="Arial"/>
        <family val="2"/>
      </rPr>
      <t xml:space="preserve"> Impartición de asesorias a las Unidades Administrativas en materia de Archivo de tramite.</t>
    </r>
  </si>
  <si>
    <t xml:space="preserve">PCAI: Porcentaje de las capacitaciones en materia de archivo impartidas. </t>
  </si>
  <si>
    <t>UNIDAD DE MEDIDA DEL INDICADOR:        Porcentaje.
UNIDAD DE MEDIDA DE LA VARIABLE:                              Capacitaciones en materia de archivo.</t>
  </si>
  <si>
    <r>
      <rPr>
        <b/>
        <sz val="11"/>
        <color theme="1"/>
        <rFont val="Arial"/>
        <family val="2"/>
      </rPr>
      <t xml:space="preserve">3.1.15.13 </t>
    </r>
    <r>
      <rPr>
        <sz val="11"/>
        <color theme="1"/>
        <rFont val="Arial"/>
        <family val="2"/>
      </rPr>
      <t>Sesiones del Grupo Interdisciplinario</t>
    </r>
  </si>
  <si>
    <t xml:space="preserve">PSGI: Porcentaje de sesiones del grupo interdisciplinario, Extraordinarias y Ordinarias.  </t>
  </si>
  <si>
    <t>Componente
(Dirección de Protección Civil  )</t>
  </si>
  <si>
    <t>3.1.16 Acciones realizadas para mitigar los riesgos y proteger a la población y establecimientos comerciales con medidas de seguridad.</t>
  </si>
  <si>
    <r>
      <rPr>
        <b/>
        <sz val="11"/>
        <color theme="1"/>
        <rFont val="Arial"/>
        <family val="2"/>
      </rPr>
      <t>PARPMR</t>
    </r>
    <r>
      <rPr>
        <sz val="11"/>
        <color theme="1"/>
        <rFont val="Arial"/>
        <family val="2"/>
      </rPr>
      <t>: Porcentaje de acciones realizadas para la mitigación de los riesgos</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</si>
  <si>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mitigaci´no de riesgos
</t>
    </r>
  </si>
  <si>
    <r>
      <rPr>
        <b/>
        <sz val="11"/>
        <color theme="1"/>
        <rFont val="Arial"/>
        <family val="2"/>
      </rPr>
      <t xml:space="preserve">3.1.16.1 </t>
    </r>
    <r>
      <rPr>
        <sz val="11"/>
        <color theme="1"/>
        <rFont val="Arial"/>
        <family val="2"/>
      </rPr>
      <t>Difusión en los medios de comunicación las prevenciones y alertas de siniestros por efectos naturales y humanos.</t>
    </r>
  </si>
  <si>
    <r>
      <rPr>
        <b/>
        <sz val="11"/>
        <color theme="1"/>
        <rFont val="Arial"/>
        <family val="2"/>
      </rPr>
      <t>PSD</t>
    </r>
    <r>
      <rPr>
        <sz val="11"/>
        <color theme="1"/>
        <rFont val="Arial"/>
        <family val="2"/>
      </rPr>
      <t xml:space="preserve">: Porcentaje de spots difundidos por medio de redes sociales.
</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</si>
  <si>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Spots  </t>
    </r>
  </si>
  <si>
    <r>
      <rPr>
        <b/>
        <sz val="11"/>
        <color theme="1"/>
        <rFont val="Arial"/>
        <family val="2"/>
      </rPr>
      <t xml:space="preserve">3.1.16.2 </t>
    </r>
    <r>
      <rPr>
        <sz val="11"/>
        <color theme="1"/>
        <rFont val="Arial"/>
        <family val="2"/>
      </rPr>
      <t xml:space="preserve">Capacitación a la población de diferentes sectores en materia de Protección Civil. </t>
    </r>
  </si>
  <si>
    <r>
      <rPr>
        <b/>
        <sz val="11"/>
        <color theme="1"/>
        <rFont val="Arial"/>
        <family val="2"/>
      </rPr>
      <t>PPC:</t>
    </r>
    <r>
      <rPr>
        <sz val="11"/>
        <color theme="1"/>
        <rFont val="Arial"/>
        <family val="2"/>
      </rPr>
      <t xml:space="preserve"> Porcentaje de personas capacitadas.</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</si>
  <si>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Personas capacitadas</t>
    </r>
  </si>
  <si>
    <r>
      <rPr>
        <b/>
        <sz val="11"/>
        <color theme="1"/>
        <rFont val="Arial"/>
        <family val="2"/>
      </rPr>
      <t xml:space="preserve">3.1.16.3 </t>
    </r>
    <r>
      <rPr>
        <sz val="11"/>
        <color theme="1"/>
        <rFont val="Arial"/>
        <family val="2"/>
      </rPr>
      <t>Evaluación de guardavidas en materia de seguridad acuática.</t>
    </r>
  </si>
  <si>
    <r>
      <rPr>
        <b/>
        <sz val="11"/>
        <color theme="1"/>
        <rFont val="Arial"/>
        <family val="2"/>
      </rPr>
      <t>PGE</t>
    </r>
    <r>
      <rPr>
        <sz val="11"/>
        <color theme="1"/>
        <rFont val="Arial"/>
        <family val="2"/>
      </rPr>
      <t>:Porcentaje de Guardavidas Evaluados</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</si>
  <si>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Guardavidas Evaluados</t>
    </r>
  </si>
  <si>
    <r>
      <rPr>
        <b/>
        <sz val="11"/>
        <color theme="1"/>
        <rFont val="Arial"/>
        <family val="2"/>
      </rPr>
      <t xml:space="preserve">3.1.16.4 </t>
    </r>
    <r>
      <rPr>
        <sz val="11"/>
        <color theme="1"/>
        <rFont val="Arial"/>
        <family val="2"/>
      </rPr>
      <t>Elaboración de Dictámenes Aprobatorios (anuencias) a comercios de bajo, mediano y alto riesgo.</t>
    </r>
  </si>
  <si>
    <r>
      <rPr>
        <b/>
        <sz val="11"/>
        <color theme="1"/>
        <rFont val="Arial"/>
        <family val="2"/>
      </rPr>
      <t>PDAE</t>
    </r>
    <r>
      <rPr>
        <sz val="11"/>
        <color theme="1"/>
        <rFont val="Arial"/>
        <family val="2"/>
      </rPr>
      <t>: Porcentaje de dictámenes aprobatorios entregados  de bajo, mediano y alto riesgo.</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</si>
  <si>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Dictámenes aprobatorios</t>
    </r>
  </si>
  <si>
    <r>
      <rPr>
        <b/>
        <sz val="11"/>
        <color theme="1"/>
        <rFont val="Arial"/>
        <family val="2"/>
      </rPr>
      <t xml:space="preserve">3.16..5 </t>
    </r>
    <r>
      <rPr>
        <sz val="11"/>
        <color theme="1"/>
        <rFont val="Arial"/>
        <family val="2"/>
      </rPr>
      <t>Evaluación de Programas Internos de Protección Civil.</t>
    </r>
  </si>
  <si>
    <r>
      <rPr>
        <b/>
        <sz val="11"/>
        <color theme="1"/>
        <rFont val="Arial"/>
        <family val="2"/>
      </rPr>
      <t>PPIE:</t>
    </r>
    <r>
      <rPr>
        <sz val="11"/>
        <color theme="1"/>
        <rFont val="Arial"/>
        <family val="2"/>
      </rPr>
      <t xml:space="preserve"> Porcentaje de programas internos evaluados de los diversos locales comerciales.</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</si>
  <si>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Programas internos</t>
    </r>
  </si>
  <si>
    <r>
      <rPr>
        <b/>
        <sz val="11"/>
        <color theme="1"/>
        <rFont val="Arial"/>
        <family val="2"/>
      </rPr>
      <t xml:space="preserve">3..1.16.6 </t>
    </r>
    <r>
      <rPr>
        <sz val="11"/>
        <color theme="1"/>
        <rFont val="Arial"/>
        <family val="2"/>
      </rPr>
      <t>Elaboración de inspecciones a comercios de mediano y alto riesgo.</t>
    </r>
  </si>
  <si>
    <r>
      <rPr>
        <b/>
        <sz val="11"/>
        <color theme="1"/>
        <rFont val="Arial"/>
        <family val="2"/>
      </rPr>
      <t xml:space="preserve">PIRC: </t>
    </r>
    <r>
      <rPr>
        <sz val="11"/>
        <color theme="1"/>
        <rFont val="Arial"/>
        <family val="2"/>
      </rPr>
      <t xml:space="preserve">Porcentaje de inspecciones realizadas a comercios de mediano y alto riesgo. </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</si>
  <si>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Inspecciones </t>
    </r>
  </si>
  <si>
    <r>
      <rPr>
        <b/>
        <sz val="11"/>
        <color theme="1"/>
        <rFont val="Arial"/>
        <family val="2"/>
      </rPr>
      <t>3.1.16.7</t>
    </r>
    <r>
      <rPr>
        <sz val="11"/>
        <color theme="1"/>
        <rFont val="Arial"/>
        <family val="2"/>
      </rPr>
      <t xml:space="preserve"> Evaluación de simulacros en ámbito privado y público.</t>
    </r>
  </si>
  <si>
    <r>
      <rPr>
        <b/>
        <sz val="11"/>
        <color theme="1"/>
        <rFont val="Arial"/>
        <family val="2"/>
      </rPr>
      <t xml:space="preserve">PSPPE: </t>
    </r>
    <r>
      <rPr>
        <sz val="11"/>
        <color theme="1"/>
        <rFont val="Arial"/>
        <family val="2"/>
      </rPr>
      <t>Porcentaje de simulacros públicos y provados evaluados.</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</si>
  <si>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Simulacros</t>
    </r>
  </si>
  <si>
    <r>
      <rPr>
        <b/>
        <sz val="11"/>
        <color theme="1"/>
        <rFont val="Arial"/>
        <family val="2"/>
      </rPr>
      <t>3.1.16.8</t>
    </r>
    <r>
      <rPr>
        <sz val="11"/>
        <color theme="1"/>
        <rFont val="Arial"/>
        <family val="2"/>
      </rPr>
      <t xml:space="preserve"> Registro de prestadores de servicios autorizados en materia de Protección Civil</t>
    </r>
  </si>
  <si>
    <r>
      <rPr>
        <b/>
        <sz val="11"/>
        <color theme="1"/>
        <rFont val="Arial"/>
        <family val="2"/>
      </rPr>
      <t xml:space="preserve">PPSA: </t>
    </r>
    <r>
      <rPr>
        <sz val="11"/>
        <color theme="1"/>
        <rFont val="Arial"/>
        <family val="2"/>
      </rPr>
      <t xml:space="preserve">Porcentaje de prestadores de servicio autorizados </t>
    </r>
  </si>
  <si>
    <r>
      <rPr>
        <b/>
        <sz val="11"/>
        <color theme="1"/>
        <rFont val="Arial"/>
        <family val="2"/>
      </rPr>
      <t>UNIDAD DE MEDIDA DEL INDICADOR:</t>
    </r>
    <r>
      <rPr>
        <sz val="11"/>
        <color theme="1"/>
        <rFont val="Arial"/>
        <family val="2"/>
      </rPr>
      <t xml:space="preserve">
Porcentaje
</t>
    </r>
    <r>
      <rPr>
        <b/>
        <sz val="11"/>
        <color theme="1"/>
        <rFont val="Arial"/>
        <family val="2"/>
      </rPr>
      <t xml:space="preserve">UNIDAD DE MEDIDA DE LAS VARIABLES:
</t>
    </r>
    <r>
      <rPr>
        <sz val="11"/>
        <color theme="1"/>
        <rFont val="Arial"/>
        <family val="2"/>
      </rPr>
      <t>Prestadores de servicio</t>
    </r>
  </si>
  <si>
    <r>
      <rPr>
        <b/>
        <sz val="11"/>
        <color theme="1"/>
        <rFont val="Arial"/>
        <family val="2"/>
      </rPr>
      <t>3.1.16.9</t>
    </r>
    <r>
      <rPr>
        <sz val="11"/>
        <color theme="1"/>
        <rFont val="Arial"/>
        <family val="2"/>
      </rPr>
      <t xml:space="preserve"> Atención de reportes de  emergencias en materia de gestión integral de riesgos y de protección civil. </t>
    </r>
  </si>
  <si>
    <r>
      <rPr>
        <b/>
        <sz val="11"/>
        <color theme="1"/>
        <rFont val="Arial"/>
        <family val="2"/>
      </rPr>
      <t>PREA:</t>
    </r>
    <r>
      <rPr>
        <sz val="11"/>
        <color theme="1"/>
        <rFont val="Arial"/>
        <family val="2"/>
      </rPr>
      <t xml:space="preserve"> Porcentaje de reportes de emergencia atendidos.</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</si>
  <si>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Reporte de emergencias</t>
    </r>
  </si>
  <si>
    <r>
      <rPr>
        <b/>
        <sz val="11"/>
        <color theme="1"/>
        <rFont val="Arial"/>
        <family val="2"/>
      </rPr>
      <t xml:space="preserve">3.1.16.10 </t>
    </r>
    <r>
      <rPr>
        <sz val="11"/>
        <color theme="1"/>
        <rFont val="Arial"/>
        <family val="2"/>
      </rPr>
      <t>Atención médica prehospitalaria a personas ocasionadas por incidencias reportadas.</t>
    </r>
  </si>
  <si>
    <r>
      <rPr>
        <b/>
        <sz val="11"/>
        <color theme="1"/>
        <rFont val="Arial"/>
        <family val="2"/>
      </rPr>
      <t>PPAM</t>
    </r>
    <r>
      <rPr>
        <sz val="11"/>
        <color theme="1"/>
        <rFont val="Arial"/>
        <family val="2"/>
      </rPr>
      <t>: Porcentaja de personas con atención médica</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</si>
  <si>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Personas atendidas</t>
    </r>
  </si>
  <si>
    <r>
      <rPr>
        <b/>
        <sz val="11"/>
        <color theme="1"/>
        <rFont val="Arial"/>
        <family val="2"/>
      </rPr>
      <t>3.1.16.11</t>
    </r>
    <r>
      <rPr>
        <sz val="11"/>
        <color theme="1"/>
        <rFont val="Arial"/>
        <family val="2"/>
      </rPr>
      <t xml:space="preserve"> Supervisión  y atención a eventos públicos y privado de cualquier índole.</t>
    </r>
  </si>
  <si>
    <r>
      <rPr>
        <b/>
        <sz val="11"/>
        <color theme="1"/>
        <rFont val="Arial"/>
        <family val="2"/>
      </rPr>
      <t>PEPPS:</t>
    </r>
    <r>
      <rPr>
        <sz val="11"/>
        <color theme="1"/>
        <rFont val="Arial"/>
        <family val="2"/>
      </rPr>
      <t xml:space="preserve"> Porcentaje de eventos públicos y privados supervisados.</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</si>
  <si>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Eventos Públicos y privados</t>
    </r>
  </si>
  <si>
    <r>
      <rPr>
        <b/>
        <sz val="11"/>
        <color theme="1"/>
        <rFont val="Arial"/>
        <family val="2"/>
      </rPr>
      <t xml:space="preserve">3.1.16.12 </t>
    </r>
    <r>
      <rPr>
        <sz val="11"/>
        <color theme="1"/>
        <rFont val="Arial"/>
        <family val="2"/>
      </rPr>
      <t>Verificación de refugios temporale con motivo de la temporada de Fenómenos Hidrometeorológicos.</t>
    </r>
  </si>
  <si>
    <r>
      <rPr>
        <b/>
        <sz val="11"/>
        <color theme="1"/>
        <rFont val="Arial"/>
        <family val="2"/>
      </rPr>
      <t>PRTV:</t>
    </r>
    <r>
      <rPr>
        <sz val="11"/>
        <color theme="1"/>
        <rFont val="Arial"/>
        <family val="2"/>
      </rPr>
      <t xml:space="preserve"> Porcentaje  de refugios temporales verificados</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</si>
  <si>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Refugios temporales</t>
    </r>
  </si>
  <si>
    <r>
      <rPr>
        <b/>
        <sz val="11"/>
        <color theme="1"/>
        <rFont val="Arial"/>
        <family val="2"/>
      </rPr>
      <t xml:space="preserve">3.1.16.13 </t>
    </r>
    <r>
      <rPr>
        <sz val="11"/>
        <color theme="1"/>
        <rFont val="Arial"/>
        <family val="2"/>
      </rPr>
      <t>Implementación de operativos con motivo a los diversos fenómenos naturales y antrópicos</t>
    </r>
  </si>
  <si>
    <r>
      <rPr>
        <b/>
        <sz val="11"/>
        <color theme="1"/>
        <rFont val="Arial"/>
        <family val="2"/>
      </rPr>
      <t>POI:</t>
    </r>
    <r>
      <rPr>
        <sz val="11"/>
        <color theme="1"/>
        <rFont val="Arial"/>
        <family val="2"/>
      </rPr>
      <t xml:space="preserve"> Porcentaje de operativos implementados.</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</si>
  <si>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Operativos implementados</t>
    </r>
  </si>
  <si>
    <r>
      <rPr>
        <b/>
        <sz val="11"/>
        <color theme="1"/>
        <rFont val="Arial"/>
        <family val="2"/>
      </rPr>
      <t xml:space="preserve">3.1.16.14 </t>
    </r>
    <r>
      <rPr>
        <sz val="11"/>
        <color theme="1"/>
        <rFont val="Arial"/>
        <family val="2"/>
      </rPr>
      <t>Implementación de salvamentos, rescates y primeros auxilios en playas, cenotes y lagunas en el municipio.</t>
    </r>
  </si>
  <si>
    <r>
      <rPr>
        <b/>
        <sz val="11"/>
        <color theme="1"/>
        <rFont val="Arial"/>
        <family val="2"/>
      </rPr>
      <t>PSRPI:</t>
    </r>
    <r>
      <rPr>
        <sz val="11"/>
        <color theme="1"/>
        <rFont val="Arial"/>
        <family val="2"/>
      </rPr>
      <t xml:space="preserve"> Porcentaje de salvamentos, rescates y primeros auxilios implementados en las playas, cenotes y lagunas. </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</si>
  <si>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Salvamentos, rescates y primeros auxilios</t>
    </r>
  </si>
  <si>
    <r>
      <rPr>
        <b/>
        <sz val="11"/>
        <color theme="1"/>
        <rFont val="Arial"/>
        <family val="2"/>
      </rPr>
      <t xml:space="preserve">3.1.16.15 </t>
    </r>
    <r>
      <rPr>
        <sz val="11"/>
        <color theme="1"/>
        <rFont val="Arial"/>
        <family val="2"/>
      </rPr>
      <t>Ejecución de acciones preventivas de manera permanente en las diversas playas, en beneficio a la ciudadanía.</t>
    </r>
  </si>
  <si>
    <r>
      <rPr>
        <b/>
        <sz val="11"/>
        <color theme="1"/>
        <rFont val="Arial"/>
        <family val="2"/>
      </rPr>
      <t>PAPB</t>
    </r>
    <r>
      <rPr>
        <sz val="11"/>
        <color theme="1"/>
        <rFont val="Arial"/>
        <family val="2"/>
      </rPr>
      <t>: Porcentaje acciones preventivas brindadas a la población benitojuarense y vacacionistas.</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</si>
  <si>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acciones preventivas </t>
    </r>
  </si>
  <si>
    <r>
      <rPr>
        <b/>
        <sz val="11"/>
        <color theme="1"/>
        <rFont val="Arial"/>
        <family val="2"/>
      </rPr>
      <t xml:space="preserve">3.1.16.16 </t>
    </r>
    <r>
      <rPr>
        <sz val="11"/>
        <color theme="1"/>
        <rFont val="Arial"/>
        <family val="2"/>
      </rPr>
      <t>Atención a quejas ciudadanas en materia de protección civil.</t>
    </r>
  </si>
  <si>
    <r>
      <rPr>
        <b/>
        <sz val="11"/>
        <color theme="1"/>
        <rFont val="Arial"/>
        <family val="2"/>
      </rPr>
      <t>PQCA:</t>
    </r>
    <r>
      <rPr>
        <sz val="11"/>
        <color theme="1"/>
        <rFont val="Arial"/>
        <family val="2"/>
      </rPr>
      <t xml:space="preserve"> Porcentaje de quejas ciudadanas atendidas.</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</si>
  <si>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Quejas ciudadanas </t>
    </r>
  </si>
  <si>
    <r>
      <rPr>
        <b/>
        <sz val="11"/>
        <color theme="1"/>
        <rFont val="Arial"/>
        <family val="2"/>
      </rPr>
      <t>1.02.1.1.5.14</t>
    </r>
    <r>
      <rPr>
        <sz val="11"/>
        <color theme="1"/>
        <rFont val="Arial"/>
        <family val="2"/>
      </rPr>
      <t xml:space="preserve"> Integración de los diversos Comités Operativos Especializados en Materia de Protección Civil</t>
    </r>
  </si>
  <si>
    <r>
      <rPr>
        <b/>
        <sz val="11"/>
        <color theme="1"/>
        <rFont val="Arial"/>
        <family val="2"/>
      </rPr>
      <t xml:space="preserve">PDCI: </t>
    </r>
    <r>
      <rPr>
        <sz val="11"/>
        <color theme="1"/>
        <rFont val="Arial"/>
        <family val="2"/>
      </rPr>
      <t>Porcentaje de los diversos comités integrados</t>
    </r>
  </si>
  <si>
    <r>
      <rPr>
        <b/>
        <sz val="11"/>
        <color theme="1"/>
        <rFont val="Arial"/>
        <family val="2"/>
      </rPr>
      <t xml:space="preserve">UNIDAD DE MEDIDA DEL INDICADOR:  </t>
    </r>
    <r>
      <rPr>
        <sz val="11"/>
        <color theme="1"/>
        <rFont val="Arial"/>
        <family val="2"/>
      </rPr>
      <t xml:space="preserve">
Porcentaje
</t>
    </r>
    <r>
      <rPr>
        <b/>
        <sz val="11"/>
        <color theme="1"/>
        <rFont val="Arial"/>
        <family val="2"/>
      </rPr>
      <t>UNIDAD DE MEDIDA DE LAS VARIABLES:</t>
    </r>
    <r>
      <rPr>
        <sz val="11"/>
        <color theme="1"/>
        <rFont val="Arial"/>
        <family val="2"/>
      </rPr>
      <t xml:space="preserve">
 Comités  </t>
    </r>
  </si>
  <si>
    <t>INSTRUCTIVO</t>
  </si>
  <si>
    <t>EJEMPLO PARA REPORTAR SUS AVANCES, SOLO TIENEN QUE REGISTRAR LOS VALORES PROGRAMADOS POR TRIMESTRE Y CONFORME REPORTEN AVANCES REGISTRAR EL AVANCE DEL TRIMESTRE CORRESPONDIENTE POSICIONARSE EN LA CELDA DE ARRIBA Y ARRASTRAR LA CON LA CRUZ NEGRITA HACIA ABAJO PARA OBTENER EL AVANCE CORRESPONDIENTE . VERIFICAR DANDO DOBLE CLIC A LA INFORMACION OBTENIDA.</t>
  </si>
  <si>
    <t>EL COLOR DE LA CELDA REPRESENTA QUE NO SE PROGRAMÓ ACTIVIDAD EN ESE TRIMESTRE</t>
  </si>
  <si>
    <t>EL COLOR DE LA CELDA REPRESENTA QUE NO SE HA REPORTADO EL TRIMESTRE O QUE NO SE REALIZÓ POR NO ESTAR PROGRAMADO</t>
  </si>
  <si>
    <r>
      <t>Justificación Trimestral: S</t>
    </r>
    <r>
      <rPr>
        <sz val="14"/>
        <color theme="1"/>
        <rFont val="Arial"/>
        <family val="2"/>
      </rPr>
      <t xml:space="preserve">e rebasó la meta estipulada en un  152.88% en el total de personas atendidas, este segundo trimestre se alcanzo la meta de 157.92% de Personas que fueron Atendidas en diversos Servicios, desde accidentes vehiculares hasta incneidos de basura.
</t>
    </r>
    <r>
      <rPr>
        <b/>
        <sz val="14"/>
        <color theme="1"/>
        <rFont val="Arial"/>
        <family val="2"/>
      </rPr>
      <t xml:space="preserve">Justificación Anual: </t>
    </r>
    <r>
      <rPr>
        <sz val="14"/>
        <color theme="1"/>
        <rFont val="Arial"/>
        <family val="2"/>
      </rPr>
      <t>Se alcanzó un 77.70% de avance en lo que va del año, de acuerdo a los casos atendidos en tiempo y forma</t>
    </r>
  </si>
  <si>
    <r>
      <t xml:space="preserve">Justificación Trimestral: </t>
    </r>
    <r>
      <rPr>
        <sz val="14"/>
        <color theme="1"/>
        <rFont val="Arial"/>
        <family val="2"/>
      </rPr>
      <t xml:space="preserve">Se alcanzo un total de Capacitacion a personas en cursos de prevención con un 109% en este primer trimestre. Este Segundo Trimestre se Alcanzo un 200.67% de peronas capacitadas ya que atendimos y capacitamos 1911 personas de diferentes bringadas de combate de incendios, Primeros Auxilios, Brigadas de Evacuacion, Busqueda y Rescate y Manejo de extintores.
</t>
    </r>
    <r>
      <rPr>
        <b/>
        <sz val="14"/>
        <color theme="1"/>
        <rFont val="Arial"/>
        <family val="2"/>
      </rPr>
      <t xml:space="preserve">Justificación Anual: </t>
    </r>
    <r>
      <rPr>
        <sz val="14"/>
        <color theme="1"/>
        <rFont val="Arial"/>
        <family val="2"/>
      </rPr>
      <t>Se lgró un avance a esta mitad de año del 77.43% de lo esperado, superando la meta planeada.</t>
    </r>
  </si>
  <si>
    <r>
      <t xml:space="preserve">Justificación Trimestral: </t>
    </r>
    <r>
      <rPr>
        <sz val="14"/>
        <color theme="1"/>
        <rFont val="Arial"/>
        <family val="2"/>
      </rPr>
      <t xml:space="preserve">se otorgaron un total de 427 servicios de prevencion masivos realizados  en la ciudad logrando un avance del 106.75% sobre la meta, se realizan 417 servicos de prevencion  en la ciudad , donde  se realizan acciones preventivas alcanzando un 104.25%.
</t>
    </r>
    <r>
      <rPr>
        <b/>
        <sz val="14"/>
        <color theme="1"/>
        <rFont val="Arial"/>
        <family val="2"/>
      </rPr>
      <t xml:space="preserve">Justificación Anual: </t>
    </r>
    <r>
      <rPr>
        <sz val="14"/>
        <color theme="1"/>
        <rFont val="Arial"/>
        <family val="2"/>
      </rPr>
      <t>SE alcanzó un avance del 52.75% de la meta planeada en este segundo triemstre.</t>
    </r>
  </si>
  <si>
    <r>
      <t>Justificación Trimestral: E</t>
    </r>
    <r>
      <rPr>
        <sz val="14"/>
        <color theme="1"/>
        <rFont val="Arial"/>
        <family val="2"/>
      </rPr>
      <t xml:space="preserve">ste primer trimestre del año, se capacitaron 1382  niñas y niños logrando un 92.13% de avance , en el segundo trimestres  se alcanzo un 145.40% de capacitación a niños , esto gracias a la difución  en medios digitales.
</t>
    </r>
    <r>
      <rPr>
        <b/>
        <sz val="14"/>
        <color theme="1"/>
        <rFont val="Arial"/>
        <family val="2"/>
      </rPr>
      <t xml:space="preserve">Justificación Anual: </t>
    </r>
    <r>
      <rPr>
        <sz val="14"/>
        <color theme="1"/>
        <rFont val="Arial"/>
        <family val="2"/>
      </rPr>
      <t>Alcanzó rebasar con un 57.20% de avances a mitad de año.</t>
    </r>
  </si>
  <si>
    <r>
      <t>Justificación Trimestral: S</t>
    </r>
    <r>
      <rPr>
        <sz val="14"/>
        <color theme="1"/>
        <rFont val="Arial"/>
        <family val="2"/>
      </rPr>
      <t xml:space="preserve">e logró un 50% en este primer trimestre de Inspecciones realizadas, dicha cantidad deriva de las solicitudes por parte de la ciudadania. en el segundo trimestres alcanzamos 100%  en inspecciones y recorridos en Refugios Anticiclonicos coadyuvando con la direccion de Proteccion Civil, realizando medidas preventivas y levantamiento de mejoras , para caso de huracanes en esta temporada.
</t>
    </r>
    <r>
      <rPr>
        <b/>
        <sz val="14"/>
        <color theme="1"/>
        <rFont val="Arial"/>
        <family val="2"/>
      </rPr>
      <t xml:space="preserve">Justificación Anual: </t>
    </r>
    <r>
      <rPr>
        <sz val="14"/>
        <color theme="1"/>
        <rFont val="Arial"/>
        <family val="2"/>
      </rPr>
      <t>Solo se alcanzó un avance anual del 37.50% en este segundo informe.</t>
    </r>
  </si>
  <si>
    <r>
      <t xml:space="preserve">Justificación Trimestral: </t>
    </r>
    <r>
      <rPr>
        <sz val="14"/>
        <color theme="1"/>
        <rFont val="Arial"/>
        <family val="2"/>
      </rPr>
      <t xml:space="preserve">se logró un 95.55% de avance en los Servicios de Emergencias Atendidos por la linea 911, este Segundo Trimestre se alcanzo un 137.10 %  de servicios atendidos debido al incremento de incendio de vegetacion en las periferia de la ciudad , esto aunado a incendio forestales y de basura , por la temporada de calor .
</t>
    </r>
    <r>
      <rPr>
        <b/>
        <sz val="14"/>
        <color theme="1"/>
        <rFont val="Arial"/>
        <family val="2"/>
      </rPr>
      <t xml:space="preserve">Justificación Anual: </t>
    </r>
    <r>
      <rPr>
        <sz val="14"/>
        <color theme="1"/>
        <rFont val="Arial"/>
        <family val="2"/>
      </rPr>
      <t xml:space="preserve">Se logro llegar a la mesta de un 58.16% de lo establecido lo que coloca esta actividad por encima de lo planeado. </t>
    </r>
  </si>
  <si>
    <r>
      <t>Justificación Trimestral: Es</t>
    </r>
    <r>
      <rPr>
        <sz val="14"/>
        <color theme="1"/>
        <rFont val="Arial"/>
        <family val="2"/>
      </rPr>
      <t xml:space="preserve">te primer trimestre se rebasó la meta con un 117.65% en Personal de bomberos capacitados, Este segundo Trimestre se rebaso la meta   con un 164.71 % ya que se capacito personal local deribado del apoyo de Bomberos de otros estados, que compartieron su conocimiento en base a las actualizaciones bomberiles. 
</t>
    </r>
    <r>
      <rPr>
        <b/>
        <sz val="14"/>
        <color theme="1"/>
        <rFont val="Arial"/>
        <family val="2"/>
      </rPr>
      <t>Justificación Anual:</t>
    </r>
    <r>
      <rPr>
        <sz val="14"/>
        <color theme="1"/>
        <rFont val="Arial"/>
        <family val="2"/>
      </rPr>
      <t xml:space="preserve"> En este segundo informe se logro una meta del 68.57% de lo planeado.</t>
    </r>
  </si>
  <si>
    <r>
      <t xml:space="preserve">Justificación Trimestral: </t>
    </r>
    <r>
      <rPr>
        <sz val="14"/>
        <color theme="1"/>
        <rFont val="Arial"/>
        <family val="2"/>
      </rPr>
      <t>Se logró un 111.81% de la meta en este segundo trimestre  del año 2025 en atenciones ciudadanas.</t>
    </r>
    <r>
      <rPr>
        <b/>
        <sz val="14"/>
        <color theme="1"/>
        <rFont val="Arial"/>
        <family val="2"/>
      </rPr>
      <t xml:space="preserve">
Justificación Anual: </t>
    </r>
    <r>
      <rPr>
        <sz val="14"/>
        <color theme="1"/>
        <rFont val="Arial"/>
        <family val="2"/>
      </rPr>
      <t>De manera anual se alcanzó un 64.74% de la meta esperada con 265  de 237 resoluciones programadas.</t>
    </r>
  </si>
  <si>
    <r>
      <t>Justificación Trimestral: S</t>
    </r>
    <r>
      <rPr>
        <sz val="14"/>
        <color theme="1"/>
        <rFont val="Arial"/>
        <family val="2"/>
      </rPr>
      <t>e logró un 108.00% de la meta en este segundo trimestre del año 2025 en atenciones ciudadanaas.</t>
    </r>
    <r>
      <rPr>
        <b/>
        <sz val="14"/>
        <color theme="1"/>
        <rFont val="Arial"/>
        <family val="2"/>
      </rPr>
      <t xml:space="preserve">
Justificación Anual: </t>
    </r>
    <r>
      <rPr>
        <sz val="14"/>
        <color theme="1"/>
        <rFont val="Arial"/>
        <family val="2"/>
      </rPr>
      <t>De manera anual se alcanzó un 50.20% de la meta esperada con 675 de 625 resoluciones programadas.</t>
    </r>
  </si>
  <si>
    <r>
      <t xml:space="preserve">Justificación Trimestral: </t>
    </r>
    <r>
      <rPr>
        <sz val="14"/>
        <color theme="1"/>
        <rFont val="Arial"/>
        <family val="2"/>
      </rPr>
      <t>Se alcanzó un 75.00% de la meta en  este segundo trimestre, del año 2025 en sesiones de cabildo.</t>
    </r>
    <r>
      <rPr>
        <b/>
        <sz val="14"/>
        <color theme="1"/>
        <rFont val="Arial"/>
        <family val="2"/>
      </rPr>
      <t xml:space="preserve">
Justificación Anual: </t>
    </r>
    <r>
      <rPr>
        <sz val="14"/>
        <color theme="1"/>
        <rFont val="Arial"/>
        <family val="2"/>
      </rPr>
      <t>Logró un 53.33% de la meta anual programada en lo que va del segundo trimestre.</t>
    </r>
  </si>
  <si>
    <r>
      <t xml:space="preserve">Justificación Trimestral: </t>
    </r>
    <r>
      <rPr>
        <sz val="14"/>
        <color theme="1"/>
        <rFont val="Arial"/>
        <family val="2"/>
      </rPr>
      <t>Se alcanzó un 172.59% de la meta esperada para este segundo trimestre, derivado de las gestiones ciudadanas  programadas para estos tres primeros meses se logro mas atención a las peticiones .</t>
    </r>
    <r>
      <rPr>
        <b/>
        <sz val="14"/>
        <color theme="1"/>
        <rFont val="Arial"/>
        <family val="2"/>
      </rPr>
      <t xml:space="preserve">
Justificación Anual:</t>
    </r>
    <r>
      <rPr>
        <sz val="14"/>
        <color theme="1"/>
        <rFont val="Arial"/>
        <family val="2"/>
      </rPr>
      <t xml:space="preserve"> Logró un 68.15% de la meta anual programada en loq ue va del segundo trimestre, logrando así, superar en un 18.15% lo establecido.</t>
    </r>
  </si>
  <si>
    <r>
      <rPr>
        <b/>
        <sz val="12"/>
        <color theme="1"/>
        <rFont val="Arial"/>
        <family val="2"/>
      </rPr>
      <t xml:space="preserve">IMPC: </t>
    </r>
    <r>
      <rPr>
        <sz val="12"/>
        <color theme="1"/>
        <rFont val="Arial"/>
        <family val="2"/>
      </rPr>
      <t>Índice Municipal de Paz y Convivencia Ciudadana</t>
    </r>
  </si>
  <si>
    <r>
      <rPr>
        <b/>
        <sz val="12"/>
        <color theme="1"/>
        <rFont val="Arial"/>
        <family val="2"/>
      </rPr>
      <t xml:space="preserve">Unidad de medida del indicador: </t>
    </r>
    <r>
      <rPr>
        <sz val="12"/>
        <color theme="1"/>
        <rFont val="Arial"/>
        <family val="2"/>
      </rPr>
      <t xml:space="preserve">
Porcentaje</t>
    </r>
  </si>
  <si>
    <r>
      <rPr>
        <b/>
        <sz val="12"/>
        <color theme="1"/>
        <rFont val="Arial"/>
        <family val="2"/>
      </rPr>
      <t xml:space="preserve">Justificación Trimestral:  </t>
    </r>
    <r>
      <rPr>
        <sz val="12"/>
        <color theme="1"/>
        <rFont val="Arial"/>
        <family val="2"/>
      </rPr>
      <t xml:space="preserve">
El Índice Municipal de Todos por la Paz se integra con 3 Dimensiones y 9 subdimensiones que miden aspectos de Seguridad y Justicia, Cohesión Social y Educación para la Paz con indicadores de diferentes instituciones externas e internas al municipio . En el segundo trimestre la meta realizada se consideró igual a la programada debido a que los indicadores no han tenido actualizaciones.</t>
    </r>
  </si>
  <si>
    <r>
      <rPr>
        <b/>
        <sz val="12"/>
        <color theme="1"/>
        <rFont val="Arial"/>
        <family val="2"/>
      </rPr>
      <t xml:space="preserve">3.1.1 </t>
    </r>
    <r>
      <rPr>
        <sz val="12"/>
        <color theme="1"/>
        <rFont val="Arial"/>
        <family val="2"/>
      </rPr>
      <t>Contribuir a una sociedad más segura, cohesionada y pacífica en el municipio de Benito Juárez mediante estrategias de prevención de la violencia, impulso a la convivencia y fortalecimiento del bienestar social.</t>
    </r>
  </si>
  <si>
    <t xml:space="preserve">CENTRO DE RETENCIÓN Y SANCIONES ADMINISTRATIVAS </t>
  </si>
  <si>
    <t>COORDINACIÓN DE  BUSQUEDA DE PERSONAS</t>
  </si>
  <si>
    <t>DIRECCION DE LA COORDINACIÓN DE REGISTRO CIVIL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</si>
</sst>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quot;#,##0.00"/>
    <numFmt numFmtId="165" formatCode="_-&quot;$&quot;* #,##0.00_-;\-&quot;$&quot;* #,##0.00_-;_-&quot;$&quot;* &quot;-&quot;??_-;_-@"/>
    <numFmt numFmtId="166" formatCode="0.0%"/>
  </numFmts>
  <fonts count="23" x14ac:knownFonts="1">
    <font>
      <sz val="11"/>
      <color theme="1"/>
      <name val="Calibri"/>
      <scheme val="minor"/>
    </font>
    <font>
      <sz val="7"/>
      <color theme="1"/>
      <name val="Calibri"/>
      <family val="2"/>
      <scheme val="minor"/>
    </font>
    <font>
      <b/>
      <sz val="24"/>
      <color theme="0"/>
      <name val="Arial"/>
      <family val="2"/>
    </font>
    <font>
      <sz val="11"/>
      <name val="Calibri"/>
      <family val="2"/>
    </font>
    <font>
      <sz val="11"/>
      <color theme="1"/>
      <name val="Calibri"/>
      <family val="2"/>
    </font>
    <font>
      <b/>
      <sz val="14"/>
      <color theme="0"/>
      <name val="Arial"/>
      <family val="2"/>
    </font>
    <font>
      <b/>
      <sz val="16"/>
      <color theme="0"/>
      <name val="Arial"/>
      <family val="2"/>
    </font>
    <font>
      <b/>
      <sz val="14"/>
      <color theme="1"/>
      <name val="Arial"/>
      <family val="2"/>
    </font>
    <font>
      <b/>
      <sz val="11"/>
      <color theme="1"/>
      <name val="Arial"/>
      <family val="2"/>
    </font>
    <font>
      <b/>
      <sz val="11"/>
      <color rgb="FF000000"/>
      <name val="Arial"/>
      <family val="2"/>
    </font>
    <font>
      <sz val="11"/>
      <color theme="1"/>
      <name val="Arial"/>
      <family val="2"/>
    </font>
    <font>
      <sz val="14"/>
      <color theme="1"/>
      <name val="Arial"/>
      <family val="2"/>
    </font>
    <font>
      <b/>
      <sz val="11"/>
      <color theme="0"/>
      <name val="Arial"/>
      <family val="2"/>
    </font>
    <font>
      <sz val="11"/>
      <color theme="0"/>
      <name val="Arial"/>
      <family val="2"/>
    </font>
    <font>
      <b/>
      <sz val="11"/>
      <color theme="1"/>
      <name val="Calibri"/>
      <family val="2"/>
    </font>
    <font>
      <b/>
      <sz val="12"/>
      <color theme="1"/>
      <name val="Calibri"/>
      <family val="2"/>
    </font>
    <font>
      <sz val="11"/>
      <color rgb="FF000000"/>
      <name val="Arial"/>
      <family val="2"/>
    </font>
    <font>
      <sz val="11"/>
      <color theme="1"/>
      <name val="Calibri"/>
      <family val="2"/>
      <scheme val="minor"/>
    </font>
    <font>
      <b/>
      <sz val="14"/>
      <color theme="1"/>
      <name val="Calibri"/>
      <family val="2"/>
    </font>
    <font>
      <sz val="14"/>
      <color theme="1"/>
      <name val="Arial"/>
      <family val="2"/>
    </font>
    <font>
      <b/>
      <sz val="14"/>
      <color theme="1"/>
      <name val="Arial"/>
      <family val="2"/>
    </font>
    <font>
      <sz val="12"/>
      <color theme="1"/>
      <name val="Arial"/>
      <family val="2"/>
    </font>
    <font>
      <b/>
      <sz val="12"/>
      <color theme="1"/>
      <name val="Arial"/>
      <family val="2"/>
    </font>
  </fonts>
  <fills count="20">
    <fill>
      <patternFill patternType="none"/>
    </fill>
    <fill>
      <patternFill patternType="gray125"/>
    </fill>
    <fill>
      <patternFill patternType="solid">
        <fgColor rgb="FF30BDE9"/>
        <bgColor rgb="FF30BDE9"/>
      </patternFill>
    </fill>
    <fill>
      <patternFill patternType="solid">
        <fgColor rgb="FF98DEF4"/>
        <bgColor rgb="FF98DEF4"/>
      </patternFill>
    </fill>
    <fill>
      <patternFill patternType="solid">
        <fgColor rgb="FFF2F2F2"/>
        <bgColor rgb="FFF2F2F2"/>
      </patternFill>
    </fill>
    <fill>
      <patternFill patternType="solid">
        <fgColor theme="0"/>
        <bgColor theme="0"/>
      </patternFill>
    </fill>
    <fill>
      <patternFill patternType="solid">
        <fgColor rgb="FFFFEB9C"/>
        <bgColor rgb="FFFFEB9C"/>
      </patternFill>
    </fill>
    <fill>
      <patternFill patternType="solid">
        <fgColor rgb="FFEFEFEF"/>
        <bgColor rgb="FFEFEFEF"/>
      </patternFill>
    </fill>
    <fill>
      <patternFill patternType="solid">
        <fgColor rgb="FFE2EFD9"/>
        <bgColor rgb="FFE2EFD9"/>
      </patternFill>
    </fill>
    <fill>
      <patternFill patternType="solid">
        <fgColor rgb="FFFFE598"/>
        <bgColor rgb="FFFFE598"/>
      </patternFill>
    </fill>
    <fill>
      <patternFill patternType="solid">
        <fgColor rgb="FFD8D8D8"/>
        <bgColor rgb="FFD8D8D8"/>
      </patternFill>
    </fill>
    <fill>
      <patternFill patternType="solid">
        <fgColor rgb="FFD9D9D9"/>
        <bgColor rgb="FFD9D9D9"/>
      </patternFill>
    </fill>
    <fill>
      <patternFill patternType="solid">
        <fgColor rgb="FFC7EFCE"/>
        <bgColor rgb="FFC7EFCE"/>
      </patternFill>
    </fill>
    <fill>
      <patternFill patternType="solid">
        <fgColor theme="0"/>
        <bgColor rgb="FF00FFFF"/>
      </patternFill>
    </fill>
    <fill>
      <patternFill patternType="solid">
        <fgColor theme="0" tint="-4.9989318521683403E-2"/>
        <bgColor indexed="64"/>
      </patternFill>
    </fill>
    <fill>
      <patternFill patternType="solid">
        <fgColor theme="0"/>
        <bgColor indexed="64"/>
      </patternFill>
    </fill>
    <fill>
      <patternFill patternType="solid">
        <fgColor rgb="FFFFEB9C"/>
        <bgColor rgb="FFF2F2F2"/>
      </patternFill>
    </fill>
    <fill>
      <patternFill patternType="solid">
        <fgColor theme="0" tint="-4.9989318521683403E-2"/>
        <bgColor rgb="FFF2F2F2"/>
      </patternFill>
    </fill>
    <fill>
      <patternFill patternType="solid">
        <fgColor theme="7" tint="0.59999389629810485"/>
        <bgColor theme="0"/>
      </patternFill>
    </fill>
    <fill>
      <patternFill patternType="solid">
        <fgColor theme="7" tint="0.59999389629810485"/>
        <bgColor rgb="FFF2F2F2"/>
      </patternFill>
    </fill>
  </fills>
  <borders count="136">
    <border>
      <left/>
      <right/>
      <top/>
      <bottom/>
      <diagonal/>
    </border>
    <border>
      <left style="medium">
        <color rgb="FF000000"/>
      </left>
      <right/>
      <top style="medium">
        <color rgb="FF000000"/>
      </top>
      <bottom/>
      <diagonal/>
    </border>
    <border>
      <left/>
      <right/>
      <top style="medium">
        <color rgb="FF000000"/>
      </top>
      <bottom/>
      <diagonal/>
    </border>
    <border>
      <left/>
      <right/>
      <top style="medium">
        <color rgb="FF000000"/>
      </top>
      <bottom/>
      <diagonal/>
    </border>
    <border>
      <left style="medium">
        <color rgb="FF000000"/>
      </left>
      <right/>
      <top/>
      <bottom/>
      <diagonal/>
    </border>
    <border>
      <left/>
      <right/>
      <top/>
      <bottom/>
      <diagonal/>
    </border>
    <border>
      <left/>
      <right/>
      <top/>
      <bottom/>
      <diagonal/>
    </border>
    <border>
      <left style="medium">
        <color rgb="FF000000"/>
      </left>
      <right/>
      <top/>
      <bottom style="medium">
        <color rgb="FF000000"/>
      </bottom>
      <diagonal/>
    </border>
    <border>
      <left/>
      <right/>
      <top/>
      <bottom style="medium">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style="medium">
        <color rgb="FF000000"/>
      </left>
      <right style="medium">
        <color rgb="FF000000"/>
      </right>
      <top style="dotted">
        <color rgb="FF000000"/>
      </top>
      <bottom/>
      <diagonal/>
    </border>
    <border>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style="dotted">
        <color theme="1"/>
      </left>
      <right/>
      <top style="dotted">
        <color theme="1"/>
      </top>
      <bottom style="dotted">
        <color theme="1"/>
      </bottom>
      <diagonal/>
    </border>
    <border>
      <left/>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right/>
      <top style="thin">
        <color rgb="FF000000"/>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diagonal/>
    </border>
    <border>
      <left/>
      <right/>
      <top style="medium">
        <color rgb="FF000000"/>
      </top>
      <bottom style="medium">
        <color rgb="FF000000"/>
      </bottom>
      <diagonal/>
    </border>
    <border>
      <left style="medium">
        <color rgb="FF000000"/>
      </left>
      <right/>
      <top style="medium">
        <color rgb="FF000000"/>
      </top>
      <bottom/>
      <diagonal/>
    </border>
    <border>
      <left/>
      <right style="medium">
        <color rgb="FF000000"/>
      </right>
      <top style="medium">
        <color rgb="FF000000"/>
      </top>
      <bottom/>
      <diagonal/>
    </border>
    <border>
      <left style="medium">
        <color rgb="FF000000"/>
      </left>
      <right style="medium">
        <color rgb="FF000000"/>
      </right>
      <top/>
      <bottom/>
      <diagonal/>
    </border>
    <border>
      <left style="medium">
        <color rgb="FF000000"/>
      </left>
      <right/>
      <top style="medium">
        <color rgb="FF000000"/>
      </top>
      <bottom/>
      <diagonal/>
    </border>
    <border>
      <left style="medium">
        <color rgb="FF000000"/>
      </left>
      <right style="medium">
        <color rgb="FF000000"/>
      </right>
      <top style="medium">
        <color rgb="FF000000"/>
      </top>
      <bottom/>
      <diagonal/>
    </border>
    <border>
      <left/>
      <right/>
      <top style="medium">
        <color rgb="FF000000"/>
      </top>
      <bottom/>
      <diagonal/>
    </border>
    <border>
      <left style="medium">
        <color rgb="FF000000"/>
      </left>
      <right/>
      <top/>
      <bottom/>
      <diagonal/>
    </border>
    <border>
      <left/>
      <right style="medium">
        <color rgb="FF000000"/>
      </right>
      <top/>
      <bottom/>
      <diagonal/>
    </border>
    <border>
      <left/>
      <right style="medium">
        <color rgb="FF000000"/>
      </right>
      <top style="medium">
        <color rgb="FF000000"/>
      </top>
      <bottom style="medium">
        <color rgb="FF000000"/>
      </bottom>
      <diagonal/>
    </border>
    <border>
      <left/>
      <right style="dotted">
        <color theme="1"/>
      </right>
      <top style="medium">
        <color rgb="FF000000"/>
      </top>
      <bottom style="medium">
        <color rgb="FF000000"/>
      </bottom>
      <diagonal/>
    </border>
    <border>
      <left style="dotted">
        <color theme="1"/>
      </left>
      <right style="dotted">
        <color theme="1"/>
      </right>
      <top style="medium">
        <color rgb="FF000000"/>
      </top>
      <bottom style="medium">
        <color rgb="FF000000"/>
      </bottom>
      <diagonal/>
    </border>
    <border>
      <left style="dotted">
        <color theme="1"/>
      </left>
      <right style="medium">
        <color rgb="FF000000"/>
      </right>
      <top style="medium">
        <color rgb="FF000000"/>
      </top>
      <bottom style="medium">
        <color rgb="FF000000"/>
      </bottom>
      <diagonal/>
    </border>
    <border>
      <left style="medium">
        <color rgb="FF000000"/>
      </left>
      <right style="dotted">
        <color theme="1"/>
      </right>
      <top style="medium">
        <color rgb="FF000000"/>
      </top>
      <bottom style="medium">
        <color rgb="FF000000"/>
      </bottom>
      <diagonal/>
    </border>
    <border>
      <left style="medium">
        <color rgb="FF000000"/>
      </left>
      <right style="dotted">
        <color rgb="FF000000"/>
      </right>
      <top style="medium">
        <color rgb="FF000000"/>
      </top>
      <bottom style="medium">
        <color rgb="FF000000"/>
      </bottom>
      <diagonal/>
    </border>
    <border>
      <left style="dotted">
        <color rgb="FF000000"/>
      </left>
      <right style="dotted">
        <color rgb="FF000000"/>
      </right>
      <top style="medium">
        <color rgb="FF000000"/>
      </top>
      <bottom style="medium">
        <color rgb="FF000000"/>
      </bottom>
      <diagonal/>
    </border>
    <border>
      <left style="dotted">
        <color rgb="FF000000"/>
      </left>
      <right style="medium">
        <color rgb="FF000000"/>
      </right>
      <top style="medium">
        <color rgb="FF000000"/>
      </top>
      <bottom style="medium">
        <color rgb="FF000000"/>
      </bottom>
      <diagonal/>
    </border>
    <border>
      <left/>
      <right style="medium">
        <color rgb="FF000000"/>
      </right>
      <top style="dotted">
        <color rgb="FF000000"/>
      </top>
      <bottom style="dotted">
        <color rgb="FF000000"/>
      </bottom>
      <diagonal/>
    </border>
    <border>
      <left/>
      <right style="dotted">
        <color theme="1"/>
      </right>
      <top style="dotted">
        <color theme="1"/>
      </top>
      <bottom style="dotted">
        <color theme="1"/>
      </bottom>
      <diagonal/>
    </border>
    <border>
      <left style="dotted">
        <color theme="1"/>
      </left>
      <right style="dotted">
        <color theme="1"/>
      </right>
      <top style="dotted">
        <color theme="1"/>
      </top>
      <bottom style="dotted">
        <color theme="1"/>
      </bottom>
      <diagonal/>
    </border>
    <border>
      <left style="dotted">
        <color theme="1"/>
      </left>
      <right style="medium">
        <color rgb="FF000000"/>
      </right>
      <top style="dotted">
        <color theme="1"/>
      </top>
      <bottom style="dotted">
        <color theme="1"/>
      </bottom>
      <diagonal/>
    </border>
    <border>
      <left style="medium">
        <color rgb="FF000000"/>
      </left>
      <right style="dotted">
        <color theme="1"/>
      </right>
      <top style="dotted">
        <color theme="1"/>
      </top>
      <bottom style="dotted">
        <color theme="1"/>
      </bottom>
      <diagonal/>
    </border>
    <border>
      <left style="medium">
        <color rgb="FF000000"/>
      </left>
      <right style="dotted">
        <color rgb="FF000000"/>
      </right>
      <top style="dotted">
        <color rgb="FF000000"/>
      </top>
      <bottom style="dotted">
        <color rgb="FF000000"/>
      </bottom>
      <diagonal/>
    </border>
    <border>
      <left style="dotted">
        <color rgb="FF000000"/>
      </left>
      <right style="dotted">
        <color rgb="FF000000"/>
      </right>
      <top style="dotted">
        <color rgb="FF000000"/>
      </top>
      <bottom style="dotted">
        <color rgb="FF000000"/>
      </bottom>
      <diagonal/>
    </border>
    <border>
      <left style="dotted">
        <color rgb="FF000000"/>
      </left>
      <right style="medium">
        <color rgb="FF000000"/>
      </right>
      <top style="dotted">
        <color rgb="FF000000"/>
      </top>
      <bottom style="dotted">
        <color rgb="FF000000"/>
      </bottom>
      <diagonal/>
    </border>
    <border>
      <left style="medium">
        <color rgb="FF000000"/>
      </left>
      <right style="medium">
        <color rgb="FF000000"/>
      </right>
      <top style="medium">
        <color rgb="FF000000"/>
      </top>
      <bottom style="dotted">
        <color rgb="FF000000"/>
      </bottom>
      <diagonal/>
    </border>
    <border>
      <left style="medium">
        <color theme="1"/>
      </left>
      <right style="dotted">
        <color theme="1"/>
      </right>
      <top style="dotted">
        <color theme="1"/>
      </top>
      <bottom style="dotted">
        <color theme="1"/>
      </bottom>
      <diagonal/>
    </border>
    <border>
      <left style="medium">
        <color rgb="FF000000"/>
      </left>
      <right/>
      <top style="thin">
        <color rgb="FF000000"/>
      </top>
      <bottom style="thin">
        <color rgb="FF000000"/>
      </bottom>
      <diagonal/>
    </border>
    <border>
      <left/>
      <right/>
      <top style="medium">
        <color rgb="FF000000"/>
      </top>
      <bottom style="medium">
        <color rgb="FF000000"/>
      </bottom>
      <diagonal/>
    </border>
    <border>
      <left style="medium">
        <color rgb="FF000000"/>
      </left>
      <right style="medium">
        <color rgb="FF000000"/>
      </right>
      <top/>
      <bottom style="medium">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right style="thin">
        <color rgb="FF000000"/>
      </right>
      <top/>
      <bottom style="thin">
        <color rgb="FF000000"/>
      </bottom>
      <diagonal/>
    </border>
    <border>
      <left style="thin">
        <color rgb="FF000000"/>
      </left>
      <right style="medium">
        <color rgb="FF000000"/>
      </right>
      <top/>
      <bottom style="thin">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dotted">
        <color rgb="FF000000"/>
      </right>
      <top/>
      <bottom style="dotted">
        <color rgb="FF000000"/>
      </bottom>
      <diagonal/>
    </border>
    <border>
      <left style="dotted">
        <color theme="1"/>
      </left>
      <right style="dotted">
        <color theme="1"/>
      </right>
      <top/>
      <bottom style="dotted">
        <color theme="1"/>
      </bottom>
      <diagonal/>
    </border>
    <border>
      <left style="dotted">
        <color theme="1"/>
      </left>
      <right/>
      <top/>
      <bottom style="dotted">
        <color theme="1"/>
      </bottom>
      <diagonal/>
    </border>
    <border>
      <left style="dotted">
        <color theme="1"/>
      </left>
      <right style="dotted">
        <color theme="1"/>
      </right>
      <top style="dotted">
        <color theme="1"/>
      </top>
      <bottom/>
      <diagonal/>
    </border>
    <border>
      <left style="medium">
        <color rgb="FF000000"/>
      </left>
      <right/>
      <top/>
      <bottom style="dotted">
        <color theme="1"/>
      </bottom>
      <diagonal/>
    </border>
    <border>
      <left/>
      <right/>
      <top/>
      <bottom style="dotted">
        <color theme="1"/>
      </bottom>
      <diagonal/>
    </border>
    <border>
      <left/>
      <right/>
      <top/>
      <bottom style="dotted">
        <color theme="1"/>
      </bottom>
      <diagonal/>
    </border>
    <border>
      <left style="medium">
        <color rgb="FF000000"/>
      </left>
      <right style="medium">
        <color rgb="FF000000"/>
      </right>
      <top/>
      <bottom style="dotted">
        <color theme="1"/>
      </bottom>
      <diagonal/>
    </border>
    <border>
      <left style="medium">
        <color rgb="FF000000"/>
      </left>
      <right style="medium">
        <color rgb="FF000000"/>
      </right>
      <top/>
      <bottom style="dotted">
        <color rgb="FF000000"/>
      </bottom>
      <diagonal/>
    </border>
    <border>
      <left style="medium">
        <color rgb="FF000000"/>
      </left>
      <right style="medium">
        <color rgb="FF000000"/>
      </right>
      <top style="dotted">
        <color theme="1"/>
      </top>
      <bottom style="dotted">
        <color theme="1"/>
      </bottom>
      <diagonal/>
    </border>
    <border>
      <left style="medium">
        <color rgb="FF000000"/>
      </left>
      <right style="medium">
        <color rgb="FF000000"/>
      </right>
      <top style="dotted">
        <color rgb="FF000000"/>
      </top>
      <bottom style="dotted">
        <color rgb="FF000000"/>
      </bottom>
      <diagonal/>
    </border>
    <border>
      <left style="medium">
        <color rgb="FF000000"/>
      </left>
      <right style="dotted">
        <color theme="1"/>
      </right>
      <top style="dotted">
        <color theme="1"/>
      </top>
      <bottom style="medium">
        <color rgb="FF000000"/>
      </bottom>
      <diagonal/>
    </border>
    <border>
      <left style="dotted">
        <color theme="1"/>
      </left>
      <right style="dotted">
        <color theme="1"/>
      </right>
      <top style="dotted">
        <color theme="1"/>
      </top>
      <bottom style="medium">
        <color rgb="FF000000"/>
      </bottom>
      <diagonal/>
    </border>
    <border>
      <left style="dotted">
        <color theme="1"/>
      </left>
      <right/>
      <top style="dotted">
        <color theme="1"/>
      </top>
      <bottom style="medium">
        <color rgb="FF000000"/>
      </bottom>
      <diagonal/>
    </border>
    <border>
      <left style="medium">
        <color rgb="FF000000"/>
      </left>
      <right style="medium">
        <color rgb="FF000000"/>
      </right>
      <top style="dotted">
        <color theme="1"/>
      </top>
      <bottom style="medium">
        <color rgb="FF000000"/>
      </bottom>
      <diagonal/>
    </border>
    <border>
      <left/>
      <right style="dotted">
        <color theme="1"/>
      </right>
      <top style="dotted">
        <color theme="1"/>
      </top>
      <bottom style="medium">
        <color rgb="FF000000"/>
      </bottom>
      <diagonal/>
    </border>
    <border>
      <left style="medium">
        <color theme="1"/>
      </left>
      <right style="dotted">
        <color theme="1"/>
      </right>
      <top style="dotted">
        <color theme="1"/>
      </top>
      <bottom style="medium">
        <color rgb="FF000000"/>
      </bottom>
      <diagonal/>
    </border>
    <border>
      <left style="dotted">
        <color theme="1"/>
      </left>
      <right style="medium">
        <color rgb="FF000000"/>
      </right>
      <top style="dotted">
        <color theme="1"/>
      </top>
      <bottom style="medium">
        <color rgb="FF000000"/>
      </bottom>
      <diagonal/>
    </border>
    <border>
      <left style="medium">
        <color rgb="FF000000"/>
      </left>
      <right style="medium">
        <color rgb="FF000000"/>
      </right>
      <top style="dotted">
        <color rgb="FF000000"/>
      </top>
      <bottom style="medium">
        <color rgb="FF000000"/>
      </bottom>
      <diagonal/>
    </border>
    <border>
      <left/>
      <right/>
      <top style="medium">
        <color rgb="FF000000"/>
      </top>
      <bottom style="medium">
        <color rgb="FF000000"/>
      </bottom>
      <diagonal/>
    </border>
    <border>
      <left style="medium">
        <color rgb="FF000000"/>
      </left>
      <right/>
      <top/>
      <bottom style="medium">
        <color rgb="FF000000"/>
      </bottom>
      <diagonal/>
    </border>
    <border>
      <left/>
      <right style="medium">
        <color rgb="FF000000"/>
      </right>
      <top/>
      <bottom style="medium">
        <color rgb="FF000000"/>
      </bottom>
      <diagonal/>
    </border>
    <border>
      <left/>
      <right style="medium">
        <color rgb="FF000000"/>
      </right>
      <top style="medium">
        <color rgb="FF000000"/>
      </top>
      <bottom style="dotted">
        <color rgb="FF000000"/>
      </bottom>
      <diagonal/>
    </border>
    <border>
      <left style="dotted">
        <color rgb="FF000000"/>
      </left>
      <right style="medium">
        <color rgb="FF000000"/>
      </right>
      <top style="medium">
        <color rgb="FF000000"/>
      </top>
      <bottom style="dotted">
        <color rgb="FF000000"/>
      </bottom>
      <diagonal/>
    </border>
    <border>
      <left style="medium">
        <color rgb="FF000000"/>
      </left>
      <right/>
      <top style="medium">
        <color rgb="FF000000"/>
      </top>
      <bottom style="dotted">
        <color rgb="FF000000"/>
      </bottom>
      <diagonal/>
    </border>
    <border>
      <left/>
      <right style="medium">
        <color rgb="FF000000"/>
      </right>
      <top style="medium">
        <color rgb="FF000000"/>
      </top>
      <bottom style="dotted">
        <color rgb="FF000000"/>
      </bottom>
      <diagonal/>
    </border>
    <border>
      <left style="medium">
        <color rgb="FF000000"/>
      </left>
      <right/>
      <top style="dotted">
        <color rgb="FF000000"/>
      </top>
      <bottom style="dotted">
        <color rgb="FF000000"/>
      </bottom>
      <diagonal/>
    </border>
    <border>
      <left/>
      <right style="medium">
        <color rgb="FF000000"/>
      </right>
      <top style="dotted">
        <color rgb="FF000000"/>
      </top>
      <bottom style="dotted">
        <color rgb="FF000000"/>
      </bottom>
      <diagonal/>
    </border>
    <border>
      <left/>
      <right style="medium">
        <color rgb="FF000000"/>
      </right>
      <top style="dotted">
        <color rgb="FF000000"/>
      </top>
      <bottom style="medium">
        <color rgb="FF000000"/>
      </bottom>
      <diagonal/>
    </border>
    <border>
      <left style="medium">
        <color rgb="FF000000"/>
      </left>
      <right style="dotted">
        <color rgb="FF000000"/>
      </right>
      <top style="dotted">
        <color rgb="FF000000"/>
      </top>
      <bottom style="medium">
        <color rgb="FF000000"/>
      </bottom>
      <diagonal/>
    </border>
    <border>
      <left style="dotted">
        <color rgb="FF000000"/>
      </left>
      <right style="dotted">
        <color rgb="FF000000"/>
      </right>
      <top style="dotted">
        <color rgb="FF000000"/>
      </top>
      <bottom style="medium">
        <color rgb="FF000000"/>
      </bottom>
      <diagonal/>
    </border>
    <border>
      <left style="dotted">
        <color rgb="FF000000"/>
      </left>
      <right style="medium">
        <color rgb="FF000000"/>
      </right>
      <top style="dotted">
        <color rgb="FF000000"/>
      </top>
      <bottom style="medium">
        <color rgb="FF000000"/>
      </bottom>
      <diagonal/>
    </border>
    <border>
      <left style="medium">
        <color rgb="FF000000"/>
      </left>
      <right/>
      <top style="dotted">
        <color rgb="FF000000"/>
      </top>
      <bottom style="medium">
        <color rgb="FF000000"/>
      </bottom>
      <diagonal/>
    </border>
    <border>
      <left/>
      <right style="medium">
        <color rgb="FF000000"/>
      </right>
      <top style="dotted">
        <color rgb="FF000000"/>
      </top>
      <bottom style="medium">
        <color rgb="FF000000"/>
      </bottom>
      <diagonal/>
    </border>
    <border>
      <left style="dotted">
        <color theme="1"/>
      </left>
      <right style="dotted">
        <color theme="1"/>
      </right>
      <top/>
      <bottom/>
      <diagonal/>
    </border>
    <border>
      <left style="dotted">
        <color theme="1"/>
      </left>
      <right/>
      <top style="dotted">
        <color theme="1"/>
      </top>
      <bottom/>
      <diagonal/>
    </border>
    <border>
      <left style="medium">
        <color rgb="FF000000"/>
      </left>
      <right style="thin">
        <color rgb="FF000000"/>
      </right>
      <top/>
      <bottom style="thin">
        <color rgb="FF000000"/>
      </bottom>
      <diagonal/>
    </border>
    <border>
      <left style="thin">
        <color rgb="FF000000"/>
      </left>
      <right style="thin">
        <color rgb="FF000000"/>
      </right>
      <top/>
      <bottom style="thin">
        <color theme="1"/>
      </bottom>
      <diagonal/>
    </border>
    <border>
      <left style="thin">
        <color rgb="FF000000"/>
      </left>
      <right/>
      <top/>
      <bottom style="thin">
        <color rgb="FF000000"/>
      </bottom>
      <diagonal/>
    </border>
    <border>
      <left style="medium">
        <color rgb="FF000000"/>
      </left>
      <right style="thin">
        <color rgb="FF000000"/>
      </right>
      <top style="thin">
        <color rgb="FF000000"/>
      </top>
      <bottom/>
      <diagonal/>
    </border>
    <border>
      <left style="thin">
        <color rgb="FF000000"/>
      </left>
      <right style="thin">
        <color rgb="FF000000"/>
      </right>
      <top style="dotted">
        <color theme="1"/>
      </top>
      <bottom/>
      <diagonal/>
    </border>
    <border>
      <left style="thin">
        <color rgb="FF000000"/>
      </left>
      <right/>
      <top style="thin">
        <color rgb="FF000000"/>
      </top>
      <bottom/>
      <diagonal/>
    </border>
    <border>
      <left style="medium">
        <color rgb="FF000000"/>
      </left>
      <right style="dotted">
        <color theme="1"/>
      </right>
      <top style="dotted">
        <color theme="1"/>
      </top>
      <bottom/>
      <diagonal/>
    </border>
    <border>
      <left style="thin">
        <color rgb="FF000000"/>
      </left>
      <right style="thin">
        <color rgb="FF000000"/>
      </right>
      <top style="thin">
        <color rgb="FF000000"/>
      </top>
      <bottom/>
      <diagonal/>
    </border>
    <border>
      <left style="medium">
        <color rgb="FF000000"/>
      </left>
      <right/>
      <top style="dotted">
        <color rgb="FF000000"/>
      </top>
      <bottom/>
      <diagonal/>
    </border>
    <border>
      <left style="medium">
        <color rgb="FF000000"/>
      </left>
      <right style="dotted">
        <color theme="1"/>
      </right>
      <top/>
      <bottom/>
      <diagonal/>
    </border>
    <border>
      <left style="dotted">
        <color theme="1"/>
      </left>
      <right/>
      <top/>
      <bottom/>
      <diagonal/>
    </border>
    <border>
      <left style="thick">
        <color rgb="FF000000"/>
      </left>
      <right style="dotted">
        <color theme="1"/>
      </right>
      <top style="dotted">
        <color theme="1"/>
      </top>
      <bottom style="dotted">
        <color theme="1"/>
      </bottom>
      <diagonal/>
    </border>
    <border>
      <left style="medium">
        <color rgb="FF000000"/>
      </left>
      <right/>
      <top/>
      <bottom style="dotted">
        <color rgb="FF000000"/>
      </bottom>
      <diagonal/>
    </border>
    <border>
      <left style="medium">
        <color rgb="FF000000"/>
      </left>
      <right/>
      <top style="dotted">
        <color rgb="FF000000"/>
      </top>
      <bottom style="dotted">
        <color rgb="FF000000"/>
      </bottom>
      <diagonal/>
    </border>
    <border>
      <left/>
      <right/>
      <top/>
      <bottom/>
      <diagonal/>
    </border>
    <border>
      <left style="dashed">
        <color theme="1"/>
      </left>
      <right style="dashed">
        <color theme="1"/>
      </right>
      <top style="medium">
        <color indexed="64"/>
      </top>
      <bottom/>
      <diagonal/>
    </border>
    <border>
      <left style="dashed">
        <color theme="1"/>
      </left>
      <right style="dashed">
        <color theme="1"/>
      </right>
      <top style="medium">
        <color indexed="64"/>
      </top>
      <bottom style="dotted">
        <color indexed="64"/>
      </bottom>
      <diagonal/>
    </border>
    <border>
      <left style="dashed">
        <color theme="1"/>
      </left>
      <right style="medium">
        <color indexed="64"/>
      </right>
      <top style="medium">
        <color indexed="64"/>
      </top>
      <bottom style="dotted">
        <color indexed="64"/>
      </bottom>
      <diagonal/>
    </border>
    <border>
      <left style="medium">
        <color indexed="64"/>
      </left>
      <right style="medium">
        <color indexed="64"/>
      </right>
      <top style="medium">
        <color indexed="64"/>
      </top>
      <bottom style="dashed">
        <color indexed="64"/>
      </bottom>
      <diagonal/>
    </border>
    <border>
      <left style="medium">
        <color indexed="64"/>
      </left>
      <right style="dashed">
        <color indexed="64"/>
      </right>
      <top style="medium">
        <color indexed="64"/>
      </top>
      <bottom style="dashed">
        <color indexed="64"/>
      </bottom>
      <diagonal/>
    </border>
    <border>
      <left style="dashed">
        <color indexed="64"/>
      </left>
      <right style="dashed">
        <color indexed="64"/>
      </right>
      <top style="medium">
        <color indexed="64"/>
      </top>
      <bottom style="dashed">
        <color indexed="64"/>
      </bottom>
      <diagonal/>
    </border>
    <border>
      <left style="dashed">
        <color indexed="64"/>
      </left>
      <right style="medium">
        <color indexed="64"/>
      </right>
      <top style="medium">
        <color indexed="64"/>
      </top>
      <bottom style="dashed">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theme="1"/>
      </right>
      <top style="medium">
        <color indexed="64"/>
      </top>
      <bottom style="thin">
        <color indexed="64"/>
      </bottom>
      <diagonal/>
    </border>
    <border>
      <left style="medium">
        <color theme="1"/>
      </left>
      <right style="medium">
        <color theme="1"/>
      </right>
      <top style="medium">
        <color theme="1"/>
      </top>
      <bottom/>
      <diagonal/>
    </border>
    <border>
      <left style="thin">
        <color indexed="64"/>
      </left>
      <right style="thin">
        <color indexed="64"/>
      </right>
      <top style="thin">
        <color indexed="64"/>
      </top>
      <bottom style="thin">
        <color indexed="64"/>
      </bottom>
      <diagonal/>
    </border>
    <border>
      <left style="dotted">
        <color theme="1"/>
      </left>
      <right/>
      <top style="medium">
        <color rgb="FF000000"/>
      </top>
      <bottom style="medium">
        <color rgb="FF000000"/>
      </bottom>
      <diagonal/>
    </border>
    <border>
      <left/>
      <right/>
      <top style="dotted">
        <color theme="1"/>
      </top>
      <bottom style="dotted">
        <color theme="1"/>
      </bottom>
      <diagonal/>
    </border>
    <border>
      <left/>
      <right style="dotted">
        <color rgb="FF000000"/>
      </right>
      <top style="medium">
        <color rgb="FF000000"/>
      </top>
      <bottom style="medium">
        <color rgb="FF000000"/>
      </bottom>
      <diagonal/>
    </border>
    <border>
      <left/>
      <right style="dotted">
        <color rgb="FF000000"/>
      </right>
      <top style="dotted">
        <color rgb="FF000000"/>
      </top>
      <bottom style="dotted">
        <color rgb="FF000000"/>
      </bottom>
      <diagonal/>
    </border>
  </borders>
  <cellStyleXfs count="1">
    <xf numFmtId="0" fontId="0" fillId="0" borderId="0"/>
  </cellStyleXfs>
  <cellXfs count="335">
    <xf numFmtId="0" fontId="0" fillId="0" borderId="0" xfId="0"/>
    <xf numFmtId="0" fontId="1" fillId="0" borderId="0" xfId="0" applyFont="1"/>
    <xf numFmtId="2" fontId="2" fillId="2" borderId="7" xfId="0" applyNumberFormat="1" applyFont="1" applyFill="1" applyBorder="1" applyAlignment="1">
      <alignment vertical="center" wrapText="1"/>
    </xf>
    <xf numFmtId="2" fontId="2" fillId="2" borderId="8" xfId="0" applyNumberFormat="1" applyFont="1" applyFill="1" applyBorder="1" applyAlignment="1">
      <alignment vertical="center" wrapText="1"/>
    </xf>
    <xf numFmtId="0" fontId="4" fillId="0" borderId="9" xfId="0" applyFont="1" applyBorder="1"/>
    <xf numFmtId="0" fontId="5" fillId="2" borderId="9" xfId="0" applyFont="1" applyFill="1" applyBorder="1" applyAlignment="1">
      <alignment horizontal="center" vertical="center" wrapText="1"/>
    </xf>
    <xf numFmtId="0" fontId="7" fillId="3" borderId="9" xfId="0" applyFont="1" applyFill="1" applyBorder="1" applyAlignment="1">
      <alignment horizontal="center" vertical="center" wrapText="1"/>
    </xf>
    <xf numFmtId="0" fontId="8" fillId="4" borderId="9" xfId="0" applyFont="1" applyFill="1" applyBorder="1" applyAlignment="1">
      <alignment horizontal="center" vertical="center" wrapText="1"/>
    </xf>
    <xf numFmtId="0" fontId="8" fillId="3" borderId="9" xfId="0" applyFont="1" applyFill="1" applyBorder="1" applyAlignment="1">
      <alignment horizontal="center" vertical="center" wrapText="1"/>
    </xf>
    <xf numFmtId="0" fontId="9" fillId="4" borderId="9" xfId="0" applyFont="1" applyFill="1" applyBorder="1" applyAlignment="1">
      <alignment horizontal="center" vertical="center" wrapText="1"/>
    </xf>
    <xf numFmtId="3" fontId="10" fillId="5" borderId="9" xfId="0" applyNumberFormat="1" applyFont="1" applyFill="1" applyBorder="1" applyAlignment="1">
      <alignment horizontal="center" vertical="center" wrapText="1"/>
    </xf>
    <xf numFmtId="0" fontId="8" fillId="5" borderId="9" xfId="0" applyFont="1" applyFill="1" applyBorder="1" applyAlignment="1">
      <alignment horizontal="center" vertical="center" wrapText="1"/>
    </xf>
    <xf numFmtId="0" fontId="12" fillId="5" borderId="9" xfId="0" applyFont="1" applyFill="1" applyBorder="1" applyAlignment="1">
      <alignment horizontal="center" vertical="center" wrapText="1"/>
    </xf>
    <xf numFmtId="10" fontId="4" fillId="4" borderId="9" xfId="0" applyNumberFormat="1" applyFont="1" applyFill="1" applyBorder="1" applyAlignment="1">
      <alignment horizontal="center" vertical="center" wrapText="1"/>
    </xf>
    <xf numFmtId="0" fontId="11" fillId="6" borderId="9" xfId="0" applyFont="1" applyFill="1" applyBorder="1" applyAlignment="1">
      <alignment horizontal="left" vertical="center" wrapText="1"/>
    </xf>
    <xf numFmtId="0" fontId="12" fillId="2" borderId="9" xfId="0" applyFont="1" applyFill="1" applyBorder="1" applyAlignment="1">
      <alignment horizontal="center" vertical="center" wrapText="1"/>
    </xf>
    <xf numFmtId="0" fontId="12" fillId="2" borderId="9" xfId="0" applyFont="1" applyFill="1" applyBorder="1" applyAlignment="1">
      <alignment horizontal="left" vertical="center" wrapText="1"/>
    </xf>
    <xf numFmtId="0" fontId="13" fillId="2" borderId="9" xfId="0" applyFont="1" applyFill="1" applyBorder="1" applyAlignment="1">
      <alignment horizontal="center" vertical="center" wrapText="1"/>
    </xf>
    <xf numFmtId="3" fontId="13" fillId="2" borderId="9" xfId="0" applyNumberFormat="1" applyFont="1" applyFill="1" applyBorder="1" applyAlignment="1">
      <alignment horizontal="center" vertical="center" wrapText="1"/>
    </xf>
    <xf numFmtId="3" fontId="10" fillId="2" borderId="9" xfId="0" applyNumberFormat="1" applyFont="1" applyFill="1" applyBorder="1" applyAlignment="1">
      <alignment horizontal="center" vertical="center" wrapText="1"/>
    </xf>
    <xf numFmtId="3" fontId="10" fillId="2" borderId="15" xfId="0" applyNumberFormat="1" applyFont="1" applyFill="1" applyBorder="1" applyAlignment="1">
      <alignment horizontal="center" vertical="center" wrapText="1"/>
    </xf>
    <xf numFmtId="10" fontId="4" fillId="4" borderId="16" xfId="0" applyNumberFormat="1" applyFont="1" applyFill="1" applyBorder="1" applyAlignment="1">
      <alignment horizontal="center" vertical="center" wrapText="1"/>
    </xf>
    <xf numFmtId="10" fontId="4" fillId="6" borderId="9" xfId="0" applyNumberFormat="1" applyFont="1" applyFill="1" applyBorder="1" applyAlignment="1">
      <alignment horizontal="center" vertical="center" wrapText="1"/>
    </xf>
    <xf numFmtId="0" fontId="11" fillId="2" borderId="9" xfId="0" applyFont="1" applyFill="1" applyBorder="1" applyAlignment="1">
      <alignment horizontal="left" vertical="center" wrapText="1"/>
    </xf>
    <xf numFmtId="0" fontId="14" fillId="0" borderId="0" xfId="0" applyFont="1"/>
    <xf numFmtId="0" fontId="8" fillId="2" borderId="9" xfId="0" applyFont="1" applyFill="1" applyBorder="1" applyAlignment="1">
      <alignment horizontal="center" vertical="center" wrapText="1"/>
    </xf>
    <xf numFmtId="0" fontId="8" fillId="2" borderId="9" xfId="0" applyFont="1" applyFill="1" applyBorder="1" applyAlignment="1">
      <alignment horizontal="left" vertical="center" wrapText="1"/>
    </xf>
    <xf numFmtId="0" fontId="10" fillId="2" borderId="9" xfId="0" applyFont="1" applyFill="1" applyBorder="1" applyAlignment="1">
      <alignment horizontal="center" vertical="center" wrapText="1"/>
    </xf>
    <xf numFmtId="0" fontId="10" fillId="3" borderId="9" xfId="0" applyFont="1" applyFill="1" applyBorder="1" applyAlignment="1">
      <alignment horizontal="left" vertical="center" wrapText="1"/>
    </xf>
    <xf numFmtId="0" fontId="10" fillId="3" borderId="9" xfId="0" applyFont="1" applyFill="1" applyBorder="1" applyAlignment="1">
      <alignment horizontal="center" vertical="center" wrapText="1"/>
    </xf>
    <xf numFmtId="3" fontId="10" fillId="3" borderId="9" xfId="0" applyNumberFormat="1" applyFont="1" applyFill="1" applyBorder="1" applyAlignment="1">
      <alignment horizontal="center" vertical="center" wrapText="1"/>
    </xf>
    <xf numFmtId="3" fontId="10" fillId="3" borderId="15" xfId="0" applyNumberFormat="1" applyFont="1" applyFill="1" applyBorder="1" applyAlignment="1">
      <alignment horizontal="center" vertical="center" wrapText="1"/>
    </xf>
    <xf numFmtId="0" fontId="7" fillId="3" borderId="9" xfId="0" applyFont="1" applyFill="1" applyBorder="1" applyAlignment="1">
      <alignment vertical="center" wrapText="1"/>
    </xf>
    <xf numFmtId="0" fontId="8" fillId="3" borderId="9" xfId="0" applyFont="1" applyFill="1" applyBorder="1" applyAlignment="1">
      <alignment horizontal="left" vertical="center" wrapText="1"/>
    </xf>
    <xf numFmtId="0" fontId="4" fillId="3" borderId="15" xfId="0" applyFont="1" applyFill="1" applyBorder="1" applyAlignment="1">
      <alignment horizontal="center" vertical="center"/>
    </xf>
    <xf numFmtId="0" fontId="4" fillId="6" borderId="9" xfId="0" applyFont="1" applyFill="1" applyBorder="1"/>
    <xf numFmtId="0" fontId="10" fillId="2" borderId="9" xfId="0" applyFont="1" applyFill="1" applyBorder="1" applyAlignment="1">
      <alignment horizontal="left" vertical="center" wrapText="1"/>
    </xf>
    <xf numFmtId="0" fontId="11" fillId="3" borderId="9" xfId="0" applyFont="1" applyFill="1" applyBorder="1" applyAlignment="1">
      <alignment horizontal="left" vertical="center" wrapText="1"/>
    </xf>
    <xf numFmtId="0" fontId="7" fillId="3" borderId="9" xfId="0" applyFont="1" applyFill="1" applyBorder="1" applyAlignment="1">
      <alignment horizontal="left" vertical="center" wrapText="1"/>
    </xf>
    <xf numFmtId="0" fontId="15" fillId="6" borderId="9" xfId="0" applyFont="1" applyFill="1" applyBorder="1" applyAlignment="1">
      <alignment horizontal="center" vertical="top"/>
    </xf>
    <xf numFmtId="0" fontId="15" fillId="6" borderId="9" xfId="0" applyFont="1" applyFill="1" applyBorder="1" applyAlignment="1">
      <alignment vertical="center"/>
    </xf>
    <xf numFmtId="3" fontId="10" fillId="6" borderId="9" xfId="0" applyNumberFormat="1" applyFont="1" applyFill="1" applyBorder="1" applyAlignment="1">
      <alignment horizontal="center" vertical="center" wrapText="1"/>
    </xf>
    <xf numFmtId="0" fontId="11" fillId="3" borderId="9" xfId="0" applyFont="1" applyFill="1" applyBorder="1" applyAlignment="1">
      <alignment vertical="center" wrapText="1"/>
    </xf>
    <xf numFmtId="0" fontId="8" fillId="2" borderId="9" xfId="0" applyFont="1" applyFill="1" applyBorder="1" applyAlignment="1">
      <alignment vertical="center" wrapText="1"/>
    </xf>
    <xf numFmtId="0" fontId="16" fillId="2" borderId="9" xfId="0" applyFont="1" applyFill="1" applyBorder="1" applyAlignment="1">
      <alignment horizontal="center" vertical="center" wrapText="1"/>
    </xf>
    <xf numFmtId="0" fontId="4" fillId="2" borderId="15" xfId="0" applyFont="1" applyFill="1" applyBorder="1" applyAlignment="1">
      <alignment horizontal="center" vertical="center"/>
    </xf>
    <xf numFmtId="0" fontId="16" fillId="3" borderId="9" xfId="0" applyFont="1" applyFill="1" applyBorder="1" applyAlignment="1">
      <alignment horizontal="center" vertical="center" wrapText="1"/>
    </xf>
    <xf numFmtId="0" fontId="10" fillId="2" borderId="15" xfId="0" applyFont="1" applyFill="1" applyBorder="1" applyAlignment="1">
      <alignment horizontal="center" vertical="center"/>
    </xf>
    <xf numFmtId="0" fontId="10" fillId="3" borderId="15" xfId="0" applyFont="1" applyFill="1" applyBorder="1" applyAlignment="1">
      <alignment horizontal="center" vertical="center"/>
    </xf>
    <xf numFmtId="10" fontId="4" fillId="4" borderId="17" xfId="0" applyNumberFormat="1" applyFont="1" applyFill="1" applyBorder="1" applyAlignment="1">
      <alignment horizontal="center" vertical="center" wrapText="1"/>
    </xf>
    <xf numFmtId="10" fontId="4" fillId="6" borderId="15" xfId="0" applyNumberFormat="1" applyFont="1" applyFill="1" applyBorder="1" applyAlignment="1">
      <alignment horizontal="center" vertical="center" wrapText="1"/>
    </xf>
    <xf numFmtId="0" fontId="7" fillId="3" borderId="18" xfId="0" applyFont="1" applyFill="1" applyBorder="1" applyAlignment="1">
      <alignment horizontal="left" vertical="center" wrapText="1"/>
    </xf>
    <xf numFmtId="10" fontId="4" fillId="6" borderId="19" xfId="0" applyNumberFormat="1" applyFont="1" applyFill="1" applyBorder="1" applyAlignment="1">
      <alignment horizontal="center" vertical="center" wrapText="1"/>
    </xf>
    <xf numFmtId="0" fontId="7" fillId="3" borderId="20" xfId="0" applyFont="1" applyFill="1" applyBorder="1" applyAlignment="1">
      <alignment horizontal="left" vertical="center" wrapText="1"/>
    </xf>
    <xf numFmtId="0" fontId="10" fillId="2" borderId="9" xfId="0" applyFont="1" applyFill="1" applyBorder="1" applyAlignment="1">
      <alignment vertical="center" wrapText="1"/>
    </xf>
    <xf numFmtId="0" fontId="10" fillId="2" borderId="9" xfId="0" applyFont="1" applyFill="1" applyBorder="1" applyAlignment="1">
      <alignment horizontal="center" vertical="center"/>
    </xf>
    <xf numFmtId="0" fontId="10" fillId="3" borderId="9" xfId="0" applyFont="1" applyFill="1" applyBorder="1" applyAlignment="1">
      <alignment horizontal="center" vertical="center"/>
    </xf>
    <xf numFmtId="0" fontId="4" fillId="2" borderId="9" xfId="0" applyFont="1" applyFill="1" applyBorder="1" applyAlignment="1">
      <alignment horizontal="center" vertical="center"/>
    </xf>
    <xf numFmtId="10" fontId="4" fillId="7" borderId="16" xfId="0" applyNumberFormat="1" applyFont="1" applyFill="1" applyBorder="1" applyAlignment="1">
      <alignment horizontal="center" vertical="center" wrapText="1"/>
    </xf>
    <xf numFmtId="0" fontId="10" fillId="3" borderId="21" xfId="0" applyFont="1" applyFill="1" applyBorder="1" applyAlignment="1">
      <alignment horizontal="left" vertical="center" wrapText="1"/>
    </xf>
    <xf numFmtId="0" fontId="8" fillId="2" borderId="22" xfId="0" applyFont="1" applyFill="1" applyBorder="1" applyAlignment="1">
      <alignment horizontal="left" vertical="center" wrapText="1"/>
    </xf>
    <xf numFmtId="10" fontId="4" fillId="6" borderId="17" xfId="0" applyNumberFormat="1" applyFont="1" applyFill="1" applyBorder="1" applyAlignment="1">
      <alignment horizontal="center" vertical="center" wrapText="1"/>
    </xf>
    <xf numFmtId="10" fontId="4" fillId="6" borderId="23" xfId="0" applyNumberFormat="1" applyFont="1" applyFill="1" applyBorder="1" applyAlignment="1">
      <alignment horizontal="center" vertical="center" wrapText="1"/>
    </xf>
    <xf numFmtId="10" fontId="4" fillId="4" borderId="24" xfId="0" applyNumberFormat="1" applyFont="1" applyFill="1" applyBorder="1" applyAlignment="1">
      <alignment horizontal="center" vertical="center" wrapText="1"/>
    </xf>
    <xf numFmtId="0" fontId="10" fillId="4" borderId="34" xfId="0" applyFont="1" applyFill="1" applyBorder="1" applyAlignment="1">
      <alignment horizontal="center" vertical="center" wrapText="1"/>
    </xf>
    <xf numFmtId="2" fontId="10" fillId="3" borderId="35" xfId="0" applyNumberFormat="1" applyFont="1" applyFill="1" applyBorder="1" applyAlignment="1">
      <alignment horizontal="center" vertical="center" wrapText="1"/>
    </xf>
    <xf numFmtId="0" fontId="10" fillId="4" borderId="36" xfId="0" applyFont="1" applyFill="1" applyBorder="1" applyAlignment="1">
      <alignment horizontal="center" vertical="center" wrapText="1"/>
    </xf>
    <xf numFmtId="2" fontId="10" fillId="3" borderId="34" xfId="0" applyNumberFormat="1" applyFont="1" applyFill="1" applyBorder="1" applyAlignment="1">
      <alignment horizontal="center" vertical="center" wrapText="1"/>
    </xf>
    <xf numFmtId="0" fontId="8" fillId="5" borderId="9" xfId="0" applyFont="1" applyFill="1" applyBorder="1" applyAlignment="1">
      <alignment horizontal="left" vertical="center" wrapText="1"/>
    </xf>
    <xf numFmtId="4" fontId="8" fillId="5" borderId="9" xfId="0" applyNumberFormat="1" applyFont="1" applyFill="1" applyBorder="1" applyAlignment="1">
      <alignment vertical="center" wrapText="1"/>
    </xf>
    <xf numFmtId="3" fontId="10" fillId="8" borderId="9" xfId="0" applyNumberFormat="1" applyFont="1" applyFill="1" applyBorder="1" applyAlignment="1">
      <alignment horizontal="center" vertical="center" wrapText="1"/>
    </xf>
    <xf numFmtId="0" fontId="4" fillId="0" borderId="9" xfId="0" applyFont="1" applyBorder="1" applyAlignment="1">
      <alignment horizontal="center"/>
    </xf>
    <xf numFmtId="164" fontId="8" fillId="4" borderId="39" xfId="0" applyNumberFormat="1" applyFont="1" applyFill="1" applyBorder="1" applyAlignment="1">
      <alignment horizontal="center" vertical="center" wrapText="1"/>
    </xf>
    <xf numFmtId="165" fontId="10" fillId="8" borderId="40" xfId="0" applyNumberFormat="1" applyFont="1" applyFill="1" applyBorder="1" applyAlignment="1">
      <alignment horizontal="center" vertical="center" wrapText="1"/>
    </xf>
    <xf numFmtId="165" fontId="10" fillId="8" borderId="41" xfId="0" applyNumberFormat="1" applyFont="1" applyFill="1" applyBorder="1" applyAlignment="1">
      <alignment horizontal="center" vertical="center" wrapText="1"/>
    </xf>
    <xf numFmtId="165" fontId="10" fillId="8" borderId="42" xfId="0" applyNumberFormat="1" applyFont="1" applyFill="1" applyBorder="1" applyAlignment="1">
      <alignment horizontal="center" vertical="center" wrapText="1"/>
    </xf>
    <xf numFmtId="165" fontId="10" fillId="9" borderId="43" xfId="0" applyNumberFormat="1" applyFont="1" applyFill="1" applyBorder="1" applyAlignment="1">
      <alignment horizontal="center" vertical="center" wrapText="1"/>
    </xf>
    <xf numFmtId="165" fontId="10" fillId="10" borderId="41" xfId="0" applyNumberFormat="1" applyFont="1" applyFill="1" applyBorder="1" applyAlignment="1">
      <alignment horizontal="center" vertical="center" wrapText="1"/>
    </xf>
    <xf numFmtId="165" fontId="10" fillId="10" borderId="42" xfId="0" applyNumberFormat="1" applyFont="1" applyFill="1" applyBorder="1" applyAlignment="1">
      <alignment horizontal="center" vertical="center" wrapText="1"/>
    </xf>
    <xf numFmtId="10" fontId="4" fillId="4" borderId="44" xfId="0" applyNumberFormat="1" applyFont="1" applyFill="1" applyBorder="1" applyAlignment="1">
      <alignment horizontal="center" vertical="center" wrapText="1"/>
    </xf>
    <xf numFmtId="10" fontId="4" fillId="4" borderId="45" xfId="0" applyNumberFormat="1" applyFont="1" applyFill="1" applyBorder="1" applyAlignment="1">
      <alignment horizontal="center" vertical="center" wrapText="1"/>
    </xf>
    <xf numFmtId="10" fontId="4" fillId="4" borderId="46" xfId="0" applyNumberFormat="1" applyFont="1" applyFill="1" applyBorder="1" applyAlignment="1">
      <alignment horizontal="center" vertical="center" wrapText="1"/>
    </xf>
    <xf numFmtId="0" fontId="8" fillId="4" borderId="9" xfId="0" applyFont="1" applyFill="1" applyBorder="1" applyAlignment="1">
      <alignment horizontal="left" vertical="center" wrapText="1"/>
    </xf>
    <xf numFmtId="164" fontId="8" fillId="4" borderId="9" xfId="0" applyNumberFormat="1" applyFont="1" applyFill="1" applyBorder="1" applyAlignment="1">
      <alignment horizontal="center" vertical="center" wrapText="1"/>
    </xf>
    <xf numFmtId="165" fontId="10" fillId="8" borderId="9" xfId="0" applyNumberFormat="1" applyFont="1" applyFill="1" applyBorder="1" applyAlignment="1">
      <alignment horizontal="center" vertical="center" wrapText="1"/>
    </xf>
    <xf numFmtId="165" fontId="10" fillId="9" borderId="9" xfId="0" applyNumberFormat="1" applyFont="1" applyFill="1" applyBorder="1" applyAlignment="1">
      <alignment horizontal="center" vertical="center" wrapText="1"/>
    </xf>
    <xf numFmtId="165" fontId="10" fillId="10" borderId="9" xfId="0" applyNumberFormat="1" applyFont="1" applyFill="1" applyBorder="1" applyAlignment="1">
      <alignment horizontal="center" vertical="center" wrapText="1"/>
    </xf>
    <xf numFmtId="164" fontId="8" fillId="4" borderId="47" xfId="0" applyNumberFormat="1" applyFont="1" applyFill="1" applyBorder="1" applyAlignment="1">
      <alignment horizontal="center" vertical="center" wrapText="1"/>
    </xf>
    <xf numFmtId="165" fontId="10" fillId="8" borderId="48" xfId="0" applyNumberFormat="1" applyFont="1" applyFill="1" applyBorder="1" applyAlignment="1">
      <alignment horizontal="center" vertical="center" wrapText="1"/>
    </xf>
    <xf numFmtId="165" fontId="10" fillId="8" borderId="49" xfId="0" applyNumberFormat="1" applyFont="1" applyFill="1" applyBorder="1" applyAlignment="1">
      <alignment horizontal="center" vertical="center" wrapText="1"/>
    </xf>
    <xf numFmtId="165" fontId="10" fillId="8" borderId="50" xfId="0" applyNumberFormat="1" applyFont="1" applyFill="1" applyBorder="1" applyAlignment="1">
      <alignment horizontal="center" vertical="center" wrapText="1"/>
    </xf>
    <xf numFmtId="165" fontId="10" fillId="9" borderId="51" xfId="0" applyNumberFormat="1" applyFont="1" applyFill="1" applyBorder="1" applyAlignment="1">
      <alignment horizontal="center" vertical="center" wrapText="1"/>
    </xf>
    <xf numFmtId="165" fontId="10" fillId="10" borderId="49" xfId="0" applyNumberFormat="1" applyFont="1" applyFill="1" applyBorder="1" applyAlignment="1">
      <alignment horizontal="center" vertical="center" wrapText="1"/>
    </xf>
    <xf numFmtId="165" fontId="10" fillId="10" borderId="50" xfId="0" applyNumberFormat="1" applyFont="1" applyFill="1" applyBorder="1" applyAlignment="1">
      <alignment horizontal="center" vertical="center" wrapText="1"/>
    </xf>
    <xf numFmtId="10" fontId="4" fillId="4" borderId="52" xfId="0" applyNumberFormat="1" applyFont="1" applyFill="1" applyBorder="1" applyAlignment="1">
      <alignment horizontal="center" vertical="center" wrapText="1"/>
    </xf>
    <xf numFmtId="10" fontId="4" fillId="4" borderId="53" xfId="0" applyNumberFormat="1" applyFont="1" applyFill="1" applyBorder="1" applyAlignment="1">
      <alignment horizontal="center" vertical="center" wrapText="1"/>
    </xf>
    <xf numFmtId="10" fontId="4" fillId="4" borderId="54" xfId="0" applyNumberFormat="1" applyFont="1" applyFill="1" applyBorder="1" applyAlignment="1">
      <alignment horizontal="center" vertical="center" wrapText="1"/>
    </xf>
    <xf numFmtId="165" fontId="16" fillId="11" borderId="53" xfId="0" applyNumberFormat="1" applyFont="1" applyFill="1" applyBorder="1" applyAlignment="1">
      <alignment horizontal="center" vertical="center"/>
    </xf>
    <xf numFmtId="164" fontId="8" fillId="4" borderId="55" xfId="0" applyNumberFormat="1" applyFont="1" applyFill="1" applyBorder="1" applyAlignment="1">
      <alignment horizontal="center" vertical="center" wrapText="1"/>
    </xf>
    <xf numFmtId="3" fontId="10" fillId="8" borderId="56" xfId="0" applyNumberFormat="1" applyFont="1" applyFill="1" applyBorder="1" applyAlignment="1">
      <alignment horizontal="center" vertical="center" wrapText="1"/>
    </xf>
    <xf numFmtId="3" fontId="10" fillId="8" borderId="49" xfId="0" applyNumberFormat="1" applyFont="1" applyFill="1" applyBorder="1" applyAlignment="1">
      <alignment horizontal="center" vertical="center" wrapText="1"/>
    </xf>
    <xf numFmtId="3" fontId="10" fillId="8" borderId="22" xfId="0" applyNumberFormat="1" applyFont="1" applyFill="1" applyBorder="1" applyAlignment="1">
      <alignment horizontal="center" vertical="center" wrapText="1"/>
    </xf>
    <xf numFmtId="3" fontId="8" fillId="5" borderId="9" xfId="0" applyNumberFormat="1" applyFont="1" applyFill="1" applyBorder="1" applyAlignment="1">
      <alignment horizontal="center" vertical="center" wrapText="1"/>
    </xf>
    <xf numFmtId="3" fontId="10" fillId="9" borderId="9" xfId="0" applyNumberFormat="1" applyFont="1" applyFill="1" applyBorder="1" applyAlignment="1">
      <alignment horizontal="center" vertical="center" wrapText="1"/>
    </xf>
    <xf numFmtId="3" fontId="10" fillId="9" borderId="56" xfId="0" applyNumberFormat="1" applyFont="1" applyFill="1" applyBorder="1" applyAlignment="1">
      <alignment horizontal="center" vertical="center" wrapText="1"/>
    </xf>
    <xf numFmtId="3" fontId="10" fillId="5" borderId="49" xfId="0" applyNumberFormat="1" applyFont="1" applyFill="1" applyBorder="1" applyAlignment="1">
      <alignment horizontal="center" vertical="center" wrapText="1"/>
    </xf>
    <xf numFmtId="3" fontId="10" fillId="5" borderId="50" xfId="0" applyNumberFormat="1" applyFont="1" applyFill="1" applyBorder="1" applyAlignment="1">
      <alignment horizontal="center" vertical="center" wrapText="1"/>
    </xf>
    <xf numFmtId="10" fontId="4" fillId="4" borderId="57" xfId="0" applyNumberFormat="1" applyFont="1" applyFill="1" applyBorder="1" applyAlignment="1">
      <alignment horizontal="center" vertical="center" wrapText="1"/>
    </xf>
    <xf numFmtId="10" fontId="4" fillId="4" borderId="15" xfId="0" applyNumberFormat="1" applyFont="1" applyFill="1" applyBorder="1" applyAlignment="1">
      <alignment horizontal="center" vertical="center" wrapText="1"/>
    </xf>
    <xf numFmtId="165" fontId="10" fillId="9" borderId="49" xfId="0" applyNumberFormat="1" applyFont="1" applyFill="1" applyBorder="1" applyAlignment="1">
      <alignment horizontal="center" vertical="center" wrapText="1"/>
    </xf>
    <xf numFmtId="165" fontId="10" fillId="9" borderId="50" xfId="0" applyNumberFormat="1" applyFont="1" applyFill="1" applyBorder="1" applyAlignment="1">
      <alignment horizontal="center" vertical="center" wrapText="1"/>
    </xf>
    <xf numFmtId="164" fontId="8" fillId="4" borderId="9" xfId="0" applyNumberFormat="1" applyFont="1" applyFill="1" applyBorder="1" applyAlignment="1">
      <alignment horizontal="left" vertical="center" wrapText="1"/>
    </xf>
    <xf numFmtId="0" fontId="5" fillId="2" borderId="60" xfId="0" applyFont="1" applyFill="1" applyBorder="1" applyAlignment="1">
      <alignment horizontal="center" vertical="center" wrapText="1"/>
    </xf>
    <xf numFmtId="0" fontId="5" fillId="2" borderId="61" xfId="0" applyFont="1" applyFill="1" applyBorder="1" applyAlignment="1">
      <alignment horizontal="center" vertical="center" wrapText="1"/>
    </xf>
    <xf numFmtId="0" fontId="7" fillId="3" borderId="60" xfId="0" applyFont="1" applyFill="1" applyBorder="1" applyAlignment="1">
      <alignment horizontal="center" vertical="center" wrapText="1"/>
    </xf>
    <xf numFmtId="0" fontId="8" fillId="4" borderId="62" xfId="0" applyFont="1" applyFill="1" applyBorder="1" applyAlignment="1">
      <alignment horizontal="center" vertical="center" wrapText="1"/>
    </xf>
    <xf numFmtId="0" fontId="8" fillId="3" borderId="20" xfId="0" applyFont="1" applyFill="1" applyBorder="1" applyAlignment="1">
      <alignment horizontal="center" vertical="center" wrapText="1"/>
    </xf>
    <xf numFmtId="0" fontId="8" fillId="4" borderId="20" xfId="0" applyFont="1" applyFill="1" applyBorder="1" applyAlignment="1">
      <alignment horizontal="center" vertical="center" wrapText="1"/>
    </xf>
    <xf numFmtId="0" fontId="8" fillId="3" borderId="63" xfId="0" applyFont="1" applyFill="1" applyBorder="1" applyAlignment="1">
      <alignment horizontal="center" vertical="center" wrapText="1"/>
    </xf>
    <xf numFmtId="0" fontId="8" fillId="4" borderId="64" xfId="0" applyFont="1" applyFill="1" applyBorder="1" applyAlignment="1">
      <alignment horizontal="center" vertical="center" wrapText="1"/>
    </xf>
    <xf numFmtId="0" fontId="8" fillId="3" borderId="65" xfId="0" applyFont="1" applyFill="1" applyBorder="1" applyAlignment="1">
      <alignment horizontal="center" vertical="center" wrapText="1"/>
    </xf>
    <xf numFmtId="0" fontId="8" fillId="4" borderId="65" xfId="0" applyFont="1" applyFill="1" applyBorder="1" applyAlignment="1">
      <alignment horizontal="center" vertical="center" wrapText="1"/>
    </xf>
    <xf numFmtId="0" fontId="8" fillId="3" borderId="66" xfId="0" applyFont="1" applyFill="1" applyBorder="1" applyAlignment="1">
      <alignment horizontal="center" vertical="center" wrapText="1"/>
    </xf>
    <xf numFmtId="0" fontId="9" fillId="4" borderId="43" xfId="0" applyFont="1" applyFill="1" applyBorder="1" applyAlignment="1">
      <alignment horizontal="center" vertical="center" wrapText="1"/>
    </xf>
    <xf numFmtId="0" fontId="10" fillId="4" borderId="41" xfId="0" applyFont="1" applyFill="1" applyBorder="1" applyAlignment="1">
      <alignment horizontal="left" vertical="center" wrapText="1"/>
    </xf>
    <xf numFmtId="0" fontId="10" fillId="4" borderId="41" xfId="0" applyFont="1" applyFill="1" applyBorder="1" applyAlignment="1">
      <alignment horizontal="center" vertical="center" wrapText="1"/>
    </xf>
    <xf numFmtId="0" fontId="10" fillId="4" borderId="42" xfId="0" applyFont="1" applyFill="1" applyBorder="1" applyAlignment="1">
      <alignment vertical="center" wrapText="1"/>
    </xf>
    <xf numFmtId="9" fontId="10" fillId="0" borderId="55" xfId="0" applyNumberFormat="1" applyFont="1" applyBorder="1" applyAlignment="1">
      <alignment horizontal="center" vertical="center" wrapText="1"/>
    </xf>
    <xf numFmtId="1" fontId="10" fillId="0" borderId="67" xfId="0" applyNumberFormat="1" applyFont="1" applyBorder="1" applyAlignment="1">
      <alignment horizontal="center" vertical="center" wrapText="1"/>
    </xf>
    <xf numFmtId="3" fontId="10" fillId="5" borderId="68" xfId="0" applyNumberFormat="1" applyFont="1" applyFill="1" applyBorder="1" applyAlignment="1">
      <alignment horizontal="center" vertical="center" wrapText="1"/>
    </xf>
    <xf numFmtId="3" fontId="10" fillId="5" borderId="69" xfId="0" applyNumberFormat="1" applyFont="1" applyFill="1" applyBorder="1" applyAlignment="1">
      <alignment horizontal="center" vertical="center" wrapText="1"/>
    </xf>
    <xf numFmtId="0" fontId="10" fillId="4" borderId="70" xfId="0" applyFont="1" applyFill="1" applyBorder="1" applyAlignment="1">
      <alignment horizontal="left" vertical="center" wrapText="1"/>
    </xf>
    <xf numFmtId="0" fontId="12" fillId="5" borderId="74" xfId="0" applyFont="1" applyFill="1" applyBorder="1" applyAlignment="1">
      <alignment horizontal="center" vertical="center" wrapText="1"/>
    </xf>
    <xf numFmtId="3" fontId="10" fillId="5" borderId="48" xfId="0" applyNumberFormat="1" applyFont="1" applyFill="1" applyBorder="1" applyAlignment="1">
      <alignment horizontal="center" vertical="center" wrapText="1"/>
    </xf>
    <xf numFmtId="3" fontId="10" fillId="5" borderId="22" xfId="0" applyNumberFormat="1" applyFont="1" applyFill="1" applyBorder="1" applyAlignment="1">
      <alignment horizontal="center" vertical="center" wrapText="1"/>
    </xf>
    <xf numFmtId="3" fontId="10" fillId="5" borderId="56" xfId="0" applyNumberFormat="1" applyFont="1" applyFill="1" applyBorder="1" applyAlignment="1">
      <alignment horizontal="center" vertical="center" wrapText="1"/>
    </xf>
    <xf numFmtId="10" fontId="4" fillId="4" borderId="19" xfId="0" applyNumberFormat="1" applyFont="1" applyFill="1" applyBorder="1" applyAlignment="1">
      <alignment horizontal="center" vertical="center" wrapText="1"/>
    </xf>
    <xf numFmtId="0" fontId="10" fillId="6" borderId="75" xfId="0" applyFont="1" applyFill="1" applyBorder="1" applyAlignment="1">
      <alignment horizontal="left" vertical="center" wrapText="1"/>
    </xf>
    <xf numFmtId="0" fontId="8" fillId="2" borderId="51" xfId="0" applyFont="1" applyFill="1" applyBorder="1" applyAlignment="1">
      <alignment horizontal="left" vertical="center" wrapText="1"/>
    </xf>
    <xf numFmtId="0" fontId="12" fillId="2" borderId="49" xfId="0" applyFont="1" applyFill="1" applyBorder="1" applyAlignment="1">
      <alignment horizontal="left" vertical="center" wrapText="1"/>
    </xf>
    <xf numFmtId="0" fontId="12" fillId="2" borderId="49" xfId="0" applyFont="1" applyFill="1" applyBorder="1" applyAlignment="1">
      <alignment horizontal="center" vertical="center" wrapText="1"/>
    </xf>
    <xf numFmtId="0" fontId="12" fillId="2" borderId="22" xfId="0" applyFont="1" applyFill="1" applyBorder="1" applyAlignment="1">
      <alignment horizontal="left" vertical="center" wrapText="1"/>
    </xf>
    <xf numFmtId="0" fontId="12" fillId="2" borderId="76" xfId="0" applyFont="1" applyFill="1" applyBorder="1" applyAlignment="1">
      <alignment horizontal="center" vertical="center" wrapText="1"/>
    </xf>
    <xf numFmtId="10" fontId="4" fillId="6" borderId="57" xfId="0" applyNumberFormat="1" applyFont="1" applyFill="1" applyBorder="1" applyAlignment="1">
      <alignment horizontal="center" vertical="center" wrapText="1"/>
    </xf>
    <xf numFmtId="0" fontId="8" fillId="2" borderId="77" xfId="0" applyFont="1" applyFill="1" applyBorder="1" applyAlignment="1">
      <alignment horizontal="left" vertical="center" wrapText="1"/>
    </xf>
    <xf numFmtId="0" fontId="8" fillId="3" borderId="51" xfId="0" applyFont="1" applyFill="1" applyBorder="1" applyAlignment="1">
      <alignment horizontal="left" vertical="center" wrapText="1"/>
    </xf>
    <xf numFmtId="0" fontId="8" fillId="3" borderId="49" xfId="0" applyFont="1" applyFill="1" applyBorder="1" applyAlignment="1">
      <alignment horizontal="left" vertical="center" wrapText="1"/>
    </xf>
    <xf numFmtId="0" fontId="8" fillId="3" borderId="49" xfId="0" applyFont="1" applyFill="1" applyBorder="1" applyAlignment="1">
      <alignment horizontal="center" vertical="center" wrapText="1"/>
    </xf>
    <xf numFmtId="0" fontId="8" fillId="3" borderId="22" xfId="0" applyFont="1" applyFill="1" applyBorder="1" applyAlignment="1">
      <alignment horizontal="left" vertical="center" wrapText="1"/>
    </xf>
    <xf numFmtId="0" fontId="8" fillId="3" borderId="76" xfId="0" applyFont="1" applyFill="1" applyBorder="1" applyAlignment="1">
      <alignment horizontal="center" vertical="center" wrapText="1"/>
    </xf>
    <xf numFmtId="3" fontId="10" fillId="10" borderId="48" xfId="0" applyNumberFormat="1" applyFont="1" applyFill="1" applyBorder="1" applyAlignment="1">
      <alignment horizontal="center" vertical="center" wrapText="1"/>
    </xf>
    <xf numFmtId="3" fontId="10" fillId="10" borderId="49" xfId="0" applyNumberFormat="1" applyFont="1" applyFill="1" applyBorder="1" applyAlignment="1">
      <alignment horizontal="center" vertical="center" wrapText="1"/>
    </xf>
    <xf numFmtId="3" fontId="10" fillId="10" borderId="22" xfId="0" applyNumberFormat="1" applyFont="1" applyFill="1" applyBorder="1" applyAlignment="1">
      <alignment horizontal="center" vertical="center" wrapText="1"/>
    </xf>
    <xf numFmtId="3" fontId="10" fillId="10" borderId="56" xfId="0" applyNumberFormat="1" applyFont="1" applyFill="1" applyBorder="1" applyAlignment="1">
      <alignment horizontal="center" vertical="center" wrapText="1"/>
    </xf>
    <xf numFmtId="3" fontId="10" fillId="10" borderId="50" xfId="0" applyNumberFormat="1" applyFont="1" applyFill="1" applyBorder="1" applyAlignment="1">
      <alignment horizontal="center" vertical="center" wrapText="1"/>
    </xf>
    <xf numFmtId="0" fontId="8" fillId="3" borderId="77" xfId="0" applyFont="1" applyFill="1" applyBorder="1" applyAlignment="1">
      <alignment horizontal="left" vertical="center" wrapText="1"/>
    </xf>
    <xf numFmtId="0" fontId="8" fillId="4" borderId="51" xfId="0" applyFont="1" applyFill="1" applyBorder="1" applyAlignment="1">
      <alignment horizontal="left" vertical="center" wrapText="1"/>
    </xf>
    <xf numFmtId="0" fontId="8" fillId="4" borderId="49" xfId="0" applyFont="1" applyFill="1" applyBorder="1" applyAlignment="1">
      <alignment horizontal="left" vertical="center" wrapText="1"/>
    </xf>
    <xf numFmtId="0" fontId="10" fillId="4" borderId="49" xfId="0" applyFont="1" applyFill="1" applyBorder="1" applyAlignment="1">
      <alignment horizontal="left" vertical="center" wrapText="1"/>
    </xf>
    <xf numFmtId="0" fontId="8" fillId="4" borderId="49" xfId="0" applyFont="1" applyFill="1" applyBorder="1" applyAlignment="1">
      <alignment horizontal="center" vertical="center" wrapText="1"/>
    </xf>
    <xf numFmtId="0" fontId="8" fillId="4" borderId="22" xfId="0" applyFont="1" applyFill="1" applyBorder="1" applyAlignment="1">
      <alignment horizontal="left" vertical="center" wrapText="1"/>
    </xf>
    <xf numFmtId="0" fontId="10" fillId="4" borderId="76" xfId="0" applyFont="1" applyFill="1" applyBorder="1" applyAlignment="1">
      <alignment horizontal="center" vertical="center" wrapText="1"/>
    </xf>
    <xf numFmtId="0" fontId="8" fillId="4" borderId="77" xfId="0" applyFont="1" applyFill="1" applyBorder="1" applyAlignment="1">
      <alignment horizontal="left" vertical="center" wrapText="1"/>
    </xf>
    <xf numFmtId="0" fontId="8" fillId="4" borderId="78" xfId="0" applyFont="1" applyFill="1" applyBorder="1" applyAlignment="1">
      <alignment horizontal="left" vertical="center" wrapText="1"/>
    </xf>
    <xf numFmtId="0" fontId="8" fillId="4" borderId="79" xfId="0" applyFont="1" applyFill="1" applyBorder="1" applyAlignment="1">
      <alignment horizontal="left" vertical="center" wrapText="1"/>
    </xf>
    <xf numFmtId="0" fontId="10" fillId="4" borderId="79" xfId="0" applyFont="1" applyFill="1" applyBorder="1" applyAlignment="1">
      <alignment horizontal="left" vertical="center" wrapText="1"/>
    </xf>
    <xf numFmtId="0" fontId="8" fillId="4" borderId="79" xfId="0" applyFont="1" applyFill="1" applyBorder="1" applyAlignment="1">
      <alignment horizontal="center" vertical="center" wrapText="1"/>
    </xf>
    <xf numFmtId="0" fontId="8" fillId="4" borderId="80" xfId="0" applyFont="1" applyFill="1" applyBorder="1" applyAlignment="1">
      <alignment horizontal="left" vertical="center" wrapText="1"/>
    </xf>
    <xf numFmtId="0" fontId="10" fillId="4" borderId="81" xfId="0" applyFont="1" applyFill="1" applyBorder="1" applyAlignment="1">
      <alignment horizontal="center" vertical="center" wrapText="1"/>
    </xf>
    <xf numFmtId="3" fontId="10" fillId="10" borderId="82" xfId="0" applyNumberFormat="1" applyFont="1" applyFill="1" applyBorder="1" applyAlignment="1">
      <alignment horizontal="center" vertical="center" wrapText="1"/>
    </xf>
    <xf numFmtId="3" fontId="10" fillId="10" borderId="79" xfId="0" applyNumberFormat="1" applyFont="1" applyFill="1" applyBorder="1" applyAlignment="1">
      <alignment horizontal="center" vertical="center" wrapText="1"/>
    </xf>
    <xf numFmtId="3" fontId="10" fillId="10" borderId="80" xfId="0" applyNumberFormat="1" applyFont="1" applyFill="1" applyBorder="1" applyAlignment="1">
      <alignment horizontal="center" vertical="center" wrapText="1"/>
    </xf>
    <xf numFmtId="3" fontId="10" fillId="10" borderId="83" xfId="0" applyNumberFormat="1" applyFont="1" applyFill="1" applyBorder="1" applyAlignment="1">
      <alignment horizontal="center" vertical="center" wrapText="1"/>
    </xf>
    <xf numFmtId="3" fontId="10" fillId="10" borderId="84" xfId="0" applyNumberFormat="1" applyFont="1" applyFill="1" applyBorder="1" applyAlignment="1">
      <alignment horizontal="center" vertical="center" wrapText="1"/>
    </xf>
    <xf numFmtId="0" fontId="8" fillId="4" borderId="85" xfId="0" applyFont="1" applyFill="1" applyBorder="1" applyAlignment="1">
      <alignment horizontal="left" vertical="center" wrapText="1"/>
    </xf>
    <xf numFmtId="0" fontId="10" fillId="4" borderId="61" xfId="0" applyFont="1" applyFill="1" applyBorder="1" applyAlignment="1">
      <alignment horizontal="center" vertical="center" wrapText="1"/>
    </xf>
    <xf numFmtId="2" fontId="10" fillId="3" borderId="60" xfId="0" applyNumberFormat="1" applyFont="1" applyFill="1" applyBorder="1" applyAlignment="1">
      <alignment horizontal="center" vertical="center" wrapText="1"/>
    </xf>
    <xf numFmtId="0" fontId="10" fillId="4" borderId="86" xfId="0" applyFont="1" applyFill="1" applyBorder="1" applyAlignment="1">
      <alignment horizontal="center" vertical="center" wrapText="1"/>
    </xf>
    <xf numFmtId="2" fontId="10" fillId="3" borderId="61" xfId="0" applyNumberFormat="1" applyFont="1" applyFill="1" applyBorder="1" applyAlignment="1">
      <alignment horizontal="center" vertical="center" wrapText="1"/>
    </xf>
    <xf numFmtId="0" fontId="12" fillId="5" borderId="55" xfId="0" applyFont="1" applyFill="1" applyBorder="1" applyAlignment="1">
      <alignment vertical="center" wrapText="1"/>
    </xf>
    <xf numFmtId="0" fontId="12" fillId="5" borderId="89" xfId="0" applyFont="1" applyFill="1" applyBorder="1" applyAlignment="1">
      <alignment vertical="center" wrapText="1"/>
    </xf>
    <xf numFmtId="3" fontId="10" fillId="5" borderId="51" xfId="0" applyNumberFormat="1" applyFont="1" applyFill="1" applyBorder="1" applyAlignment="1">
      <alignment horizontal="center" vertical="center" wrapText="1"/>
    </xf>
    <xf numFmtId="10" fontId="4" fillId="4" borderId="90" xfId="0" applyNumberFormat="1" applyFont="1" applyFill="1" applyBorder="1" applyAlignment="1">
      <alignment horizontal="center" vertical="center" wrapText="1"/>
    </xf>
    <xf numFmtId="0" fontId="8" fillId="4" borderId="77" xfId="0" applyFont="1" applyFill="1" applyBorder="1" applyAlignment="1">
      <alignment horizontal="center" vertical="center" wrapText="1"/>
    </xf>
    <xf numFmtId="165" fontId="10" fillId="10" borderId="48" xfId="0" applyNumberFormat="1" applyFont="1" applyFill="1" applyBorder="1" applyAlignment="1">
      <alignment horizontal="center" vertical="center" wrapText="1"/>
    </xf>
    <xf numFmtId="165" fontId="10" fillId="10" borderId="51" xfId="0" applyNumberFormat="1" applyFont="1" applyFill="1" applyBorder="1" applyAlignment="1">
      <alignment horizontal="center" vertical="center" wrapText="1"/>
    </xf>
    <xf numFmtId="164" fontId="10" fillId="4" borderId="85" xfId="0" applyNumberFormat="1" applyFont="1" applyFill="1" applyBorder="1" applyAlignment="1">
      <alignment horizontal="center" vertical="center" wrapText="1"/>
    </xf>
    <xf numFmtId="164" fontId="8" fillId="4" borderId="95" xfId="0" applyNumberFormat="1" applyFont="1" applyFill="1" applyBorder="1" applyAlignment="1">
      <alignment horizontal="center" vertical="center" wrapText="1"/>
    </xf>
    <xf numFmtId="165" fontId="10" fillId="10" borderId="78" xfId="0" applyNumberFormat="1" applyFont="1" applyFill="1" applyBorder="1" applyAlignment="1">
      <alignment horizontal="center" vertical="center" wrapText="1"/>
    </xf>
    <xf numFmtId="165" fontId="10" fillId="10" borderId="79" xfId="0" applyNumberFormat="1" applyFont="1" applyFill="1" applyBorder="1" applyAlignment="1">
      <alignment horizontal="center" vertical="center" wrapText="1"/>
    </xf>
    <xf numFmtId="165" fontId="10" fillId="10" borderId="84" xfId="0" applyNumberFormat="1" applyFont="1" applyFill="1" applyBorder="1" applyAlignment="1">
      <alignment horizontal="center" vertical="center" wrapText="1"/>
    </xf>
    <xf numFmtId="10" fontId="4" fillId="4" borderId="96" xfId="0" applyNumberFormat="1" applyFont="1" applyFill="1" applyBorder="1" applyAlignment="1">
      <alignment horizontal="center" vertical="center" wrapText="1"/>
    </xf>
    <xf numFmtId="10" fontId="4" fillId="4" borderId="97" xfId="0" applyNumberFormat="1" applyFont="1" applyFill="1" applyBorder="1" applyAlignment="1">
      <alignment horizontal="center" vertical="center" wrapText="1"/>
    </xf>
    <xf numFmtId="10" fontId="4" fillId="4" borderId="98" xfId="0" applyNumberFormat="1" applyFont="1" applyFill="1" applyBorder="1" applyAlignment="1">
      <alignment horizontal="center" vertical="center" wrapText="1"/>
    </xf>
    <xf numFmtId="0" fontId="8" fillId="2" borderId="20" xfId="0" applyFont="1" applyFill="1" applyBorder="1" applyAlignment="1">
      <alignment horizontal="center" vertical="center" wrapText="1"/>
    </xf>
    <xf numFmtId="0" fontId="8" fillId="2" borderId="68" xfId="0" applyFont="1" applyFill="1" applyBorder="1" applyAlignment="1">
      <alignment horizontal="left" vertical="center" wrapText="1"/>
    </xf>
    <xf numFmtId="0" fontId="8" fillId="2" borderId="101" xfId="0" applyFont="1" applyFill="1" applyBorder="1" applyAlignment="1">
      <alignment horizontal="left" vertical="center" wrapText="1"/>
    </xf>
    <xf numFmtId="0" fontId="8" fillId="2" borderId="49" xfId="0" applyFont="1" applyFill="1" applyBorder="1" applyAlignment="1">
      <alignment horizontal="center" vertical="center" wrapText="1"/>
    </xf>
    <xf numFmtId="0" fontId="10" fillId="3" borderId="22" xfId="0" applyFont="1" applyFill="1" applyBorder="1" applyAlignment="1">
      <alignment horizontal="left" vertical="center" wrapText="1"/>
    </xf>
    <xf numFmtId="0" fontId="10" fillId="3" borderId="102" xfId="0" applyFont="1" applyFill="1" applyBorder="1" applyAlignment="1">
      <alignment horizontal="left" vertical="center" wrapText="1"/>
    </xf>
    <xf numFmtId="0" fontId="8" fillId="3" borderId="70" xfId="0" applyFont="1" applyFill="1" applyBorder="1" applyAlignment="1">
      <alignment horizontal="center" vertical="center" wrapText="1"/>
    </xf>
    <xf numFmtId="0" fontId="8" fillId="2" borderId="103" xfId="0" applyFont="1" applyFill="1" applyBorder="1" applyAlignment="1">
      <alignment horizontal="center" vertical="center" wrapText="1"/>
    </xf>
    <xf numFmtId="0" fontId="8" fillId="2" borderId="21" xfId="0" applyFont="1" applyFill="1" applyBorder="1" applyAlignment="1">
      <alignment horizontal="left" vertical="center" wrapText="1"/>
    </xf>
    <xf numFmtId="0" fontId="8" fillId="3" borderId="16" xfId="0" applyFont="1" applyFill="1" applyBorder="1" applyAlignment="1">
      <alignment horizontal="center" vertical="center" wrapText="1"/>
    </xf>
    <xf numFmtId="0" fontId="10" fillId="3" borderId="104" xfId="0" applyFont="1" applyFill="1" applyBorder="1" applyAlignment="1">
      <alignment horizontal="left" vertical="center" wrapText="1"/>
    </xf>
    <xf numFmtId="0" fontId="10" fillId="3" borderId="105" xfId="0" applyFont="1" applyFill="1" applyBorder="1" applyAlignment="1">
      <alignment horizontal="left" vertical="center" wrapText="1"/>
    </xf>
    <xf numFmtId="0" fontId="8" fillId="3" borderId="106" xfId="0" applyFont="1" applyFill="1" applyBorder="1" applyAlignment="1">
      <alignment horizontal="center" vertical="center" wrapText="1"/>
    </xf>
    <xf numFmtId="0" fontId="8" fillId="3" borderId="107" xfId="0" applyFont="1" applyFill="1" applyBorder="1" applyAlignment="1">
      <alignment horizontal="left" vertical="center" wrapText="1"/>
    </xf>
    <xf numFmtId="0" fontId="10" fillId="3" borderId="108" xfId="0" applyFont="1" applyFill="1" applyBorder="1" applyAlignment="1">
      <alignment horizontal="left" vertical="center" wrapText="1"/>
    </xf>
    <xf numFmtId="0" fontId="8" fillId="2" borderId="109" xfId="0" applyFont="1" applyFill="1" applyBorder="1" applyAlignment="1">
      <alignment horizontal="center" vertical="center" wrapText="1"/>
    </xf>
    <xf numFmtId="0" fontId="8" fillId="2" borderId="70" xfId="0" applyFont="1" applyFill="1" applyBorder="1" applyAlignment="1">
      <alignment horizontal="left" vertical="center" wrapText="1"/>
    </xf>
    <xf numFmtId="0" fontId="8" fillId="2" borderId="102" xfId="0" applyFont="1" applyFill="1" applyBorder="1" applyAlignment="1">
      <alignment horizontal="left" vertical="center" wrapText="1"/>
    </xf>
    <xf numFmtId="0" fontId="4" fillId="0" borderId="0" xfId="0" applyFont="1" applyAlignment="1">
      <alignment horizontal="center"/>
    </xf>
    <xf numFmtId="0" fontId="8" fillId="3" borderId="7" xfId="0" applyFont="1" applyFill="1" applyBorder="1" applyAlignment="1">
      <alignment horizontal="center" vertical="center" wrapText="1"/>
    </xf>
    <xf numFmtId="0" fontId="12" fillId="2" borderId="86" xfId="0" applyFont="1" applyFill="1" applyBorder="1" applyAlignment="1">
      <alignment horizontal="center" vertical="center" wrapText="1"/>
    </xf>
    <xf numFmtId="0" fontId="12" fillId="2" borderId="39" xfId="0" applyFont="1" applyFill="1" applyBorder="1" applyAlignment="1">
      <alignment horizontal="center" vertical="center" wrapText="1"/>
    </xf>
    <xf numFmtId="2" fontId="8" fillId="3" borderId="35" xfId="0" applyNumberFormat="1" applyFont="1" applyFill="1" applyBorder="1" applyAlignment="1">
      <alignment horizontal="center" vertical="center" wrapText="1"/>
    </xf>
    <xf numFmtId="0" fontId="8" fillId="3" borderId="110" xfId="0" applyFont="1" applyFill="1" applyBorder="1" applyAlignment="1">
      <alignment horizontal="center" vertical="center" wrapText="1"/>
    </xf>
    <xf numFmtId="0" fontId="10" fillId="3" borderId="21" xfId="0" applyFont="1" applyFill="1" applyBorder="1" applyAlignment="1">
      <alignment horizontal="center" vertical="center" wrapText="1"/>
    </xf>
    <xf numFmtId="2" fontId="8" fillId="3" borderId="9" xfId="0" applyNumberFormat="1" applyFont="1" applyFill="1" applyBorder="1" applyAlignment="1">
      <alignment horizontal="center" vertical="center" wrapText="1"/>
    </xf>
    <xf numFmtId="0" fontId="8" fillId="3" borderId="21" xfId="0" applyFont="1" applyFill="1" applyBorder="1" applyAlignment="1">
      <alignment horizontal="center" vertical="center" wrapText="1"/>
    </xf>
    <xf numFmtId="0" fontId="8" fillId="3" borderId="21" xfId="0" applyFont="1" applyFill="1" applyBorder="1" applyAlignment="1">
      <alignment horizontal="left" vertical="center" wrapText="1"/>
    </xf>
    <xf numFmtId="0" fontId="8" fillId="3" borderId="111" xfId="0" applyFont="1" applyFill="1" applyBorder="1" applyAlignment="1">
      <alignment horizontal="center" vertical="center" wrapText="1"/>
    </xf>
    <xf numFmtId="0" fontId="10" fillId="3" borderId="110" xfId="0" applyFont="1" applyFill="1" applyBorder="1" applyAlignment="1">
      <alignment horizontal="left" vertical="center" wrapText="1"/>
    </xf>
    <xf numFmtId="0" fontId="9" fillId="2" borderId="9" xfId="0" applyFont="1" applyFill="1" applyBorder="1" applyAlignment="1">
      <alignment horizontal="left" vertical="center" wrapText="1"/>
    </xf>
    <xf numFmtId="0" fontId="16" fillId="3" borderId="9" xfId="0" applyFont="1" applyFill="1" applyBorder="1" applyAlignment="1">
      <alignment horizontal="left" vertical="center" wrapText="1"/>
    </xf>
    <xf numFmtId="0" fontId="10" fillId="3" borderId="9" xfId="0" applyFont="1" applyFill="1" applyBorder="1" applyAlignment="1">
      <alignment vertical="center" wrapText="1"/>
    </xf>
    <xf numFmtId="0" fontId="9" fillId="3" borderId="9" xfId="0" applyFont="1" applyFill="1" applyBorder="1" applyAlignment="1">
      <alignment horizontal="left" vertical="center" wrapText="1"/>
    </xf>
    <xf numFmtId="0" fontId="8" fillId="2" borderId="112" xfId="0" applyFont="1" applyFill="1" applyBorder="1" applyAlignment="1">
      <alignment horizontal="center" vertical="center" wrapText="1"/>
    </xf>
    <xf numFmtId="0" fontId="8" fillId="2" borderId="113" xfId="0" applyFont="1" applyFill="1" applyBorder="1" applyAlignment="1">
      <alignment horizontal="left" vertical="center" wrapText="1"/>
    </xf>
    <xf numFmtId="0" fontId="8" fillId="2" borderId="114" xfId="0" applyFont="1" applyFill="1" applyBorder="1" applyAlignment="1">
      <alignment horizontal="left" vertical="center" wrapText="1"/>
    </xf>
    <xf numFmtId="0" fontId="8" fillId="3" borderId="115" xfId="0" applyFont="1" applyFill="1" applyBorder="1" applyAlignment="1">
      <alignment horizontal="center" vertical="center" wrapText="1"/>
    </xf>
    <xf numFmtId="0" fontId="8" fillId="3" borderId="116" xfId="0" applyFont="1" applyFill="1" applyBorder="1" applyAlignment="1">
      <alignment horizontal="center" vertical="center" wrapText="1"/>
    </xf>
    <xf numFmtId="0" fontId="10" fillId="3" borderId="9" xfId="0" applyFont="1" applyFill="1" applyBorder="1"/>
    <xf numFmtId="0" fontId="10" fillId="2" borderId="70" xfId="0" applyFont="1" applyFill="1" applyBorder="1" applyAlignment="1">
      <alignment horizontal="left" vertical="center" wrapText="1"/>
    </xf>
    <xf numFmtId="0" fontId="4" fillId="12" borderId="117" xfId="0" applyFont="1" applyFill="1" applyBorder="1"/>
    <xf numFmtId="0" fontId="4" fillId="0" borderId="0" xfId="0" applyFont="1" applyAlignment="1">
      <alignment wrapText="1"/>
    </xf>
    <xf numFmtId="0" fontId="4" fillId="6" borderId="117" xfId="0" applyFont="1" applyFill="1" applyBorder="1"/>
    <xf numFmtId="0" fontId="17" fillId="13" borderId="0" xfId="0" applyFont="1" applyFill="1"/>
    <xf numFmtId="0" fontId="20" fillId="3" borderId="9" xfId="0" applyFont="1" applyFill="1" applyBorder="1" applyAlignment="1">
      <alignment horizontal="left" vertical="center" wrapText="1"/>
    </xf>
    <xf numFmtId="0" fontId="19" fillId="3" borderId="9" xfId="0" applyFont="1" applyFill="1" applyBorder="1" applyAlignment="1">
      <alignment horizontal="left" vertical="center" wrapText="1"/>
    </xf>
    <xf numFmtId="0" fontId="20" fillId="3" borderId="9" xfId="0" applyFont="1" applyFill="1" applyBorder="1" applyAlignment="1">
      <alignment vertical="center" wrapText="1"/>
    </xf>
    <xf numFmtId="0" fontId="20" fillId="2" borderId="9" xfId="0" applyFont="1" applyFill="1" applyBorder="1" applyAlignment="1">
      <alignment horizontal="left" vertical="center" wrapText="1"/>
    </xf>
    <xf numFmtId="0" fontId="21" fillId="14" borderId="118" xfId="0" applyFont="1" applyFill="1" applyBorder="1" applyAlignment="1">
      <alignment horizontal="justify" vertical="center" wrapText="1"/>
    </xf>
    <xf numFmtId="0" fontId="21" fillId="14" borderId="119" xfId="0" applyFont="1" applyFill="1" applyBorder="1" applyAlignment="1">
      <alignment horizontal="center" vertical="center" wrapText="1"/>
    </xf>
    <xf numFmtId="0" fontId="21" fillId="14" borderId="120" xfId="0" applyFont="1" applyFill="1" applyBorder="1" applyAlignment="1">
      <alignment vertical="center" wrapText="1"/>
    </xf>
    <xf numFmtId="10" fontId="11" fillId="14" borderId="121" xfId="0" applyNumberFormat="1" applyFont="1" applyFill="1" applyBorder="1" applyAlignment="1">
      <alignment horizontal="center" vertical="center" wrapText="1"/>
    </xf>
    <xf numFmtId="3" fontId="11" fillId="15" borderId="119" xfId="0" applyNumberFormat="1" applyFont="1" applyFill="1" applyBorder="1" applyAlignment="1">
      <alignment horizontal="center" vertical="center" wrapText="1"/>
    </xf>
    <xf numFmtId="3" fontId="11" fillId="15" borderId="120" xfId="0" applyNumberFormat="1" applyFont="1" applyFill="1" applyBorder="1" applyAlignment="1">
      <alignment horizontal="center" vertical="center" wrapText="1"/>
    </xf>
    <xf numFmtId="10" fontId="11" fillId="4" borderId="125" xfId="0" applyNumberFormat="1" applyFont="1" applyFill="1" applyBorder="1" applyAlignment="1">
      <alignment horizontal="center" vertical="center" wrapText="1"/>
    </xf>
    <xf numFmtId="10" fontId="11" fillId="4" borderId="126" xfId="0" applyNumberFormat="1" applyFont="1" applyFill="1" applyBorder="1" applyAlignment="1">
      <alignment horizontal="center" vertical="center" wrapText="1"/>
    </xf>
    <xf numFmtId="10" fontId="11" fillId="16" borderId="127" xfId="0" applyNumberFormat="1" applyFont="1" applyFill="1" applyBorder="1" applyAlignment="1">
      <alignment horizontal="center" vertical="center" wrapText="1"/>
    </xf>
    <xf numFmtId="10" fontId="11" fillId="16" borderId="128" xfId="0" applyNumberFormat="1" applyFont="1" applyFill="1" applyBorder="1" applyAlignment="1">
      <alignment horizontal="center" vertical="center" wrapText="1"/>
    </xf>
    <xf numFmtId="10" fontId="11" fillId="16" borderId="129" xfId="0" applyNumberFormat="1" applyFont="1" applyFill="1" applyBorder="1" applyAlignment="1">
      <alignment horizontal="center" vertical="center" wrapText="1"/>
    </xf>
    <xf numFmtId="0" fontId="21" fillId="14" borderId="130" xfId="0" applyFont="1" applyFill="1" applyBorder="1" applyAlignment="1">
      <alignment horizontal="justify" vertical="center" wrapText="1"/>
    </xf>
    <xf numFmtId="10" fontId="11" fillId="14" borderId="122" xfId="0" applyNumberFormat="1" applyFont="1" applyFill="1" applyBorder="1" applyAlignment="1">
      <alignment horizontal="center" vertical="center" wrapText="1"/>
    </xf>
    <xf numFmtId="10" fontId="11" fillId="14" borderId="123" xfId="0" applyNumberFormat="1" applyFont="1" applyFill="1" applyBorder="1" applyAlignment="1">
      <alignment horizontal="center" vertical="center" wrapText="1"/>
    </xf>
    <xf numFmtId="10" fontId="11" fillId="14" borderId="124" xfId="0" applyNumberFormat="1" applyFont="1" applyFill="1" applyBorder="1" applyAlignment="1">
      <alignment horizontal="center" vertical="center" wrapText="1"/>
    </xf>
    <xf numFmtId="10" fontId="11" fillId="17" borderId="125" xfId="0" applyNumberFormat="1" applyFont="1" applyFill="1" applyBorder="1" applyAlignment="1">
      <alignment horizontal="center" vertical="center" wrapText="1"/>
    </xf>
    <xf numFmtId="166" fontId="11" fillId="17" borderId="126" xfId="0" applyNumberFormat="1" applyFont="1" applyFill="1" applyBorder="1" applyAlignment="1">
      <alignment horizontal="center" vertical="center" wrapText="1"/>
    </xf>
    <xf numFmtId="4" fontId="8" fillId="5" borderId="9" xfId="0" applyNumberFormat="1" applyFont="1" applyFill="1" applyBorder="1" applyAlignment="1">
      <alignment horizontal="center" vertical="center" wrapText="1"/>
    </xf>
    <xf numFmtId="165" fontId="10" fillId="8" borderId="48" xfId="0" applyNumberFormat="1" applyFont="1" applyFill="1" applyBorder="1" applyAlignment="1">
      <alignment vertical="center" wrapText="1"/>
    </xf>
    <xf numFmtId="3" fontId="10" fillId="8" borderId="21" xfId="0" applyNumberFormat="1" applyFont="1" applyFill="1" applyBorder="1" applyAlignment="1">
      <alignment horizontal="center" vertical="center" wrapText="1"/>
    </xf>
    <xf numFmtId="165" fontId="10" fillId="8" borderId="132" xfId="0" applyNumberFormat="1" applyFont="1" applyFill="1" applyBorder="1" applyAlignment="1">
      <alignment horizontal="center" vertical="center" wrapText="1"/>
    </xf>
    <xf numFmtId="165" fontId="10" fillId="8" borderId="21" xfId="0" applyNumberFormat="1" applyFont="1" applyFill="1" applyBorder="1" applyAlignment="1">
      <alignment horizontal="center" vertical="center" wrapText="1"/>
    </xf>
    <xf numFmtId="165" fontId="10" fillId="8" borderId="22" xfId="0" applyNumberFormat="1" applyFont="1" applyFill="1" applyBorder="1" applyAlignment="1">
      <alignment horizontal="center" vertical="center" wrapText="1"/>
    </xf>
    <xf numFmtId="165" fontId="10" fillId="8" borderId="133" xfId="0" applyNumberFormat="1" applyFont="1" applyFill="1" applyBorder="1" applyAlignment="1">
      <alignment horizontal="center" vertical="center" wrapText="1"/>
    </xf>
    <xf numFmtId="165" fontId="10" fillId="10" borderId="21" xfId="0" applyNumberFormat="1" applyFont="1" applyFill="1" applyBorder="1" applyAlignment="1">
      <alignment horizontal="center" vertical="center" wrapText="1"/>
    </xf>
    <xf numFmtId="10" fontId="4" fillId="4" borderId="134" xfId="0" applyNumberFormat="1" applyFont="1" applyFill="1" applyBorder="1" applyAlignment="1">
      <alignment horizontal="center" vertical="center" wrapText="1"/>
    </xf>
    <xf numFmtId="10" fontId="4" fillId="4" borderId="135" xfId="0" applyNumberFormat="1" applyFont="1" applyFill="1" applyBorder="1" applyAlignment="1">
      <alignment horizontal="center" vertical="center" wrapText="1"/>
    </xf>
    <xf numFmtId="10" fontId="4" fillId="4" borderId="23" xfId="0" applyNumberFormat="1" applyFont="1" applyFill="1" applyBorder="1" applyAlignment="1">
      <alignment horizontal="center" vertical="center" wrapText="1"/>
    </xf>
    <xf numFmtId="3" fontId="10" fillId="5" borderId="110" xfId="0" applyNumberFormat="1" applyFont="1" applyFill="1" applyBorder="1" applyAlignment="1">
      <alignment horizontal="center" vertical="center" wrapText="1"/>
    </xf>
    <xf numFmtId="3" fontId="10" fillId="5" borderId="131" xfId="0" applyNumberFormat="1" applyFont="1" applyFill="1" applyBorder="1" applyAlignment="1">
      <alignment horizontal="center" vertical="center" wrapText="1"/>
    </xf>
    <xf numFmtId="165" fontId="10" fillId="9" borderId="131" xfId="0" applyNumberFormat="1" applyFont="1" applyFill="1" applyBorder="1" applyAlignment="1">
      <alignment horizontal="center" vertical="center" wrapText="1"/>
    </xf>
    <xf numFmtId="165" fontId="10" fillId="10" borderId="131" xfId="0" applyNumberFormat="1" applyFont="1" applyFill="1" applyBorder="1" applyAlignment="1">
      <alignment horizontal="center" vertical="center" wrapText="1"/>
    </xf>
    <xf numFmtId="165" fontId="16" fillId="11" borderId="131" xfId="0" applyNumberFormat="1" applyFont="1" applyFill="1" applyBorder="1" applyAlignment="1">
      <alignment horizontal="center" vertical="center"/>
    </xf>
    <xf numFmtId="3" fontId="10" fillId="9" borderId="131" xfId="0" applyNumberFormat="1" applyFont="1" applyFill="1" applyBorder="1" applyAlignment="1">
      <alignment horizontal="center" vertical="center" wrapText="1"/>
    </xf>
    <xf numFmtId="10" fontId="4" fillId="4" borderId="131" xfId="0" applyNumberFormat="1" applyFont="1" applyFill="1" applyBorder="1" applyAlignment="1">
      <alignment horizontal="center" vertical="center" wrapText="1"/>
    </xf>
    <xf numFmtId="3" fontId="10" fillId="18" borderId="131" xfId="0" applyNumberFormat="1" applyFont="1" applyFill="1" applyBorder="1" applyAlignment="1">
      <alignment horizontal="center" vertical="center" wrapText="1"/>
    </xf>
    <xf numFmtId="10" fontId="4" fillId="19" borderId="131" xfId="0" applyNumberFormat="1" applyFont="1" applyFill="1" applyBorder="1" applyAlignment="1">
      <alignment horizontal="center" vertical="center" wrapText="1"/>
    </xf>
    <xf numFmtId="0" fontId="4" fillId="0" borderId="21" xfId="0" applyFont="1" applyBorder="1" applyAlignment="1">
      <alignment horizontal="center"/>
    </xf>
    <xf numFmtId="0" fontId="4" fillId="0" borderId="15" xfId="0" applyFont="1" applyBorder="1" applyAlignment="1">
      <alignment horizontal="center"/>
    </xf>
    <xf numFmtId="0" fontId="4" fillId="0" borderId="57" xfId="0" applyFont="1" applyBorder="1" applyAlignment="1">
      <alignment horizontal="center"/>
    </xf>
    <xf numFmtId="0" fontId="4" fillId="0" borderId="10" xfId="0" applyFont="1" applyBorder="1" applyAlignment="1">
      <alignment horizontal="center"/>
    </xf>
    <xf numFmtId="0" fontId="3" fillId="0" borderId="12" xfId="0" applyFont="1" applyBorder="1"/>
    <xf numFmtId="0" fontId="5" fillId="2" borderId="10" xfId="0" applyFont="1" applyFill="1" applyBorder="1" applyAlignment="1">
      <alignment horizontal="center" vertical="center" wrapText="1"/>
    </xf>
    <xf numFmtId="0" fontId="3" fillId="0" borderId="11" xfId="0" applyFont="1" applyBorder="1"/>
    <xf numFmtId="0" fontId="5" fillId="2" borderId="10" xfId="0" applyFont="1" applyFill="1" applyBorder="1" applyAlignment="1">
      <alignment horizontal="center" vertical="center"/>
    </xf>
    <xf numFmtId="0" fontId="18" fillId="0" borderId="25" xfId="0" applyFont="1" applyBorder="1" applyAlignment="1">
      <alignment horizontal="center" vertical="center" wrapText="1"/>
    </xf>
    <xf numFmtId="0" fontId="3" fillId="0" borderId="25" xfId="0" applyFont="1" applyBorder="1"/>
    <xf numFmtId="0" fontId="18" fillId="0" borderId="25" xfId="0" applyFont="1" applyBorder="1" applyAlignment="1">
      <alignment horizontal="center" vertical="top" wrapText="1"/>
    </xf>
    <xf numFmtId="0" fontId="12" fillId="2" borderId="26" xfId="0" applyFont="1" applyFill="1" applyBorder="1" applyAlignment="1">
      <alignment horizontal="center" vertical="center" wrapText="1"/>
    </xf>
    <xf numFmtId="0" fontId="3" fillId="0" borderId="27" xfId="0" applyFont="1" applyBorder="1"/>
    <xf numFmtId="0" fontId="3" fillId="0" borderId="28" xfId="0" applyFont="1" applyBorder="1"/>
    <xf numFmtId="2" fontId="8" fillId="3" borderId="29" xfId="0" applyNumberFormat="1" applyFont="1" applyFill="1" applyBorder="1" applyAlignment="1">
      <alignment horizontal="center" vertical="center" wrapText="1"/>
    </xf>
    <xf numFmtId="0" fontId="3" fillId="0" borderId="33" xfId="0" applyFont="1" applyBorder="1"/>
    <xf numFmtId="2" fontId="12" fillId="2" borderId="26" xfId="0" applyNumberFormat="1" applyFont="1" applyFill="1" applyBorder="1" applyAlignment="1">
      <alignment horizontal="center" vertical="center" wrapText="1"/>
    </xf>
    <xf numFmtId="0" fontId="3" fillId="0" borderId="30" xfId="0" applyFont="1" applyBorder="1"/>
    <xf numFmtId="2" fontId="12" fillId="2" borderId="31" xfId="0" applyNumberFormat="1" applyFont="1" applyFill="1" applyBorder="1" applyAlignment="1">
      <alignment horizontal="center" vertical="center" wrapText="1"/>
    </xf>
    <xf numFmtId="0" fontId="3" fillId="0" borderId="32" xfId="0" applyFont="1" applyBorder="1"/>
    <xf numFmtId="0" fontId="3" fillId="0" borderId="37" xfId="0" applyFont="1" applyBorder="1"/>
    <xf numFmtId="0" fontId="3" fillId="0" borderId="38" xfId="0" applyFont="1" applyBorder="1"/>
    <xf numFmtId="0" fontId="5" fillId="2" borderId="13" xfId="0" applyFont="1" applyFill="1" applyBorder="1" applyAlignment="1">
      <alignment horizontal="center" vertical="center" wrapText="1"/>
    </xf>
    <xf numFmtId="0" fontId="3" fillId="0" borderId="14" xfId="0" applyFont="1" applyBorder="1"/>
    <xf numFmtId="0" fontId="6" fillId="2" borderId="13" xfId="0" applyFont="1" applyFill="1" applyBorder="1" applyAlignment="1">
      <alignment horizontal="center" vertical="center" wrapText="1"/>
    </xf>
    <xf numFmtId="2" fontId="2" fillId="2" borderId="1" xfId="0" applyNumberFormat="1" applyFont="1" applyFill="1" applyBorder="1" applyAlignment="1">
      <alignment horizontal="center" vertical="center" wrapText="1"/>
    </xf>
    <xf numFmtId="0" fontId="3" fillId="0" borderId="2" xfId="0" applyFont="1" applyBorder="1"/>
    <xf numFmtId="0" fontId="3" fillId="0" borderId="3" xfId="0" applyFont="1" applyBorder="1"/>
    <xf numFmtId="2" fontId="2" fillId="2" borderId="4" xfId="0" applyNumberFormat="1" applyFont="1" applyFill="1" applyBorder="1" applyAlignment="1">
      <alignment horizontal="center" vertical="center" wrapText="1"/>
    </xf>
    <xf numFmtId="0" fontId="3" fillId="0" borderId="5" xfId="0" applyFont="1" applyBorder="1"/>
    <xf numFmtId="0" fontId="3" fillId="0" borderId="6" xfId="0" applyFont="1" applyBorder="1"/>
    <xf numFmtId="2" fontId="5" fillId="2" borderId="10" xfId="0" applyNumberFormat="1" applyFont="1" applyFill="1" applyBorder="1" applyAlignment="1">
      <alignment horizontal="center" vertical="center" wrapText="1"/>
    </xf>
    <xf numFmtId="0" fontId="4" fillId="0" borderId="91" xfId="0" applyFont="1" applyBorder="1" applyAlignment="1">
      <alignment horizontal="center"/>
    </xf>
    <xf numFmtId="0" fontId="3" fillId="0" borderId="92" xfId="0" applyFont="1" applyBorder="1"/>
    <xf numFmtId="0" fontId="5" fillId="2" borderId="29" xfId="0" applyFont="1" applyFill="1" applyBorder="1" applyAlignment="1">
      <alignment horizontal="center" vertical="center" wrapText="1"/>
    </xf>
    <xf numFmtId="0" fontId="3" fillId="0" borderId="59" xfId="0" applyFont="1" applyBorder="1"/>
    <xf numFmtId="0" fontId="4" fillId="0" borderId="0" xfId="0" applyFont="1" applyAlignment="1">
      <alignment horizontal="center" vertical="top" wrapText="1"/>
    </xf>
    <xf numFmtId="0" fontId="0" fillId="0" borderId="0" xfId="0"/>
    <xf numFmtId="2" fontId="5" fillId="2" borderId="26" xfId="0" applyNumberFormat="1" applyFont="1" applyFill="1" applyBorder="1" applyAlignment="1">
      <alignment horizontal="center" vertical="center" wrapText="1"/>
    </xf>
    <xf numFmtId="0" fontId="5" fillId="2" borderId="26" xfId="0" applyFont="1" applyFill="1" applyBorder="1" applyAlignment="1">
      <alignment horizontal="center" vertical="center" wrapText="1"/>
    </xf>
    <xf numFmtId="0" fontId="5" fillId="2" borderId="58" xfId="0" applyFont="1" applyFill="1" applyBorder="1" applyAlignment="1">
      <alignment horizontal="center" vertical="center" wrapText="1"/>
    </xf>
    <xf numFmtId="0" fontId="4" fillId="0" borderId="93" xfId="0" applyFont="1" applyBorder="1" applyAlignment="1">
      <alignment horizontal="center"/>
    </xf>
    <xf numFmtId="0" fontId="3" fillId="0" borderId="94" xfId="0" applyFont="1" applyBorder="1"/>
    <xf numFmtId="0" fontId="4" fillId="0" borderId="99" xfId="0" applyFont="1" applyBorder="1" applyAlignment="1">
      <alignment horizontal="center"/>
    </xf>
    <xf numFmtId="0" fontId="3" fillId="0" borderId="100" xfId="0" applyFont="1" applyBorder="1"/>
    <xf numFmtId="0" fontId="5" fillId="2" borderId="26" xfId="0" applyFont="1" applyFill="1" applyBorder="1" applyAlignment="1">
      <alignment horizontal="center" vertical="center"/>
    </xf>
    <xf numFmtId="0" fontId="8" fillId="5" borderId="71" xfId="0" applyFont="1" applyFill="1" applyBorder="1" applyAlignment="1">
      <alignment horizontal="center" vertical="center" wrapText="1"/>
    </xf>
    <xf numFmtId="0" fontId="3" fillId="0" borderId="72" xfId="0" applyFont="1" applyBorder="1"/>
    <xf numFmtId="0" fontId="3" fillId="0" borderId="73" xfId="0" applyFont="1" applyBorder="1"/>
    <xf numFmtId="0" fontId="15" fillId="0" borderId="25" xfId="0" applyFont="1" applyBorder="1" applyAlignment="1">
      <alignment horizontal="center" vertical="center"/>
    </xf>
    <xf numFmtId="0" fontId="6" fillId="2" borderId="29" xfId="0" applyFont="1" applyFill="1" applyBorder="1" applyAlignment="1">
      <alignment horizontal="center" vertical="center" wrapText="1"/>
    </xf>
    <xf numFmtId="0" fontId="15" fillId="0" borderId="25" xfId="0" applyFont="1" applyBorder="1" applyAlignment="1">
      <alignment horizontal="center" vertical="top" wrapText="1"/>
    </xf>
    <xf numFmtId="0" fontId="3" fillId="0" borderId="87" xfId="0" applyFont="1" applyBorder="1"/>
    <xf numFmtId="0" fontId="3" fillId="0" borderId="88" xfId="0" applyFont="1" applyBorder="1"/>
    <xf numFmtId="0" fontId="4" fillId="0" borderId="0" xfId="0" applyFont="1" applyAlignment="1">
      <alignment horizontal="left" vertical="center" wrapText="1"/>
    </xf>
  </cellXfs>
  <cellStyles count="1">
    <cellStyle name="Normal" xfId="0" builtinId="0"/>
  </cellStyles>
  <dxfs count="90">
    <dxf>
      <font>
        <color rgb="FF9C5700"/>
      </font>
      <fill>
        <patternFill patternType="solid">
          <fgColor rgb="FFFFEB9C"/>
          <bgColor rgb="FFFFEB9C"/>
        </patternFill>
      </fill>
    </dxf>
    <dxf>
      <fill>
        <patternFill patternType="solid">
          <fgColor rgb="FF00B050"/>
          <bgColor rgb="FF00B050"/>
        </patternFill>
      </fill>
    </dxf>
    <dxf>
      <fill>
        <patternFill patternType="solid">
          <fgColor rgb="FF00B050"/>
          <bgColor rgb="FF00B050"/>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FF0000"/>
          <bgColor rgb="FFFF0000"/>
        </patternFill>
      </fill>
    </dxf>
    <dxf>
      <fill>
        <patternFill patternType="solid">
          <fgColor rgb="FFFF0000"/>
          <bgColor rgb="FFFF0000"/>
        </patternFill>
      </fill>
    </dxf>
    <dxf>
      <fill>
        <patternFill patternType="solid">
          <fgColor rgb="FFFFFF00"/>
          <bgColor rgb="FFFFFF00"/>
        </patternFill>
      </fill>
    </dxf>
    <dxf>
      <fill>
        <patternFill patternType="solid">
          <fgColor rgb="FF00B050"/>
          <bgColor rgb="FF00B050"/>
        </patternFill>
      </fill>
    </dxf>
    <dxf>
      <fill>
        <patternFill patternType="solid">
          <fgColor theme="0"/>
          <bgColor theme="0"/>
        </patternFill>
      </fill>
    </dxf>
    <dxf>
      <font>
        <color rgb="FF9C5700"/>
      </font>
      <fill>
        <patternFill patternType="solid">
          <fgColor rgb="FFFFEB9C"/>
          <bgColor rgb="FFFFEB9C"/>
        </patternFill>
      </fill>
    </dxf>
    <dxf>
      <font>
        <color rgb="FF9C5700"/>
      </font>
      <fill>
        <patternFill patternType="solid">
          <fgColor rgb="FFFFEB9C"/>
          <bgColor rgb="FFFFEB9C"/>
        </patternFill>
      </fill>
    </dxf>
    <dxf>
      <fill>
        <patternFill patternType="none"/>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9C5700"/>
      </font>
      <fill>
        <patternFill patternType="solid">
          <fgColor rgb="FFFFEB9C"/>
          <bgColor rgb="FFFFEB9C"/>
        </patternFill>
      </fill>
    </dxf>
    <dxf>
      <fill>
        <patternFill patternType="solid">
          <fgColor rgb="FF00B050"/>
          <bgColor rgb="FF00B050"/>
        </patternFill>
      </fill>
    </dxf>
    <dxf>
      <fill>
        <patternFill patternType="solid">
          <fgColor rgb="FF00B050"/>
          <bgColor rgb="FF00B050"/>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patternType="solid">
          <fgColor rgb="FFFF0000"/>
          <bgColor rgb="FFFF0000"/>
        </patternFill>
      </fill>
    </dxf>
    <dxf>
      <fill>
        <patternFill patternType="solid">
          <fgColor rgb="FFFF0000"/>
          <bgColor rgb="FFFF0000"/>
        </patternFill>
      </fill>
    </dxf>
    <dxf>
      <fill>
        <patternFill patternType="solid">
          <fgColor rgb="FFFFFF00"/>
          <bgColor rgb="FFFFFF00"/>
        </patternFill>
      </fill>
    </dxf>
    <dxf>
      <fill>
        <patternFill patternType="solid">
          <fgColor rgb="FF00B050"/>
          <bgColor rgb="FF00B050"/>
        </patternFill>
      </fill>
    </dxf>
    <dxf>
      <fill>
        <patternFill patternType="solid">
          <fgColor theme="0"/>
          <bgColor theme="0"/>
        </patternFill>
      </fill>
    </dxf>
    <dxf>
      <font>
        <color rgb="FF9C5700"/>
      </font>
      <fill>
        <patternFill patternType="solid">
          <fgColor rgb="FFFFEB9C"/>
          <bgColor rgb="FFFFEB9C"/>
        </patternFill>
      </fill>
    </dxf>
    <dxf>
      <font>
        <color rgb="FF9C5700"/>
      </font>
      <fill>
        <patternFill patternType="solid">
          <fgColor rgb="FFFFEB9C"/>
          <bgColor rgb="FFFFEB9C"/>
        </patternFill>
      </fill>
    </dxf>
    <dxf>
      <fill>
        <patternFill patternType="none"/>
      </fill>
    </dxf>
    <dxf>
      <font>
        <color rgb="FF006100"/>
      </font>
      <fill>
        <patternFill patternType="solid">
          <fgColor rgb="FFC6EFCE"/>
          <bgColor rgb="FFC6EFCE"/>
        </patternFill>
      </fill>
    </dxf>
    <dxf>
      <font>
        <color rgb="FF006100"/>
      </font>
      <fill>
        <patternFill patternType="solid">
          <fgColor rgb="FFC6EFCE"/>
          <bgColor rgb="FFC6EFCE"/>
        </patternFill>
      </fill>
    </dxf>
    <dxf>
      <fill>
        <patternFill patternType="solid">
          <fgColor rgb="FFFF0000"/>
          <bgColor rgb="FFFF0000"/>
        </patternFill>
      </fill>
    </dxf>
    <dxf>
      <fill>
        <patternFill patternType="solid">
          <fgColor rgb="FFFF0000"/>
          <bgColor rgb="FFFF0000"/>
        </patternFill>
      </fill>
    </dxf>
    <dxf>
      <fill>
        <patternFill patternType="solid">
          <fgColor rgb="FFFFFF00"/>
          <bgColor rgb="FFFFFF00"/>
        </patternFill>
      </fill>
    </dxf>
    <dxf>
      <fill>
        <patternFill patternType="solid">
          <fgColor rgb="FF00B050"/>
          <bgColor rgb="FF00B050"/>
        </patternFill>
      </fill>
    </dxf>
    <dxf>
      <fill>
        <patternFill patternType="solid">
          <fgColor theme="0"/>
          <bgColor theme="0"/>
        </patternFill>
      </fill>
    </dxf>
    <dxf>
      <font>
        <color rgb="FF9C5700"/>
      </font>
      <fill>
        <patternFill patternType="solid">
          <fgColor rgb="FFFFEB9C"/>
          <bgColor rgb="FFFFEB9C"/>
        </patternFill>
      </fill>
    </dxf>
    <dxf>
      <font>
        <color rgb="FF9C5700"/>
      </font>
      <fill>
        <patternFill patternType="solid">
          <fgColor rgb="FFFFEB9C"/>
          <bgColor rgb="FFFFEB9C"/>
        </patternFill>
      </fill>
    </dxf>
    <dxf>
      <font>
        <color rgb="FF9C5700"/>
      </font>
      <fill>
        <patternFill patternType="solid">
          <fgColor rgb="FFFFEB9C"/>
          <bgColor rgb="FFFFEB9C"/>
        </patternFill>
      </fill>
    </dxf>
    <dxf>
      <font>
        <color rgb="FF9C5700"/>
      </font>
      <fill>
        <patternFill patternType="solid">
          <fgColor rgb="FFFFEB9C"/>
          <bgColor rgb="FFFFEB9C"/>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9C5700"/>
      </font>
      <fill>
        <patternFill patternType="solid">
          <fgColor rgb="FFFFEB9C"/>
          <bgColor rgb="FFFFEB9C"/>
        </patternFill>
      </fill>
    </dxf>
    <dxf>
      <fill>
        <patternFill patternType="solid">
          <fgColor rgb="FF00B050"/>
          <bgColor rgb="FF00B050"/>
        </patternFill>
      </fill>
    </dxf>
    <dxf>
      <fill>
        <patternFill patternType="solid">
          <fgColor rgb="FF00B050"/>
          <bgColor rgb="FF00B050"/>
        </patternFill>
      </fill>
    </dxf>
    <dxf>
      <fill>
        <patternFill patternType="solid">
          <fgColor rgb="FFFFFF00"/>
          <bgColor rgb="FFFFFF00"/>
        </patternFill>
      </fill>
    </dxf>
    <dxf>
      <fill>
        <patternFill patternType="solid">
          <fgColor rgb="FFFF0000"/>
          <bgColor rgb="FFFF0000"/>
        </patternFill>
      </fill>
    </dxf>
    <dxf>
      <fill>
        <patternFill patternType="solid">
          <fgColor rgb="FF00B050"/>
          <bgColor rgb="FF00B050"/>
        </patternFill>
      </fill>
    </dxf>
    <dxf>
      <fill>
        <patternFill>
          <bgColor theme="9" tint="0.39994506668294322"/>
        </patternFill>
      </fill>
    </dxf>
    <dxf>
      <fill>
        <patternFill>
          <bgColor rgb="FFFF5555"/>
        </patternFill>
      </fill>
    </dxf>
    <dxf>
      <fill>
        <patternFill>
          <bgColor rgb="FFFFFF00"/>
        </patternFill>
      </fill>
    </dxf>
    <dxf>
      <fill>
        <patternFill>
          <bgColor theme="9" tint="0.39994506668294322"/>
        </patternFill>
      </fill>
    </dxf>
    <dxf>
      <fill>
        <patternFill>
          <bgColor theme="9" tint="0.39994506668294322"/>
        </patternFill>
      </fill>
    </dxf>
    <dxf>
      <font>
        <color rgb="FF9C5700"/>
      </font>
      <fill>
        <patternFill>
          <bgColor rgb="FFFFEB9C"/>
        </patternFill>
      </fill>
    </dxf>
    <dxf>
      <font>
        <color rgb="FF9C5700"/>
      </font>
      <fill>
        <patternFill>
          <bgColor rgb="FFFFEB9C"/>
        </patternFill>
      </fill>
    </dxf>
    <dxf>
      <font>
        <color rgb="FF9C5700"/>
      </font>
      <fill>
        <patternFill patternType="solid">
          <fgColor rgb="FFFFEB9C"/>
          <bgColor rgb="FFFFEB9C"/>
        </patternFill>
      </fill>
    </dxf>
    <dxf>
      <fill>
        <patternFill patternType="none">
          <bgColor auto="1"/>
        </patternFill>
      </fill>
    </dxf>
    <dxf>
      <fill>
        <patternFill patternType="solid">
          <fgColor rgb="FFFF0000"/>
          <bgColor rgb="FFFF0000"/>
        </patternFill>
      </fill>
    </dxf>
    <dxf>
      <fill>
        <patternFill patternType="solid">
          <fgColor rgb="FFFF0000"/>
          <bgColor rgb="FFFF0000"/>
        </patternFill>
      </fill>
    </dxf>
    <dxf>
      <fill>
        <patternFill patternType="solid">
          <fgColor rgb="FFFFFF00"/>
          <bgColor rgb="FFFFFF00"/>
        </patternFill>
      </fill>
    </dxf>
    <dxf>
      <fill>
        <patternFill patternType="solid">
          <fgColor rgb="FF00B050"/>
          <bgColor rgb="FF00B050"/>
        </patternFill>
      </fill>
    </dxf>
    <dxf>
      <fill>
        <patternFill patternType="solid">
          <fgColor theme="0"/>
          <bgColor theme="0"/>
        </patternFill>
      </fill>
    </dxf>
    <dxf>
      <font>
        <color rgb="FF9C5700"/>
      </font>
      <fill>
        <patternFill patternType="solid">
          <fgColor rgb="FFFFEB9C"/>
          <bgColor rgb="FFFFEB9C"/>
        </patternFill>
      </fill>
    </dxf>
    <dxf>
      <font>
        <color rgb="FF9C5700"/>
      </font>
      <fill>
        <patternFill patternType="solid">
          <fgColor rgb="FFFFEB9C"/>
          <bgColor rgb="FFFFEB9C"/>
        </patternFill>
      </fill>
    </dxf>
    <dxf>
      <font>
        <color rgb="FF9C5700"/>
      </font>
      <fill>
        <patternFill patternType="solid">
          <fgColor rgb="FFFFEB9C"/>
          <bgColor rgb="FFFFEB9C"/>
        </patternFill>
      </fill>
    </dxf>
    <dxf>
      <font>
        <color rgb="FF9C5700"/>
      </font>
      <fill>
        <patternFill patternType="solid">
          <fgColor rgb="FFFFEB9C"/>
          <bgColor rgb="FFFFEB9C"/>
        </patternFill>
      </fill>
    </dxf>
    <dxf>
      <font>
        <color rgb="FF9C5700"/>
      </font>
      <fill>
        <patternFill patternType="solid">
          <fgColor rgb="FFFFEB9C"/>
          <bgColor rgb="FFFFEB9C"/>
        </patternFill>
      </fill>
    </dxf>
    <dxf>
      <font>
        <color rgb="FF9C5700"/>
      </font>
      <fill>
        <patternFill patternType="solid">
          <fgColor rgb="FFFFEB9C"/>
          <bgColor rgb="FFFFEB9C"/>
        </patternFill>
      </fill>
    </dxf>
    <dxf>
      <font>
        <color rgb="FF9C5700"/>
      </font>
      <fill>
        <patternFill patternType="solid">
          <fgColor rgb="FFFFEB9C"/>
          <bgColor rgb="FFFFEB9C"/>
        </patternFill>
      </fill>
    </dxf>
    <dxf>
      <fill>
        <patternFill patternType="none">
          <bgColor auto="1"/>
        </patternFill>
      </fill>
    </dxf>
    <dxf>
      <font>
        <color rgb="FF9C5700"/>
      </font>
      <fill>
        <patternFill patternType="solid">
          <fgColor rgb="FFFFEB9C"/>
          <bgColor rgb="FFFFEB9C"/>
        </patternFill>
      </fill>
    </dxf>
    <dxf>
      <font>
        <color rgb="FF9C5700"/>
      </font>
      <fill>
        <patternFill patternType="solid">
          <fgColor rgb="FFFFEB9C"/>
          <bgColor rgb="FFFFEB9C"/>
        </patternFill>
      </fill>
    </dxf>
    <dxf>
      <font>
        <color rgb="FF9C5700"/>
      </font>
      <fill>
        <patternFill patternType="solid">
          <fgColor rgb="FFFFEB9C"/>
          <bgColor rgb="FFFFEB9C"/>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ill>
        <patternFill patternType="none"/>
      </fill>
    </dxf>
    <dxf>
      <font>
        <color rgb="FF006100"/>
      </font>
      <fill>
        <patternFill patternType="solid">
          <fgColor rgb="FFC6EFCE"/>
          <bgColor rgb="FFC6EFCE"/>
        </patternFill>
      </fill>
    </dxf>
    <dxf>
      <font>
        <color rgb="FF006100"/>
      </font>
      <fill>
        <patternFill patternType="solid">
          <fgColor rgb="FFC6EFCE"/>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customschemas.google.com/relationships/workbookmetadata" Target="metadata"/><Relationship Id="rId3" Type="http://schemas.openxmlformats.org/officeDocument/2006/relationships/worksheet" Target="worksheets/sheet3.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2.jpg"/><Relationship Id="rId2" Type="http://schemas.openxmlformats.org/officeDocument/2006/relationships/image" Target="../media/image1.png"/><Relationship Id="rId1" Type="http://schemas.openxmlformats.org/officeDocument/2006/relationships/image" Target="../media/image4.pn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5.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503767</xdr:colOff>
      <xdr:row>2</xdr:row>
      <xdr:rowOff>4233</xdr:rowOff>
    </xdr:from>
    <xdr:ext cx="1595968" cy="2383367"/>
    <xdr:pic>
      <xdr:nvPicPr>
        <xdr:cNvPr id="2" name="image3.png" title="Imagen">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xfrm>
          <a:off x="1384300" y="376766"/>
          <a:ext cx="1595968" cy="2383367"/>
        </a:xfrm>
        <a:prstGeom prst="rect">
          <a:avLst/>
        </a:prstGeom>
        <a:noFill/>
      </xdr:spPr>
    </xdr:pic>
    <xdr:clientData fLocksWithSheet="0"/>
  </xdr:oneCellAnchor>
  <xdr:oneCellAnchor>
    <xdr:from>
      <xdr:col>2</xdr:col>
      <xdr:colOff>266700</xdr:colOff>
      <xdr:row>1</xdr:row>
      <xdr:rowOff>190500</xdr:rowOff>
    </xdr:from>
    <xdr:ext cx="2057400" cy="2143125"/>
    <xdr:pic>
      <xdr:nvPicPr>
        <xdr:cNvPr id="3" name="image2.jpg" title="Imagen">
          <a:extLst>
            <a:ext uri="{FF2B5EF4-FFF2-40B4-BE49-F238E27FC236}">
              <a16:creationId xmlns:a16="http://schemas.microsoft.com/office/drawing/2014/main" id="{00000000-0008-0000-00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oneCellAnchor>
    <xdr:from>
      <xdr:col>23</xdr:col>
      <xdr:colOff>447675</xdr:colOff>
      <xdr:row>3</xdr:row>
      <xdr:rowOff>9525</xdr:rowOff>
    </xdr:from>
    <xdr:ext cx="3133725" cy="1666875"/>
    <xdr:pic>
      <xdr:nvPicPr>
        <xdr:cNvPr id="4" name="image1.png">
          <a:extLst>
            <a:ext uri="{FF2B5EF4-FFF2-40B4-BE49-F238E27FC236}">
              <a16:creationId xmlns:a16="http://schemas.microsoft.com/office/drawing/2014/main" id="{00000000-0008-0000-0000-000004000000}"/>
            </a:ext>
          </a:extLst>
        </xdr:cNvPr>
        <xdr:cNvPicPr preferRelativeResize="0"/>
      </xdr:nvPicPr>
      <xdr:blipFill>
        <a:blip xmlns:r="http://schemas.openxmlformats.org/officeDocument/2006/relationships" r:embed="rId3"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22</xdr:col>
      <xdr:colOff>1200150</xdr:colOff>
      <xdr:row>3</xdr:row>
      <xdr:rowOff>0</xdr:rowOff>
    </xdr:from>
    <xdr:ext cx="3676650" cy="2419350"/>
    <xdr:pic>
      <xdr:nvPicPr>
        <xdr:cNvPr id="2" name="image4.png">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1</xdr:col>
      <xdr:colOff>114300</xdr:colOff>
      <xdr:row>0</xdr:row>
      <xdr:rowOff>38100</xdr:rowOff>
    </xdr:from>
    <xdr:ext cx="2124075" cy="3190875"/>
    <xdr:pic>
      <xdr:nvPicPr>
        <xdr:cNvPr id="3" name="image3.png">
          <a:extLst>
            <a:ext uri="{FF2B5EF4-FFF2-40B4-BE49-F238E27FC236}">
              <a16:creationId xmlns:a16="http://schemas.microsoft.com/office/drawing/2014/main" id="{00000000-0008-0000-01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oneCellAnchor>
    <xdr:from>
      <xdr:col>2</xdr:col>
      <xdr:colOff>1266825</xdr:colOff>
      <xdr:row>2</xdr:row>
      <xdr:rowOff>180975</xdr:rowOff>
    </xdr:from>
    <xdr:ext cx="2076450" cy="2143125"/>
    <xdr:pic>
      <xdr:nvPicPr>
        <xdr:cNvPr id="4" name="image2.jpg">
          <a:extLst>
            <a:ext uri="{FF2B5EF4-FFF2-40B4-BE49-F238E27FC236}">
              <a16:creationId xmlns:a16="http://schemas.microsoft.com/office/drawing/2014/main" id="{00000000-0008-0000-0100-000004000000}"/>
            </a:ext>
          </a:extLst>
        </xdr:cNvPr>
        <xdr:cNvPicPr preferRelativeResize="0"/>
      </xdr:nvPicPr>
      <xdr:blipFill>
        <a:blip xmlns:r="http://schemas.openxmlformats.org/officeDocument/2006/relationships" r:embed="rId3" cstate="print"/>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1</xdr:col>
      <xdr:colOff>114300</xdr:colOff>
      <xdr:row>0</xdr:row>
      <xdr:rowOff>38100</xdr:rowOff>
    </xdr:from>
    <xdr:ext cx="2095500" cy="3190875"/>
    <xdr:pic>
      <xdr:nvPicPr>
        <xdr:cNvPr id="2" name="image3.png">
          <a:extLst>
            <a:ext uri="{FF2B5EF4-FFF2-40B4-BE49-F238E27FC236}">
              <a16:creationId xmlns:a16="http://schemas.microsoft.com/office/drawing/2014/main" id="{00000000-0008-0000-02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2</xdr:col>
      <xdr:colOff>1171575</xdr:colOff>
      <xdr:row>3</xdr:row>
      <xdr:rowOff>38100</xdr:rowOff>
    </xdr:from>
    <xdr:ext cx="3381375" cy="1095375"/>
    <xdr:pic>
      <xdr:nvPicPr>
        <xdr:cNvPr id="3" name="image5.png" descr="Interfaz de usuario gráfica, Texto&#10;&#10;Descripción generada automáticamente con confianza media">
          <a:extLst>
            <a:ext uri="{FF2B5EF4-FFF2-40B4-BE49-F238E27FC236}">
              <a16:creationId xmlns:a16="http://schemas.microsoft.com/office/drawing/2014/main" id="{00000000-0008-0000-02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oneCellAnchor>
    <xdr:from>
      <xdr:col>23</xdr:col>
      <xdr:colOff>581025</xdr:colOff>
      <xdr:row>1</xdr:row>
      <xdr:rowOff>66675</xdr:rowOff>
    </xdr:from>
    <xdr:ext cx="3505200" cy="1857375"/>
    <xdr:pic>
      <xdr:nvPicPr>
        <xdr:cNvPr id="4" name="image1.png">
          <a:extLst>
            <a:ext uri="{FF2B5EF4-FFF2-40B4-BE49-F238E27FC236}">
              <a16:creationId xmlns:a16="http://schemas.microsoft.com/office/drawing/2014/main" id="{00000000-0008-0000-0200-000004000000}"/>
            </a:ext>
          </a:extLst>
        </xdr:cNvPr>
        <xdr:cNvPicPr preferRelativeResize="0"/>
      </xdr:nvPicPr>
      <xdr:blipFill>
        <a:blip xmlns:r="http://schemas.openxmlformats.org/officeDocument/2006/relationships" r:embed="rId3"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000"/>
  <sheetViews>
    <sheetView tabSelected="1" topLeftCell="A109" zoomScale="135" workbookViewId="0">
      <selection activeCell="C70" sqref="C70"/>
    </sheetView>
  </sheetViews>
  <sheetFormatPr baseColWidth="10" defaultColWidth="14.5" defaultRowHeight="15" customHeight="1" x14ac:dyDescent="0.2"/>
  <cols>
    <col min="1" max="1" width="11.5" customWidth="1"/>
    <col min="2" max="2" width="31.5" customWidth="1"/>
    <col min="3" max="3" width="44.6640625" customWidth="1"/>
    <col min="4" max="4" width="37.5" customWidth="1"/>
    <col min="5" max="5" width="27.6640625" customWidth="1"/>
    <col min="6" max="6" width="50.83203125" customWidth="1"/>
    <col min="7" max="15" width="16.83203125" customWidth="1"/>
    <col min="16" max="23" width="18.1640625" customWidth="1"/>
    <col min="24" max="24" width="121.83203125" customWidth="1"/>
    <col min="25" max="28" width="11.5" customWidth="1"/>
  </cols>
  <sheetData>
    <row r="1" spans="1:24" ht="14.25" customHeight="1" x14ac:dyDescent="0.2">
      <c r="A1" s="1"/>
    </row>
    <row r="2" spans="1:24" ht="14.25" customHeight="1" x14ac:dyDescent="0.2"/>
    <row r="3" spans="1:24" ht="14.25" customHeight="1" x14ac:dyDescent="0.2"/>
    <row r="4" spans="1:24" ht="63" customHeight="1" x14ac:dyDescent="0.2">
      <c r="E4" s="305" t="s">
        <v>0</v>
      </c>
      <c r="F4" s="306"/>
      <c r="G4" s="306"/>
      <c r="H4" s="306"/>
      <c r="I4" s="306"/>
      <c r="J4" s="306"/>
      <c r="K4" s="306"/>
      <c r="L4" s="306"/>
      <c r="M4" s="306"/>
      <c r="N4" s="306"/>
      <c r="O4" s="306"/>
      <c r="P4" s="306"/>
      <c r="Q4" s="306"/>
      <c r="R4" s="306"/>
      <c r="S4" s="307"/>
    </row>
    <row r="5" spans="1:24" ht="30" customHeight="1" x14ac:dyDescent="0.2">
      <c r="E5" s="308" t="s">
        <v>1</v>
      </c>
      <c r="F5" s="309"/>
      <c r="G5" s="309"/>
      <c r="H5" s="309"/>
      <c r="I5" s="309"/>
      <c r="J5" s="309"/>
      <c r="K5" s="309"/>
      <c r="L5" s="309"/>
      <c r="M5" s="309"/>
      <c r="N5" s="309"/>
      <c r="O5" s="309"/>
      <c r="P5" s="309"/>
      <c r="Q5" s="309"/>
      <c r="R5" s="309"/>
      <c r="S5" s="310"/>
    </row>
    <row r="6" spans="1:24" ht="26.25" customHeight="1" x14ac:dyDescent="0.2">
      <c r="E6" s="308" t="s">
        <v>2</v>
      </c>
      <c r="F6" s="309"/>
      <c r="G6" s="309"/>
      <c r="H6" s="309"/>
      <c r="I6" s="309"/>
      <c r="J6" s="309"/>
      <c r="K6" s="309"/>
      <c r="L6" s="309"/>
      <c r="M6" s="309"/>
      <c r="N6" s="309"/>
      <c r="O6" s="309"/>
      <c r="P6" s="309"/>
      <c r="Q6" s="309"/>
      <c r="R6" s="309"/>
      <c r="S6" s="310"/>
    </row>
    <row r="7" spans="1:24" ht="26.25" customHeight="1" x14ac:dyDescent="0.2">
      <c r="E7" s="308" t="s">
        <v>3</v>
      </c>
      <c r="F7" s="309"/>
      <c r="G7" s="309"/>
      <c r="H7" s="309"/>
      <c r="I7" s="309"/>
      <c r="J7" s="309"/>
      <c r="K7" s="309"/>
      <c r="L7" s="309"/>
      <c r="M7" s="309"/>
      <c r="N7" s="309"/>
      <c r="O7" s="309"/>
      <c r="P7" s="309"/>
      <c r="Q7" s="309"/>
      <c r="R7" s="309"/>
      <c r="S7" s="310"/>
    </row>
    <row r="8" spans="1:24" ht="15.75" customHeight="1" x14ac:dyDescent="0.2">
      <c r="E8" s="2"/>
      <c r="F8" s="3"/>
      <c r="G8" s="3"/>
      <c r="H8" s="3"/>
      <c r="I8" s="3"/>
      <c r="J8" s="3"/>
      <c r="K8" s="3"/>
      <c r="L8" s="3"/>
      <c r="M8" s="3"/>
      <c r="N8" s="3"/>
      <c r="O8" s="3"/>
      <c r="P8" s="3"/>
      <c r="Q8" s="3"/>
      <c r="R8" s="3"/>
      <c r="S8" s="3"/>
    </row>
    <row r="9" spans="1:24" ht="14.25" customHeight="1" x14ac:dyDescent="0.2"/>
    <row r="10" spans="1:24" ht="14.25" customHeight="1" x14ac:dyDescent="0.2"/>
    <row r="11" spans="1:24" ht="9" customHeight="1" x14ac:dyDescent="0.2"/>
    <row r="12" spans="1:24" ht="26.25" customHeight="1" x14ac:dyDescent="0.2">
      <c r="B12" s="4"/>
      <c r="C12" s="4"/>
      <c r="D12" s="4"/>
      <c r="E12" s="4"/>
      <c r="F12" s="4"/>
      <c r="G12" s="311" t="s">
        <v>4</v>
      </c>
      <c r="H12" s="286"/>
      <c r="I12" s="286"/>
      <c r="J12" s="286"/>
      <c r="K12" s="286"/>
      <c r="L12" s="286"/>
      <c r="M12" s="286"/>
      <c r="N12" s="286"/>
      <c r="O12" s="286"/>
      <c r="P12" s="286"/>
      <c r="Q12" s="286"/>
      <c r="R12" s="286"/>
      <c r="S12" s="286"/>
      <c r="T12" s="286"/>
      <c r="U12" s="286"/>
      <c r="V12" s="286"/>
      <c r="W12" s="284"/>
      <c r="X12" s="4"/>
    </row>
    <row r="13" spans="1:24" ht="57" customHeight="1" x14ac:dyDescent="0.2">
      <c r="B13" s="302" t="s">
        <v>5</v>
      </c>
      <c r="C13" s="302" t="s">
        <v>6</v>
      </c>
      <c r="D13" s="285" t="s">
        <v>7</v>
      </c>
      <c r="E13" s="286"/>
      <c r="F13" s="284"/>
      <c r="G13" s="287" t="s">
        <v>8</v>
      </c>
      <c r="H13" s="286"/>
      <c r="I13" s="286"/>
      <c r="J13" s="286"/>
      <c r="K13" s="284"/>
      <c r="L13" s="285" t="s">
        <v>9</v>
      </c>
      <c r="M13" s="286"/>
      <c r="N13" s="286"/>
      <c r="O13" s="284"/>
      <c r="P13" s="285" t="s">
        <v>10</v>
      </c>
      <c r="Q13" s="286"/>
      <c r="R13" s="286"/>
      <c r="S13" s="284"/>
      <c r="T13" s="285" t="s">
        <v>11</v>
      </c>
      <c r="U13" s="286"/>
      <c r="V13" s="286"/>
      <c r="W13" s="284"/>
      <c r="X13" s="304" t="s">
        <v>12</v>
      </c>
    </row>
    <row r="14" spans="1:24" ht="143.25" customHeight="1" thickBot="1" x14ac:dyDescent="0.25">
      <c r="B14" s="303"/>
      <c r="C14" s="303"/>
      <c r="D14" s="5" t="s">
        <v>13</v>
      </c>
      <c r="E14" s="5" t="s">
        <v>14</v>
      </c>
      <c r="F14" s="5" t="s">
        <v>15</v>
      </c>
      <c r="G14" s="6" t="s">
        <v>16</v>
      </c>
      <c r="H14" s="7" t="s">
        <v>17</v>
      </c>
      <c r="I14" s="8" t="s">
        <v>18</v>
      </c>
      <c r="J14" s="7" t="s">
        <v>19</v>
      </c>
      <c r="K14" s="8" t="s">
        <v>20</v>
      </c>
      <c r="L14" s="7" t="s">
        <v>17</v>
      </c>
      <c r="M14" s="8" t="s">
        <v>18</v>
      </c>
      <c r="N14" s="7" t="s">
        <v>19</v>
      </c>
      <c r="O14" s="8" t="s">
        <v>20</v>
      </c>
      <c r="P14" s="7" t="s">
        <v>17</v>
      </c>
      <c r="Q14" s="8" t="s">
        <v>18</v>
      </c>
      <c r="R14" s="7" t="s">
        <v>19</v>
      </c>
      <c r="S14" s="8" t="s">
        <v>20</v>
      </c>
      <c r="T14" s="7" t="s">
        <v>17</v>
      </c>
      <c r="U14" s="8" t="s">
        <v>18</v>
      </c>
      <c r="V14" s="7" t="s">
        <v>19</v>
      </c>
      <c r="W14" s="8" t="s">
        <v>20</v>
      </c>
      <c r="X14" s="303"/>
    </row>
    <row r="15" spans="1:24" ht="165.75" customHeight="1" x14ac:dyDescent="0.2">
      <c r="B15" s="9" t="s">
        <v>21</v>
      </c>
      <c r="C15" s="243" t="s">
        <v>867</v>
      </c>
      <c r="D15" s="243" t="s">
        <v>864</v>
      </c>
      <c r="E15" s="244" t="s">
        <v>22</v>
      </c>
      <c r="F15" s="245" t="s">
        <v>865</v>
      </c>
      <c r="G15" s="246">
        <v>0.95332642657968703</v>
      </c>
      <c r="H15" s="255">
        <v>0.23830000000000001</v>
      </c>
      <c r="I15" s="256">
        <v>0.23830000000000001</v>
      </c>
      <c r="J15" s="256">
        <v>0.23830000000000001</v>
      </c>
      <c r="K15" s="257">
        <v>0.23830000000000001</v>
      </c>
      <c r="L15" s="255">
        <v>0.23830000000000001</v>
      </c>
      <c r="M15" s="256">
        <v>0.23830000000000001</v>
      </c>
      <c r="N15" s="247"/>
      <c r="O15" s="248"/>
      <c r="P15" s="249">
        <f>IFERROR((L15/H15),"100%")</f>
        <v>1</v>
      </c>
      <c r="Q15" s="250">
        <f>IFERROR((M15/I15),"100%")</f>
        <v>1</v>
      </c>
      <c r="R15" s="251"/>
      <c r="S15" s="252"/>
      <c r="T15" s="258">
        <f>IFERROR((L15/$G$15),"No Programado")</f>
        <v>0.2499668459364594</v>
      </c>
      <c r="U15" s="259">
        <f>IFERROR(((L15+M15)/G15),"No programado")</f>
        <v>0.49993369187291881</v>
      </c>
      <c r="V15" s="251"/>
      <c r="W15" s="253"/>
      <c r="X15" s="254" t="s">
        <v>866</v>
      </c>
    </row>
    <row r="16" spans="1:24" ht="23.25" hidden="1" customHeight="1" x14ac:dyDescent="0.2">
      <c r="B16" s="11"/>
      <c r="C16" s="11"/>
      <c r="D16" s="11"/>
      <c r="E16" s="11"/>
      <c r="F16" s="11"/>
      <c r="G16" s="12"/>
      <c r="H16" s="10"/>
      <c r="I16" s="10"/>
      <c r="J16" s="10"/>
      <c r="K16" s="10"/>
      <c r="L16" s="10"/>
      <c r="M16" s="10"/>
      <c r="N16" s="10"/>
      <c r="O16" s="10"/>
      <c r="P16" s="13" t="str">
        <f t="shared" ref="P16:S16" si="0">IFERROR((L16/H16),"100%")</f>
        <v>100%</v>
      </c>
      <c r="Q16" s="13" t="str">
        <f t="shared" si="0"/>
        <v>100%</v>
      </c>
      <c r="R16" s="13" t="str">
        <f t="shared" si="0"/>
        <v>100%</v>
      </c>
      <c r="S16" s="13" t="str">
        <f t="shared" si="0"/>
        <v>100%</v>
      </c>
      <c r="T16" s="13" t="str">
        <f>IFERROR((L16/$G$16),"No Programado")</f>
        <v>No Programado</v>
      </c>
      <c r="U16" s="13" t="str">
        <f>IFERROR((L16+M16)/$G$16, "No Programado")</f>
        <v>No Programado</v>
      </c>
      <c r="V16" s="13" t="str">
        <f>IFERROR((M16+N16+L16)/$G$16, "No Programado")</f>
        <v>No Programado</v>
      </c>
      <c r="W16" s="13" t="str">
        <f>IFERROR((N16+O16+M16+L16)/$G$16, "No Programado")</f>
        <v>No Programado</v>
      </c>
      <c r="X16" s="14"/>
    </row>
    <row r="17" spans="2:28" ht="130.5" customHeight="1" x14ac:dyDescent="0.2">
      <c r="B17" s="15" t="s">
        <v>24</v>
      </c>
      <c r="C17" s="16" t="s">
        <v>25</v>
      </c>
      <c r="D17" s="16" t="s">
        <v>26</v>
      </c>
      <c r="E17" s="15" t="s">
        <v>27</v>
      </c>
      <c r="F17" s="15" t="s">
        <v>28</v>
      </c>
      <c r="G17" s="17">
        <v>2400</v>
      </c>
      <c r="H17" s="18">
        <v>600</v>
      </c>
      <c r="I17" s="18">
        <v>600</v>
      </c>
      <c r="J17" s="18">
        <v>600</v>
      </c>
      <c r="K17" s="18">
        <v>600</v>
      </c>
      <c r="L17" s="19">
        <v>600</v>
      </c>
      <c r="M17" s="20">
        <v>600</v>
      </c>
      <c r="N17" s="10"/>
      <c r="O17" s="10"/>
      <c r="P17" s="13">
        <f t="shared" ref="P17:Q17" si="1">IFERROR((L17/H17),"100%")</f>
        <v>1</v>
      </c>
      <c r="Q17" s="13">
        <f t="shared" si="1"/>
        <v>1</v>
      </c>
      <c r="R17" s="10"/>
      <c r="S17" s="10"/>
      <c r="T17" s="21">
        <f t="shared" ref="T17:T83" si="2">IFERROR((L17/G17),"No Programado")</f>
        <v>0.25</v>
      </c>
      <c r="U17" s="21">
        <f t="shared" ref="U17:U121" si="3">IFERROR(((L17+M17)/G17),"No Programado")</f>
        <v>0.5</v>
      </c>
      <c r="V17" s="22"/>
      <c r="W17" s="22"/>
      <c r="X17" s="23" t="s">
        <v>29</v>
      </c>
      <c r="AB17" s="24"/>
    </row>
    <row r="18" spans="2:28" ht="123" customHeight="1" x14ac:dyDescent="0.2">
      <c r="B18" s="25" t="s">
        <v>30</v>
      </c>
      <c r="C18" s="26" t="s">
        <v>31</v>
      </c>
      <c r="D18" s="26" t="s">
        <v>32</v>
      </c>
      <c r="E18" s="27" t="s">
        <v>27</v>
      </c>
      <c r="F18" s="26" t="s">
        <v>33</v>
      </c>
      <c r="G18" s="17">
        <v>2500</v>
      </c>
      <c r="H18" s="27">
        <v>625</v>
      </c>
      <c r="I18" s="27">
        <v>625</v>
      </c>
      <c r="J18" s="27">
        <v>625</v>
      </c>
      <c r="K18" s="27">
        <v>625</v>
      </c>
      <c r="L18" s="19">
        <v>580</v>
      </c>
      <c r="M18" s="20">
        <v>675</v>
      </c>
      <c r="N18" s="10"/>
      <c r="O18" s="10"/>
      <c r="P18" s="13">
        <f t="shared" ref="P18:Q18" si="4">IFERROR((L18/H18),"100%")</f>
        <v>0.92800000000000005</v>
      </c>
      <c r="Q18" s="13">
        <f t="shared" si="4"/>
        <v>1.08</v>
      </c>
      <c r="R18" s="10"/>
      <c r="S18" s="10"/>
      <c r="T18" s="21">
        <f t="shared" si="2"/>
        <v>0.23200000000000001</v>
      </c>
      <c r="U18" s="21">
        <f t="shared" si="3"/>
        <v>0.502</v>
      </c>
      <c r="V18" s="22"/>
      <c r="W18" s="22"/>
      <c r="X18" s="242" t="s">
        <v>861</v>
      </c>
    </row>
    <row r="19" spans="2:28" ht="126.75" customHeight="1" x14ac:dyDescent="0.2">
      <c r="B19" s="8" t="s">
        <v>34</v>
      </c>
      <c r="C19" s="28" t="s">
        <v>35</v>
      </c>
      <c r="D19" s="29" t="s">
        <v>36</v>
      </c>
      <c r="E19" s="29" t="s">
        <v>27</v>
      </c>
      <c r="F19" s="28" t="s">
        <v>37</v>
      </c>
      <c r="G19" s="29">
        <v>950</v>
      </c>
      <c r="H19" s="29">
        <v>237</v>
      </c>
      <c r="I19" s="29">
        <v>237</v>
      </c>
      <c r="J19" s="29">
        <v>237</v>
      </c>
      <c r="K19" s="29">
        <v>239</v>
      </c>
      <c r="L19" s="30">
        <v>350</v>
      </c>
      <c r="M19" s="31">
        <v>265</v>
      </c>
      <c r="N19" s="10"/>
      <c r="O19" s="10"/>
      <c r="P19" s="13">
        <f t="shared" ref="P19:Q19" si="5">IFERROR((L19/H19),"100%")</f>
        <v>1.4767932489451476</v>
      </c>
      <c r="Q19" s="13">
        <f t="shared" si="5"/>
        <v>1.1181434599156117</v>
      </c>
      <c r="R19" s="10"/>
      <c r="S19" s="10"/>
      <c r="T19" s="21">
        <f t="shared" si="2"/>
        <v>0.36842105263157893</v>
      </c>
      <c r="U19" s="21">
        <f t="shared" si="3"/>
        <v>0.64736842105263159</v>
      </c>
      <c r="V19" s="22"/>
      <c r="W19" s="22"/>
      <c r="X19" s="241" t="s">
        <v>860</v>
      </c>
    </row>
    <row r="20" spans="2:28" ht="126.75" customHeight="1" x14ac:dyDescent="0.2">
      <c r="B20" s="8" t="s">
        <v>34</v>
      </c>
      <c r="C20" s="28" t="s">
        <v>38</v>
      </c>
      <c r="D20" s="29" t="s">
        <v>39</v>
      </c>
      <c r="E20" s="29" t="s">
        <v>27</v>
      </c>
      <c r="F20" s="28" t="s">
        <v>40</v>
      </c>
      <c r="G20" s="29">
        <v>30</v>
      </c>
      <c r="H20" s="29">
        <v>7</v>
      </c>
      <c r="I20" s="29">
        <v>8</v>
      </c>
      <c r="J20" s="29">
        <v>7</v>
      </c>
      <c r="K20" s="29">
        <v>8</v>
      </c>
      <c r="L20" s="30">
        <v>10</v>
      </c>
      <c r="M20" s="31">
        <v>6</v>
      </c>
      <c r="N20" s="10"/>
      <c r="O20" s="10"/>
      <c r="P20" s="13">
        <f t="shared" ref="P20:Q20" si="6">IFERROR((L20/H20),"100%")</f>
        <v>1.4285714285714286</v>
      </c>
      <c r="Q20" s="13">
        <f t="shared" si="6"/>
        <v>0.75</v>
      </c>
      <c r="R20" s="10"/>
      <c r="S20" s="10"/>
      <c r="T20" s="21">
        <f t="shared" si="2"/>
        <v>0.33333333333333331</v>
      </c>
      <c r="U20" s="21">
        <f t="shared" si="3"/>
        <v>0.53333333333333333</v>
      </c>
      <c r="V20" s="22"/>
      <c r="W20" s="22"/>
      <c r="X20" s="241" t="s">
        <v>862</v>
      </c>
    </row>
    <row r="21" spans="2:28" ht="121.5" customHeight="1" x14ac:dyDescent="0.2">
      <c r="B21" s="8" t="s">
        <v>34</v>
      </c>
      <c r="C21" s="33" t="s">
        <v>41</v>
      </c>
      <c r="D21" s="29" t="s">
        <v>42</v>
      </c>
      <c r="E21" s="29" t="s">
        <v>27</v>
      </c>
      <c r="F21" s="33" t="s">
        <v>43</v>
      </c>
      <c r="G21" s="30">
        <v>540</v>
      </c>
      <c r="H21" s="29">
        <v>135</v>
      </c>
      <c r="I21" s="29">
        <v>135</v>
      </c>
      <c r="J21" s="29">
        <v>135</v>
      </c>
      <c r="K21" s="29">
        <v>135</v>
      </c>
      <c r="L21" s="29">
        <v>135</v>
      </c>
      <c r="M21" s="34">
        <v>233</v>
      </c>
      <c r="N21" s="35"/>
      <c r="O21" s="35"/>
      <c r="P21" s="13">
        <f t="shared" ref="P21:Q21" si="7">IFERROR((L21/H21),"100%")</f>
        <v>1</v>
      </c>
      <c r="Q21" s="13">
        <f t="shared" si="7"/>
        <v>1.7259259259259259</v>
      </c>
      <c r="R21" s="10"/>
      <c r="S21" s="10"/>
      <c r="T21" s="21">
        <f t="shared" si="2"/>
        <v>0.25</v>
      </c>
      <c r="U21" s="21">
        <f t="shared" si="3"/>
        <v>0.68148148148148147</v>
      </c>
      <c r="V21" s="35"/>
      <c r="W21" s="35"/>
      <c r="X21" s="241" t="s">
        <v>863</v>
      </c>
    </row>
    <row r="22" spans="2:28" ht="112.5" customHeight="1" x14ac:dyDescent="0.2">
      <c r="B22" s="25" t="s">
        <v>44</v>
      </c>
      <c r="C22" s="26" t="s">
        <v>45</v>
      </c>
      <c r="D22" s="26" t="s">
        <v>46</v>
      </c>
      <c r="E22" s="27" t="s">
        <v>27</v>
      </c>
      <c r="F22" s="36" t="s">
        <v>47</v>
      </c>
      <c r="G22" s="27">
        <v>900</v>
      </c>
      <c r="H22" s="19">
        <v>220</v>
      </c>
      <c r="I22" s="19">
        <v>220</v>
      </c>
      <c r="J22" s="19">
        <v>230</v>
      </c>
      <c r="K22" s="19">
        <v>230</v>
      </c>
      <c r="L22" s="19">
        <v>278</v>
      </c>
      <c r="M22" s="20">
        <v>283</v>
      </c>
      <c r="N22" s="35"/>
      <c r="O22" s="35"/>
      <c r="P22" s="13">
        <f t="shared" ref="P22:Q22" si="8">IFERROR((L22/H22),"100%")</f>
        <v>1.2636363636363637</v>
      </c>
      <c r="Q22" s="13">
        <f t="shared" si="8"/>
        <v>1.2863636363636364</v>
      </c>
      <c r="R22" s="10"/>
      <c r="S22" s="10"/>
      <c r="T22" s="21">
        <f t="shared" si="2"/>
        <v>0.30888888888888888</v>
      </c>
      <c r="U22" s="21">
        <f t="shared" si="3"/>
        <v>0.62333333333333329</v>
      </c>
      <c r="V22" s="35"/>
      <c r="W22" s="35"/>
      <c r="X22" s="37" t="s">
        <v>48</v>
      </c>
    </row>
    <row r="23" spans="2:28" ht="111.75" customHeight="1" x14ac:dyDescent="0.2">
      <c r="B23" s="8" t="s">
        <v>34</v>
      </c>
      <c r="C23" s="28" t="s">
        <v>49</v>
      </c>
      <c r="D23" s="28" t="s">
        <v>50</v>
      </c>
      <c r="E23" s="29" t="s">
        <v>27</v>
      </c>
      <c r="F23" s="28" t="s">
        <v>51</v>
      </c>
      <c r="G23" s="29">
        <v>450</v>
      </c>
      <c r="H23" s="30">
        <v>110</v>
      </c>
      <c r="I23" s="30">
        <v>110</v>
      </c>
      <c r="J23" s="30">
        <v>115</v>
      </c>
      <c r="K23" s="30">
        <v>115</v>
      </c>
      <c r="L23" s="30">
        <v>276</v>
      </c>
      <c r="M23" s="31">
        <v>281</v>
      </c>
      <c r="N23" s="35"/>
      <c r="O23" s="35"/>
      <c r="P23" s="13">
        <f t="shared" ref="P23:Q23" si="9">IFERROR((L23/H23),"100%")</f>
        <v>2.5090909090909093</v>
      </c>
      <c r="Q23" s="13">
        <f t="shared" si="9"/>
        <v>2.5545454545454547</v>
      </c>
      <c r="R23" s="10"/>
      <c r="S23" s="10"/>
      <c r="T23" s="21">
        <f t="shared" si="2"/>
        <v>0.61333333333333329</v>
      </c>
      <c r="U23" s="21">
        <f t="shared" si="3"/>
        <v>1.2377777777777779</v>
      </c>
      <c r="V23" s="35"/>
      <c r="W23" s="35"/>
      <c r="X23" s="38" t="s">
        <v>52</v>
      </c>
    </row>
    <row r="24" spans="2:28" ht="108" customHeight="1" x14ac:dyDescent="0.2">
      <c r="B24" s="8" t="s">
        <v>34</v>
      </c>
      <c r="C24" s="33" t="s">
        <v>53</v>
      </c>
      <c r="D24" s="28" t="s">
        <v>54</v>
      </c>
      <c r="E24" s="29" t="s">
        <v>27</v>
      </c>
      <c r="F24" s="28" t="s">
        <v>55</v>
      </c>
      <c r="G24" s="29">
        <v>450</v>
      </c>
      <c r="H24" s="30">
        <v>110</v>
      </c>
      <c r="I24" s="30">
        <v>110</v>
      </c>
      <c r="J24" s="30">
        <v>115</v>
      </c>
      <c r="K24" s="30">
        <v>115</v>
      </c>
      <c r="L24" s="30">
        <v>278</v>
      </c>
      <c r="M24" s="31">
        <v>281</v>
      </c>
      <c r="N24" s="39"/>
      <c r="O24" s="39"/>
      <c r="P24" s="13">
        <f t="shared" ref="P24:Q24" si="10">IFERROR((L24/H24),"100%")</f>
        <v>2.5272727272727273</v>
      </c>
      <c r="Q24" s="13">
        <f t="shared" si="10"/>
        <v>2.5545454545454547</v>
      </c>
      <c r="R24" s="10"/>
      <c r="S24" s="10"/>
      <c r="T24" s="21">
        <f t="shared" si="2"/>
        <v>0.61777777777777776</v>
      </c>
      <c r="U24" s="21">
        <f t="shared" si="3"/>
        <v>1.2422222222222221</v>
      </c>
      <c r="V24" s="35"/>
      <c r="W24" s="40"/>
      <c r="X24" s="38" t="s">
        <v>56</v>
      </c>
    </row>
    <row r="25" spans="2:28" ht="184" customHeight="1" x14ac:dyDescent="0.2">
      <c r="B25" s="26" t="s">
        <v>57</v>
      </c>
      <c r="C25" s="26" t="s">
        <v>58</v>
      </c>
      <c r="D25" s="26" t="s">
        <v>59</v>
      </c>
      <c r="E25" s="25" t="s">
        <v>27</v>
      </c>
      <c r="F25" s="26" t="s">
        <v>60</v>
      </c>
      <c r="G25" s="27">
        <v>1155</v>
      </c>
      <c r="H25" s="27">
        <v>301</v>
      </c>
      <c r="I25" s="27">
        <v>304</v>
      </c>
      <c r="J25" s="27">
        <v>304</v>
      </c>
      <c r="K25" s="27">
        <v>246</v>
      </c>
      <c r="L25" s="19">
        <v>301</v>
      </c>
      <c r="M25" s="20">
        <v>304</v>
      </c>
      <c r="N25" s="41"/>
      <c r="O25" s="41"/>
      <c r="P25" s="13">
        <v>1</v>
      </c>
      <c r="Q25" s="13">
        <f t="shared" ref="Q25:Q28" si="11">IFERROR((M25/I25),"100%")</f>
        <v>1</v>
      </c>
      <c r="R25" s="10"/>
      <c r="S25" s="10"/>
      <c r="T25" s="21">
        <f t="shared" si="2"/>
        <v>0.26060606060606062</v>
      </c>
      <c r="U25" s="21">
        <f t="shared" si="3"/>
        <v>0.52380952380952384</v>
      </c>
      <c r="V25" s="22"/>
      <c r="W25" s="22"/>
      <c r="X25" s="38" t="s">
        <v>61</v>
      </c>
    </row>
    <row r="26" spans="2:28" ht="168.5" customHeight="1" x14ac:dyDescent="0.2">
      <c r="B26" s="8" t="s">
        <v>34</v>
      </c>
      <c r="C26" s="33" t="s">
        <v>62</v>
      </c>
      <c r="D26" s="28" t="s">
        <v>63</v>
      </c>
      <c r="E26" s="8" t="s">
        <v>27</v>
      </c>
      <c r="F26" s="33" t="s">
        <v>64</v>
      </c>
      <c r="G26" s="29">
        <v>170</v>
      </c>
      <c r="H26" s="29">
        <v>49</v>
      </c>
      <c r="I26" s="29">
        <v>42</v>
      </c>
      <c r="J26" s="29">
        <v>42</v>
      </c>
      <c r="K26" s="29">
        <v>37</v>
      </c>
      <c r="L26" s="30">
        <v>49</v>
      </c>
      <c r="M26" s="31">
        <v>42</v>
      </c>
      <c r="N26" s="41"/>
      <c r="O26" s="41"/>
      <c r="P26" s="13">
        <v>1</v>
      </c>
      <c r="Q26" s="13">
        <f t="shared" si="11"/>
        <v>1</v>
      </c>
      <c r="R26" s="10"/>
      <c r="S26" s="10"/>
      <c r="T26" s="21">
        <f t="shared" si="2"/>
        <v>0.28823529411764703</v>
      </c>
      <c r="U26" s="21">
        <f t="shared" si="3"/>
        <v>0.53529411764705881</v>
      </c>
      <c r="V26" s="22"/>
      <c r="W26" s="22"/>
      <c r="X26" s="38" t="s">
        <v>65</v>
      </c>
    </row>
    <row r="27" spans="2:28" ht="132" customHeight="1" x14ac:dyDescent="0.2">
      <c r="B27" s="8" t="s">
        <v>34</v>
      </c>
      <c r="C27" s="33" t="s">
        <v>66</v>
      </c>
      <c r="D27" s="28" t="s">
        <v>67</v>
      </c>
      <c r="E27" s="8" t="s">
        <v>27</v>
      </c>
      <c r="F27" s="33" t="s">
        <v>68</v>
      </c>
      <c r="G27" s="29">
        <v>417</v>
      </c>
      <c r="H27" s="29">
        <v>123</v>
      </c>
      <c r="I27" s="29">
        <v>98</v>
      </c>
      <c r="J27" s="29">
        <v>98</v>
      </c>
      <c r="K27" s="29">
        <v>98</v>
      </c>
      <c r="L27" s="30">
        <v>123</v>
      </c>
      <c r="M27" s="31">
        <v>98</v>
      </c>
      <c r="N27" s="41"/>
      <c r="O27" s="41"/>
      <c r="P27" s="13">
        <v>1</v>
      </c>
      <c r="Q27" s="13">
        <f t="shared" si="11"/>
        <v>1</v>
      </c>
      <c r="R27" s="10"/>
      <c r="S27" s="10"/>
      <c r="T27" s="21">
        <f t="shared" si="2"/>
        <v>0.29496402877697842</v>
      </c>
      <c r="U27" s="21">
        <f t="shared" si="3"/>
        <v>0.52997601918465231</v>
      </c>
      <c r="V27" s="22"/>
      <c r="W27" s="22"/>
      <c r="X27" s="37" t="s">
        <v>69</v>
      </c>
    </row>
    <row r="28" spans="2:28" ht="147" customHeight="1" x14ac:dyDescent="0.2">
      <c r="B28" s="8" t="s">
        <v>34</v>
      </c>
      <c r="C28" s="33" t="s">
        <v>70</v>
      </c>
      <c r="D28" s="28" t="s">
        <v>71</v>
      </c>
      <c r="E28" s="8" t="s">
        <v>27</v>
      </c>
      <c r="F28" s="33" t="s">
        <v>72</v>
      </c>
      <c r="G28" s="29">
        <v>568</v>
      </c>
      <c r="H28" s="29">
        <v>129</v>
      </c>
      <c r="I28" s="29">
        <v>164</v>
      </c>
      <c r="J28" s="29">
        <v>164</v>
      </c>
      <c r="K28" s="29">
        <v>111</v>
      </c>
      <c r="L28" s="30">
        <v>129</v>
      </c>
      <c r="M28" s="31">
        <v>164</v>
      </c>
      <c r="N28" s="41"/>
      <c r="O28" s="41" t="s">
        <v>73</v>
      </c>
      <c r="P28" s="13">
        <v>1</v>
      </c>
      <c r="Q28" s="13">
        <f t="shared" si="11"/>
        <v>1</v>
      </c>
      <c r="R28" s="10"/>
      <c r="S28" s="10"/>
      <c r="T28" s="21">
        <f t="shared" si="2"/>
        <v>0.22711267605633803</v>
      </c>
      <c r="U28" s="21">
        <f t="shared" si="3"/>
        <v>0.51584507042253525</v>
      </c>
      <c r="V28" s="22"/>
      <c r="W28" s="22"/>
      <c r="X28" s="38" t="s">
        <v>74</v>
      </c>
    </row>
    <row r="29" spans="2:28" ht="130.5" customHeight="1" x14ac:dyDescent="0.2">
      <c r="B29" s="25" t="s">
        <v>75</v>
      </c>
      <c r="C29" s="26" t="s">
        <v>76</v>
      </c>
      <c r="D29" s="26" t="s">
        <v>77</v>
      </c>
      <c r="E29" s="25" t="s">
        <v>78</v>
      </c>
      <c r="F29" s="26" t="s">
        <v>79</v>
      </c>
      <c r="G29" s="27">
        <v>108149</v>
      </c>
      <c r="H29" s="19">
        <v>27043</v>
      </c>
      <c r="I29" s="19">
        <v>27045</v>
      </c>
      <c r="J29" s="19">
        <v>27033</v>
      </c>
      <c r="K29" s="19">
        <v>27028</v>
      </c>
      <c r="L29" s="19">
        <v>19724</v>
      </c>
      <c r="M29" s="19">
        <v>18998</v>
      </c>
      <c r="N29" s="35"/>
      <c r="O29" s="35"/>
      <c r="P29" s="13">
        <f t="shared" ref="P29:Q29" si="12">IFERROR((L29/H29),"100%")</f>
        <v>0.72935695004252488</v>
      </c>
      <c r="Q29" s="13">
        <f t="shared" si="12"/>
        <v>0.70245886485487152</v>
      </c>
      <c r="R29" s="10"/>
      <c r="S29" s="10"/>
      <c r="T29" s="21">
        <f t="shared" si="2"/>
        <v>0.18237801551563121</v>
      </c>
      <c r="U29" s="21">
        <f t="shared" si="3"/>
        <v>0.35804307020869358</v>
      </c>
      <c r="V29" s="35"/>
      <c r="W29" s="35"/>
      <c r="X29" s="42" t="s">
        <v>80</v>
      </c>
    </row>
    <row r="30" spans="2:28" ht="156" customHeight="1" x14ac:dyDescent="0.2">
      <c r="B30" s="8" t="s">
        <v>34</v>
      </c>
      <c r="C30" s="28" t="s">
        <v>81</v>
      </c>
      <c r="D30" s="28" t="s">
        <v>82</v>
      </c>
      <c r="E30" s="8" t="s">
        <v>78</v>
      </c>
      <c r="F30" s="33" t="s">
        <v>83</v>
      </c>
      <c r="G30" s="29">
        <v>37</v>
      </c>
      <c r="H30" s="30">
        <v>9</v>
      </c>
      <c r="I30" s="30">
        <v>10</v>
      </c>
      <c r="J30" s="30">
        <v>9</v>
      </c>
      <c r="K30" s="30">
        <v>9</v>
      </c>
      <c r="L30" s="30">
        <v>0</v>
      </c>
      <c r="M30" s="30">
        <v>0</v>
      </c>
      <c r="N30" s="35"/>
      <c r="O30" s="35"/>
      <c r="P30" s="13">
        <f t="shared" ref="P30:Q30" si="13">IFERROR((L30/H30),"100%")</f>
        <v>0</v>
      </c>
      <c r="Q30" s="13">
        <f t="shared" si="13"/>
        <v>0</v>
      </c>
      <c r="R30" s="10"/>
      <c r="S30" s="10"/>
      <c r="T30" s="21">
        <f t="shared" si="2"/>
        <v>0</v>
      </c>
      <c r="U30" s="21">
        <f t="shared" si="3"/>
        <v>0</v>
      </c>
      <c r="V30" s="35"/>
      <c r="W30" s="35"/>
      <c r="X30" s="42" t="s">
        <v>84</v>
      </c>
    </row>
    <row r="31" spans="2:28" ht="177" customHeight="1" x14ac:dyDescent="0.2">
      <c r="B31" s="8" t="s">
        <v>34</v>
      </c>
      <c r="C31" s="33" t="s">
        <v>85</v>
      </c>
      <c r="D31" s="28" t="s">
        <v>86</v>
      </c>
      <c r="E31" s="8" t="s">
        <v>78</v>
      </c>
      <c r="F31" s="33" t="s">
        <v>87</v>
      </c>
      <c r="G31" s="29">
        <v>110400</v>
      </c>
      <c r="H31" s="30">
        <v>27600</v>
      </c>
      <c r="I31" s="30">
        <v>27600</v>
      </c>
      <c r="J31" s="30">
        <v>27600</v>
      </c>
      <c r="K31" s="30">
        <v>27600</v>
      </c>
      <c r="L31" s="30">
        <v>26800</v>
      </c>
      <c r="M31" s="30">
        <v>17600</v>
      </c>
      <c r="N31" s="35"/>
      <c r="O31" s="35"/>
      <c r="P31" s="13">
        <f t="shared" ref="P31:Q31" si="14">IFERROR((L31/H31),"100%")</f>
        <v>0.97101449275362317</v>
      </c>
      <c r="Q31" s="13">
        <f t="shared" si="14"/>
        <v>0.6376811594202898</v>
      </c>
      <c r="R31" s="10"/>
      <c r="S31" s="10"/>
      <c r="T31" s="21">
        <f t="shared" si="2"/>
        <v>0.24275362318840579</v>
      </c>
      <c r="U31" s="21">
        <f t="shared" si="3"/>
        <v>0.40217391304347827</v>
      </c>
      <c r="V31" s="35"/>
      <c r="W31" s="35"/>
      <c r="X31" s="42" t="s">
        <v>88</v>
      </c>
    </row>
    <row r="32" spans="2:28" ht="120" customHeight="1" x14ac:dyDescent="0.2">
      <c r="B32" s="8" t="s">
        <v>34</v>
      </c>
      <c r="C32" s="33" t="s">
        <v>89</v>
      </c>
      <c r="D32" s="28" t="s">
        <v>90</v>
      </c>
      <c r="E32" s="8" t="s">
        <v>91</v>
      </c>
      <c r="F32" s="33" t="s">
        <v>92</v>
      </c>
      <c r="G32" s="29">
        <v>80</v>
      </c>
      <c r="H32" s="30">
        <v>20</v>
      </c>
      <c r="I32" s="30">
        <v>20</v>
      </c>
      <c r="J32" s="30">
        <v>20</v>
      </c>
      <c r="K32" s="30">
        <v>20</v>
      </c>
      <c r="L32" s="30">
        <v>0</v>
      </c>
      <c r="M32" s="30">
        <v>30</v>
      </c>
      <c r="N32" s="35"/>
      <c r="O32" s="35"/>
      <c r="P32" s="13">
        <f t="shared" ref="P32:Q32" si="15">IFERROR((L32/H32),"100%")</f>
        <v>0</v>
      </c>
      <c r="Q32" s="13">
        <f t="shared" si="15"/>
        <v>1.5</v>
      </c>
      <c r="R32" s="10"/>
      <c r="S32" s="10"/>
      <c r="T32" s="21">
        <f t="shared" si="2"/>
        <v>0</v>
      </c>
      <c r="U32" s="21">
        <f t="shared" si="3"/>
        <v>0.375</v>
      </c>
      <c r="V32" s="35"/>
      <c r="W32" s="35"/>
      <c r="X32" s="42" t="s">
        <v>93</v>
      </c>
    </row>
    <row r="33" spans="2:24" ht="150.5" customHeight="1" x14ac:dyDescent="0.2">
      <c r="B33" s="8" t="s">
        <v>34</v>
      </c>
      <c r="C33" s="33" t="s">
        <v>94</v>
      </c>
      <c r="D33" s="28" t="s">
        <v>95</v>
      </c>
      <c r="E33" s="8" t="s">
        <v>91</v>
      </c>
      <c r="F33" s="33" t="s">
        <v>96</v>
      </c>
      <c r="G33" s="29">
        <v>4</v>
      </c>
      <c r="H33" s="30">
        <v>1</v>
      </c>
      <c r="I33" s="30">
        <v>1</v>
      </c>
      <c r="J33" s="30">
        <v>1</v>
      </c>
      <c r="K33" s="30">
        <v>1</v>
      </c>
      <c r="L33" s="30">
        <v>1</v>
      </c>
      <c r="M33" s="30">
        <v>1</v>
      </c>
      <c r="N33" s="35"/>
      <c r="O33" s="35"/>
      <c r="P33" s="13">
        <f t="shared" ref="P33:Q33" si="16">IFERROR((L33/H33),"100%")</f>
        <v>1</v>
      </c>
      <c r="Q33" s="13">
        <f t="shared" si="16"/>
        <v>1</v>
      </c>
      <c r="R33" s="10"/>
      <c r="S33" s="10"/>
      <c r="T33" s="21">
        <f t="shared" si="2"/>
        <v>0.25</v>
      </c>
      <c r="U33" s="21">
        <f t="shared" si="3"/>
        <v>0.5</v>
      </c>
      <c r="V33" s="35"/>
      <c r="W33" s="35"/>
      <c r="X33" s="42" t="s">
        <v>97</v>
      </c>
    </row>
    <row r="34" spans="2:24" ht="154.5" customHeight="1" x14ac:dyDescent="0.2">
      <c r="B34" s="25" t="s">
        <v>98</v>
      </c>
      <c r="C34" s="26" t="s">
        <v>99</v>
      </c>
      <c r="D34" s="27" t="s">
        <v>100</v>
      </c>
      <c r="E34" s="25" t="s">
        <v>27</v>
      </c>
      <c r="F34" s="26" t="s">
        <v>101</v>
      </c>
      <c r="G34" s="27">
        <v>12</v>
      </c>
      <c r="H34" s="19">
        <v>3</v>
      </c>
      <c r="I34" s="19">
        <v>3</v>
      </c>
      <c r="J34" s="19">
        <v>3</v>
      </c>
      <c r="K34" s="19">
        <v>3</v>
      </c>
      <c r="L34" s="19">
        <v>3</v>
      </c>
      <c r="M34" s="20">
        <v>3</v>
      </c>
      <c r="N34" s="41"/>
      <c r="O34" s="41"/>
      <c r="P34" s="13">
        <v>1</v>
      </c>
      <c r="Q34" s="13">
        <f t="shared" ref="Q34:Q37" si="17">IFERROR((M34/I34),"100%")</f>
        <v>1</v>
      </c>
      <c r="R34" s="10"/>
      <c r="S34" s="10"/>
      <c r="T34" s="21">
        <f t="shared" si="2"/>
        <v>0.25</v>
      </c>
      <c r="U34" s="21">
        <f t="shared" si="3"/>
        <v>0.5</v>
      </c>
      <c r="V34" s="22"/>
      <c r="W34" s="22"/>
      <c r="X34" s="38" t="s">
        <v>102</v>
      </c>
    </row>
    <row r="35" spans="2:24" ht="197.25" customHeight="1" x14ac:dyDescent="0.2">
      <c r="B35" s="8" t="s">
        <v>34</v>
      </c>
      <c r="C35" s="33" t="s">
        <v>103</v>
      </c>
      <c r="D35" s="29" t="s">
        <v>104</v>
      </c>
      <c r="E35" s="8" t="s">
        <v>27</v>
      </c>
      <c r="F35" s="33" t="s">
        <v>105</v>
      </c>
      <c r="G35" s="29">
        <v>40</v>
      </c>
      <c r="H35" s="30">
        <v>10</v>
      </c>
      <c r="I35" s="30">
        <v>10</v>
      </c>
      <c r="J35" s="30">
        <v>10</v>
      </c>
      <c r="K35" s="30">
        <v>10</v>
      </c>
      <c r="L35" s="30">
        <v>10</v>
      </c>
      <c r="M35" s="31">
        <v>10</v>
      </c>
      <c r="N35" s="41"/>
      <c r="O35" s="41"/>
      <c r="P35" s="13">
        <v>1</v>
      </c>
      <c r="Q35" s="13">
        <f t="shared" si="17"/>
        <v>1</v>
      </c>
      <c r="R35" s="10"/>
      <c r="S35" s="10"/>
      <c r="T35" s="21">
        <f t="shared" si="2"/>
        <v>0.25</v>
      </c>
      <c r="U35" s="21">
        <f t="shared" si="3"/>
        <v>0.5</v>
      </c>
      <c r="V35" s="22"/>
      <c r="W35" s="22"/>
      <c r="X35" s="38" t="s">
        <v>106</v>
      </c>
    </row>
    <row r="36" spans="2:24" ht="194.25" customHeight="1" x14ac:dyDescent="0.2">
      <c r="B36" s="8" t="s">
        <v>34</v>
      </c>
      <c r="C36" s="28" t="s">
        <v>107</v>
      </c>
      <c r="D36" s="8" t="s">
        <v>108</v>
      </c>
      <c r="E36" s="8" t="s">
        <v>27</v>
      </c>
      <c r="F36" s="33" t="s">
        <v>109</v>
      </c>
      <c r="G36" s="29">
        <v>24</v>
      </c>
      <c r="H36" s="30">
        <v>6</v>
      </c>
      <c r="I36" s="30">
        <v>6</v>
      </c>
      <c r="J36" s="30">
        <v>6</v>
      </c>
      <c r="K36" s="30">
        <v>6</v>
      </c>
      <c r="L36" s="30">
        <v>6</v>
      </c>
      <c r="M36" s="31">
        <v>6</v>
      </c>
      <c r="N36" s="41"/>
      <c r="O36" s="41"/>
      <c r="P36" s="13">
        <v>1</v>
      </c>
      <c r="Q36" s="13">
        <f t="shared" si="17"/>
        <v>1</v>
      </c>
      <c r="R36" s="10"/>
      <c r="S36" s="10"/>
      <c r="T36" s="21">
        <f t="shared" si="2"/>
        <v>0.25</v>
      </c>
      <c r="U36" s="21">
        <f t="shared" si="3"/>
        <v>0.5</v>
      </c>
      <c r="V36" s="22"/>
      <c r="W36" s="22"/>
      <c r="X36" s="38" t="s">
        <v>110</v>
      </c>
    </row>
    <row r="37" spans="2:24" ht="222" customHeight="1" x14ac:dyDescent="0.2">
      <c r="B37" s="8" t="s">
        <v>34</v>
      </c>
      <c r="C37" s="28" t="s">
        <v>111</v>
      </c>
      <c r="D37" s="29" t="s">
        <v>112</v>
      </c>
      <c r="E37" s="8" t="s">
        <v>27</v>
      </c>
      <c r="F37" s="33" t="s">
        <v>113</v>
      </c>
      <c r="G37" s="29">
        <v>12</v>
      </c>
      <c r="H37" s="30">
        <v>3</v>
      </c>
      <c r="I37" s="30">
        <v>3</v>
      </c>
      <c r="J37" s="30">
        <v>3</v>
      </c>
      <c r="K37" s="30">
        <v>3</v>
      </c>
      <c r="L37" s="30">
        <v>3</v>
      </c>
      <c r="M37" s="31">
        <v>3</v>
      </c>
      <c r="N37" s="41"/>
      <c r="O37" s="41"/>
      <c r="P37" s="13">
        <v>1</v>
      </c>
      <c r="Q37" s="13">
        <f t="shared" si="17"/>
        <v>1</v>
      </c>
      <c r="R37" s="10"/>
      <c r="S37" s="10"/>
      <c r="T37" s="21">
        <f t="shared" si="2"/>
        <v>0.25</v>
      </c>
      <c r="U37" s="21">
        <f t="shared" si="3"/>
        <v>0.5</v>
      </c>
      <c r="V37" s="22"/>
      <c r="W37" s="22"/>
      <c r="X37" s="38" t="s">
        <v>114</v>
      </c>
    </row>
    <row r="38" spans="2:24" ht="99.75" customHeight="1" x14ac:dyDescent="0.2">
      <c r="B38" s="25" t="s">
        <v>115</v>
      </c>
      <c r="C38" s="43" t="s">
        <v>116</v>
      </c>
      <c r="D38" s="26" t="s">
        <v>117</v>
      </c>
      <c r="E38" s="27" t="s">
        <v>27</v>
      </c>
      <c r="F38" s="36" t="s">
        <v>118</v>
      </c>
      <c r="G38" s="27">
        <v>300</v>
      </c>
      <c r="H38" s="27">
        <v>75</v>
      </c>
      <c r="I38" s="27">
        <v>75</v>
      </c>
      <c r="J38" s="27">
        <v>75</v>
      </c>
      <c r="K38" s="27">
        <v>75</v>
      </c>
      <c r="L38" s="44">
        <v>75</v>
      </c>
      <c r="M38" s="45">
        <v>64</v>
      </c>
      <c r="N38" s="35"/>
      <c r="O38" s="35"/>
      <c r="P38" s="13">
        <f t="shared" ref="P38:Q38" si="18">IFERROR((L38/H38),"100%")</f>
        <v>1</v>
      </c>
      <c r="Q38" s="13">
        <f t="shared" si="18"/>
        <v>0.85333333333333339</v>
      </c>
      <c r="R38" s="10"/>
      <c r="S38" s="10"/>
      <c r="T38" s="21">
        <f t="shared" si="2"/>
        <v>0.25</v>
      </c>
      <c r="U38" s="21">
        <f t="shared" si="3"/>
        <v>0.46333333333333332</v>
      </c>
      <c r="V38" s="35"/>
      <c r="W38" s="35"/>
      <c r="X38" s="37" t="s">
        <v>119</v>
      </c>
    </row>
    <row r="39" spans="2:24" ht="100.5" customHeight="1" x14ac:dyDescent="0.2">
      <c r="B39" s="8" t="s">
        <v>34</v>
      </c>
      <c r="C39" s="28" t="s">
        <v>120</v>
      </c>
      <c r="D39" s="28" t="s">
        <v>121</v>
      </c>
      <c r="E39" s="29" t="s">
        <v>27</v>
      </c>
      <c r="F39" s="28" t="s">
        <v>122</v>
      </c>
      <c r="G39" s="29">
        <v>200</v>
      </c>
      <c r="H39" s="29">
        <v>50</v>
      </c>
      <c r="I39" s="29">
        <v>50</v>
      </c>
      <c r="J39" s="29">
        <v>50</v>
      </c>
      <c r="K39" s="29">
        <v>50</v>
      </c>
      <c r="L39" s="46">
        <v>50</v>
      </c>
      <c r="M39" s="34">
        <v>48</v>
      </c>
      <c r="N39" s="35"/>
      <c r="O39" s="35"/>
      <c r="P39" s="13">
        <f t="shared" ref="P39:Q39" si="19">IFERROR((L39/H39),"100%")</f>
        <v>1</v>
      </c>
      <c r="Q39" s="13">
        <f t="shared" si="19"/>
        <v>0.96</v>
      </c>
      <c r="R39" s="10"/>
      <c r="S39" s="10"/>
      <c r="T39" s="21">
        <f t="shared" si="2"/>
        <v>0.25</v>
      </c>
      <c r="U39" s="21">
        <f t="shared" si="3"/>
        <v>0.49</v>
      </c>
      <c r="V39" s="35"/>
      <c r="W39" s="35"/>
      <c r="X39" s="37" t="s">
        <v>123</v>
      </c>
    </row>
    <row r="40" spans="2:24" ht="86.5" customHeight="1" x14ac:dyDescent="0.2">
      <c r="B40" s="8" t="s">
        <v>34</v>
      </c>
      <c r="C40" s="28" t="s">
        <v>124</v>
      </c>
      <c r="D40" s="33" t="s">
        <v>125</v>
      </c>
      <c r="E40" s="29" t="s">
        <v>27</v>
      </c>
      <c r="F40" s="28" t="s">
        <v>126</v>
      </c>
      <c r="G40" s="29">
        <v>200</v>
      </c>
      <c r="H40" s="29">
        <v>50</v>
      </c>
      <c r="I40" s="29">
        <v>50</v>
      </c>
      <c r="J40" s="29">
        <v>50</v>
      </c>
      <c r="K40" s="29">
        <v>50</v>
      </c>
      <c r="L40" s="46">
        <v>50</v>
      </c>
      <c r="M40" s="34">
        <v>58</v>
      </c>
      <c r="N40" s="35"/>
      <c r="O40" s="35"/>
      <c r="P40" s="13">
        <f t="shared" ref="P40:Q40" si="20">IFERROR((L40/H40),"100%")</f>
        <v>1</v>
      </c>
      <c r="Q40" s="13">
        <f t="shared" si="20"/>
        <v>1.1599999999999999</v>
      </c>
      <c r="R40" s="10"/>
      <c r="S40" s="10"/>
      <c r="T40" s="21">
        <f t="shared" si="2"/>
        <v>0.25</v>
      </c>
      <c r="U40" s="21">
        <f t="shared" si="3"/>
        <v>0.54</v>
      </c>
      <c r="V40" s="35"/>
      <c r="W40" s="35"/>
      <c r="X40" s="37" t="s">
        <v>127</v>
      </c>
    </row>
    <row r="41" spans="2:24" ht="107" customHeight="1" x14ac:dyDescent="0.2">
      <c r="B41" s="8" t="s">
        <v>34</v>
      </c>
      <c r="C41" s="28" t="s">
        <v>128</v>
      </c>
      <c r="D41" s="33" t="s">
        <v>129</v>
      </c>
      <c r="E41" s="29" t="s">
        <v>27</v>
      </c>
      <c r="F41" s="28" t="s">
        <v>130</v>
      </c>
      <c r="G41" s="29">
        <v>200</v>
      </c>
      <c r="H41" s="29">
        <v>50</v>
      </c>
      <c r="I41" s="29">
        <v>50</v>
      </c>
      <c r="J41" s="29">
        <v>50</v>
      </c>
      <c r="K41" s="29">
        <v>50</v>
      </c>
      <c r="L41" s="46">
        <v>50</v>
      </c>
      <c r="M41" s="34">
        <v>50</v>
      </c>
      <c r="N41" s="35"/>
      <c r="O41" s="35"/>
      <c r="P41" s="13">
        <f t="shared" ref="P41:Q41" si="21">IFERROR((L41/H41),"100%")</f>
        <v>1</v>
      </c>
      <c r="Q41" s="13">
        <f t="shared" si="21"/>
        <v>1</v>
      </c>
      <c r="R41" s="10"/>
      <c r="S41" s="10"/>
      <c r="T41" s="21">
        <f t="shared" si="2"/>
        <v>0.25</v>
      </c>
      <c r="U41" s="21">
        <f t="shared" si="3"/>
        <v>0.5</v>
      </c>
      <c r="V41" s="35"/>
      <c r="W41" s="35"/>
      <c r="X41" s="32" t="s">
        <v>131</v>
      </c>
    </row>
    <row r="42" spans="2:24" ht="200.25" customHeight="1" x14ac:dyDescent="0.2">
      <c r="B42" s="26" t="s">
        <v>132</v>
      </c>
      <c r="C42" s="26" t="s">
        <v>133</v>
      </c>
      <c r="D42" s="26" t="s">
        <v>134</v>
      </c>
      <c r="E42" s="25" t="s">
        <v>27</v>
      </c>
      <c r="F42" s="26" t="s">
        <v>135</v>
      </c>
      <c r="G42" s="27">
        <v>19500</v>
      </c>
      <c r="H42" s="19">
        <v>4875</v>
      </c>
      <c r="I42" s="19">
        <v>4875</v>
      </c>
      <c r="J42" s="19">
        <v>4875</v>
      </c>
      <c r="K42" s="19">
        <v>4875</v>
      </c>
      <c r="L42" s="19">
        <v>4078</v>
      </c>
      <c r="M42" s="47">
        <v>3561</v>
      </c>
      <c r="N42" s="35"/>
      <c r="O42" s="35"/>
      <c r="P42" s="13">
        <f t="shared" ref="P42:Q42" si="22">IFERROR((L42/H42),"100%")</f>
        <v>0.8365128205128205</v>
      </c>
      <c r="Q42" s="13">
        <f t="shared" si="22"/>
        <v>0.7304615384615385</v>
      </c>
      <c r="R42" s="10"/>
      <c r="S42" s="10"/>
      <c r="T42" s="21">
        <f t="shared" si="2"/>
        <v>0.20912820512820512</v>
      </c>
      <c r="U42" s="21">
        <f t="shared" si="3"/>
        <v>0.39174358974358975</v>
      </c>
      <c r="V42" s="35"/>
      <c r="W42" s="35"/>
      <c r="X42" s="38" t="s">
        <v>136</v>
      </c>
    </row>
    <row r="43" spans="2:24" ht="269" customHeight="1" x14ac:dyDescent="0.2">
      <c r="B43" s="8" t="s">
        <v>34</v>
      </c>
      <c r="C43" s="33" t="s">
        <v>137</v>
      </c>
      <c r="D43" s="28" t="s">
        <v>138</v>
      </c>
      <c r="E43" s="8" t="s">
        <v>27</v>
      </c>
      <c r="F43" s="33" t="s">
        <v>139</v>
      </c>
      <c r="G43" s="29">
        <v>200</v>
      </c>
      <c r="H43" s="30">
        <v>50</v>
      </c>
      <c r="I43" s="30">
        <v>50</v>
      </c>
      <c r="J43" s="30">
        <v>50</v>
      </c>
      <c r="K43" s="30">
        <v>50</v>
      </c>
      <c r="L43" s="30">
        <v>34</v>
      </c>
      <c r="M43" s="48">
        <v>56</v>
      </c>
      <c r="N43" s="35"/>
      <c r="O43" s="35"/>
      <c r="P43" s="13">
        <f t="shared" ref="P43:Q43" si="23">IFERROR((L43/H43),"100%")</f>
        <v>0.68</v>
      </c>
      <c r="Q43" s="13">
        <f t="shared" si="23"/>
        <v>1.1200000000000001</v>
      </c>
      <c r="R43" s="10"/>
      <c r="S43" s="10"/>
      <c r="T43" s="21">
        <f t="shared" si="2"/>
        <v>0.17</v>
      </c>
      <c r="U43" s="21">
        <f t="shared" si="3"/>
        <v>0.45</v>
      </c>
      <c r="V43" s="35"/>
      <c r="W43" s="35"/>
      <c r="X43" s="37" t="s">
        <v>140</v>
      </c>
    </row>
    <row r="44" spans="2:24" ht="245" customHeight="1" x14ac:dyDescent="0.2">
      <c r="B44" s="8" t="s">
        <v>34</v>
      </c>
      <c r="C44" s="28" t="s">
        <v>141</v>
      </c>
      <c r="D44" s="28" t="s">
        <v>142</v>
      </c>
      <c r="E44" s="8" t="s">
        <v>27</v>
      </c>
      <c r="F44" s="33" t="s">
        <v>143</v>
      </c>
      <c r="G44" s="29">
        <v>600</v>
      </c>
      <c r="H44" s="30">
        <v>150</v>
      </c>
      <c r="I44" s="30">
        <v>150</v>
      </c>
      <c r="J44" s="30">
        <v>150</v>
      </c>
      <c r="K44" s="30">
        <v>150</v>
      </c>
      <c r="L44" s="30">
        <v>62</v>
      </c>
      <c r="M44" s="48">
        <v>53</v>
      </c>
      <c r="N44" s="35"/>
      <c r="O44" s="35"/>
      <c r="P44" s="13">
        <f t="shared" ref="P44:Q44" si="24">IFERROR((L44/H44),"100%")</f>
        <v>0.41333333333333333</v>
      </c>
      <c r="Q44" s="13">
        <f t="shared" si="24"/>
        <v>0.35333333333333333</v>
      </c>
      <c r="R44" s="10"/>
      <c r="S44" s="10"/>
      <c r="T44" s="21">
        <f t="shared" si="2"/>
        <v>0.10333333333333333</v>
      </c>
      <c r="U44" s="21">
        <f t="shared" si="3"/>
        <v>0.19166666666666668</v>
      </c>
      <c r="V44" s="35"/>
      <c r="W44" s="35"/>
      <c r="X44" s="38" t="s">
        <v>144</v>
      </c>
    </row>
    <row r="45" spans="2:24" ht="216.5" customHeight="1" x14ac:dyDescent="0.2">
      <c r="B45" s="8" t="s">
        <v>34</v>
      </c>
      <c r="C45" s="28" t="s">
        <v>145</v>
      </c>
      <c r="D45" s="28" t="s">
        <v>146</v>
      </c>
      <c r="E45" s="8" t="s">
        <v>27</v>
      </c>
      <c r="F45" s="33" t="s">
        <v>147</v>
      </c>
      <c r="G45" s="29">
        <v>6</v>
      </c>
      <c r="H45" s="30">
        <v>1</v>
      </c>
      <c r="I45" s="30">
        <v>1</v>
      </c>
      <c r="J45" s="30">
        <v>2</v>
      </c>
      <c r="K45" s="30">
        <v>2</v>
      </c>
      <c r="L45" s="30">
        <v>1</v>
      </c>
      <c r="M45" s="48">
        <v>1</v>
      </c>
      <c r="N45" s="35"/>
      <c r="O45" s="35"/>
      <c r="P45" s="13">
        <f t="shared" ref="P45:Q45" si="25">IFERROR((L45/H45),"100%")</f>
        <v>1</v>
      </c>
      <c r="Q45" s="13">
        <f t="shared" si="25"/>
        <v>1</v>
      </c>
      <c r="R45" s="10"/>
      <c r="S45" s="10"/>
      <c r="T45" s="21">
        <f t="shared" si="2"/>
        <v>0.16666666666666666</v>
      </c>
      <c r="U45" s="21">
        <f t="shared" si="3"/>
        <v>0.33333333333333331</v>
      </c>
      <c r="V45" s="35"/>
      <c r="W45" s="35"/>
      <c r="X45" s="37" t="s">
        <v>148</v>
      </c>
    </row>
    <row r="46" spans="2:24" ht="195" customHeight="1" x14ac:dyDescent="0.2">
      <c r="B46" s="8" t="s">
        <v>34</v>
      </c>
      <c r="C46" s="28" t="s">
        <v>149</v>
      </c>
      <c r="D46" s="28" t="s">
        <v>150</v>
      </c>
      <c r="E46" s="8" t="s">
        <v>27</v>
      </c>
      <c r="F46" s="33" t="s">
        <v>151</v>
      </c>
      <c r="G46" s="29">
        <v>3</v>
      </c>
      <c r="H46" s="30">
        <v>1</v>
      </c>
      <c r="I46" s="30">
        <v>1</v>
      </c>
      <c r="J46" s="30">
        <v>1</v>
      </c>
      <c r="K46" s="30">
        <v>0</v>
      </c>
      <c r="L46" s="30">
        <v>1</v>
      </c>
      <c r="M46" s="48">
        <v>1</v>
      </c>
      <c r="N46" s="35"/>
      <c r="O46" s="35"/>
      <c r="P46" s="13">
        <f t="shared" ref="P46:Q46" si="26">IFERROR((L46/H46),"100%")</f>
        <v>1</v>
      </c>
      <c r="Q46" s="13">
        <f t="shared" si="26"/>
        <v>1</v>
      </c>
      <c r="R46" s="10"/>
      <c r="S46" s="10"/>
      <c r="T46" s="21">
        <f t="shared" si="2"/>
        <v>0.33333333333333331</v>
      </c>
      <c r="U46" s="21">
        <f t="shared" si="3"/>
        <v>0.66666666666666663</v>
      </c>
      <c r="V46" s="35"/>
      <c r="W46" s="35"/>
      <c r="X46" s="38" t="s">
        <v>152</v>
      </c>
    </row>
    <row r="47" spans="2:24" ht="94.5" customHeight="1" x14ac:dyDescent="0.2">
      <c r="B47" s="25" t="s">
        <v>153</v>
      </c>
      <c r="C47" s="26" t="s">
        <v>154</v>
      </c>
      <c r="D47" s="26" t="s">
        <v>155</v>
      </c>
      <c r="E47" s="27" t="s">
        <v>27</v>
      </c>
      <c r="F47" s="26" t="s">
        <v>156</v>
      </c>
      <c r="G47" s="19">
        <v>23668</v>
      </c>
      <c r="H47" s="19">
        <v>5917</v>
      </c>
      <c r="I47" s="19">
        <v>5917</v>
      </c>
      <c r="J47" s="19">
        <v>5917</v>
      </c>
      <c r="K47" s="19">
        <v>5917</v>
      </c>
      <c r="L47" s="19">
        <v>4082</v>
      </c>
      <c r="M47" s="19">
        <v>3558</v>
      </c>
      <c r="N47" s="41"/>
      <c r="O47" s="41"/>
      <c r="P47" s="49">
        <v>0.68987662666892002</v>
      </c>
      <c r="Q47" s="22">
        <v>0.60129999999999995</v>
      </c>
      <c r="R47" s="10"/>
      <c r="S47" s="10"/>
      <c r="T47" s="21">
        <f t="shared" si="2"/>
        <v>0.17246915666723001</v>
      </c>
      <c r="U47" s="21">
        <f t="shared" si="3"/>
        <v>0.32279871556532025</v>
      </c>
      <c r="V47" s="22"/>
      <c r="W47" s="50"/>
      <c r="X47" s="51" t="s">
        <v>157</v>
      </c>
    </row>
    <row r="48" spans="2:24" ht="101.25" customHeight="1" x14ac:dyDescent="0.2">
      <c r="B48" s="8" t="s">
        <v>34</v>
      </c>
      <c r="C48" s="33" t="s">
        <v>158</v>
      </c>
      <c r="D48" s="28" t="s">
        <v>159</v>
      </c>
      <c r="E48" s="29" t="s">
        <v>27</v>
      </c>
      <c r="F48" s="33" t="s">
        <v>160</v>
      </c>
      <c r="G48" s="29">
        <v>12</v>
      </c>
      <c r="H48" s="30">
        <v>3</v>
      </c>
      <c r="I48" s="30">
        <v>3</v>
      </c>
      <c r="J48" s="30">
        <v>3</v>
      </c>
      <c r="K48" s="30">
        <v>3</v>
      </c>
      <c r="L48" s="30">
        <v>3</v>
      </c>
      <c r="M48" s="30">
        <v>3</v>
      </c>
      <c r="N48" s="41"/>
      <c r="O48" s="41"/>
      <c r="P48" s="49">
        <v>1</v>
      </c>
      <c r="Q48" s="22">
        <v>1</v>
      </c>
      <c r="R48" s="10"/>
      <c r="S48" s="10"/>
      <c r="T48" s="21">
        <f t="shared" si="2"/>
        <v>0.25</v>
      </c>
      <c r="U48" s="21">
        <f t="shared" si="3"/>
        <v>0.5</v>
      </c>
      <c r="V48" s="22"/>
      <c r="W48" s="52"/>
      <c r="X48" s="38" t="s">
        <v>161</v>
      </c>
    </row>
    <row r="49" spans="2:24" ht="117" customHeight="1" x14ac:dyDescent="0.2">
      <c r="B49" s="8" t="s">
        <v>34</v>
      </c>
      <c r="C49" s="33" t="s">
        <v>162</v>
      </c>
      <c r="D49" s="28" t="s">
        <v>163</v>
      </c>
      <c r="E49" s="29" t="s">
        <v>27</v>
      </c>
      <c r="F49" s="33" t="s">
        <v>164</v>
      </c>
      <c r="G49" s="29">
        <v>7</v>
      </c>
      <c r="H49" s="30">
        <v>2</v>
      </c>
      <c r="I49" s="30">
        <v>2</v>
      </c>
      <c r="J49" s="30">
        <v>2</v>
      </c>
      <c r="K49" s="30">
        <v>1</v>
      </c>
      <c r="L49" s="30">
        <v>2</v>
      </c>
      <c r="M49" s="30">
        <v>2</v>
      </c>
      <c r="N49" s="41"/>
      <c r="O49" s="41"/>
      <c r="P49" s="49">
        <v>1</v>
      </c>
      <c r="Q49" s="22">
        <v>1</v>
      </c>
      <c r="R49" s="10"/>
      <c r="S49" s="10"/>
      <c r="T49" s="21">
        <f t="shared" si="2"/>
        <v>0.2857142857142857</v>
      </c>
      <c r="U49" s="21">
        <f t="shared" si="3"/>
        <v>0.5714285714285714</v>
      </c>
      <c r="V49" s="22"/>
      <c r="W49" s="52"/>
      <c r="X49" s="38" t="s">
        <v>165</v>
      </c>
    </row>
    <row r="50" spans="2:24" ht="106.5" customHeight="1" x14ac:dyDescent="0.2">
      <c r="B50" s="8" t="s">
        <v>34</v>
      </c>
      <c r="C50" s="33" t="s">
        <v>166</v>
      </c>
      <c r="D50" s="28" t="s">
        <v>167</v>
      </c>
      <c r="E50" s="29" t="s">
        <v>27</v>
      </c>
      <c r="F50" s="33" t="s">
        <v>168</v>
      </c>
      <c r="G50" s="30">
        <v>113223</v>
      </c>
      <c r="H50" s="30">
        <v>28333</v>
      </c>
      <c r="I50" s="30">
        <v>28222</v>
      </c>
      <c r="J50" s="30">
        <v>28333</v>
      </c>
      <c r="K50" s="30">
        <v>28335</v>
      </c>
      <c r="L50" s="30">
        <v>28392</v>
      </c>
      <c r="M50" s="30">
        <v>27753</v>
      </c>
      <c r="N50" s="41"/>
      <c r="O50" s="41"/>
      <c r="P50" s="49">
        <v>1.0020823774397345</v>
      </c>
      <c r="Q50" s="22">
        <v>0.98340000000000005</v>
      </c>
      <c r="R50" s="10"/>
      <c r="S50" s="10"/>
      <c r="T50" s="21">
        <f t="shared" si="2"/>
        <v>0.25076177101825603</v>
      </c>
      <c r="U50" s="21">
        <f t="shared" si="3"/>
        <v>0.49587981240560663</v>
      </c>
      <c r="V50" s="22"/>
      <c r="W50" s="52"/>
      <c r="X50" s="38" t="s">
        <v>169</v>
      </c>
    </row>
    <row r="51" spans="2:24" ht="116.25" customHeight="1" x14ac:dyDescent="0.2">
      <c r="B51" s="26" t="s">
        <v>170</v>
      </c>
      <c r="C51" s="26" t="s">
        <v>171</v>
      </c>
      <c r="D51" s="26" t="s">
        <v>172</v>
      </c>
      <c r="E51" s="25" t="s">
        <v>27</v>
      </c>
      <c r="F51" s="26" t="s">
        <v>173</v>
      </c>
      <c r="G51" s="19">
        <v>1000</v>
      </c>
      <c r="H51" s="19">
        <v>250</v>
      </c>
      <c r="I51" s="19">
        <v>250</v>
      </c>
      <c r="J51" s="19">
        <v>250</v>
      </c>
      <c r="K51" s="19">
        <v>250</v>
      </c>
      <c r="L51" s="19">
        <v>425</v>
      </c>
      <c r="M51" s="47">
        <v>288</v>
      </c>
      <c r="N51" s="35"/>
      <c r="O51" s="35"/>
      <c r="P51" s="13">
        <f t="shared" ref="P51:Q51" si="27">IFERROR((L51/H51),"100%")</f>
        <v>1.7</v>
      </c>
      <c r="Q51" s="13">
        <f t="shared" si="27"/>
        <v>1.1519999999999999</v>
      </c>
      <c r="R51" s="10"/>
      <c r="S51" s="10"/>
      <c r="T51" s="21">
        <f t="shared" si="2"/>
        <v>0.42499999999999999</v>
      </c>
      <c r="U51" s="21">
        <f t="shared" si="3"/>
        <v>0.71299999999999997</v>
      </c>
      <c r="V51" s="35"/>
      <c r="W51" s="35"/>
      <c r="X51" s="53" t="s">
        <v>174</v>
      </c>
    </row>
    <row r="52" spans="2:24" ht="93.75" customHeight="1" x14ac:dyDescent="0.2">
      <c r="B52" s="8" t="s">
        <v>34</v>
      </c>
      <c r="C52" s="28" t="s">
        <v>175</v>
      </c>
      <c r="D52" s="28" t="s">
        <v>176</v>
      </c>
      <c r="E52" s="8" t="s">
        <v>27</v>
      </c>
      <c r="F52" s="33" t="s">
        <v>177</v>
      </c>
      <c r="G52" s="30">
        <v>1400</v>
      </c>
      <c r="H52" s="30">
        <v>600</v>
      </c>
      <c r="I52" s="30">
        <v>300</v>
      </c>
      <c r="J52" s="30">
        <v>300</v>
      </c>
      <c r="K52" s="30">
        <v>200</v>
      </c>
      <c r="L52" s="30">
        <v>717</v>
      </c>
      <c r="M52" s="48">
        <v>251</v>
      </c>
      <c r="N52" s="35"/>
      <c r="O52" s="35"/>
      <c r="P52" s="13">
        <f t="shared" ref="P52:Q52" si="28">IFERROR((L52/H52),"100%")</f>
        <v>1.1950000000000001</v>
      </c>
      <c r="Q52" s="13">
        <f t="shared" si="28"/>
        <v>0.83666666666666667</v>
      </c>
      <c r="R52" s="10"/>
      <c r="S52" s="10"/>
      <c r="T52" s="21">
        <f t="shared" si="2"/>
        <v>0.51214285714285712</v>
      </c>
      <c r="U52" s="21">
        <f t="shared" si="3"/>
        <v>0.69142857142857139</v>
      </c>
      <c r="V52" s="35"/>
      <c r="W52" s="35"/>
      <c r="X52" s="38" t="s">
        <v>178</v>
      </c>
    </row>
    <row r="53" spans="2:24" ht="99" customHeight="1" x14ac:dyDescent="0.2">
      <c r="B53" s="8" t="s">
        <v>34</v>
      </c>
      <c r="C53" s="28" t="s">
        <v>179</v>
      </c>
      <c r="D53" s="28" t="s">
        <v>180</v>
      </c>
      <c r="E53" s="8" t="s">
        <v>27</v>
      </c>
      <c r="F53" s="33" t="s">
        <v>181</v>
      </c>
      <c r="G53" s="30">
        <v>4</v>
      </c>
      <c r="H53" s="30">
        <v>1</v>
      </c>
      <c r="I53" s="30">
        <v>1</v>
      </c>
      <c r="J53" s="30">
        <v>1</v>
      </c>
      <c r="K53" s="30">
        <v>1</v>
      </c>
      <c r="L53" s="30">
        <v>1</v>
      </c>
      <c r="M53" s="48">
        <v>1</v>
      </c>
      <c r="N53" s="35"/>
      <c r="O53" s="35"/>
      <c r="P53" s="13">
        <f t="shared" ref="P53:Q53" si="29">IFERROR((L53/H53),"100%")</f>
        <v>1</v>
      </c>
      <c r="Q53" s="13">
        <f t="shared" si="29"/>
        <v>1</v>
      </c>
      <c r="R53" s="10"/>
      <c r="S53" s="10"/>
      <c r="T53" s="21">
        <f t="shared" si="2"/>
        <v>0.25</v>
      </c>
      <c r="U53" s="21">
        <f t="shared" si="3"/>
        <v>0.5</v>
      </c>
      <c r="V53" s="35"/>
      <c r="W53" s="35"/>
      <c r="X53" s="38" t="s">
        <v>182</v>
      </c>
    </row>
    <row r="54" spans="2:24" ht="103.5" customHeight="1" x14ac:dyDescent="0.2">
      <c r="B54" s="8" t="s">
        <v>34</v>
      </c>
      <c r="C54" s="28" t="s">
        <v>183</v>
      </c>
      <c r="D54" s="28" t="s">
        <v>184</v>
      </c>
      <c r="E54" s="8" t="s">
        <v>27</v>
      </c>
      <c r="F54" s="33" t="s">
        <v>185</v>
      </c>
      <c r="G54" s="30">
        <v>12</v>
      </c>
      <c r="H54" s="30">
        <v>3</v>
      </c>
      <c r="I54" s="30">
        <v>3</v>
      </c>
      <c r="J54" s="30">
        <v>3</v>
      </c>
      <c r="K54" s="30">
        <v>3</v>
      </c>
      <c r="L54" s="30">
        <v>3</v>
      </c>
      <c r="M54" s="48">
        <v>3</v>
      </c>
      <c r="N54" s="35"/>
      <c r="O54" s="35"/>
      <c r="P54" s="13">
        <f t="shared" ref="P54:Q54" si="30">IFERROR((L54/H54),"100%")</f>
        <v>1</v>
      </c>
      <c r="Q54" s="13">
        <f t="shared" si="30"/>
        <v>1</v>
      </c>
      <c r="R54" s="10"/>
      <c r="S54" s="10"/>
      <c r="T54" s="21">
        <f t="shared" si="2"/>
        <v>0.25</v>
      </c>
      <c r="U54" s="21">
        <f t="shared" si="3"/>
        <v>0.5</v>
      </c>
      <c r="V54" s="35"/>
      <c r="W54" s="35"/>
      <c r="X54" s="38" t="s">
        <v>186</v>
      </c>
    </row>
    <row r="55" spans="2:24" ht="99" customHeight="1" x14ac:dyDescent="0.2">
      <c r="B55" s="8" t="s">
        <v>34</v>
      </c>
      <c r="C55" s="28" t="s">
        <v>187</v>
      </c>
      <c r="D55" s="28" t="s">
        <v>188</v>
      </c>
      <c r="E55" s="8" t="s">
        <v>27</v>
      </c>
      <c r="F55" s="33" t="s">
        <v>189</v>
      </c>
      <c r="G55" s="29">
        <v>100</v>
      </c>
      <c r="H55" s="30">
        <v>20</v>
      </c>
      <c r="I55" s="30">
        <v>20</v>
      </c>
      <c r="J55" s="30">
        <v>30</v>
      </c>
      <c r="K55" s="30">
        <v>30</v>
      </c>
      <c r="L55" s="30">
        <v>47</v>
      </c>
      <c r="M55" s="48">
        <v>50</v>
      </c>
      <c r="N55" s="35"/>
      <c r="O55" s="35"/>
      <c r="P55" s="13">
        <f t="shared" ref="P55:Q55" si="31">IFERROR((L55/H55),"100%")</f>
        <v>2.35</v>
      </c>
      <c r="Q55" s="13">
        <f t="shared" si="31"/>
        <v>2.5</v>
      </c>
      <c r="R55" s="10"/>
      <c r="S55" s="10"/>
      <c r="T55" s="21">
        <f t="shared" si="2"/>
        <v>0.47</v>
      </c>
      <c r="U55" s="21">
        <f t="shared" si="3"/>
        <v>0.97</v>
      </c>
      <c r="V55" s="35"/>
      <c r="W55" s="35"/>
      <c r="X55" s="38" t="s">
        <v>190</v>
      </c>
    </row>
    <row r="56" spans="2:24" ht="106.5" customHeight="1" x14ac:dyDescent="0.2">
      <c r="B56" s="8" t="s">
        <v>34</v>
      </c>
      <c r="C56" s="33" t="s">
        <v>191</v>
      </c>
      <c r="D56" s="28" t="s">
        <v>192</v>
      </c>
      <c r="E56" s="8" t="s">
        <v>27</v>
      </c>
      <c r="F56" s="33" t="s">
        <v>193</v>
      </c>
      <c r="G56" s="29">
        <v>2500</v>
      </c>
      <c r="H56" s="30">
        <v>625</v>
      </c>
      <c r="I56" s="30">
        <v>625</v>
      </c>
      <c r="J56" s="30">
        <v>625</v>
      </c>
      <c r="K56" s="30">
        <v>625</v>
      </c>
      <c r="L56" s="30">
        <v>618</v>
      </c>
      <c r="M56" s="30">
        <v>685</v>
      </c>
      <c r="N56" s="35"/>
      <c r="O56" s="35"/>
      <c r="P56" s="13">
        <f t="shared" ref="P56:Q56" si="32">IFERROR((L56/H56),"100%")</f>
        <v>0.98880000000000001</v>
      </c>
      <c r="Q56" s="13">
        <f t="shared" si="32"/>
        <v>1.0960000000000001</v>
      </c>
      <c r="R56" s="10"/>
      <c r="S56" s="10"/>
      <c r="T56" s="21">
        <f t="shared" si="2"/>
        <v>0.2472</v>
      </c>
      <c r="U56" s="21">
        <f t="shared" si="3"/>
        <v>0.5212</v>
      </c>
      <c r="V56" s="35"/>
      <c r="W56" s="35"/>
      <c r="X56" s="37" t="s">
        <v>194</v>
      </c>
    </row>
    <row r="57" spans="2:24" ht="90.75" customHeight="1" x14ac:dyDescent="0.2">
      <c r="B57" s="8" t="s">
        <v>34</v>
      </c>
      <c r="C57" s="33" t="s">
        <v>195</v>
      </c>
      <c r="D57" s="28" t="s">
        <v>196</v>
      </c>
      <c r="E57" s="8" t="s">
        <v>27</v>
      </c>
      <c r="F57" s="33" t="s">
        <v>197</v>
      </c>
      <c r="G57" s="29">
        <v>7</v>
      </c>
      <c r="H57" s="30">
        <v>2</v>
      </c>
      <c r="I57" s="30">
        <v>1</v>
      </c>
      <c r="J57" s="30">
        <v>2</v>
      </c>
      <c r="K57" s="30">
        <v>2</v>
      </c>
      <c r="L57" s="30">
        <v>2</v>
      </c>
      <c r="M57" s="30">
        <v>1</v>
      </c>
      <c r="N57" s="35"/>
      <c r="O57" s="35"/>
      <c r="P57" s="13">
        <f t="shared" ref="P57:Q57" si="33">IFERROR((L57/H57),"100%")</f>
        <v>1</v>
      </c>
      <c r="Q57" s="13">
        <f t="shared" si="33"/>
        <v>1</v>
      </c>
      <c r="R57" s="10"/>
      <c r="S57" s="10"/>
      <c r="T57" s="21">
        <f t="shared" si="2"/>
        <v>0.2857142857142857</v>
      </c>
      <c r="U57" s="21">
        <f t="shared" si="3"/>
        <v>0.42857142857142855</v>
      </c>
      <c r="V57" s="35"/>
      <c r="W57" s="35"/>
      <c r="X57" s="38" t="s">
        <v>198</v>
      </c>
    </row>
    <row r="58" spans="2:24" ht="117" customHeight="1" x14ac:dyDescent="0.2">
      <c r="B58" s="8" t="s">
        <v>34</v>
      </c>
      <c r="C58" s="33" t="s">
        <v>199</v>
      </c>
      <c r="D58" s="28" t="s">
        <v>200</v>
      </c>
      <c r="E58" s="8" t="s">
        <v>27</v>
      </c>
      <c r="F58" s="33" t="s">
        <v>201</v>
      </c>
      <c r="G58" s="29">
        <v>440</v>
      </c>
      <c r="H58" s="30">
        <v>100</v>
      </c>
      <c r="I58" s="30">
        <v>120</v>
      </c>
      <c r="J58" s="30">
        <v>120</v>
      </c>
      <c r="K58" s="30">
        <v>100</v>
      </c>
      <c r="L58" s="30">
        <v>110</v>
      </c>
      <c r="M58" s="30">
        <v>131</v>
      </c>
      <c r="N58" s="35"/>
      <c r="O58" s="35"/>
      <c r="P58" s="13">
        <f t="shared" ref="P58:Q58" si="34">IFERROR((L58/H58),"100%")</f>
        <v>1.1000000000000001</v>
      </c>
      <c r="Q58" s="13">
        <f t="shared" si="34"/>
        <v>1.0916666666666666</v>
      </c>
      <c r="R58" s="10"/>
      <c r="S58" s="10"/>
      <c r="T58" s="21">
        <f t="shared" si="2"/>
        <v>0.25</v>
      </c>
      <c r="U58" s="21">
        <f t="shared" si="3"/>
        <v>0.54772727272727273</v>
      </c>
      <c r="V58" s="35"/>
      <c r="W58" s="35"/>
      <c r="X58" s="38" t="s">
        <v>202</v>
      </c>
    </row>
    <row r="59" spans="2:24" ht="97.5" customHeight="1" x14ac:dyDescent="0.2">
      <c r="B59" s="8" t="s">
        <v>34</v>
      </c>
      <c r="C59" s="33" t="s">
        <v>203</v>
      </c>
      <c r="D59" s="28" t="s">
        <v>204</v>
      </c>
      <c r="E59" s="8" t="s">
        <v>27</v>
      </c>
      <c r="F59" s="33" t="s">
        <v>205</v>
      </c>
      <c r="G59" s="29">
        <v>720</v>
      </c>
      <c r="H59" s="30">
        <v>180</v>
      </c>
      <c r="I59" s="30">
        <v>180</v>
      </c>
      <c r="J59" s="30">
        <v>180</v>
      </c>
      <c r="K59" s="30">
        <v>180</v>
      </c>
      <c r="L59" s="30">
        <v>177</v>
      </c>
      <c r="M59" s="30">
        <v>191</v>
      </c>
      <c r="N59" s="35"/>
      <c r="O59" s="35"/>
      <c r="P59" s="13">
        <f t="shared" ref="P59:Q59" si="35">IFERROR((L59/H59),"100%")</f>
        <v>0.98333333333333328</v>
      </c>
      <c r="Q59" s="13">
        <f t="shared" si="35"/>
        <v>1.0611111111111111</v>
      </c>
      <c r="R59" s="10"/>
      <c r="S59" s="10"/>
      <c r="T59" s="21">
        <f t="shared" si="2"/>
        <v>0.24583333333333332</v>
      </c>
      <c r="U59" s="21">
        <f t="shared" si="3"/>
        <v>0.51111111111111107</v>
      </c>
      <c r="V59" s="35"/>
      <c r="W59" s="35"/>
      <c r="X59" s="38" t="s">
        <v>206</v>
      </c>
    </row>
    <row r="60" spans="2:24" ht="114" customHeight="1" x14ac:dyDescent="0.2">
      <c r="B60" s="8" t="s">
        <v>34</v>
      </c>
      <c r="C60" s="33" t="s">
        <v>207</v>
      </c>
      <c r="D60" s="28" t="s">
        <v>208</v>
      </c>
      <c r="E60" s="8" t="s">
        <v>27</v>
      </c>
      <c r="F60" s="33" t="s">
        <v>209</v>
      </c>
      <c r="G60" s="29">
        <v>320</v>
      </c>
      <c r="H60" s="30">
        <v>40</v>
      </c>
      <c r="I60" s="30">
        <v>100</v>
      </c>
      <c r="J60" s="30">
        <v>100</v>
      </c>
      <c r="K60" s="30">
        <v>80</v>
      </c>
      <c r="L60" s="30">
        <v>37</v>
      </c>
      <c r="M60" s="30">
        <v>98</v>
      </c>
      <c r="N60" s="35"/>
      <c r="O60" s="35"/>
      <c r="P60" s="13">
        <f t="shared" ref="P60:Q60" si="36">IFERROR((L60/H60),"100%")</f>
        <v>0.92500000000000004</v>
      </c>
      <c r="Q60" s="13">
        <f t="shared" si="36"/>
        <v>0.98</v>
      </c>
      <c r="R60" s="10"/>
      <c r="S60" s="10"/>
      <c r="T60" s="21">
        <f t="shared" si="2"/>
        <v>0.11562500000000001</v>
      </c>
      <c r="U60" s="21">
        <f t="shared" si="3"/>
        <v>0.421875</v>
      </c>
      <c r="V60" s="35"/>
      <c r="W60" s="35"/>
      <c r="X60" s="38" t="s">
        <v>210</v>
      </c>
    </row>
    <row r="61" spans="2:24" ht="120.5" customHeight="1" x14ac:dyDescent="0.2">
      <c r="B61" s="8" t="s">
        <v>34</v>
      </c>
      <c r="C61" s="33" t="s">
        <v>211</v>
      </c>
      <c r="D61" s="28" t="s">
        <v>212</v>
      </c>
      <c r="E61" s="8" t="s">
        <v>27</v>
      </c>
      <c r="F61" s="33" t="s">
        <v>213</v>
      </c>
      <c r="G61" s="29">
        <v>8000</v>
      </c>
      <c r="H61" s="30">
        <v>2000</v>
      </c>
      <c r="I61" s="30">
        <v>2000</v>
      </c>
      <c r="J61" s="30">
        <v>2000</v>
      </c>
      <c r="K61" s="30">
        <v>2000</v>
      </c>
      <c r="L61" s="30">
        <v>2048</v>
      </c>
      <c r="M61" s="30">
        <v>2100</v>
      </c>
      <c r="N61" s="35"/>
      <c r="O61" s="35"/>
      <c r="P61" s="13">
        <f t="shared" ref="P61:Q61" si="37">IFERROR((L61/H61),"100%")</f>
        <v>1.024</v>
      </c>
      <c r="Q61" s="13">
        <f t="shared" si="37"/>
        <v>1.05</v>
      </c>
      <c r="R61" s="10"/>
      <c r="S61" s="10"/>
      <c r="T61" s="21">
        <f t="shared" si="2"/>
        <v>0.25600000000000001</v>
      </c>
      <c r="U61" s="21">
        <f t="shared" si="3"/>
        <v>0.51849999999999996</v>
      </c>
      <c r="V61" s="35"/>
      <c r="W61" s="35"/>
      <c r="X61" s="38" t="s">
        <v>214</v>
      </c>
    </row>
    <row r="62" spans="2:24" ht="115" customHeight="1" x14ac:dyDescent="0.2">
      <c r="B62" s="8" t="s">
        <v>34</v>
      </c>
      <c r="C62" s="33" t="s">
        <v>215</v>
      </c>
      <c r="D62" s="28" t="s">
        <v>216</v>
      </c>
      <c r="E62" s="8" t="s">
        <v>27</v>
      </c>
      <c r="F62" s="33" t="s">
        <v>217</v>
      </c>
      <c r="G62" s="29">
        <v>420</v>
      </c>
      <c r="H62" s="30">
        <v>100</v>
      </c>
      <c r="I62" s="30">
        <v>120</v>
      </c>
      <c r="J62" s="30">
        <v>80</v>
      </c>
      <c r="K62" s="30">
        <v>120</v>
      </c>
      <c r="L62" s="30">
        <v>107</v>
      </c>
      <c r="M62" s="30">
        <v>132</v>
      </c>
      <c r="N62" s="35"/>
      <c r="O62" s="35"/>
      <c r="P62" s="13">
        <f t="shared" ref="P62:Q62" si="38">IFERROR((L62/H62),"100%")</f>
        <v>1.07</v>
      </c>
      <c r="Q62" s="13">
        <f t="shared" si="38"/>
        <v>1.1000000000000001</v>
      </c>
      <c r="R62" s="10"/>
      <c r="S62" s="10"/>
      <c r="T62" s="21">
        <f t="shared" si="2"/>
        <v>0.25476190476190474</v>
      </c>
      <c r="U62" s="21">
        <f t="shared" si="3"/>
        <v>0.56904761904761902</v>
      </c>
      <c r="V62" s="35"/>
      <c r="W62" s="35"/>
      <c r="X62" s="38" t="s">
        <v>218</v>
      </c>
    </row>
    <row r="63" spans="2:24" ht="113.5" customHeight="1" x14ac:dyDescent="0.2">
      <c r="B63" s="8" t="s">
        <v>34</v>
      </c>
      <c r="C63" s="33" t="s">
        <v>219</v>
      </c>
      <c r="D63" s="28" t="s">
        <v>220</v>
      </c>
      <c r="E63" s="8" t="s">
        <v>27</v>
      </c>
      <c r="F63" s="33" t="s">
        <v>221</v>
      </c>
      <c r="G63" s="29">
        <v>290</v>
      </c>
      <c r="H63" s="30">
        <v>60</v>
      </c>
      <c r="I63" s="30">
        <v>70</v>
      </c>
      <c r="J63" s="30">
        <v>80</v>
      </c>
      <c r="K63" s="30">
        <v>80</v>
      </c>
      <c r="L63" s="30">
        <v>65</v>
      </c>
      <c r="M63" s="30">
        <v>77</v>
      </c>
      <c r="N63" s="35"/>
      <c r="O63" s="35"/>
      <c r="P63" s="13">
        <f t="shared" ref="P63:Q63" si="39">IFERROR((L63/H63),"100%")</f>
        <v>1.0833333333333333</v>
      </c>
      <c r="Q63" s="13">
        <f t="shared" si="39"/>
        <v>1.1000000000000001</v>
      </c>
      <c r="R63" s="10"/>
      <c r="S63" s="10"/>
      <c r="T63" s="21">
        <f t="shared" si="2"/>
        <v>0.22413793103448276</v>
      </c>
      <c r="U63" s="21">
        <f t="shared" si="3"/>
        <v>0.48965517241379308</v>
      </c>
      <c r="V63" s="35"/>
      <c r="W63" s="35"/>
      <c r="X63" s="38" t="s">
        <v>222</v>
      </c>
    </row>
    <row r="64" spans="2:24" ht="128" customHeight="1" x14ac:dyDescent="0.2">
      <c r="B64" s="8" t="s">
        <v>34</v>
      </c>
      <c r="C64" s="33" t="s">
        <v>223</v>
      </c>
      <c r="D64" s="28" t="s">
        <v>224</v>
      </c>
      <c r="E64" s="8" t="s">
        <v>27</v>
      </c>
      <c r="F64" s="33" t="s">
        <v>225</v>
      </c>
      <c r="G64" s="29">
        <v>3</v>
      </c>
      <c r="H64" s="30">
        <v>1</v>
      </c>
      <c r="I64" s="30">
        <v>0</v>
      </c>
      <c r="J64" s="30">
        <v>1</v>
      </c>
      <c r="K64" s="30">
        <v>1</v>
      </c>
      <c r="L64" s="30">
        <v>1</v>
      </c>
      <c r="M64" s="30">
        <v>0</v>
      </c>
      <c r="N64" s="35"/>
      <c r="O64" s="35"/>
      <c r="P64" s="13">
        <f t="shared" ref="P64:P89" si="40">IFERROR((L64/H64),"100%")</f>
        <v>1</v>
      </c>
      <c r="Q64" s="13">
        <v>0</v>
      </c>
      <c r="R64" s="10"/>
      <c r="S64" s="10"/>
      <c r="T64" s="21">
        <f t="shared" si="2"/>
        <v>0.33333333333333331</v>
      </c>
      <c r="U64" s="21">
        <f t="shared" si="3"/>
        <v>0.33333333333333331</v>
      </c>
      <c r="V64" s="35"/>
      <c r="W64" s="35"/>
      <c r="X64" s="38" t="s">
        <v>226</v>
      </c>
    </row>
    <row r="65" spans="1:24" ht="163.5" customHeight="1" x14ac:dyDescent="0.2">
      <c r="B65" s="25" t="s">
        <v>227</v>
      </c>
      <c r="C65" s="26" t="s">
        <v>228</v>
      </c>
      <c r="D65" s="54" t="s">
        <v>229</v>
      </c>
      <c r="E65" s="27" t="s">
        <v>27</v>
      </c>
      <c r="F65" s="36" t="s">
        <v>230</v>
      </c>
      <c r="G65" s="27">
        <v>88</v>
      </c>
      <c r="H65" s="19">
        <v>22</v>
      </c>
      <c r="I65" s="19">
        <v>22</v>
      </c>
      <c r="J65" s="19">
        <v>22</v>
      </c>
      <c r="K65" s="19">
        <v>22</v>
      </c>
      <c r="L65" s="19">
        <v>5</v>
      </c>
      <c r="M65" s="45">
        <v>2</v>
      </c>
      <c r="N65" s="35"/>
      <c r="O65" s="35"/>
      <c r="P65" s="13">
        <f t="shared" si="40"/>
        <v>0.22727272727272727</v>
      </c>
      <c r="Q65" s="13">
        <f t="shared" ref="Q65:Q83" si="41">IFERROR((M65/I65),"100%")</f>
        <v>9.0909090909090912E-2</v>
      </c>
      <c r="R65" s="10"/>
      <c r="S65" s="10"/>
      <c r="T65" s="21">
        <f t="shared" si="2"/>
        <v>5.6818181818181816E-2</v>
      </c>
      <c r="U65" s="21">
        <f t="shared" si="3"/>
        <v>7.9545454545454544E-2</v>
      </c>
      <c r="V65" s="35"/>
      <c r="W65" s="35"/>
      <c r="X65" s="37" t="s">
        <v>231</v>
      </c>
    </row>
    <row r="66" spans="1:24" ht="179" customHeight="1" x14ac:dyDescent="0.2">
      <c r="B66" s="8" t="s">
        <v>34</v>
      </c>
      <c r="C66" s="33" t="s">
        <v>232</v>
      </c>
      <c r="D66" s="29" t="s">
        <v>233</v>
      </c>
      <c r="E66" s="29" t="s">
        <v>27</v>
      </c>
      <c r="F66" s="28" t="s">
        <v>234</v>
      </c>
      <c r="G66" s="29">
        <v>10</v>
      </c>
      <c r="H66" s="30">
        <v>3</v>
      </c>
      <c r="I66" s="30">
        <v>2</v>
      </c>
      <c r="J66" s="30">
        <v>3</v>
      </c>
      <c r="K66" s="30">
        <v>2</v>
      </c>
      <c r="L66" s="30">
        <v>3</v>
      </c>
      <c r="M66" s="34">
        <v>1</v>
      </c>
      <c r="N66" s="35"/>
      <c r="O66" s="35"/>
      <c r="P66" s="13">
        <f t="shared" si="40"/>
        <v>1</v>
      </c>
      <c r="Q66" s="13">
        <f t="shared" si="41"/>
        <v>0.5</v>
      </c>
      <c r="R66" s="10"/>
      <c r="S66" s="10"/>
      <c r="T66" s="21">
        <f t="shared" si="2"/>
        <v>0.3</v>
      </c>
      <c r="U66" s="21">
        <f t="shared" si="3"/>
        <v>0.4</v>
      </c>
      <c r="V66" s="35"/>
      <c r="W66" s="35"/>
      <c r="X66" s="37" t="s">
        <v>235</v>
      </c>
    </row>
    <row r="67" spans="1:24" ht="176.5" customHeight="1" x14ac:dyDescent="0.2">
      <c r="B67" s="8" t="s">
        <v>34</v>
      </c>
      <c r="C67" s="33" t="s">
        <v>236</v>
      </c>
      <c r="D67" s="29" t="s">
        <v>237</v>
      </c>
      <c r="E67" s="29" t="s">
        <v>27</v>
      </c>
      <c r="F67" s="28" t="s">
        <v>238</v>
      </c>
      <c r="G67" s="29">
        <v>20</v>
      </c>
      <c r="H67" s="30">
        <v>5</v>
      </c>
      <c r="I67" s="30">
        <v>5</v>
      </c>
      <c r="J67" s="30">
        <v>5</v>
      </c>
      <c r="K67" s="30">
        <v>5</v>
      </c>
      <c r="L67" s="30">
        <v>4</v>
      </c>
      <c r="M67" s="34">
        <v>0</v>
      </c>
      <c r="N67" s="35"/>
      <c r="O67" s="35"/>
      <c r="P67" s="13">
        <f t="shared" si="40"/>
        <v>0.8</v>
      </c>
      <c r="Q67" s="13">
        <f t="shared" si="41"/>
        <v>0</v>
      </c>
      <c r="R67" s="10"/>
      <c r="S67" s="10"/>
      <c r="T67" s="21">
        <f t="shared" si="2"/>
        <v>0.2</v>
      </c>
      <c r="U67" s="21">
        <f t="shared" si="3"/>
        <v>0.2</v>
      </c>
      <c r="V67" s="35"/>
      <c r="W67" s="35"/>
      <c r="X67" s="37" t="s">
        <v>239</v>
      </c>
    </row>
    <row r="68" spans="1:24" ht="207.5" customHeight="1" x14ac:dyDescent="0.2">
      <c r="B68" s="8" t="s">
        <v>34</v>
      </c>
      <c r="C68" s="33" t="s">
        <v>240</v>
      </c>
      <c r="D68" s="28" t="s">
        <v>241</v>
      </c>
      <c r="E68" s="29" t="s">
        <v>27</v>
      </c>
      <c r="F68" s="28" t="s">
        <v>242</v>
      </c>
      <c r="G68" s="29">
        <v>880</v>
      </c>
      <c r="H68" s="30">
        <v>220</v>
      </c>
      <c r="I68" s="30">
        <v>220</v>
      </c>
      <c r="J68" s="30">
        <v>220</v>
      </c>
      <c r="K68" s="30">
        <v>220</v>
      </c>
      <c r="L68" s="30">
        <v>216</v>
      </c>
      <c r="M68" s="34">
        <v>195</v>
      </c>
      <c r="N68" s="35"/>
      <c r="O68" s="35"/>
      <c r="P68" s="13">
        <f t="shared" si="40"/>
        <v>0.98181818181818181</v>
      </c>
      <c r="Q68" s="13">
        <f t="shared" si="41"/>
        <v>0.88636363636363635</v>
      </c>
      <c r="R68" s="10"/>
      <c r="S68" s="10"/>
      <c r="T68" s="21">
        <f t="shared" si="2"/>
        <v>0.24545454545454545</v>
      </c>
      <c r="U68" s="21">
        <f t="shared" si="3"/>
        <v>0.46704545454545454</v>
      </c>
      <c r="V68" s="35"/>
      <c r="W68" s="35"/>
      <c r="X68" s="37" t="s">
        <v>243</v>
      </c>
    </row>
    <row r="69" spans="1:24" ht="175.5" customHeight="1" x14ac:dyDescent="0.2">
      <c r="B69" s="8" t="s">
        <v>34</v>
      </c>
      <c r="C69" s="33" t="s">
        <v>244</v>
      </c>
      <c r="D69" s="28" t="s">
        <v>245</v>
      </c>
      <c r="E69" s="29" t="s">
        <v>27</v>
      </c>
      <c r="F69" s="28" t="s">
        <v>246</v>
      </c>
      <c r="G69" s="29">
        <v>20</v>
      </c>
      <c r="H69" s="30">
        <v>5</v>
      </c>
      <c r="I69" s="30">
        <v>5</v>
      </c>
      <c r="J69" s="30">
        <v>5</v>
      </c>
      <c r="K69" s="30">
        <v>5</v>
      </c>
      <c r="L69" s="30">
        <v>5</v>
      </c>
      <c r="M69" s="34">
        <v>3</v>
      </c>
      <c r="N69" s="35"/>
      <c r="O69" s="35"/>
      <c r="P69" s="13">
        <f t="shared" si="40"/>
        <v>1</v>
      </c>
      <c r="Q69" s="13">
        <f t="shared" si="41"/>
        <v>0.6</v>
      </c>
      <c r="R69" s="10"/>
      <c r="S69" s="10"/>
      <c r="T69" s="21">
        <f t="shared" si="2"/>
        <v>0.25</v>
      </c>
      <c r="U69" s="21">
        <f t="shared" si="3"/>
        <v>0.4</v>
      </c>
      <c r="V69" s="35"/>
      <c r="W69" s="35"/>
      <c r="X69" s="37" t="s">
        <v>247</v>
      </c>
    </row>
    <row r="70" spans="1:24" ht="93.75" customHeight="1" x14ac:dyDescent="0.2">
      <c r="B70" s="26" t="s">
        <v>248</v>
      </c>
      <c r="C70" s="26" t="s">
        <v>249</v>
      </c>
      <c r="D70" s="26" t="s">
        <v>250</v>
      </c>
      <c r="E70" s="27" t="s">
        <v>27</v>
      </c>
      <c r="F70" s="26" t="s">
        <v>251</v>
      </c>
      <c r="G70" s="27">
        <v>21</v>
      </c>
      <c r="H70" s="27">
        <v>3</v>
      </c>
      <c r="I70" s="27">
        <v>7</v>
      </c>
      <c r="J70" s="27">
        <v>7</v>
      </c>
      <c r="K70" s="27">
        <v>4</v>
      </c>
      <c r="L70" s="55">
        <v>12</v>
      </c>
      <c r="M70" s="45">
        <v>13</v>
      </c>
      <c r="N70" s="35"/>
      <c r="O70" s="35"/>
      <c r="P70" s="13">
        <f t="shared" si="40"/>
        <v>4</v>
      </c>
      <c r="Q70" s="13">
        <f t="shared" si="41"/>
        <v>1.8571428571428572</v>
      </c>
      <c r="R70" s="10"/>
      <c r="S70" s="10"/>
      <c r="T70" s="21">
        <f t="shared" si="2"/>
        <v>0.5714285714285714</v>
      </c>
      <c r="U70" s="21">
        <f t="shared" si="3"/>
        <v>1.1904761904761905</v>
      </c>
      <c r="V70" s="35"/>
      <c r="W70" s="35"/>
      <c r="X70" s="240" t="s">
        <v>252</v>
      </c>
    </row>
    <row r="71" spans="1:24" ht="84" customHeight="1" x14ac:dyDescent="0.2">
      <c r="B71" s="8" t="s">
        <v>34</v>
      </c>
      <c r="C71" s="33" t="s">
        <v>253</v>
      </c>
      <c r="D71" s="28" t="s">
        <v>254</v>
      </c>
      <c r="E71" s="29" t="s">
        <v>27</v>
      </c>
      <c r="F71" s="28" t="s">
        <v>255</v>
      </c>
      <c r="G71" s="29">
        <v>220</v>
      </c>
      <c r="H71" s="29">
        <v>55</v>
      </c>
      <c r="I71" s="29">
        <v>70</v>
      </c>
      <c r="J71" s="29">
        <v>70</v>
      </c>
      <c r="K71" s="29">
        <v>25</v>
      </c>
      <c r="L71" s="56">
        <v>250</v>
      </c>
      <c r="M71" s="34">
        <v>106</v>
      </c>
      <c r="N71" s="35"/>
      <c r="O71" s="35"/>
      <c r="P71" s="13">
        <f t="shared" si="40"/>
        <v>4.5454545454545459</v>
      </c>
      <c r="Q71" s="13">
        <f t="shared" si="41"/>
        <v>1.5142857142857142</v>
      </c>
      <c r="R71" s="10"/>
      <c r="S71" s="10"/>
      <c r="T71" s="21">
        <f t="shared" si="2"/>
        <v>1.1363636363636365</v>
      </c>
      <c r="U71" s="21">
        <f t="shared" si="3"/>
        <v>1.6181818181818182</v>
      </c>
      <c r="V71" s="35"/>
      <c r="W71" s="35"/>
      <c r="X71" s="240" t="s">
        <v>256</v>
      </c>
    </row>
    <row r="72" spans="1:24" ht="84" customHeight="1" x14ac:dyDescent="0.2">
      <c r="B72" s="8" t="s">
        <v>34</v>
      </c>
      <c r="C72" s="33" t="s">
        <v>257</v>
      </c>
      <c r="D72" s="28" t="s">
        <v>258</v>
      </c>
      <c r="E72" s="29" t="s">
        <v>27</v>
      </c>
      <c r="F72" s="28" t="s">
        <v>259</v>
      </c>
      <c r="G72" s="29">
        <v>25</v>
      </c>
      <c r="H72" s="29">
        <v>3</v>
      </c>
      <c r="I72" s="29">
        <v>6</v>
      </c>
      <c r="J72" s="29">
        <v>9</v>
      </c>
      <c r="K72" s="29">
        <v>7</v>
      </c>
      <c r="L72" s="56">
        <v>7</v>
      </c>
      <c r="M72" s="34">
        <v>27</v>
      </c>
      <c r="N72" s="35"/>
      <c r="O72" s="35"/>
      <c r="P72" s="13">
        <f t="shared" si="40"/>
        <v>2.3333333333333335</v>
      </c>
      <c r="Q72" s="13">
        <f t="shared" si="41"/>
        <v>4.5</v>
      </c>
      <c r="R72" s="10"/>
      <c r="S72" s="10"/>
      <c r="T72" s="21">
        <f t="shared" si="2"/>
        <v>0.28000000000000003</v>
      </c>
      <c r="U72" s="21">
        <f t="shared" si="3"/>
        <v>1.36</v>
      </c>
      <c r="V72" s="35"/>
      <c r="W72" s="35"/>
      <c r="X72" s="240" t="s">
        <v>260</v>
      </c>
    </row>
    <row r="73" spans="1:24" ht="93.75" customHeight="1" x14ac:dyDescent="0.2">
      <c r="B73" s="8" t="s">
        <v>34</v>
      </c>
      <c r="C73" s="33" t="s">
        <v>261</v>
      </c>
      <c r="D73" s="28" t="s">
        <v>262</v>
      </c>
      <c r="E73" s="29" t="s">
        <v>27</v>
      </c>
      <c r="F73" s="28" t="s">
        <v>263</v>
      </c>
      <c r="G73" s="29">
        <v>9</v>
      </c>
      <c r="H73" s="29">
        <v>1</v>
      </c>
      <c r="I73" s="29">
        <v>4</v>
      </c>
      <c r="J73" s="29">
        <v>3</v>
      </c>
      <c r="K73" s="29">
        <v>1</v>
      </c>
      <c r="L73" s="56">
        <v>0</v>
      </c>
      <c r="M73" s="34">
        <v>0</v>
      </c>
      <c r="N73" s="35"/>
      <c r="O73" s="35"/>
      <c r="P73" s="13">
        <f t="shared" si="40"/>
        <v>0</v>
      </c>
      <c r="Q73" s="13">
        <f t="shared" si="41"/>
        <v>0</v>
      </c>
      <c r="R73" s="10"/>
      <c r="S73" s="10"/>
      <c r="T73" s="21">
        <f t="shared" si="2"/>
        <v>0</v>
      </c>
      <c r="U73" s="21">
        <f t="shared" si="3"/>
        <v>0</v>
      </c>
      <c r="V73" s="35"/>
      <c r="W73" s="35"/>
      <c r="X73" s="240" t="s">
        <v>264</v>
      </c>
    </row>
    <row r="74" spans="1:24" ht="86.25" customHeight="1" x14ac:dyDescent="0.2">
      <c r="B74" s="8" t="s">
        <v>34</v>
      </c>
      <c r="C74" s="33" t="s">
        <v>265</v>
      </c>
      <c r="D74" s="28" t="s">
        <v>266</v>
      </c>
      <c r="E74" s="29" t="s">
        <v>27</v>
      </c>
      <c r="F74" s="28" t="s">
        <v>267</v>
      </c>
      <c r="G74" s="29">
        <v>94</v>
      </c>
      <c r="H74" s="29">
        <v>0</v>
      </c>
      <c r="I74" s="29">
        <v>94</v>
      </c>
      <c r="J74" s="29">
        <v>0</v>
      </c>
      <c r="K74" s="29">
        <v>0</v>
      </c>
      <c r="L74" s="56">
        <v>0</v>
      </c>
      <c r="M74" s="34">
        <v>102</v>
      </c>
      <c r="N74" s="35"/>
      <c r="O74" s="35"/>
      <c r="P74" s="13" t="str">
        <f t="shared" si="40"/>
        <v>100%</v>
      </c>
      <c r="Q74" s="13">
        <f t="shared" si="41"/>
        <v>1.0851063829787233</v>
      </c>
      <c r="R74" s="10"/>
      <c r="S74" s="10"/>
      <c r="T74" s="21">
        <f t="shared" si="2"/>
        <v>0</v>
      </c>
      <c r="U74" s="21">
        <f t="shared" si="3"/>
        <v>1.0851063829787233</v>
      </c>
      <c r="V74" s="35"/>
      <c r="W74" s="35"/>
      <c r="X74" s="240" t="s">
        <v>268</v>
      </c>
    </row>
    <row r="75" spans="1:24" ht="114.5" customHeight="1" x14ac:dyDescent="0.2">
      <c r="B75" s="8" t="s">
        <v>34</v>
      </c>
      <c r="C75" s="33" t="s">
        <v>269</v>
      </c>
      <c r="D75" s="28" t="s">
        <v>270</v>
      </c>
      <c r="E75" s="29" t="s">
        <v>27</v>
      </c>
      <c r="F75" s="28" t="s">
        <v>271</v>
      </c>
      <c r="G75" s="29">
        <v>5</v>
      </c>
      <c r="H75" s="29">
        <v>1</v>
      </c>
      <c r="I75" s="29">
        <v>2</v>
      </c>
      <c r="J75" s="29">
        <v>1</v>
      </c>
      <c r="K75" s="29">
        <v>1</v>
      </c>
      <c r="L75" s="56">
        <v>8</v>
      </c>
      <c r="M75" s="34">
        <v>23</v>
      </c>
      <c r="N75" s="35"/>
      <c r="O75" s="35"/>
      <c r="P75" s="13">
        <f t="shared" si="40"/>
        <v>8</v>
      </c>
      <c r="Q75" s="13">
        <f t="shared" si="41"/>
        <v>11.5</v>
      </c>
      <c r="R75" s="10"/>
      <c r="S75" s="10"/>
      <c r="T75" s="21">
        <f t="shared" si="2"/>
        <v>1.6</v>
      </c>
      <c r="U75" s="21">
        <f t="shared" si="3"/>
        <v>6.2</v>
      </c>
      <c r="V75" s="35"/>
      <c r="W75" s="35"/>
      <c r="X75" s="240" t="s">
        <v>272</v>
      </c>
    </row>
    <row r="76" spans="1:24" ht="132.5" customHeight="1" x14ac:dyDescent="0.2">
      <c r="A76" s="238"/>
      <c r="B76" s="26" t="s">
        <v>273</v>
      </c>
      <c r="C76" s="26" t="s">
        <v>274</v>
      </c>
      <c r="D76" s="36" t="s">
        <v>275</v>
      </c>
      <c r="E76" s="27" t="s">
        <v>27</v>
      </c>
      <c r="F76" s="36" t="s">
        <v>276</v>
      </c>
      <c r="G76" s="27">
        <v>5000</v>
      </c>
      <c r="H76" s="19">
        <v>1250</v>
      </c>
      <c r="I76" s="19">
        <v>1250</v>
      </c>
      <c r="J76" s="19">
        <v>1250</v>
      </c>
      <c r="K76" s="19">
        <v>1250</v>
      </c>
      <c r="L76" s="19">
        <v>1911</v>
      </c>
      <c r="M76" s="57">
        <v>1974</v>
      </c>
      <c r="N76" s="35"/>
      <c r="O76" s="35"/>
      <c r="P76" s="13">
        <f t="shared" si="40"/>
        <v>1.5287999999999999</v>
      </c>
      <c r="Q76" s="13">
        <f t="shared" si="41"/>
        <v>1.5791999999999999</v>
      </c>
      <c r="R76" s="10"/>
      <c r="S76" s="10"/>
      <c r="T76" s="58">
        <f t="shared" si="2"/>
        <v>0.38219999999999998</v>
      </c>
      <c r="U76" s="58">
        <f t="shared" si="3"/>
        <v>0.77700000000000002</v>
      </c>
      <c r="V76" s="35"/>
      <c r="W76" s="35"/>
      <c r="X76" s="239" t="s">
        <v>853</v>
      </c>
    </row>
    <row r="77" spans="1:24" ht="142" customHeight="1" x14ac:dyDescent="0.2">
      <c r="A77" s="238"/>
      <c r="B77" s="8" t="s">
        <v>34</v>
      </c>
      <c r="C77" s="33" t="s">
        <v>277</v>
      </c>
      <c r="D77" s="28" t="s">
        <v>278</v>
      </c>
      <c r="E77" s="29" t="s">
        <v>27</v>
      </c>
      <c r="F77" s="59" t="s">
        <v>279</v>
      </c>
      <c r="G77" s="29">
        <v>3000</v>
      </c>
      <c r="H77" s="30">
        <v>750</v>
      </c>
      <c r="I77" s="30">
        <v>750</v>
      </c>
      <c r="J77" s="30">
        <v>750</v>
      </c>
      <c r="K77" s="30">
        <v>750</v>
      </c>
      <c r="L77" s="30">
        <v>818</v>
      </c>
      <c r="M77" s="34">
        <v>1505</v>
      </c>
      <c r="N77" s="35"/>
      <c r="O77" s="35"/>
      <c r="P77" s="13">
        <f t="shared" si="40"/>
        <v>1.0906666666666667</v>
      </c>
      <c r="Q77" s="13">
        <f t="shared" si="41"/>
        <v>2.0066666666666668</v>
      </c>
      <c r="R77" s="10"/>
      <c r="S77" s="10"/>
      <c r="T77" s="58">
        <f t="shared" si="2"/>
        <v>0.27266666666666667</v>
      </c>
      <c r="U77" s="58">
        <f t="shared" si="3"/>
        <v>0.77433333333333332</v>
      </c>
      <c r="V77" s="35"/>
      <c r="W77" s="35"/>
      <c r="X77" s="239" t="s">
        <v>854</v>
      </c>
    </row>
    <row r="78" spans="1:24" ht="140" customHeight="1" x14ac:dyDescent="0.2">
      <c r="A78" s="238"/>
      <c r="B78" s="8" t="s">
        <v>34</v>
      </c>
      <c r="C78" s="33" t="s">
        <v>280</v>
      </c>
      <c r="D78" s="28" t="s">
        <v>281</v>
      </c>
      <c r="E78" s="29" t="s">
        <v>27</v>
      </c>
      <c r="F78" s="59" t="s">
        <v>282</v>
      </c>
      <c r="G78" s="29">
        <v>1600</v>
      </c>
      <c r="H78" s="30">
        <v>400</v>
      </c>
      <c r="I78" s="30">
        <v>400</v>
      </c>
      <c r="J78" s="30">
        <v>400</v>
      </c>
      <c r="K78" s="30">
        <v>400</v>
      </c>
      <c r="L78" s="30">
        <v>427</v>
      </c>
      <c r="M78" s="34">
        <v>417</v>
      </c>
      <c r="N78" s="35"/>
      <c r="O78" s="35"/>
      <c r="P78" s="13">
        <f t="shared" si="40"/>
        <v>1.0674999999999999</v>
      </c>
      <c r="Q78" s="13">
        <f t="shared" si="41"/>
        <v>1.0425</v>
      </c>
      <c r="R78" s="10"/>
      <c r="S78" s="10"/>
      <c r="T78" s="58">
        <f t="shared" si="2"/>
        <v>0.26687499999999997</v>
      </c>
      <c r="U78" s="58">
        <f t="shared" si="3"/>
        <v>0.52749999999999997</v>
      </c>
      <c r="V78" s="35"/>
      <c r="W78" s="35"/>
      <c r="X78" s="239" t="s">
        <v>855</v>
      </c>
    </row>
    <row r="79" spans="1:24" ht="139" customHeight="1" x14ac:dyDescent="0.2">
      <c r="A79" s="238"/>
      <c r="B79" s="8" t="s">
        <v>34</v>
      </c>
      <c r="C79" s="33" t="s">
        <v>283</v>
      </c>
      <c r="D79" s="28" t="s">
        <v>284</v>
      </c>
      <c r="E79" s="29" t="s">
        <v>27</v>
      </c>
      <c r="F79" s="59" t="s">
        <v>285</v>
      </c>
      <c r="G79" s="29">
        <v>7500</v>
      </c>
      <c r="H79" s="30">
        <v>1500</v>
      </c>
      <c r="I79" s="30">
        <v>2000</v>
      </c>
      <c r="J79" s="30">
        <v>2000</v>
      </c>
      <c r="K79" s="30">
        <v>2000</v>
      </c>
      <c r="L79" s="30">
        <v>1382</v>
      </c>
      <c r="M79" s="34">
        <v>2908</v>
      </c>
      <c r="N79" s="35"/>
      <c r="O79" s="35"/>
      <c r="P79" s="13">
        <f t="shared" si="40"/>
        <v>0.92133333333333334</v>
      </c>
      <c r="Q79" s="13">
        <f t="shared" si="41"/>
        <v>1.454</v>
      </c>
      <c r="R79" s="10"/>
      <c r="S79" s="10"/>
      <c r="T79" s="58">
        <f t="shared" si="2"/>
        <v>0.18426666666666666</v>
      </c>
      <c r="U79" s="58">
        <f t="shared" si="3"/>
        <v>0.57199999999999995</v>
      </c>
      <c r="V79" s="35"/>
      <c r="W79" s="35"/>
      <c r="X79" s="239" t="s">
        <v>856</v>
      </c>
    </row>
    <row r="80" spans="1:24" ht="187.5" customHeight="1" x14ac:dyDescent="0.2">
      <c r="A80" s="238"/>
      <c r="B80" s="8" t="s">
        <v>34</v>
      </c>
      <c r="C80" s="33" t="s">
        <v>286</v>
      </c>
      <c r="D80" s="28" t="s">
        <v>287</v>
      </c>
      <c r="E80" s="29" t="s">
        <v>27</v>
      </c>
      <c r="F80" s="59" t="s">
        <v>288</v>
      </c>
      <c r="G80" s="29">
        <v>80</v>
      </c>
      <c r="H80" s="30">
        <v>20</v>
      </c>
      <c r="I80" s="30">
        <v>20</v>
      </c>
      <c r="J80" s="30">
        <v>20</v>
      </c>
      <c r="K80" s="30">
        <v>20</v>
      </c>
      <c r="L80" s="30">
        <v>10</v>
      </c>
      <c r="M80" s="34">
        <v>20</v>
      </c>
      <c r="N80" s="35"/>
      <c r="O80" s="35"/>
      <c r="P80" s="13">
        <f t="shared" si="40"/>
        <v>0.5</v>
      </c>
      <c r="Q80" s="13">
        <f t="shared" si="41"/>
        <v>1</v>
      </c>
      <c r="R80" s="10"/>
      <c r="S80" s="10"/>
      <c r="T80" s="58">
        <f t="shared" si="2"/>
        <v>0.125</v>
      </c>
      <c r="U80" s="58">
        <f t="shared" si="3"/>
        <v>0.375</v>
      </c>
      <c r="V80" s="35"/>
      <c r="W80" s="35"/>
      <c r="X80" s="239" t="s">
        <v>857</v>
      </c>
    </row>
    <row r="81" spans="1:24" ht="156" customHeight="1" x14ac:dyDescent="0.2">
      <c r="A81" s="238"/>
      <c r="B81" s="8" t="s">
        <v>34</v>
      </c>
      <c r="C81" s="33" t="s">
        <v>289</v>
      </c>
      <c r="D81" s="28" t="s">
        <v>290</v>
      </c>
      <c r="E81" s="29" t="s">
        <v>27</v>
      </c>
      <c r="F81" s="59" t="s">
        <v>291</v>
      </c>
      <c r="G81" s="29">
        <v>8000</v>
      </c>
      <c r="H81" s="30">
        <v>2000</v>
      </c>
      <c r="I81" s="30">
        <v>2000</v>
      </c>
      <c r="J81" s="30">
        <v>2000</v>
      </c>
      <c r="K81" s="30">
        <v>2000</v>
      </c>
      <c r="L81" s="30">
        <v>1911</v>
      </c>
      <c r="M81" s="34">
        <v>2742</v>
      </c>
      <c r="N81" s="35"/>
      <c r="O81" s="35"/>
      <c r="P81" s="13">
        <f t="shared" si="40"/>
        <v>0.95550000000000002</v>
      </c>
      <c r="Q81" s="13">
        <f t="shared" si="41"/>
        <v>1.371</v>
      </c>
      <c r="R81" s="10"/>
      <c r="S81" s="10"/>
      <c r="T81" s="58">
        <f t="shared" si="2"/>
        <v>0.238875</v>
      </c>
      <c r="U81" s="58">
        <f t="shared" si="3"/>
        <v>0.58162499999999995</v>
      </c>
      <c r="V81" s="35"/>
      <c r="W81" s="35"/>
      <c r="X81" s="239" t="s">
        <v>858</v>
      </c>
    </row>
    <row r="82" spans="1:24" ht="132" customHeight="1" x14ac:dyDescent="0.2">
      <c r="A82" s="238"/>
      <c r="B82" s="8" t="s">
        <v>34</v>
      </c>
      <c r="C82" s="33" t="s">
        <v>292</v>
      </c>
      <c r="D82" s="28" t="s">
        <v>293</v>
      </c>
      <c r="E82" s="29" t="s">
        <v>27</v>
      </c>
      <c r="F82" s="59" t="s">
        <v>294</v>
      </c>
      <c r="G82" s="29">
        <v>70</v>
      </c>
      <c r="H82" s="30">
        <v>17</v>
      </c>
      <c r="I82" s="30">
        <v>17</v>
      </c>
      <c r="J82" s="30">
        <v>18</v>
      </c>
      <c r="K82" s="30">
        <v>18</v>
      </c>
      <c r="L82" s="30">
        <v>20</v>
      </c>
      <c r="M82" s="34">
        <v>28</v>
      </c>
      <c r="N82" s="35">
        <v>0</v>
      </c>
      <c r="O82" s="35">
        <v>0</v>
      </c>
      <c r="P82" s="13">
        <f t="shared" si="40"/>
        <v>1.1764705882352942</v>
      </c>
      <c r="Q82" s="13">
        <f t="shared" si="41"/>
        <v>1.6470588235294117</v>
      </c>
      <c r="R82" s="10"/>
      <c r="S82" s="10"/>
      <c r="T82" s="58">
        <f t="shared" si="2"/>
        <v>0.2857142857142857</v>
      </c>
      <c r="U82" s="58">
        <f t="shared" si="3"/>
        <v>0.68571428571428572</v>
      </c>
      <c r="V82" s="35"/>
      <c r="W82" s="35"/>
      <c r="X82" s="239" t="s">
        <v>859</v>
      </c>
    </row>
    <row r="83" spans="1:24" ht="86.25" customHeight="1" x14ac:dyDescent="0.2">
      <c r="A83" s="238"/>
      <c r="B83" s="8" t="s">
        <v>34</v>
      </c>
      <c r="C83" s="33" t="s">
        <v>295</v>
      </c>
      <c r="D83" s="28" t="s">
        <v>296</v>
      </c>
      <c r="E83" s="29" t="s">
        <v>27</v>
      </c>
      <c r="F83" s="59" t="s">
        <v>297</v>
      </c>
      <c r="G83" s="29">
        <v>70</v>
      </c>
      <c r="H83" s="30">
        <v>17</v>
      </c>
      <c r="I83" s="30">
        <v>17</v>
      </c>
      <c r="J83" s="30">
        <v>18</v>
      </c>
      <c r="K83" s="30">
        <v>18</v>
      </c>
      <c r="L83" s="30">
        <v>0</v>
      </c>
      <c r="M83" s="34">
        <v>0</v>
      </c>
      <c r="N83" s="35">
        <v>0</v>
      </c>
      <c r="O83" s="35"/>
      <c r="P83" s="13">
        <f t="shared" si="40"/>
        <v>0</v>
      </c>
      <c r="Q83" s="13">
        <f t="shared" si="41"/>
        <v>0</v>
      </c>
      <c r="R83" s="10"/>
      <c r="S83" s="10"/>
      <c r="T83" s="58">
        <f t="shared" si="2"/>
        <v>0</v>
      </c>
      <c r="U83" s="58">
        <f t="shared" si="3"/>
        <v>0</v>
      </c>
      <c r="V83" s="35"/>
      <c r="W83" s="35"/>
      <c r="X83" s="240" t="s">
        <v>298</v>
      </c>
    </row>
    <row r="84" spans="1:24" ht="109.5" customHeight="1" x14ac:dyDescent="0.2">
      <c r="B84" s="26" t="s">
        <v>299</v>
      </c>
      <c r="C84" s="26" t="s">
        <v>300</v>
      </c>
      <c r="D84" s="36" t="s">
        <v>301</v>
      </c>
      <c r="E84" s="27" t="s">
        <v>27</v>
      </c>
      <c r="F84" s="36" t="s">
        <v>302</v>
      </c>
      <c r="G84" s="27">
        <v>40</v>
      </c>
      <c r="H84" s="44">
        <v>10</v>
      </c>
      <c r="I84" s="44">
        <v>8</v>
      </c>
      <c r="J84" s="44">
        <v>10</v>
      </c>
      <c r="K84" s="44">
        <v>10</v>
      </c>
      <c r="L84" s="55">
        <v>10</v>
      </c>
      <c r="M84" s="44">
        <v>8</v>
      </c>
      <c r="N84" s="35"/>
      <c r="O84" s="35"/>
      <c r="P84" s="13">
        <f t="shared" si="40"/>
        <v>1</v>
      </c>
      <c r="Q84" s="13">
        <v>0.8</v>
      </c>
      <c r="R84" s="10"/>
      <c r="S84" s="10"/>
      <c r="T84" s="21">
        <v>0.45</v>
      </c>
      <c r="U84" s="21">
        <f t="shared" si="3"/>
        <v>0.45</v>
      </c>
      <c r="V84" s="35"/>
      <c r="W84" s="35"/>
      <c r="X84" s="37" t="s">
        <v>303</v>
      </c>
    </row>
    <row r="85" spans="1:24" ht="83.25" customHeight="1" x14ac:dyDescent="0.2">
      <c r="B85" s="8" t="s">
        <v>34</v>
      </c>
      <c r="C85" s="33" t="s">
        <v>304</v>
      </c>
      <c r="D85" s="28" t="s">
        <v>305</v>
      </c>
      <c r="E85" s="29" t="s">
        <v>27</v>
      </c>
      <c r="F85" s="28" t="s">
        <v>306</v>
      </c>
      <c r="G85" s="29">
        <v>400</v>
      </c>
      <c r="H85" s="46">
        <v>100</v>
      </c>
      <c r="I85" s="46">
        <v>99</v>
      </c>
      <c r="J85" s="46">
        <v>100</v>
      </c>
      <c r="K85" s="46">
        <v>100</v>
      </c>
      <c r="L85" s="56">
        <v>136</v>
      </c>
      <c r="M85" s="46">
        <v>99</v>
      </c>
      <c r="N85" s="35"/>
      <c r="O85" s="35"/>
      <c r="P85" s="13">
        <f t="shared" si="40"/>
        <v>1.36</v>
      </c>
      <c r="Q85" s="13">
        <v>0.99</v>
      </c>
      <c r="R85" s="10"/>
      <c r="S85" s="10"/>
      <c r="T85" s="21">
        <v>0.58750000000000002</v>
      </c>
      <c r="U85" s="21">
        <f t="shared" si="3"/>
        <v>0.58750000000000002</v>
      </c>
      <c r="V85" s="35"/>
      <c r="W85" s="35"/>
      <c r="X85" s="37" t="s">
        <v>307</v>
      </c>
    </row>
    <row r="86" spans="1:24" ht="114" customHeight="1" x14ac:dyDescent="0.2">
      <c r="B86" s="8" t="s">
        <v>34</v>
      </c>
      <c r="C86" s="33" t="s">
        <v>308</v>
      </c>
      <c r="D86" s="28" t="s">
        <v>309</v>
      </c>
      <c r="E86" s="29" t="s">
        <v>27</v>
      </c>
      <c r="F86" s="28" t="s">
        <v>310</v>
      </c>
      <c r="G86" s="29">
        <v>10</v>
      </c>
      <c r="H86" s="46">
        <v>0</v>
      </c>
      <c r="I86" s="46">
        <v>0</v>
      </c>
      <c r="J86" s="46">
        <v>3</v>
      </c>
      <c r="K86" s="46">
        <v>2</v>
      </c>
      <c r="L86" s="56">
        <v>0</v>
      </c>
      <c r="M86" s="46">
        <v>0</v>
      </c>
      <c r="N86" s="35"/>
      <c r="O86" s="35"/>
      <c r="P86" s="13" t="str">
        <f t="shared" si="40"/>
        <v>100%</v>
      </c>
      <c r="Q86" s="13">
        <v>0</v>
      </c>
      <c r="R86" s="10"/>
      <c r="S86" s="10"/>
      <c r="T86" s="21">
        <f>IFERROR((L86/G86),"No Programado")</f>
        <v>0</v>
      </c>
      <c r="U86" s="21">
        <f t="shared" si="3"/>
        <v>0</v>
      </c>
      <c r="V86" s="35"/>
      <c r="W86" s="35"/>
      <c r="X86" s="37" t="s">
        <v>311</v>
      </c>
    </row>
    <row r="87" spans="1:24" ht="94.5" customHeight="1" x14ac:dyDescent="0.2">
      <c r="B87" s="8" t="s">
        <v>34</v>
      </c>
      <c r="C87" s="33" t="s">
        <v>312</v>
      </c>
      <c r="D87" s="28" t="s">
        <v>313</v>
      </c>
      <c r="E87" s="29" t="s">
        <v>27</v>
      </c>
      <c r="F87" s="28" t="s">
        <v>314</v>
      </c>
      <c r="G87" s="29">
        <v>114</v>
      </c>
      <c r="H87" s="46">
        <v>28</v>
      </c>
      <c r="I87" s="46">
        <v>26</v>
      </c>
      <c r="J87" s="46">
        <v>29</v>
      </c>
      <c r="K87" s="46">
        <v>29</v>
      </c>
      <c r="L87" s="56">
        <v>49</v>
      </c>
      <c r="M87" s="46">
        <v>26</v>
      </c>
      <c r="N87" s="35"/>
      <c r="O87" s="35"/>
      <c r="P87" s="13">
        <f t="shared" si="40"/>
        <v>1.75</v>
      </c>
      <c r="Q87" s="13">
        <v>0.92859999999999998</v>
      </c>
      <c r="R87" s="10"/>
      <c r="S87" s="10"/>
      <c r="T87" s="21">
        <v>0.65790000000000004</v>
      </c>
      <c r="U87" s="21">
        <f t="shared" si="3"/>
        <v>0.65789473684210531</v>
      </c>
      <c r="V87" s="35"/>
      <c r="W87" s="35"/>
      <c r="X87" s="37" t="s">
        <v>315</v>
      </c>
    </row>
    <row r="88" spans="1:24" ht="129.5" customHeight="1" x14ac:dyDescent="0.2">
      <c r="B88" s="8" t="s">
        <v>34</v>
      </c>
      <c r="C88" s="33" t="s">
        <v>316</v>
      </c>
      <c r="D88" s="28" t="s">
        <v>317</v>
      </c>
      <c r="E88" s="29" t="s">
        <v>27</v>
      </c>
      <c r="F88" s="28" t="s">
        <v>318</v>
      </c>
      <c r="G88" s="29">
        <v>40</v>
      </c>
      <c r="H88" s="46">
        <v>10</v>
      </c>
      <c r="I88" s="46">
        <v>8</v>
      </c>
      <c r="J88" s="46">
        <v>10</v>
      </c>
      <c r="K88" s="46">
        <v>10</v>
      </c>
      <c r="L88" s="56">
        <v>10</v>
      </c>
      <c r="M88" s="46">
        <v>8</v>
      </c>
      <c r="N88" s="35"/>
      <c r="O88" s="35"/>
      <c r="P88" s="13">
        <f t="shared" si="40"/>
        <v>1</v>
      </c>
      <c r="Q88" s="13">
        <v>0.8</v>
      </c>
      <c r="R88" s="10"/>
      <c r="S88" s="10"/>
      <c r="T88" s="21">
        <v>0.45</v>
      </c>
      <c r="U88" s="21">
        <f t="shared" si="3"/>
        <v>0.45</v>
      </c>
      <c r="V88" s="35"/>
      <c r="W88" s="35"/>
      <c r="X88" s="37" t="s">
        <v>319</v>
      </c>
    </row>
    <row r="89" spans="1:24" ht="130" customHeight="1" x14ac:dyDescent="0.2">
      <c r="B89" s="8" t="s">
        <v>34</v>
      </c>
      <c r="C89" s="33" t="s">
        <v>320</v>
      </c>
      <c r="D89" s="28" t="s">
        <v>321</v>
      </c>
      <c r="E89" s="29" t="s">
        <v>27</v>
      </c>
      <c r="F89" s="28" t="s">
        <v>322</v>
      </c>
      <c r="G89" s="29">
        <v>90</v>
      </c>
      <c r="H89" s="46">
        <v>20</v>
      </c>
      <c r="I89" s="46">
        <v>32</v>
      </c>
      <c r="J89" s="46">
        <v>20</v>
      </c>
      <c r="K89" s="46">
        <v>25</v>
      </c>
      <c r="L89" s="56">
        <v>33</v>
      </c>
      <c r="M89" s="46">
        <v>32</v>
      </c>
      <c r="N89" s="35"/>
      <c r="O89" s="35"/>
      <c r="P89" s="13">
        <f t="shared" si="40"/>
        <v>1.65</v>
      </c>
      <c r="Q89" s="13">
        <v>1.28</v>
      </c>
      <c r="R89" s="10"/>
      <c r="S89" s="10"/>
      <c r="T89" s="21">
        <v>0.72219999999999995</v>
      </c>
      <c r="U89" s="21">
        <f t="shared" si="3"/>
        <v>0.72222222222222221</v>
      </c>
      <c r="V89" s="35"/>
      <c r="W89" s="35"/>
      <c r="X89" s="37" t="s">
        <v>323</v>
      </c>
    </row>
    <row r="90" spans="1:24" ht="134.5" customHeight="1" x14ac:dyDescent="0.2">
      <c r="B90" s="25" t="s">
        <v>324</v>
      </c>
      <c r="C90" s="60" t="s">
        <v>325</v>
      </c>
      <c r="D90" s="25" t="s">
        <v>326</v>
      </c>
      <c r="E90" s="25" t="s">
        <v>327</v>
      </c>
      <c r="F90" s="26" t="s">
        <v>328</v>
      </c>
      <c r="G90" s="27">
        <v>2500</v>
      </c>
      <c r="H90" s="19">
        <v>625</v>
      </c>
      <c r="I90" s="19">
        <v>625</v>
      </c>
      <c r="J90" s="19">
        <v>625</v>
      </c>
      <c r="K90" s="19">
        <v>625</v>
      </c>
      <c r="L90" s="19">
        <v>775</v>
      </c>
      <c r="M90" s="19">
        <v>260</v>
      </c>
      <c r="N90" s="41"/>
      <c r="O90" s="41"/>
      <c r="P90" s="61">
        <v>1.24</v>
      </c>
      <c r="Q90" s="13">
        <f t="shared" ref="Q90:Q103" si="42">IFERROR((M90/I90),"100%")</f>
        <v>0.41599999999999998</v>
      </c>
      <c r="R90" s="10"/>
      <c r="S90" s="10"/>
      <c r="T90" s="21">
        <f t="shared" ref="T90:T121" si="43">IFERROR((L90/G90),"No Programado")</f>
        <v>0.31</v>
      </c>
      <c r="U90" s="21">
        <f t="shared" si="3"/>
        <v>0.41399999999999998</v>
      </c>
      <c r="V90" s="22"/>
      <c r="W90" s="50"/>
      <c r="X90" s="38" t="s">
        <v>329</v>
      </c>
    </row>
    <row r="91" spans="1:24" ht="103.5" customHeight="1" x14ac:dyDescent="0.2">
      <c r="B91" s="8" t="s">
        <v>34</v>
      </c>
      <c r="C91" s="28" t="s">
        <v>330</v>
      </c>
      <c r="D91" s="33" t="s">
        <v>331</v>
      </c>
      <c r="E91" s="29" t="s">
        <v>27</v>
      </c>
      <c r="F91" s="33" t="s">
        <v>332</v>
      </c>
      <c r="G91" s="29">
        <v>120</v>
      </c>
      <c r="H91" s="30">
        <v>40</v>
      </c>
      <c r="I91" s="30">
        <v>30</v>
      </c>
      <c r="J91" s="30">
        <v>30</v>
      </c>
      <c r="K91" s="30">
        <v>20</v>
      </c>
      <c r="L91" s="30">
        <v>41</v>
      </c>
      <c r="M91" s="30">
        <v>12</v>
      </c>
      <c r="N91" s="41"/>
      <c r="O91" s="41"/>
      <c r="P91" s="61">
        <v>1.24</v>
      </c>
      <c r="Q91" s="13">
        <f t="shared" si="42"/>
        <v>0.4</v>
      </c>
      <c r="R91" s="10"/>
      <c r="S91" s="10"/>
      <c r="T91" s="21">
        <f t="shared" si="43"/>
        <v>0.34166666666666667</v>
      </c>
      <c r="U91" s="21">
        <f t="shared" si="3"/>
        <v>0.44166666666666665</v>
      </c>
      <c r="V91" s="22"/>
      <c r="W91" s="62"/>
      <c r="X91" s="38" t="s">
        <v>333</v>
      </c>
    </row>
    <row r="92" spans="1:24" ht="91.5" customHeight="1" x14ac:dyDescent="0.2">
      <c r="B92" s="8" t="s">
        <v>34</v>
      </c>
      <c r="C92" s="28" t="s">
        <v>334</v>
      </c>
      <c r="D92" s="33" t="s">
        <v>335</v>
      </c>
      <c r="E92" s="29" t="s">
        <v>27</v>
      </c>
      <c r="F92" s="33" t="s">
        <v>336</v>
      </c>
      <c r="G92" s="29">
        <v>15</v>
      </c>
      <c r="H92" s="30">
        <v>4</v>
      </c>
      <c r="I92" s="30">
        <v>4</v>
      </c>
      <c r="J92" s="30">
        <v>4</v>
      </c>
      <c r="K92" s="30">
        <v>3</v>
      </c>
      <c r="L92" s="30">
        <v>1</v>
      </c>
      <c r="M92" s="30">
        <v>3</v>
      </c>
      <c r="N92" s="41"/>
      <c r="O92" s="41"/>
      <c r="P92" s="61">
        <v>0.25</v>
      </c>
      <c r="Q92" s="13">
        <f t="shared" si="42"/>
        <v>0.75</v>
      </c>
      <c r="R92" s="10"/>
      <c r="S92" s="10"/>
      <c r="T92" s="21">
        <f t="shared" si="43"/>
        <v>6.6666666666666666E-2</v>
      </c>
      <c r="U92" s="21">
        <f t="shared" si="3"/>
        <v>0.26666666666666666</v>
      </c>
      <c r="V92" s="22"/>
      <c r="W92" s="62"/>
      <c r="X92" s="38" t="s">
        <v>337</v>
      </c>
    </row>
    <row r="93" spans="1:24" ht="85.5" customHeight="1" x14ac:dyDescent="0.2">
      <c r="B93" s="8" t="s">
        <v>34</v>
      </c>
      <c r="C93" s="28" t="s">
        <v>338</v>
      </c>
      <c r="D93" s="33" t="s">
        <v>339</v>
      </c>
      <c r="E93" s="29" t="s">
        <v>27</v>
      </c>
      <c r="F93" s="33" t="s">
        <v>340</v>
      </c>
      <c r="G93" s="29">
        <v>545</v>
      </c>
      <c r="H93" s="30">
        <v>300</v>
      </c>
      <c r="I93" s="30">
        <v>100</v>
      </c>
      <c r="J93" s="30">
        <v>100</v>
      </c>
      <c r="K93" s="30">
        <v>45</v>
      </c>
      <c r="L93" s="30">
        <v>309</v>
      </c>
      <c r="M93" s="30">
        <v>0</v>
      </c>
      <c r="N93" s="41"/>
      <c r="O93" s="41"/>
      <c r="P93" s="61">
        <v>1.03</v>
      </c>
      <c r="Q93" s="13">
        <f t="shared" si="42"/>
        <v>0</v>
      </c>
      <c r="R93" s="10"/>
      <c r="S93" s="10"/>
      <c r="T93" s="21">
        <f t="shared" si="43"/>
        <v>0.56697247706422016</v>
      </c>
      <c r="U93" s="21">
        <f t="shared" si="3"/>
        <v>0.56697247706422016</v>
      </c>
      <c r="V93" s="22"/>
      <c r="W93" s="62"/>
      <c r="X93" s="38" t="s">
        <v>341</v>
      </c>
    </row>
    <row r="94" spans="1:24" ht="96" customHeight="1" x14ac:dyDescent="0.2">
      <c r="B94" s="8" t="s">
        <v>34</v>
      </c>
      <c r="C94" s="28" t="s">
        <v>342</v>
      </c>
      <c r="D94" s="33" t="s">
        <v>343</v>
      </c>
      <c r="E94" s="29" t="s">
        <v>27</v>
      </c>
      <c r="F94" s="33" t="s">
        <v>344</v>
      </c>
      <c r="G94" s="29">
        <v>120</v>
      </c>
      <c r="H94" s="30">
        <v>30</v>
      </c>
      <c r="I94" s="30">
        <v>30</v>
      </c>
      <c r="J94" s="30">
        <v>30</v>
      </c>
      <c r="K94" s="30">
        <v>30</v>
      </c>
      <c r="L94" s="30">
        <v>8</v>
      </c>
      <c r="M94" s="30">
        <v>5</v>
      </c>
      <c r="N94" s="41"/>
      <c r="O94" s="41"/>
      <c r="P94" s="61">
        <v>0.26666666666666666</v>
      </c>
      <c r="Q94" s="13">
        <f t="shared" si="42"/>
        <v>0.16666666666666666</v>
      </c>
      <c r="R94" s="10"/>
      <c r="S94" s="10"/>
      <c r="T94" s="21">
        <f t="shared" si="43"/>
        <v>6.6666666666666666E-2</v>
      </c>
      <c r="U94" s="21">
        <f t="shared" si="3"/>
        <v>0.10833333333333334</v>
      </c>
      <c r="V94" s="22"/>
      <c r="W94" s="62"/>
      <c r="X94" s="38" t="s">
        <v>345</v>
      </c>
    </row>
    <row r="95" spans="1:24" ht="99" customHeight="1" x14ac:dyDescent="0.2">
      <c r="B95" s="8" t="s">
        <v>34</v>
      </c>
      <c r="C95" s="28" t="s">
        <v>346</v>
      </c>
      <c r="D95" s="33" t="s">
        <v>347</v>
      </c>
      <c r="E95" s="29" t="s">
        <v>27</v>
      </c>
      <c r="F95" s="33" t="s">
        <v>348</v>
      </c>
      <c r="G95" s="29">
        <v>40</v>
      </c>
      <c r="H95" s="30">
        <v>10</v>
      </c>
      <c r="I95" s="30">
        <v>10</v>
      </c>
      <c r="J95" s="30">
        <v>10</v>
      </c>
      <c r="K95" s="30">
        <v>10</v>
      </c>
      <c r="L95" s="30">
        <v>1</v>
      </c>
      <c r="M95" s="30">
        <v>0</v>
      </c>
      <c r="N95" s="41"/>
      <c r="O95" s="41"/>
      <c r="P95" s="61">
        <v>0.1</v>
      </c>
      <c r="Q95" s="13">
        <f t="shared" si="42"/>
        <v>0</v>
      </c>
      <c r="R95" s="10"/>
      <c r="S95" s="10"/>
      <c r="T95" s="21">
        <f t="shared" si="43"/>
        <v>2.5000000000000001E-2</v>
      </c>
      <c r="U95" s="21">
        <f t="shared" si="3"/>
        <v>2.5000000000000001E-2</v>
      </c>
      <c r="V95" s="22"/>
      <c r="W95" s="62"/>
      <c r="X95" s="38" t="s">
        <v>349</v>
      </c>
    </row>
    <row r="96" spans="1:24" ht="112.5" customHeight="1" x14ac:dyDescent="0.2">
      <c r="B96" s="8" t="s">
        <v>34</v>
      </c>
      <c r="C96" s="28" t="s">
        <v>350</v>
      </c>
      <c r="D96" s="33" t="s">
        <v>351</v>
      </c>
      <c r="E96" s="29" t="s">
        <v>27</v>
      </c>
      <c r="F96" s="33" t="s">
        <v>352</v>
      </c>
      <c r="G96" s="29">
        <v>120</v>
      </c>
      <c r="H96" s="30">
        <v>40</v>
      </c>
      <c r="I96" s="30">
        <v>30</v>
      </c>
      <c r="J96" s="30">
        <v>30</v>
      </c>
      <c r="K96" s="30">
        <v>20</v>
      </c>
      <c r="L96" s="30">
        <v>41</v>
      </c>
      <c r="M96" s="30">
        <v>7</v>
      </c>
      <c r="N96" s="41"/>
      <c r="O96" s="41"/>
      <c r="P96" s="61">
        <v>1.0249999999999999</v>
      </c>
      <c r="Q96" s="13">
        <f t="shared" si="42"/>
        <v>0.23333333333333334</v>
      </c>
      <c r="R96" s="10"/>
      <c r="S96" s="10"/>
      <c r="T96" s="21">
        <f t="shared" si="43"/>
        <v>0.34166666666666667</v>
      </c>
      <c r="U96" s="21">
        <f t="shared" si="3"/>
        <v>0.4</v>
      </c>
      <c r="V96" s="22"/>
      <c r="W96" s="62"/>
      <c r="X96" s="38" t="s">
        <v>353</v>
      </c>
    </row>
    <row r="97" spans="2:24" ht="98.25" customHeight="1" x14ac:dyDescent="0.2">
      <c r="B97" s="8" t="s">
        <v>34</v>
      </c>
      <c r="C97" s="28" t="s">
        <v>354</v>
      </c>
      <c r="D97" s="33" t="s">
        <v>355</v>
      </c>
      <c r="E97" s="29" t="s">
        <v>27</v>
      </c>
      <c r="F97" s="33" t="s">
        <v>356</v>
      </c>
      <c r="G97" s="29">
        <v>120</v>
      </c>
      <c r="H97" s="30">
        <v>30</v>
      </c>
      <c r="I97" s="30">
        <v>30</v>
      </c>
      <c r="J97" s="30">
        <v>30</v>
      </c>
      <c r="K97" s="30">
        <v>30</v>
      </c>
      <c r="L97" s="30">
        <v>4</v>
      </c>
      <c r="M97" s="30">
        <v>0</v>
      </c>
      <c r="N97" s="41"/>
      <c r="O97" s="41"/>
      <c r="P97" s="61">
        <v>0.13333333333333333</v>
      </c>
      <c r="Q97" s="13">
        <f t="shared" si="42"/>
        <v>0</v>
      </c>
      <c r="R97" s="10"/>
      <c r="S97" s="10"/>
      <c r="T97" s="21">
        <f t="shared" si="43"/>
        <v>3.3333333333333333E-2</v>
      </c>
      <c r="U97" s="21">
        <f t="shared" si="3"/>
        <v>3.3333333333333333E-2</v>
      </c>
      <c r="V97" s="22"/>
      <c r="W97" s="62"/>
      <c r="X97" s="38" t="s">
        <v>357</v>
      </c>
    </row>
    <row r="98" spans="2:24" ht="96" customHeight="1" x14ac:dyDescent="0.2">
      <c r="B98" s="8" t="s">
        <v>34</v>
      </c>
      <c r="C98" s="28" t="s">
        <v>358</v>
      </c>
      <c r="D98" s="33" t="s">
        <v>359</v>
      </c>
      <c r="E98" s="29" t="s">
        <v>27</v>
      </c>
      <c r="F98" s="33" t="s">
        <v>360</v>
      </c>
      <c r="G98" s="29">
        <v>200</v>
      </c>
      <c r="H98" s="30">
        <v>50</v>
      </c>
      <c r="I98" s="30">
        <v>50</v>
      </c>
      <c r="J98" s="30">
        <v>50</v>
      </c>
      <c r="K98" s="30">
        <v>50</v>
      </c>
      <c r="L98" s="30">
        <v>16</v>
      </c>
      <c r="M98" s="30">
        <v>30</v>
      </c>
      <c r="N98" s="41"/>
      <c r="O98" s="41"/>
      <c r="P98" s="61">
        <v>0.32</v>
      </c>
      <c r="Q98" s="13">
        <f t="shared" si="42"/>
        <v>0.6</v>
      </c>
      <c r="R98" s="10"/>
      <c r="S98" s="10"/>
      <c r="T98" s="21">
        <f t="shared" si="43"/>
        <v>0.08</v>
      </c>
      <c r="U98" s="21">
        <f t="shared" si="3"/>
        <v>0.23</v>
      </c>
      <c r="V98" s="22"/>
      <c r="W98" s="62"/>
      <c r="X98" s="38" t="s">
        <v>361</v>
      </c>
    </row>
    <row r="99" spans="2:24" ht="96.75" customHeight="1" x14ac:dyDescent="0.2">
      <c r="B99" s="8" t="s">
        <v>34</v>
      </c>
      <c r="C99" s="28" t="s">
        <v>362</v>
      </c>
      <c r="D99" s="33" t="s">
        <v>363</v>
      </c>
      <c r="E99" s="29" t="s">
        <v>27</v>
      </c>
      <c r="F99" s="33" t="s">
        <v>364</v>
      </c>
      <c r="G99" s="29">
        <v>5</v>
      </c>
      <c r="H99" s="30">
        <v>1</v>
      </c>
      <c r="I99" s="30">
        <v>2</v>
      </c>
      <c r="J99" s="30">
        <v>1</v>
      </c>
      <c r="K99" s="30">
        <v>1</v>
      </c>
      <c r="L99" s="30">
        <v>1</v>
      </c>
      <c r="M99" s="30">
        <v>1</v>
      </c>
      <c r="N99" s="41"/>
      <c r="O99" s="41"/>
      <c r="P99" s="61">
        <v>1</v>
      </c>
      <c r="Q99" s="13">
        <f t="shared" si="42"/>
        <v>0.5</v>
      </c>
      <c r="R99" s="10"/>
      <c r="S99" s="10"/>
      <c r="T99" s="21">
        <f t="shared" si="43"/>
        <v>0.2</v>
      </c>
      <c r="U99" s="21">
        <f t="shared" si="3"/>
        <v>0.4</v>
      </c>
      <c r="V99" s="22"/>
      <c r="W99" s="62"/>
      <c r="X99" s="38" t="s">
        <v>365</v>
      </c>
    </row>
    <row r="100" spans="2:24" ht="98.25" customHeight="1" x14ac:dyDescent="0.2">
      <c r="B100" s="8" t="s">
        <v>34</v>
      </c>
      <c r="C100" s="28" t="s">
        <v>366</v>
      </c>
      <c r="D100" s="33" t="s">
        <v>367</v>
      </c>
      <c r="E100" s="29" t="s">
        <v>27</v>
      </c>
      <c r="F100" s="33" t="s">
        <v>368</v>
      </c>
      <c r="G100" s="29">
        <v>12</v>
      </c>
      <c r="H100" s="30">
        <v>3</v>
      </c>
      <c r="I100" s="30">
        <v>3</v>
      </c>
      <c r="J100" s="30">
        <v>3</v>
      </c>
      <c r="K100" s="30">
        <v>3</v>
      </c>
      <c r="L100" s="30">
        <v>1</v>
      </c>
      <c r="M100" s="30">
        <v>0</v>
      </c>
      <c r="N100" s="41"/>
      <c r="O100" s="41"/>
      <c r="P100" s="61">
        <v>0.33333333333333331</v>
      </c>
      <c r="Q100" s="13">
        <f t="shared" si="42"/>
        <v>0</v>
      </c>
      <c r="R100" s="10"/>
      <c r="S100" s="10"/>
      <c r="T100" s="21">
        <f t="shared" si="43"/>
        <v>8.3333333333333329E-2</v>
      </c>
      <c r="U100" s="21">
        <f t="shared" si="3"/>
        <v>8.3333333333333329E-2</v>
      </c>
      <c r="V100" s="22"/>
      <c r="W100" s="62"/>
      <c r="X100" s="38" t="s">
        <v>369</v>
      </c>
    </row>
    <row r="101" spans="2:24" ht="96" customHeight="1" x14ac:dyDescent="0.2">
      <c r="B101" s="8" t="s">
        <v>34</v>
      </c>
      <c r="C101" s="28" t="s">
        <v>370</v>
      </c>
      <c r="D101" s="33" t="s">
        <v>371</v>
      </c>
      <c r="E101" s="29" t="s">
        <v>27</v>
      </c>
      <c r="F101" s="33" t="s">
        <v>372</v>
      </c>
      <c r="G101" s="29">
        <v>10</v>
      </c>
      <c r="H101" s="30">
        <v>2</v>
      </c>
      <c r="I101" s="30">
        <v>3</v>
      </c>
      <c r="J101" s="30">
        <v>2</v>
      </c>
      <c r="K101" s="30">
        <v>3</v>
      </c>
      <c r="L101" s="30">
        <v>1</v>
      </c>
      <c r="M101" s="30">
        <v>1</v>
      </c>
      <c r="N101" s="41"/>
      <c r="O101" s="41"/>
      <c r="P101" s="61">
        <v>0.5</v>
      </c>
      <c r="Q101" s="13">
        <f t="shared" si="42"/>
        <v>0.33333333333333331</v>
      </c>
      <c r="R101" s="10"/>
      <c r="S101" s="10"/>
      <c r="T101" s="21">
        <f t="shared" si="43"/>
        <v>0.1</v>
      </c>
      <c r="U101" s="21">
        <f t="shared" si="3"/>
        <v>0.2</v>
      </c>
      <c r="V101" s="22"/>
      <c r="W101" s="62"/>
      <c r="X101" s="38" t="s">
        <v>373</v>
      </c>
    </row>
    <row r="102" spans="2:24" ht="110.25" customHeight="1" x14ac:dyDescent="0.2">
      <c r="B102" s="8" t="s">
        <v>34</v>
      </c>
      <c r="C102" s="28" t="s">
        <v>374</v>
      </c>
      <c r="D102" s="33" t="s">
        <v>375</v>
      </c>
      <c r="E102" s="29" t="s">
        <v>27</v>
      </c>
      <c r="F102" s="33" t="s">
        <v>376</v>
      </c>
      <c r="G102" s="29">
        <v>600</v>
      </c>
      <c r="H102" s="30">
        <v>345</v>
      </c>
      <c r="I102" s="30">
        <v>80</v>
      </c>
      <c r="J102" s="30">
        <v>95</v>
      </c>
      <c r="K102" s="30">
        <v>80</v>
      </c>
      <c r="L102" s="30">
        <v>350</v>
      </c>
      <c r="M102" s="30">
        <v>160</v>
      </c>
      <c r="N102" s="41"/>
      <c r="O102" s="41"/>
      <c r="P102" s="61">
        <v>1.0144927536231885</v>
      </c>
      <c r="Q102" s="13">
        <f t="shared" si="42"/>
        <v>2</v>
      </c>
      <c r="R102" s="10"/>
      <c r="S102" s="10"/>
      <c r="T102" s="21">
        <f t="shared" si="43"/>
        <v>0.58333333333333337</v>
      </c>
      <c r="U102" s="21">
        <f t="shared" si="3"/>
        <v>0.85</v>
      </c>
      <c r="V102" s="22"/>
      <c r="W102" s="62"/>
      <c r="X102" s="38" t="s">
        <v>377</v>
      </c>
    </row>
    <row r="103" spans="2:24" ht="90" customHeight="1" x14ac:dyDescent="0.2">
      <c r="B103" s="8" t="s">
        <v>34</v>
      </c>
      <c r="C103" s="33" t="s">
        <v>378</v>
      </c>
      <c r="D103" s="33" t="s">
        <v>379</v>
      </c>
      <c r="E103" s="29" t="s">
        <v>27</v>
      </c>
      <c r="F103" s="33" t="s">
        <v>380</v>
      </c>
      <c r="G103" s="29">
        <v>4</v>
      </c>
      <c r="H103" s="30">
        <v>1</v>
      </c>
      <c r="I103" s="30">
        <v>1</v>
      </c>
      <c r="J103" s="30">
        <v>1</v>
      </c>
      <c r="K103" s="30">
        <v>1</v>
      </c>
      <c r="L103" s="30">
        <v>1</v>
      </c>
      <c r="M103" s="30">
        <v>1</v>
      </c>
      <c r="N103" s="41"/>
      <c r="O103" s="41"/>
      <c r="P103" s="61">
        <v>1</v>
      </c>
      <c r="Q103" s="13">
        <f t="shared" si="42"/>
        <v>1</v>
      </c>
      <c r="R103" s="10"/>
      <c r="S103" s="10"/>
      <c r="T103" s="21">
        <f t="shared" si="43"/>
        <v>0.25</v>
      </c>
      <c r="U103" s="21">
        <f t="shared" si="3"/>
        <v>0.5</v>
      </c>
      <c r="V103" s="22"/>
      <c r="W103" s="62"/>
      <c r="X103" s="38" t="s">
        <v>381</v>
      </c>
    </row>
    <row r="104" spans="2:24" ht="84" customHeight="1" x14ac:dyDescent="0.2">
      <c r="B104" s="25" t="s">
        <v>382</v>
      </c>
      <c r="C104" s="26" t="s">
        <v>383</v>
      </c>
      <c r="D104" s="36" t="s">
        <v>384</v>
      </c>
      <c r="E104" s="27" t="s">
        <v>27</v>
      </c>
      <c r="F104" s="36" t="s">
        <v>385</v>
      </c>
      <c r="G104" s="27">
        <v>1198639</v>
      </c>
      <c r="H104" s="19">
        <v>373279</v>
      </c>
      <c r="I104" s="19">
        <v>281845</v>
      </c>
      <c r="J104" s="19">
        <v>261226</v>
      </c>
      <c r="K104" s="19">
        <v>282289</v>
      </c>
      <c r="L104" s="19">
        <f t="shared" ref="L104:M104" si="44">SUM(L105:L121)</f>
        <v>297982</v>
      </c>
      <c r="M104" s="19">
        <f t="shared" si="44"/>
        <v>275357</v>
      </c>
      <c r="N104" s="35"/>
      <c r="O104" s="35"/>
      <c r="P104" s="13">
        <f t="shared" ref="P104:Q104" si="45">IFERROR((L104/H104),"100%")</f>
        <v>0.7982822500060277</v>
      </c>
      <c r="Q104" s="13">
        <f t="shared" si="45"/>
        <v>0.97698025510475617</v>
      </c>
      <c r="R104" s="10"/>
      <c r="S104" s="10"/>
      <c r="T104" s="21">
        <f t="shared" si="43"/>
        <v>0.24860028749273133</v>
      </c>
      <c r="U104" s="21">
        <f t="shared" si="3"/>
        <v>0.47832500027114083</v>
      </c>
      <c r="V104" s="35"/>
      <c r="W104" s="35"/>
      <c r="X104" s="38" t="s">
        <v>386</v>
      </c>
    </row>
    <row r="105" spans="2:24" ht="176.25" customHeight="1" x14ac:dyDescent="0.2">
      <c r="B105" s="8" t="s">
        <v>34</v>
      </c>
      <c r="C105" s="33" t="s">
        <v>387</v>
      </c>
      <c r="D105" s="28" t="s">
        <v>388</v>
      </c>
      <c r="E105" s="29" t="s">
        <v>27</v>
      </c>
      <c r="F105" s="28" t="s">
        <v>389</v>
      </c>
      <c r="G105" s="29">
        <v>4414</v>
      </c>
      <c r="H105" s="30">
        <v>1103</v>
      </c>
      <c r="I105" s="30">
        <v>1103</v>
      </c>
      <c r="J105" s="30">
        <v>1105</v>
      </c>
      <c r="K105" s="30">
        <v>1103</v>
      </c>
      <c r="L105" s="30">
        <v>844</v>
      </c>
      <c r="M105" s="34">
        <v>1402</v>
      </c>
      <c r="N105" s="35"/>
      <c r="O105" s="35"/>
      <c r="P105" s="13">
        <f t="shared" ref="P105:Q105" si="46">IFERROR((L105/H105),"100%")</f>
        <v>0.76518585675430639</v>
      </c>
      <c r="Q105" s="13">
        <f t="shared" si="46"/>
        <v>1.2710788757932909</v>
      </c>
      <c r="R105" s="10"/>
      <c r="S105" s="10"/>
      <c r="T105" s="21">
        <f t="shared" si="43"/>
        <v>0.19120978704123245</v>
      </c>
      <c r="U105" s="21">
        <f t="shared" si="3"/>
        <v>0.50883552333484372</v>
      </c>
      <c r="V105" s="35"/>
      <c r="W105" s="35"/>
      <c r="X105" s="38" t="s">
        <v>390</v>
      </c>
    </row>
    <row r="106" spans="2:24" ht="181.5" customHeight="1" x14ac:dyDescent="0.2">
      <c r="B106" s="8" t="s">
        <v>34</v>
      </c>
      <c r="C106" s="33" t="s">
        <v>391</v>
      </c>
      <c r="D106" s="28" t="s">
        <v>392</v>
      </c>
      <c r="E106" s="29" t="s">
        <v>27</v>
      </c>
      <c r="F106" s="28" t="s">
        <v>393</v>
      </c>
      <c r="G106" s="29">
        <v>3008</v>
      </c>
      <c r="H106" s="30">
        <v>752</v>
      </c>
      <c r="I106" s="30">
        <v>752</v>
      </c>
      <c r="J106" s="30">
        <v>752</v>
      </c>
      <c r="K106" s="30">
        <v>752</v>
      </c>
      <c r="L106" s="30">
        <v>878</v>
      </c>
      <c r="M106" s="34">
        <v>440</v>
      </c>
      <c r="N106" s="35"/>
      <c r="O106" s="35"/>
      <c r="P106" s="13">
        <f t="shared" ref="P106:Q106" si="47">IFERROR((L106/H106),"100%")</f>
        <v>1.1675531914893618</v>
      </c>
      <c r="Q106" s="13">
        <f t="shared" si="47"/>
        <v>0.58510638297872342</v>
      </c>
      <c r="R106" s="10"/>
      <c r="S106" s="10"/>
      <c r="T106" s="21">
        <f t="shared" si="43"/>
        <v>0.29188829787234044</v>
      </c>
      <c r="U106" s="21">
        <f t="shared" si="3"/>
        <v>0.43816489361702127</v>
      </c>
      <c r="V106" s="35"/>
      <c r="W106" s="35"/>
      <c r="X106" s="38" t="s">
        <v>394</v>
      </c>
    </row>
    <row r="107" spans="2:24" ht="182.25" customHeight="1" x14ac:dyDescent="0.2">
      <c r="B107" s="8" t="s">
        <v>34</v>
      </c>
      <c r="C107" s="33" t="s">
        <v>395</v>
      </c>
      <c r="D107" s="28" t="s">
        <v>396</v>
      </c>
      <c r="E107" s="29" t="s">
        <v>27</v>
      </c>
      <c r="F107" s="28" t="s">
        <v>397</v>
      </c>
      <c r="G107" s="29">
        <v>419</v>
      </c>
      <c r="H107" s="30">
        <v>4</v>
      </c>
      <c r="I107" s="30">
        <v>173</v>
      </c>
      <c r="J107" s="30">
        <v>92</v>
      </c>
      <c r="K107" s="30">
        <v>150</v>
      </c>
      <c r="L107" s="30">
        <v>68</v>
      </c>
      <c r="M107" s="34">
        <v>52</v>
      </c>
      <c r="N107" s="35"/>
      <c r="O107" s="35"/>
      <c r="P107" s="13">
        <f t="shared" ref="P107:Q107" si="48">IFERROR((L107/H107),"100%")</f>
        <v>17</v>
      </c>
      <c r="Q107" s="13">
        <f t="shared" si="48"/>
        <v>0.30057803468208094</v>
      </c>
      <c r="R107" s="10"/>
      <c r="S107" s="10"/>
      <c r="T107" s="21">
        <f t="shared" si="43"/>
        <v>0.162291169451074</v>
      </c>
      <c r="U107" s="21">
        <f t="shared" si="3"/>
        <v>0.28639618138424822</v>
      </c>
      <c r="V107" s="35"/>
      <c r="W107" s="35"/>
      <c r="X107" s="38" t="s">
        <v>398</v>
      </c>
    </row>
    <row r="108" spans="2:24" ht="168.75" customHeight="1" x14ac:dyDescent="0.2">
      <c r="B108" s="8" t="s">
        <v>34</v>
      </c>
      <c r="C108" s="33" t="s">
        <v>399</v>
      </c>
      <c r="D108" s="28" t="s">
        <v>400</v>
      </c>
      <c r="E108" s="29" t="s">
        <v>27</v>
      </c>
      <c r="F108" s="28" t="s">
        <v>401</v>
      </c>
      <c r="G108" s="29">
        <v>19786</v>
      </c>
      <c r="H108" s="30">
        <v>7946</v>
      </c>
      <c r="I108" s="30">
        <v>3946</v>
      </c>
      <c r="J108" s="30">
        <v>3446</v>
      </c>
      <c r="K108" s="30">
        <v>4448</v>
      </c>
      <c r="L108" s="30">
        <v>8846</v>
      </c>
      <c r="M108" s="34">
        <v>2692</v>
      </c>
      <c r="N108" s="35"/>
      <c r="O108" s="35"/>
      <c r="P108" s="13">
        <f t="shared" ref="P108:Q108" si="49">IFERROR((L108/H108),"100%")</f>
        <v>1.1132645356154041</v>
      </c>
      <c r="Q108" s="13">
        <f t="shared" si="49"/>
        <v>0.68220983274201719</v>
      </c>
      <c r="R108" s="10"/>
      <c r="S108" s="10"/>
      <c r="T108" s="21">
        <f t="shared" si="43"/>
        <v>0.44708379662387548</v>
      </c>
      <c r="U108" s="21">
        <f t="shared" si="3"/>
        <v>0.58313959365207724</v>
      </c>
      <c r="V108" s="35"/>
      <c r="W108" s="35"/>
      <c r="X108" s="38" t="s">
        <v>402</v>
      </c>
    </row>
    <row r="109" spans="2:24" ht="194" customHeight="1" x14ac:dyDescent="0.2">
      <c r="B109" s="8" t="s">
        <v>34</v>
      </c>
      <c r="C109" s="33" t="s">
        <v>403</v>
      </c>
      <c r="D109" s="28" t="s">
        <v>404</v>
      </c>
      <c r="E109" s="29" t="s">
        <v>27</v>
      </c>
      <c r="F109" s="28" t="s">
        <v>405</v>
      </c>
      <c r="G109" s="29">
        <v>6112</v>
      </c>
      <c r="H109" s="30">
        <v>1328</v>
      </c>
      <c r="I109" s="30">
        <v>1628</v>
      </c>
      <c r="J109" s="30">
        <v>1628</v>
      </c>
      <c r="K109" s="30">
        <v>1528</v>
      </c>
      <c r="L109" s="30">
        <v>1015</v>
      </c>
      <c r="M109" s="34">
        <v>1946</v>
      </c>
      <c r="N109" s="35"/>
      <c r="O109" s="35"/>
      <c r="P109" s="13">
        <f t="shared" ref="P109:Q109" si="50">IFERROR((L109/H109),"100%")</f>
        <v>0.76430722891566261</v>
      </c>
      <c r="Q109" s="13">
        <f t="shared" si="50"/>
        <v>1.1953316953316953</v>
      </c>
      <c r="R109" s="10"/>
      <c r="S109" s="10"/>
      <c r="T109" s="21">
        <f t="shared" si="43"/>
        <v>0.16606675392670156</v>
      </c>
      <c r="U109" s="21">
        <f t="shared" si="3"/>
        <v>0.48445680628272253</v>
      </c>
      <c r="V109" s="35"/>
      <c r="W109" s="35"/>
      <c r="X109" s="38" t="s">
        <v>406</v>
      </c>
    </row>
    <row r="110" spans="2:24" ht="144.75" customHeight="1" x14ac:dyDescent="0.2">
      <c r="B110" s="8" t="s">
        <v>34</v>
      </c>
      <c r="C110" s="33" t="s">
        <v>407</v>
      </c>
      <c r="D110" s="28" t="s">
        <v>408</v>
      </c>
      <c r="E110" s="29" t="s">
        <v>27</v>
      </c>
      <c r="F110" s="28" t="s">
        <v>409</v>
      </c>
      <c r="G110" s="29">
        <v>6112</v>
      </c>
      <c r="H110" s="30">
        <v>1328</v>
      </c>
      <c r="I110" s="30">
        <v>1628</v>
      </c>
      <c r="J110" s="30">
        <v>1628</v>
      </c>
      <c r="K110" s="30">
        <v>1528</v>
      </c>
      <c r="L110" s="30">
        <v>168</v>
      </c>
      <c r="M110" s="34">
        <v>280</v>
      </c>
      <c r="N110" s="35"/>
      <c r="O110" s="35"/>
      <c r="P110" s="13">
        <f t="shared" ref="P110:Q110" si="51">IFERROR((L110/H110),"100%")</f>
        <v>0.12650602409638553</v>
      </c>
      <c r="Q110" s="13">
        <f t="shared" si="51"/>
        <v>0.171990171990172</v>
      </c>
      <c r="R110" s="10"/>
      <c r="S110" s="10"/>
      <c r="T110" s="21">
        <f t="shared" si="43"/>
        <v>2.7486910994764399E-2</v>
      </c>
      <c r="U110" s="21">
        <f t="shared" si="3"/>
        <v>7.3298429319371722E-2</v>
      </c>
      <c r="V110" s="35"/>
      <c r="W110" s="35"/>
      <c r="X110" s="38" t="s">
        <v>410</v>
      </c>
    </row>
    <row r="111" spans="2:24" ht="168.75" customHeight="1" x14ac:dyDescent="0.2">
      <c r="B111" s="8" t="s">
        <v>34</v>
      </c>
      <c r="C111" s="33" t="s">
        <v>411</v>
      </c>
      <c r="D111" s="28" t="s">
        <v>412</v>
      </c>
      <c r="E111" s="29" t="s">
        <v>27</v>
      </c>
      <c r="F111" s="28" t="s">
        <v>413</v>
      </c>
      <c r="G111" s="29">
        <v>4522</v>
      </c>
      <c r="H111" s="30">
        <v>1030</v>
      </c>
      <c r="I111" s="30">
        <v>1260</v>
      </c>
      <c r="J111" s="30">
        <v>1100</v>
      </c>
      <c r="K111" s="30">
        <v>1132</v>
      </c>
      <c r="L111" s="30">
        <v>758</v>
      </c>
      <c r="M111" s="34">
        <v>1630</v>
      </c>
      <c r="N111" s="35"/>
      <c r="O111" s="35"/>
      <c r="P111" s="13">
        <f t="shared" ref="P111:Q111" si="52">IFERROR((L111/H111),"100%")</f>
        <v>0.73592233009708741</v>
      </c>
      <c r="Q111" s="13">
        <f t="shared" si="52"/>
        <v>1.2936507936507937</v>
      </c>
      <c r="R111" s="10"/>
      <c r="S111" s="10"/>
      <c r="T111" s="21">
        <f t="shared" si="43"/>
        <v>0.167624944714728</v>
      </c>
      <c r="U111" s="21">
        <f t="shared" si="3"/>
        <v>0.52808491817779746</v>
      </c>
      <c r="V111" s="35"/>
      <c r="W111" s="35"/>
      <c r="X111" s="38" t="s">
        <v>414</v>
      </c>
    </row>
    <row r="112" spans="2:24" ht="189" customHeight="1" x14ac:dyDescent="0.2">
      <c r="B112" s="8" t="s">
        <v>34</v>
      </c>
      <c r="C112" s="33" t="s">
        <v>415</v>
      </c>
      <c r="D112" s="28" t="s">
        <v>416</v>
      </c>
      <c r="E112" s="29" t="s">
        <v>27</v>
      </c>
      <c r="F112" s="28" t="s">
        <v>417</v>
      </c>
      <c r="G112" s="29">
        <v>184</v>
      </c>
      <c r="H112" s="30">
        <v>160</v>
      </c>
      <c r="I112" s="30">
        <v>24</v>
      </c>
      <c r="J112" s="30">
        <v>0</v>
      </c>
      <c r="K112" s="30">
        <v>0</v>
      </c>
      <c r="L112" s="30">
        <v>122</v>
      </c>
      <c r="M112" s="34">
        <v>16</v>
      </c>
      <c r="N112" s="35"/>
      <c r="O112" s="35"/>
      <c r="P112" s="13">
        <f t="shared" ref="P112:Q112" si="53">IFERROR((L112/H112),"100%")</f>
        <v>0.76249999999999996</v>
      </c>
      <c r="Q112" s="13">
        <f t="shared" si="53"/>
        <v>0.66666666666666663</v>
      </c>
      <c r="R112" s="10"/>
      <c r="S112" s="10"/>
      <c r="T112" s="21">
        <f t="shared" si="43"/>
        <v>0.66304347826086951</v>
      </c>
      <c r="U112" s="21">
        <f t="shared" si="3"/>
        <v>0.75</v>
      </c>
      <c r="V112" s="35"/>
      <c r="W112" s="35"/>
      <c r="X112" s="38" t="s">
        <v>418</v>
      </c>
    </row>
    <row r="113" spans="2:24" ht="164.25" customHeight="1" x14ac:dyDescent="0.2">
      <c r="B113" s="8" t="s">
        <v>34</v>
      </c>
      <c r="C113" s="33" t="s">
        <v>419</v>
      </c>
      <c r="D113" s="28" t="s">
        <v>420</v>
      </c>
      <c r="E113" s="29" t="s">
        <v>27</v>
      </c>
      <c r="F113" s="28" t="s">
        <v>421</v>
      </c>
      <c r="G113" s="29">
        <v>530</v>
      </c>
      <c r="H113" s="30">
        <v>102</v>
      </c>
      <c r="I113" s="30">
        <v>132</v>
      </c>
      <c r="J113" s="30">
        <v>164</v>
      </c>
      <c r="K113" s="30">
        <v>132</v>
      </c>
      <c r="L113" s="30">
        <v>236</v>
      </c>
      <c r="M113" s="34">
        <v>111</v>
      </c>
      <c r="N113" s="35"/>
      <c r="O113" s="35"/>
      <c r="P113" s="13">
        <f t="shared" ref="P113:Q113" si="54">IFERROR((L113/H113),"100%")</f>
        <v>2.3137254901960786</v>
      </c>
      <c r="Q113" s="13">
        <f t="shared" si="54"/>
        <v>0.84090909090909094</v>
      </c>
      <c r="R113" s="10"/>
      <c r="S113" s="10"/>
      <c r="T113" s="21">
        <f t="shared" si="43"/>
        <v>0.44528301886792454</v>
      </c>
      <c r="U113" s="21">
        <f t="shared" si="3"/>
        <v>0.65471698113207544</v>
      </c>
      <c r="V113" s="35"/>
      <c r="W113" s="35"/>
      <c r="X113" s="38" t="s">
        <v>422</v>
      </c>
    </row>
    <row r="114" spans="2:24" ht="196" customHeight="1" x14ac:dyDescent="0.2">
      <c r="B114" s="8" t="s">
        <v>34</v>
      </c>
      <c r="C114" s="33" t="s">
        <v>423</v>
      </c>
      <c r="D114" s="28" t="s">
        <v>424</v>
      </c>
      <c r="E114" s="29" t="s">
        <v>27</v>
      </c>
      <c r="F114" s="28" t="s">
        <v>425</v>
      </c>
      <c r="G114" s="29">
        <v>420</v>
      </c>
      <c r="H114" s="30">
        <v>100</v>
      </c>
      <c r="I114" s="30">
        <v>110</v>
      </c>
      <c r="J114" s="30">
        <v>112</v>
      </c>
      <c r="K114" s="30">
        <v>98</v>
      </c>
      <c r="L114" s="30">
        <v>185</v>
      </c>
      <c r="M114" s="34">
        <v>62</v>
      </c>
      <c r="N114" s="35"/>
      <c r="O114" s="35"/>
      <c r="P114" s="13">
        <f t="shared" ref="P114:Q114" si="55">IFERROR((L114/H114),"100%")</f>
        <v>1.85</v>
      </c>
      <c r="Q114" s="13">
        <f t="shared" si="55"/>
        <v>0.5636363636363636</v>
      </c>
      <c r="R114" s="10"/>
      <c r="S114" s="10"/>
      <c r="T114" s="21">
        <f t="shared" si="43"/>
        <v>0.44047619047619047</v>
      </c>
      <c r="U114" s="21">
        <f t="shared" si="3"/>
        <v>0.58809523809523812</v>
      </c>
      <c r="V114" s="35"/>
      <c r="W114" s="35"/>
      <c r="X114" s="38" t="s">
        <v>426</v>
      </c>
    </row>
    <row r="115" spans="2:24" ht="175" customHeight="1" x14ac:dyDescent="0.2">
      <c r="B115" s="8" t="s">
        <v>34</v>
      </c>
      <c r="C115" s="33" t="s">
        <v>427</v>
      </c>
      <c r="D115" s="28" t="s">
        <v>428</v>
      </c>
      <c r="E115" s="29" t="s">
        <v>27</v>
      </c>
      <c r="F115" s="28" t="s">
        <v>429</v>
      </c>
      <c r="G115" s="29">
        <v>478</v>
      </c>
      <c r="H115" s="30">
        <v>110</v>
      </c>
      <c r="I115" s="30">
        <v>119</v>
      </c>
      <c r="J115" s="30">
        <v>128</v>
      </c>
      <c r="K115" s="30">
        <v>121</v>
      </c>
      <c r="L115" s="30">
        <v>112</v>
      </c>
      <c r="M115" s="34">
        <v>209</v>
      </c>
      <c r="N115" s="35"/>
      <c r="O115" s="35"/>
      <c r="P115" s="13">
        <f t="shared" ref="P115:Q115" si="56">IFERROR((L115/H115),"100%")</f>
        <v>1.0181818181818181</v>
      </c>
      <c r="Q115" s="13">
        <f t="shared" si="56"/>
        <v>1.7563025210084033</v>
      </c>
      <c r="R115" s="10"/>
      <c r="S115" s="10"/>
      <c r="T115" s="21">
        <f t="shared" si="43"/>
        <v>0.23430962343096234</v>
      </c>
      <c r="U115" s="21">
        <f t="shared" si="3"/>
        <v>0.67154811715481166</v>
      </c>
      <c r="V115" s="35"/>
      <c r="W115" s="35"/>
      <c r="X115" s="38" t="s">
        <v>430</v>
      </c>
    </row>
    <row r="116" spans="2:24" ht="215.25" customHeight="1" x14ac:dyDescent="0.2">
      <c r="B116" s="8" t="s">
        <v>34</v>
      </c>
      <c r="C116" s="33" t="s">
        <v>431</v>
      </c>
      <c r="D116" s="28" t="s">
        <v>432</v>
      </c>
      <c r="E116" s="29" t="s">
        <v>27</v>
      </c>
      <c r="F116" s="28" t="s">
        <v>433</v>
      </c>
      <c r="G116" s="29">
        <v>190</v>
      </c>
      <c r="H116" s="30">
        <v>0</v>
      </c>
      <c r="I116" s="30">
        <v>120</v>
      </c>
      <c r="J116" s="30">
        <v>70</v>
      </c>
      <c r="K116" s="30">
        <v>0</v>
      </c>
      <c r="L116" s="30">
        <v>0</v>
      </c>
      <c r="M116" s="34">
        <v>188</v>
      </c>
      <c r="N116" s="35"/>
      <c r="O116" s="35"/>
      <c r="P116" s="13" t="str">
        <f t="shared" ref="P116:Q116" si="57">IFERROR((L116/H116),"100%")</f>
        <v>100%</v>
      </c>
      <c r="Q116" s="13">
        <f t="shared" si="57"/>
        <v>1.5666666666666667</v>
      </c>
      <c r="R116" s="10"/>
      <c r="S116" s="10"/>
      <c r="T116" s="21">
        <f t="shared" si="43"/>
        <v>0</v>
      </c>
      <c r="U116" s="21">
        <f t="shared" si="3"/>
        <v>0.98947368421052628</v>
      </c>
      <c r="V116" s="35"/>
      <c r="W116" s="35"/>
      <c r="X116" s="38" t="s">
        <v>434</v>
      </c>
    </row>
    <row r="117" spans="2:24" ht="166.5" customHeight="1" x14ac:dyDescent="0.2">
      <c r="B117" s="8" t="s">
        <v>34</v>
      </c>
      <c r="C117" s="33" t="s">
        <v>435</v>
      </c>
      <c r="D117" s="28" t="s">
        <v>436</v>
      </c>
      <c r="E117" s="29" t="s">
        <v>27</v>
      </c>
      <c r="F117" s="28" t="s">
        <v>437</v>
      </c>
      <c r="G117" s="29">
        <v>51</v>
      </c>
      <c r="H117" s="30">
        <v>10</v>
      </c>
      <c r="I117" s="30">
        <v>13</v>
      </c>
      <c r="J117" s="30">
        <v>15</v>
      </c>
      <c r="K117" s="30">
        <v>13</v>
      </c>
      <c r="L117" s="30">
        <v>4</v>
      </c>
      <c r="M117" s="34">
        <v>4</v>
      </c>
      <c r="N117" s="35"/>
      <c r="O117" s="35"/>
      <c r="P117" s="13">
        <f t="shared" ref="P117:Q117" si="58">IFERROR((L117/H117),"100%")</f>
        <v>0.4</v>
      </c>
      <c r="Q117" s="13">
        <f t="shared" si="58"/>
        <v>0.30769230769230771</v>
      </c>
      <c r="R117" s="10"/>
      <c r="S117" s="10"/>
      <c r="T117" s="21">
        <f t="shared" si="43"/>
        <v>7.8431372549019607E-2</v>
      </c>
      <c r="U117" s="21">
        <f t="shared" si="3"/>
        <v>0.15686274509803921</v>
      </c>
      <c r="V117" s="35"/>
      <c r="W117" s="35"/>
      <c r="X117" s="38" t="s">
        <v>438</v>
      </c>
    </row>
    <row r="118" spans="2:24" ht="203" customHeight="1" x14ac:dyDescent="0.2">
      <c r="B118" s="8" t="s">
        <v>34</v>
      </c>
      <c r="C118" s="33" t="s">
        <v>439</v>
      </c>
      <c r="D118" s="28" t="s">
        <v>440</v>
      </c>
      <c r="E118" s="29" t="s">
        <v>27</v>
      </c>
      <c r="F118" s="28" t="s">
        <v>441</v>
      </c>
      <c r="G118" s="29">
        <v>207</v>
      </c>
      <c r="H118" s="30">
        <v>40</v>
      </c>
      <c r="I118" s="30">
        <v>64</v>
      </c>
      <c r="J118" s="30">
        <v>47</v>
      </c>
      <c r="K118" s="30">
        <v>56</v>
      </c>
      <c r="L118" s="30">
        <v>11</v>
      </c>
      <c r="M118" s="34">
        <v>44</v>
      </c>
      <c r="N118" s="35"/>
      <c r="O118" s="35"/>
      <c r="P118" s="13">
        <f t="shared" ref="P118:Q118" si="59">IFERROR((L118/H118),"100%")</f>
        <v>0.27500000000000002</v>
      </c>
      <c r="Q118" s="13">
        <f t="shared" si="59"/>
        <v>0.6875</v>
      </c>
      <c r="R118" s="10"/>
      <c r="S118" s="10"/>
      <c r="T118" s="21">
        <f t="shared" si="43"/>
        <v>5.3140096618357488E-2</v>
      </c>
      <c r="U118" s="21">
        <f t="shared" si="3"/>
        <v>0.26570048309178745</v>
      </c>
      <c r="V118" s="35"/>
      <c r="W118" s="35"/>
      <c r="X118" s="38" t="s">
        <v>442</v>
      </c>
    </row>
    <row r="119" spans="2:24" ht="165.75" customHeight="1" x14ac:dyDescent="0.2">
      <c r="B119" s="8" t="s">
        <v>34</v>
      </c>
      <c r="C119" s="33" t="s">
        <v>443</v>
      </c>
      <c r="D119" s="28" t="s">
        <v>444</v>
      </c>
      <c r="E119" s="29" t="s">
        <v>27</v>
      </c>
      <c r="F119" s="28" t="s">
        <v>445</v>
      </c>
      <c r="G119" s="29">
        <v>1151660</v>
      </c>
      <c r="H119" s="30">
        <v>359155</v>
      </c>
      <c r="I119" s="30">
        <v>270636</v>
      </c>
      <c r="J119" s="30">
        <v>250777</v>
      </c>
      <c r="K119" s="30">
        <v>271092</v>
      </c>
      <c r="L119" s="30">
        <v>284705</v>
      </c>
      <c r="M119" s="34">
        <v>266246</v>
      </c>
      <c r="N119" s="35"/>
      <c r="O119" s="35"/>
      <c r="P119" s="13">
        <f t="shared" ref="P119:Q119" si="60">IFERROR((L119/H119),"100%")</f>
        <v>0.79270788378276791</v>
      </c>
      <c r="Q119" s="13">
        <f t="shared" si="60"/>
        <v>0.98377895032442098</v>
      </c>
      <c r="R119" s="10"/>
      <c r="S119" s="10"/>
      <c r="T119" s="21">
        <f t="shared" si="43"/>
        <v>0.24721271903165865</v>
      </c>
      <c r="U119" s="21">
        <f t="shared" si="3"/>
        <v>0.47839727002761234</v>
      </c>
      <c r="V119" s="35"/>
      <c r="W119" s="35"/>
      <c r="X119" s="38" t="s">
        <v>446</v>
      </c>
    </row>
    <row r="120" spans="2:24" ht="184" customHeight="1" x14ac:dyDescent="0.2">
      <c r="B120" s="8" t="s">
        <v>34</v>
      </c>
      <c r="C120" s="33" t="s">
        <v>447</v>
      </c>
      <c r="D120" s="28" t="s">
        <v>448</v>
      </c>
      <c r="E120" s="29" t="s">
        <v>27</v>
      </c>
      <c r="F120" s="28" t="s">
        <v>449</v>
      </c>
      <c r="G120" s="29">
        <v>544</v>
      </c>
      <c r="H120" s="30">
        <v>110</v>
      </c>
      <c r="I120" s="30">
        <v>136</v>
      </c>
      <c r="J120" s="30">
        <v>162</v>
      </c>
      <c r="K120" s="30">
        <v>136</v>
      </c>
      <c r="L120" s="30">
        <v>29</v>
      </c>
      <c r="M120" s="34">
        <v>34</v>
      </c>
      <c r="N120" s="35"/>
      <c r="O120" s="35"/>
      <c r="P120" s="13">
        <f t="shared" ref="P120:Q120" si="61">IFERROR((L120/H120),"100%")</f>
        <v>0.26363636363636361</v>
      </c>
      <c r="Q120" s="13">
        <f t="shared" si="61"/>
        <v>0.25</v>
      </c>
      <c r="R120" s="10"/>
      <c r="S120" s="10"/>
      <c r="T120" s="21">
        <f t="shared" si="43"/>
        <v>5.3308823529411763E-2</v>
      </c>
      <c r="U120" s="21">
        <f t="shared" si="3"/>
        <v>0.11580882352941177</v>
      </c>
      <c r="V120" s="35"/>
      <c r="W120" s="35"/>
      <c r="X120" s="38" t="s">
        <v>450</v>
      </c>
    </row>
    <row r="121" spans="2:24" ht="219.5" customHeight="1" x14ac:dyDescent="0.2">
      <c r="B121" s="8" t="s">
        <v>34</v>
      </c>
      <c r="C121" s="33" t="s">
        <v>451</v>
      </c>
      <c r="D121" s="28" t="s">
        <v>452</v>
      </c>
      <c r="E121" s="29" t="s">
        <v>27</v>
      </c>
      <c r="F121" s="28" t="s">
        <v>453</v>
      </c>
      <c r="G121" s="29">
        <v>2</v>
      </c>
      <c r="H121" s="30">
        <v>1</v>
      </c>
      <c r="I121" s="30">
        <v>1</v>
      </c>
      <c r="J121" s="30">
        <v>0</v>
      </c>
      <c r="K121" s="30">
        <v>0</v>
      </c>
      <c r="L121" s="30">
        <v>1</v>
      </c>
      <c r="M121" s="34">
        <v>1</v>
      </c>
      <c r="N121" s="35"/>
      <c r="O121" s="35"/>
      <c r="P121" s="13">
        <f t="shared" ref="P121:Q121" si="62">IFERROR((L121/H121),"100%")</f>
        <v>1</v>
      </c>
      <c r="Q121" s="13">
        <f t="shared" si="62"/>
        <v>1</v>
      </c>
      <c r="R121" s="10"/>
      <c r="S121" s="10"/>
      <c r="T121" s="63">
        <f t="shared" si="43"/>
        <v>0.5</v>
      </c>
      <c r="U121" s="21">
        <f t="shared" si="3"/>
        <v>1</v>
      </c>
      <c r="V121" s="35"/>
      <c r="W121" s="35"/>
      <c r="X121" s="38" t="s">
        <v>454</v>
      </c>
    </row>
    <row r="122" spans="2:24" ht="14.25" customHeight="1" x14ac:dyDescent="0.2"/>
    <row r="123" spans="2:24" ht="14.25" customHeight="1" x14ac:dyDescent="0.2"/>
    <row r="124" spans="2:24" ht="14.25" customHeight="1" x14ac:dyDescent="0.2"/>
    <row r="125" spans="2:24" ht="14.25" customHeight="1" x14ac:dyDescent="0.2"/>
    <row r="126" spans="2:24" ht="14.25" customHeight="1" x14ac:dyDescent="0.2"/>
    <row r="127" spans="2:24" ht="14.25" customHeight="1" x14ac:dyDescent="0.2"/>
    <row r="128" spans="2:24" ht="14.25" customHeight="1" x14ac:dyDescent="0.2"/>
    <row r="129" spans="3:24" ht="61.5" customHeight="1" x14ac:dyDescent="0.2">
      <c r="C129" s="288" t="s">
        <v>455</v>
      </c>
      <c r="D129" s="289"/>
      <c r="I129" s="290" t="s">
        <v>456</v>
      </c>
      <c r="J129" s="289"/>
      <c r="K129" s="289"/>
      <c r="L129" s="289"/>
      <c r="M129" s="289"/>
      <c r="N129" s="289"/>
      <c r="W129" s="288" t="s">
        <v>457</v>
      </c>
      <c r="X129" s="289"/>
    </row>
    <row r="130" spans="3:24" ht="54" customHeight="1" x14ac:dyDescent="0.2"/>
    <row r="131" spans="3:24" ht="70.5" customHeight="1" x14ac:dyDescent="0.2"/>
    <row r="132" spans="3:24" ht="67.5" customHeight="1" x14ac:dyDescent="0.2"/>
    <row r="133" spans="3:24" ht="56.25" customHeight="1" x14ac:dyDescent="0.2"/>
    <row r="134" spans="3:24" ht="51" customHeight="1" x14ac:dyDescent="0.2"/>
    <row r="135" spans="3:24" ht="50.25" customHeight="1" x14ac:dyDescent="0.2"/>
    <row r="136" spans="3:24" ht="49.5" customHeight="1" x14ac:dyDescent="0.2"/>
    <row r="137" spans="3:24" ht="49.5" customHeight="1" x14ac:dyDescent="0.2"/>
    <row r="138" spans="3:24" ht="26.25" customHeight="1" x14ac:dyDescent="0.2"/>
    <row r="139" spans="3:24" ht="58.5" customHeight="1" x14ac:dyDescent="0.2"/>
    <row r="140" spans="3:24" ht="48.75" customHeight="1" x14ac:dyDescent="0.2"/>
    <row r="141" spans="3:24" ht="14.25" customHeight="1" x14ac:dyDescent="0.2"/>
    <row r="142" spans="3:24" ht="39" customHeight="1" x14ac:dyDescent="0.2"/>
    <row r="143" spans="3:24" ht="43.5" customHeight="1" x14ac:dyDescent="0.2"/>
    <row r="144" spans="3:24" ht="39.75" customHeight="1" x14ac:dyDescent="0.2"/>
    <row r="145" spans="2:21" ht="14.25" customHeight="1" x14ac:dyDescent="0.2"/>
    <row r="146" spans="2:21" ht="14.25" customHeight="1" x14ac:dyDescent="0.2">
      <c r="B146" s="291" t="s">
        <v>458</v>
      </c>
      <c r="C146" s="292"/>
      <c r="D146" s="292"/>
      <c r="E146" s="292"/>
      <c r="F146" s="292"/>
      <c r="G146" s="292"/>
      <c r="H146" s="292"/>
      <c r="I146" s="292"/>
      <c r="J146" s="292"/>
      <c r="K146" s="292"/>
      <c r="L146" s="292"/>
      <c r="M146" s="292"/>
      <c r="N146" s="292"/>
      <c r="O146" s="292"/>
      <c r="P146" s="292"/>
      <c r="Q146" s="292"/>
      <c r="R146" s="292"/>
      <c r="S146" s="292"/>
      <c r="T146" s="292"/>
      <c r="U146" s="293"/>
    </row>
    <row r="147" spans="2:21" ht="14.25" customHeight="1" x14ac:dyDescent="0.2">
      <c r="B147" s="294" t="s">
        <v>459</v>
      </c>
      <c r="C147" s="294" t="s">
        <v>460</v>
      </c>
      <c r="D147" s="291" t="s">
        <v>461</v>
      </c>
      <c r="E147" s="292"/>
      <c r="F147" s="292"/>
      <c r="G147" s="293"/>
      <c r="H147" s="296" t="s">
        <v>462</v>
      </c>
      <c r="I147" s="292"/>
      <c r="J147" s="292"/>
      <c r="K147" s="293"/>
      <c r="L147" s="296" t="s">
        <v>463</v>
      </c>
      <c r="M147" s="292"/>
      <c r="N147" s="292"/>
      <c r="O147" s="293"/>
      <c r="P147" s="296" t="s">
        <v>464</v>
      </c>
      <c r="Q147" s="292"/>
      <c r="R147" s="292"/>
      <c r="S147" s="297"/>
      <c r="T147" s="298" t="s">
        <v>465</v>
      </c>
      <c r="U147" s="299"/>
    </row>
    <row r="148" spans="2:21" ht="28.5" customHeight="1" x14ac:dyDescent="0.2">
      <c r="B148" s="295"/>
      <c r="C148" s="295"/>
      <c r="D148" s="64" t="s">
        <v>466</v>
      </c>
      <c r="E148" s="65" t="s">
        <v>467</v>
      </c>
      <c r="F148" s="66" t="s">
        <v>468</v>
      </c>
      <c r="G148" s="65" t="s">
        <v>469</v>
      </c>
      <c r="H148" s="64" t="s">
        <v>466</v>
      </c>
      <c r="I148" s="65" t="s">
        <v>467</v>
      </c>
      <c r="J148" s="66" t="s">
        <v>468</v>
      </c>
      <c r="K148" s="65" t="s">
        <v>469</v>
      </c>
      <c r="L148" s="64" t="s">
        <v>466</v>
      </c>
      <c r="M148" s="65" t="s">
        <v>467</v>
      </c>
      <c r="N148" s="66" t="s">
        <v>468</v>
      </c>
      <c r="O148" s="65" t="s">
        <v>469</v>
      </c>
      <c r="P148" s="64" t="s">
        <v>466</v>
      </c>
      <c r="Q148" s="65" t="s">
        <v>467</v>
      </c>
      <c r="R148" s="66" t="s">
        <v>468</v>
      </c>
      <c r="S148" s="67" t="s">
        <v>469</v>
      </c>
      <c r="T148" s="300"/>
      <c r="U148" s="301"/>
    </row>
    <row r="149" spans="2:21" ht="49.5" customHeight="1" x14ac:dyDescent="0.2">
      <c r="B149" s="68" t="s">
        <v>470</v>
      </c>
      <c r="C149" s="260">
        <v>950000</v>
      </c>
      <c r="D149" s="70">
        <v>237500</v>
      </c>
      <c r="E149" s="70">
        <v>237500</v>
      </c>
      <c r="F149" s="70">
        <v>237500</v>
      </c>
      <c r="G149" s="70">
        <v>237500</v>
      </c>
      <c r="H149" s="271"/>
      <c r="I149" s="271"/>
      <c r="J149" s="271"/>
      <c r="K149" s="271"/>
      <c r="L149" s="13">
        <f t="shared" ref="L149:O149" si="63">IFERROR((H149/D149),"NO APLICA")</f>
        <v>0</v>
      </c>
      <c r="M149" s="13">
        <f t="shared" si="63"/>
        <v>0</v>
      </c>
      <c r="N149" s="13">
        <f t="shared" si="63"/>
        <v>0</v>
      </c>
      <c r="O149" s="13">
        <f t="shared" si="63"/>
        <v>0</v>
      </c>
      <c r="P149" s="13">
        <f>IFERROR(((H149)/(D149)),"NO APLICA")</f>
        <v>0</v>
      </c>
      <c r="Q149" s="13">
        <f>IFERROR(((H149+I149)/(D149+E149)),"NO APLICA")</f>
        <v>0</v>
      </c>
      <c r="R149" s="13">
        <f>IFERROR(((H149+I149+J149)/(D149+E149+F149)),"NO APLICA")</f>
        <v>0</v>
      </c>
      <c r="S149" s="13">
        <f>IFERROR(((H149+I149+J149+K149)/(D149+E149+F149+G149)),"NO APLICA")</f>
        <v>0</v>
      </c>
      <c r="T149" s="283"/>
      <c r="U149" s="284"/>
    </row>
    <row r="150" spans="2:21" ht="47.5" customHeight="1" thickBot="1" x14ac:dyDescent="0.25">
      <c r="B150" s="68" t="s">
        <v>869</v>
      </c>
      <c r="C150" s="11" t="s">
        <v>472</v>
      </c>
      <c r="D150" s="70">
        <v>0</v>
      </c>
      <c r="E150" s="70">
        <v>0</v>
      </c>
      <c r="F150" s="70">
        <v>0</v>
      </c>
      <c r="G150" s="262">
        <v>0</v>
      </c>
      <c r="H150" s="272">
        <v>0</v>
      </c>
      <c r="I150" s="272">
        <v>0</v>
      </c>
      <c r="J150" s="272">
        <v>0</v>
      </c>
      <c r="K150" s="272">
        <v>0</v>
      </c>
      <c r="L150" s="108">
        <v>0</v>
      </c>
      <c r="M150" s="13">
        <v>0</v>
      </c>
      <c r="N150" s="13">
        <v>0</v>
      </c>
      <c r="O150" s="13">
        <v>0</v>
      </c>
      <c r="P150" s="13">
        <v>0</v>
      </c>
      <c r="Q150" s="13">
        <v>0</v>
      </c>
      <c r="R150" s="13">
        <v>0</v>
      </c>
      <c r="S150" s="13">
        <v>0</v>
      </c>
      <c r="T150" s="280"/>
      <c r="U150" s="281"/>
    </row>
    <row r="151" spans="2:21" ht="74.5" customHeight="1" thickBot="1" x14ac:dyDescent="0.25">
      <c r="B151" s="68" t="s">
        <v>473</v>
      </c>
      <c r="C151" s="72">
        <v>5574823</v>
      </c>
      <c r="D151" s="73">
        <v>1279296</v>
      </c>
      <c r="E151" s="74">
        <v>1216518</v>
      </c>
      <c r="F151" s="74">
        <v>1271620</v>
      </c>
      <c r="G151" s="263">
        <v>1807389</v>
      </c>
      <c r="H151" s="273">
        <v>982145.82</v>
      </c>
      <c r="I151" s="274"/>
      <c r="J151" s="274"/>
      <c r="K151" s="274"/>
      <c r="L151" s="268">
        <f t="shared" ref="L151:L153" si="64">IFERROR(H151/D151,"NO APLICA")</f>
        <v>0.76772366989344132</v>
      </c>
      <c r="M151" s="80">
        <f t="shared" ref="M151:O151" si="65">IFERROR((I151/E151),"NO APLICA")</f>
        <v>0</v>
      </c>
      <c r="N151" s="80">
        <f t="shared" si="65"/>
        <v>0</v>
      </c>
      <c r="O151" s="81">
        <f t="shared" si="65"/>
        <v>0</v>
      </c>
      <c r="P151" s="79">
        <f t="shared" ref="P151:P153" si="66">IFERROR(H151/C151,"NO APLICA")</f>
        <v>0.1761752471782512</v>
      </c>
      <c r="Q151" s="80">
        <f t="shared" ref="Q151:Q153" si="67">IFERROR(((H151+I151)/(D151+E151)),"NO APLICA")</f>
        <v>0.39351723325536275</v>
      </c>
      <c r="R151" s="80">
        <f t="shared" ref="R151:R153" si="68">IFERROR(((H151+I151+J151)/(D151+E151+F151)),"NO APLICA")</f>
        <v>0.26069357021251066</v>
      </c>
      <c r="S151" s="81">
        <f t="shared" ref="S151:S153" si="69">IFERROR(((H151+I151+J151+K151)/(D151+E151+F151+G151)),"NO APLICA")</f>
        <v>0.1761752471782512</v>
      </c>
      <c r="T151" s="282"/>
      <c r="U151" s="281"/>
    </row>
    <row r="152" spans="2:21" ht="57.5" customHeight="1" x14ac:dyDescent="0.2">
      <c r="B152" s="82" t="s">
        <v>870</v>
      </c>
      <c r="C152" s="83">
        <v>4900000</v>
      </c>
      <c r="D152" s="84">
        <v>1228206</v>
      </c>
      <c r="E152" s="84">
        <v>1290264</v>
      </c>
      <c r="F152" s="84">
        <v>1191265</v>
      </c>
      <c r="G152" s="264">
        <v>1190265</v>
      </c>
      <c r="H152" s="273">
        <v>974224.82</v>
      </c>
      <c r="I152" s="274"/>
      <c r="J152" s="274"/>
      <c r="K152" s="274"/>
      <c r="L152" s="108">
        <f t="shared" si="64"/>
        <v>0.79320962444410792</v>
      </c>
      <c r="M152" s="13">
        <f t="shared" ref="M152:O152" si="70">IFERROR((I152/E152),"NO APLICA")</f>
        <v>0</v>
      </c>
      <c r="N152" s="13">
        <f t="shared" si="70"/>
        <v>0</v>
      </c>
      <c r="O152" s="13">
        <f t="shared" si="70"/>
        <v>0</v>
      </c>
      <c r="P152" s="13">
        <f t="shared" si="66"/>
        <v>0.1988213918367347</v>
      </c>
      <c r="Q152" s="13">
        <f t="shared" si="67"/>
        <v>0.38683201308731091</v>
      </c>
      <c r="R152" s="13">
        <f t="shared" si="68"/>
        <v>0.26261304918006273</v>
      </c>
      <c r="S152" s="13">
        <f t="shared" si="69"/>
        <v>0.1988213918367347</v>
      </c>
      <c r="T152" s="283"/>
      <c r="U152" s="284"/>
    </row>
    <row r="153" spans="2:21" ht="52" customHeight="1" x14ac:dyDescent="0.2">
      <c r="B153" s="82" t="s">
        <v>475</v>
      </c>
      <c r="C153" s="87">
        <v>300000</v>
      </c>
      <c r="D153" s="88">
        <v>92692</v>
      </c>
      <c r="E153" s="89">
        <v>61836</v>
      </c>
      <c r="F153" s="89">
        <v>79236</v>
      </c>
      <c r="G153" s="265">
        <v>66236</v>
      </c>
      <c r="H153" s="273">
        <v>61835.94</v>
      </c>
      <c r="I153" s="274"/>
      <c r="J153" s="274"/>
      <c r="K153" s="274"/>
      <c r="L153" s="269">
        <f t="shared" si="64"/>
        <v>0.66711194062054979</v>
      </c>
      <c r="M153" s="95">
        <f t="shared" ref="M153:O153" si="71">IFERROR((I153/E153),"NO APLICA")</f>
        <v>0</v>
      </c>
      <c r="N153" s="95">
        <f t="shared" si="71"/>
        <v>0</v>
      </c>
      <c r="O153" s="96">
        <f t="shared" si="71"/>
        <v>0</v>
      </c>
      <c r="P153" s="94">
        <f t="shared" si="66"/>
        <v>0.20611980000000002</v>
      </c>
      <c r="Q153" s="95">
        <f t="shared" si="67"/>
        <v>0.40016010043487266</v>
      </c>
      <c r="R153" s="95">
        <f t="shared" si="68"/>
        <v>0.26452293766362656</v>
      </c>
      <c r="S153" s="96">
        <f t="shared" si="69"/>
        <v>0.20611980000000002</v>
      </c>
      <c r="T153" s="282"/>
      <c r="U153" s="281"/>
    </row>
    <row r="154" spans="2:21" ht="58" customHeight="1" thickBot="1" x14ac:dyDescent="0.25">
      <c r="B154" s="82" t="s">
        <v>476</v>
      </c>
      <c r="C154" s="83">
        <v>13501582</v>
      </c>
      <c r="D154" s="84">
        <v>3375395.5</v>
      </c>
      <c r="E154" s="84">
        <v>3375395.5</v>
      </c>
      <c r="F154" s="84">
        <v>3375395.5</v>
      </c>
      <c r="G154" s="264">
        <v>3375395.5</v>
      </c>
      <c r="H154" s="273">
        <v>3375395.5</v>
      </c>
      <c r="I154" s="275">
        <v>372855.86</v>
      </c>
      <c r="J154" s="274"/>
      <c r="K154" s="274"/>
      <c r="L154" s="108">
        <v>1</v>
      </c>
      <c r="M154" s="13"/>
      <c r="N154" s="13"/>
      <c r="O154" s="13"/>
      <c r="P154" s="13"/>
      <c r="Q154" s="13"/>
      <c r="R154" s="13"/>
      <c r="S154" s="13"/>
      <c r="T154" s="280"/>
      <c r="U154" s="281"/>
    </row>
    <row r="155" spans="2:21" ht="39" customHeight="1" x14ac:dyDescent="0.2">
      <c r="B155" s="82" t="s">
        <v>477</v>
      </c>
      <c r="C155" s="98">
        <v>850000</v>
      </c>
      <c r="D155" s="99">
        <v>105252</v>
      </c>
      <c r="E155" s="100">
        <v>340702</v>
      </c>
      <c r="F155" s="100">
        <v>229702</v>
      </c>
      <c r="G155" s="101">
        <v>174344</v>
      </c>
      <c r="H155" s="273">
        <v>20980.42</v>
      </c>
      <c r="I155" s="274"/>
      <c r="J155" s="274"/>
      <c r="K155" s="274"/>
      <c r="L155" s="269">
        <v>0.19933511952266939</v>
      </c>
      <c r="M155" s="13">
        <v>0</v>
      </c>
      <c r="N155" s="13">
        <v>0</v>
      </c>
      <c r="O155" s="13">
        <v>0</v>
      </c>
      <c r="P155" s="13">
        <v>0</v>
      </c>
      <c r="Q155" s="13">
        <v>0</v>
      </c>
      <c r="R155" s="13"/>
      <c r="S155" s="13"/>
      <c r="T155" s="280"/>
      <c r="U155" s="281"/>
    </row>
    <row r="156" spans="2:21" ht="64" customHeight="1" x14ac:dyDescent="0.2">
      <c r="B156" s="82" t="s">
        <v>868</v>
      </c>
      <c r="C156" s="102">
        <v>9400000</v>
      </c>
      <c r="D156" s="70">
        <v>2762464</v>
      </c>
      <c r="E156" s="70">
        <v>2367240</v>
      </c>
      <c r="F156" s="70">
        <v>2138258</v>
      </c>
      <c r="G156" s="262">
        <v>1367273</v>
      </c>
      <c r="H156" s="276">
        <v>2762464</v>
      </c>
      <c r="I156" s="272"/>
      <c r="J156" s="272"/>
      <c r="K156" s="277"/>
      <c r="L156" s="108">
        <v>0.64129999999999998</v>
      </c>
      <c r="M156" s="13">
        <v>0</v>
      </c>
      <c r="N156" s="13">
        <v>0</v>
      </c>
      <c r="O156" s="13">
        <v>0.6412986072480884</v>
      </c>
      <c r="P156" s="13">
        <v>0.27934874681836885</v>
      </c>
      <c r="Q156" s="13">
        <v>0</v>
      </c>
      <c r="R156" s="13">
        <v>0.1454545744680851</v>
      </c>
      <c r="S156" s="13">
        <f>IFERROR(((H156+I156+J156+K156)/(D156+E156+F156+G156)),"NO APLICA")</f>
        <v>0.31990605930238147</v>
      </c>
      <c r="T156" s="283"/>
      <c r="U156" s="284"/>
    </row>
    <row r="157" spans="2:21" ht="54" customHeight="1" thickBot="1" x14ac:dyDescent="0.25">
      <c r="B157" s="82" t="s">
        <v>479</v>
      </c>
      <c r="C157" s="102">
        <v>1550000</v>
      </c>
      <c r="D157" s="70">
        <v>281386.53999999998</v>
      </c>
      <c r="E157" s="70">
        <v>504090</v>
      </c>
      <c r="F157" s="70">
        <v>442663</v>
      </c>
      <c r="G157" s="262" t="s">
        <v>480</v>
      </c>
      <c r="H157" s="276">
        <v>158943.93</v>
      </c>
      <c r="I157" s="272"/>
      <c r="J157" s="272"/>
      <c r="K157" s="277"/>
      <c r="L157" s="108">
        <v>0.89380000000000004</v>
      </c>
      <c r="M157" s="13">
        <v>0</v>
      </c>
      <c r="N157" s="13">
        <v>0</v>
      </c>
      <c r="O157" s="13">
        <v>0</v>
      </c>
      <c r="P157" s="13"/>
      <c r="Q157" s="13">
        <v>0</v>
      </c>
      <c r="R157" s="13"/>
      <c r="S157" s="13"/>
      <c r="T157" s="280"/>
      <c r="U157" s="281"/>
    </row>
    <row r="158" spans="2:21" ht="31" customHeight="1" x14ac:dyDescent="0.2">
      <c r="B158" s="82" t="s">
        <v>481</v>
      </c>
      <c r="C158" s="98">
        <v>600000</v>
      </c>
      <c r="D158" s="99">
        <v>150000</v>
      </c>
      <c r="E158" s="100">
        <v>150000</v>
      </c>
      <c r="F158" s="100">
        <v>150000</v>
      </c>
      <c r="G158" s="101">
        <v>150000</v>
      </c>
      <c r="H158" s="276">
        <v>50009.08</v>
      </c>
      <c r="I158" s="272"/>
      <c r="J158" s="272"/>
      <c r="K158" s="272"/>
      <c r="L158" s="270">
        <v>0.33339386666666671</v>
      </c>
      <c r="M158" s="13">
        <v>0</v>
      </c>
      <c r="N158" s="13">
        <v>0</v>
      </c>
      <c r="O158" s="108">
        <v>0</v>
      </c>
      <c r="P158" s="13"/>
      <c r="Q158" s="13">
        <v>0</v>
      </c>
      <c r="R158" s="13"/>
      <c r="S158" s="13"/>
      <c r="T158" s="280"/>
      <c r="U158" s="281"/>
    </row>
    <row r="159" spans="2:21" ht="64.5" customHeight="1" x14ac:dyDescent="0.2">
      <c r="B159" s="82" t="s">
        <v>482</v>
      </c>
      <c r="C159" s="102">
        <v>7500000</v>
      </c>
      <c r="D159" s="70">
        <v>1875000</v>
      </c>
      <c r="E159" s="70">
        <v>1875000</v>
      </c>
      <c r="F159" s="70">
        <v>1875000</v>
      </c>
      <c r="G159" s="262">
        <v>1875000</v>
      </c>
      <c r="H159" s="276">
        <v>1875000</v>
      </c>
      <c r="I159" s="278"/>
      <c r="J159" s="278"/>
      <c r="K159" s="279"/>
      <c r="L159" s="108"/>
      <c r="M159" s="13"/>
      <c r="N159" s="13"/>
      <c r="O159" s="13"/>
      <c r="P159" s="13"/>
      <c r="Q159" s="13">
        <v>0</v>
      </c>
      <c r="R159" s="13"/>
      <c r="S159" s="13"/>
      <c r="T159" s="280"/>
      <c r="U159" s="281"/>
    </row>
    <row r="160" spans="2:21" ht="58" customHeight="1" x14ac:dyDescent="0.2">
      <c r="B160" s="82" t="s">
        <v>483</v>
      </c>
      <c r="C160" s="87">
        <v>8000000</v>
      </c>
      <c r="D160" s="261">
        <v>2000000</v>
      </c>
      <c r="E160" s="88">
        <v>2000000</v>
      </c>
      <c r="F160" s="88">
        <v>2000000</v>
      </c>
      <c r="G160" s="266">
        <v>2000000</v>
      </c>
      <c r="H160" s="273">
        <v>587621.93999999994</v>
      </c>
      <c r="I160" s="273">
        <v>0</v>
      </c>
      <c r="J160" s="273">
        <v>0</v>
      </c>
      <c r="K160" s="273">
        <v>0</v>
      </c>
      <c r="L160" s="269">
        <f>IFERROR(H160/D160,"NO APLICA")</f>
        <v>0.29381096999999995</v>
      </c>
      <c r="M160" s="95">
        <f t="shared" ref="M160:O160" si="72">IFERROR((I160/E160),"NO APLICA")</f>
        <v>0</v>
      </c>
      <c r="N160" s="95">
        <f t="shared" si="72"/>
        <v>0</v>
      </c>
      <c r="O160" s="96">
        <f t="shared" si="72"/>
        <v>0</v>
      </c>
      <c r="P160" s="94">
        <f>IFERROR(H160/C160,"NO APLICA")</f>
        <v>7.3452742499999987E-2</v>
      </c>
      <c r="Q160" s="13">
        <v>0</v>
      </c>
      <c r="R160" s="13"/>
      <c r="S160" s="13"/>
      <c r="T160" s="280"/>
      <c r="U160" s="281"/>
    </row>
    <row r="161" spans="2:21" ht="61.5" customHeight="1" x14ac:dyDescent="0.2">
      <c r="B161" s="82" t="s">
        <v>484</v>
      </c>
      <c r="C161" s="83">
        <v>8172197</v>
      </c>
      <c r="D161" s="70" t="s">
        <v>485</v>
      </c>
      <c r="E161" s="70">
        <v>2042049.25</v>
      </c>
      <c r="F161" s="70">
        <v>2042049.25</v>
      </c>
      <c r="G161" s="262">
        <v>2042049.25</v>
      </c>
      <c r="H161" s="276">
        <v>2042049.25</v>
      </c>
      <c r="I161" s="272">
        <v>2042049</v>
      </c>
      <c r="J161" s="272"/>
      <c r="K161" s="277"/>
      <c r="L161" s="108">
        <v>1</v>
      </c>
      <c r="M161" s="13">
        <v>1</v>
      </c>
      <c r="N161" s="13"/>
      <c r="O161" s="13"/>
      <c r="P161" s="13">
        <v>0.25</v>
      </c>
      <c r="Q161" s="13">
        <v>0.25</v>
      </c>
      <c r="R161" s="13"/>
      <c r="S161" s="13"/>
      <c r="T161" s="280"/>
      <c r="U161" s="281"/>
    </row>
    <row r="162" spans="2:21" ht="63" customHeight="1" x14ac:dyDescent="0.2">
      <c r="B162" s="82" t="s">
        <v>486</v>
      </c>
      <c r="C162" s="87">
        <v>7704115</v>
      </c>
      <c r="D162" s="88">
        <v>1926028.75</v>
      </c>
      <c r="E162" s="88">
        <v>1926028.75</v>
      </c>
      <c r="F162" s="88">
        <v>1926028.75</v>
      </c>
      <c r="G162" s="266">
        <v>1926028.75</v>
      </c>
      <c r="H162" s="273">
        <v>1122711.42</v>
      </c>
      <c r="I162" s="274"/>
      <c r="J162" s="274"/>
      <c r="K162" s="274"/>
      <c r="L162" s="269">
        <v>0.58291519272492687</v>
      </c>
      <c r="M162" s="95">
        <v>0</v>
      </c>
      <c r="N162" s="95">
        <v>0</v>
      </c>
      <c r="O162" s="96">
        <v>0</v>
      </c>
      <c r="P162" s="96">
        <v>0.14572879818123172</v>
      </c>
      <c r="Q162" s="95">
        <v>0.29145759636246343</v>
      </c>
      <c r="R162" s="13"/>
      <c r="S162" s="13"/>
      <c r="T162" s="280"/>
      <c r="U162" s="281"/>
    </row>
    <row r="163" spans="2:21" ht="58" customHeight="1" x14ac:dyDescent="0.2">
      <c r="B163" s="111" t="s">
        <v>487</v>
      </c>
      <c r="C163" s="83">
        <v>6200000</v>
      </c>
      <c r="D163" s="84">
        <v>939591</v>
      </c>
      <c r="E163" s="84">
        <v>904591</v>
      </c>
      <c r="F163" s="84">
        <v>1071224</v>
      </c>
      <c r="G163" s="264">
        <v>3284594</v>
      </c>
      <c r="H163" s="273">
        <v>905506.23</v>
      </c>
      <c r="I163" s="274"/>
      <c r="J163" s="274"/>
      <c r="K163" s="274"/>
      <c r="L163" s="108">
        <f t="shared" ref="L163:L164" si="73">IFERROR(H163/D163,"NO APLICA")</f>
        <v>0.96372382238654897</v>
      </c>
      <c r="M163" s="13">
        <f t="shared" ref="M163:O163" si="74">IFERROR((I163/E163),"NO APLICA")</f>
        <v>0</v>
      </c>
      <c r="N163" s="13">
        <f t="shared" si="74"/>
        <v>0</v>
      </c>
      <c r="O163" s="13">
        <f t="shared" si="74"/>
        <v>0</v>
      </c>
      <c r="P163" s="13">
        <f t="shared" ref="P163:P164" si="75">IFERROR(H163/C163,"NO APLICA")</f>
        <v>0.14604939193548386</v>
      </c>
      <c r="Q163" s="13"/>
      <c r="R163" s="13"/>
      <c r="S163" s="13"/>
      <c r="T163" s="280"/>
      <c r="U163" s="281"/>
    </row>
    <row r="164" spans="2:21" ht="24.5" customHeight="1" x14ac:dyDescent="0.2">
      <c r="B164" s="83" t="s">
        <v>488</v>
      </c>
      <c r="C164" s="83">
        <f>SUM(C149:C163)</f>
        <v>75202717</v>
      </c>
      <c r="D164" s="86"/>
      <c r="E164" s="86"/>
      <c r="F164" s="86"/>
      <c r="G164" s="267"/>
      <c r="H164" s="274">
        <f>SUM(H151:H163)</f>
        <v>14918888.35</v>
      </c>
      <c r="I164" s="274"/>
      <c r="J164" s="274"/>
      <c r="K164" s="274"/>
      <c r="L164" s="108" t="str">
        <f t="shared" si="73"/>
        <v>NO APLICA</v>
      </c>
      <c r="M164" s="13" t="str">
        <f t="shared" ref="M164:O164" si="76">IFERROR((I164/E164),"NO APLICA")</f>
        <v>NO APLICA</v>
      </c>
      <c r="N164" s="13" t="str">
        <f t="shared" si="76"/>
        <v>NO APLICA</v>
      </c>
      <c r="O164" s="13" t="str">
        <f t="shared" si="76"/>
        <v>NO APLICA</v>
      </c>
      <c r="P164" s="13">
        <f t="shared" si="75"/>
        <v>0.19838230512336408</v>
      </c>
      <c r="Q164" s="13" t="str">
        <f>IFERROR(((H164+I164)/(D164+E164)),"NO APLICA")</f>
        <v>NO APLICA</v>
      </c>
      <c r="R164" s="13" t="str">
        <f>IFERROR(((H164+I164+J164)/(D164+E164+F164)),"NO APLICA")</f>
        <v>NO APLICA</v>
      </c>
      <c r="S164" s="13" t="str">
        <f>IFERROR(((H164+I164+J164+K164)/(D164+E164+F164+G164)),"NO APLICA")</f>
        <v>NO APLICA</v>
      </c>
      <c r="T164" s="283"/>
      <c r="U164" s="284"/>
    </row>
    <row r="165" spans="2:21" ht="14.25" customHeight="1" x14ac:dyDescent="0.2"/>
    <row r="166" spans="2:21" ht="14.25" customHeight="1" x14ac:dyDescent="0.2"/>
    <row r="167" spans="2:21" ht="14.25" customHeight="1" x14ac:dyDescent="0.2"/>
    <row r="168" spans="2:21" ht="14.25" customHeight="1" x14ac:dyDescent="0.2"/>
    <row r="169" spans="2:21" ht="14.25" customHeight="1" x14ac:dyDescent="0.2"/>
    <row r="170" spans="2:21" ht="14.25" customHeight="1" x14ac:dyDescent="0.2"/>
    <row r="171" spans="2:21" ht="14.25" customHeight="1" x14ac:dyDescent="0.2"/>
    <row r="172" spans="2:21" ht="14.25" customHeight="1" x14ac:dyDescent="0.2"/>
    <row r="173" spans="2:21" ht="14.25" customHeight="1" x14ac:dyDescent="0.2"/>
    <row r="174" spans="2:21" ht="14.25" customHeight="1" x14ac:dyDescent="0.2"/>
    <row r="175" spans="2:21" ht="14.25" customHeight="1" x14ac:dyDescent="0.2"/>
    <row r="176" spans="2:21" ht="14.25" customHeight="1" x14ac:dyDescent="0.2"/>
    <row r="177" ht="14.25" customHeight="1" x14ac:dyDescent="0.2"/>
    <row r="178" ht="14.25" customHeight="1" x14ac:dyDescent="0.2"/>
    <row r="179" ht="14.25" customHeight="1" x14ac:dyDescent="0.2"/>
    <row r="180" ht="14.25" customHeight="1" x14ac:dyDescent="0.2"/>
    <row r="181" ht="14.25" customHeight="1" x14ac:dyDescent="0.2"/>
    <row r="182" ht="14.25" customHeight="1" x14ac:dyDescent="0.2"/>
    <row r="183" ht="14.25" customHeight="1" x14ac:dyDescent="0.2"/>
    <row r="184" ht="14.25" customHeight="1" x14ac:dyDescent="0.2"/>
    <row r="185" ht="14.25" customHeight="1" x14ac:dyDescent="0.2"/>
    <row r="186" ht="14.25" customHeight="1" x14ac:dyDescent="0.2"/>
    <row r="187" ht="14.25" customHeight="1" x14ac:dyDescent="0.2"/>
    <row r="188" ht="14.25" customHeight="1" x14ac:dyDescent="0.2"/>
    <row r="189" ht="14.25" customHeight="1" x14ac:dyDescent="0.2"/>
    <row r="190" ht="14.25" customHeight="1" x14ac:dyDescent="0.2"/>
    <row r="191" ht="14.25" customHeight="1" x14ac:dyDescent="0.2"/>
    <row r="192" ht="14.25" customHeight="1" x14ac:dyDescent="0.2"/>
    <row r="193" ht="14.25" customHeight="1" x14ac:dyDescent="0.2"/>
    <row r="194" ht="14.25" customHeight="1" x14ac:dyDescent="0.2"/>
    <row r="195" ht="14.25" customHeight="1" x14ac:dyDescent="0.2"/>
    <row r="196" ht="14.25" customHeight="1" x14ac:dyDescent="0.2"/>
    <row r="197" ht="14.25" customHeight="1" x14ac:dyDescent="0.2"/>
    <row r="198" ht="14.25" customHeight="1" x14ac:dyDescent="0.2"/>
    <row r="199" ht="14.25" customHeight="1" x14ac:dyDescent="0.2"/>
    <row r="200" ht="14.25" customHeight="1" x14ac:dyDescent="0.2"/>
    <row r="201" ht="14.25" customHeight="1" x14ac:dyDescent="0.2"/>
    <row r="202" ht="14.25" customHeight="1" x14ac:dyDescent="0.2"/>
    <row r="203" ht="14.25" customHeight="1" x14ac:dyDescent="0.2"/>
    <row r="204" ht="14.25" customHeight="1" x14ac:dyDescent="0.2"/>
    <row r="205" ht="14.25" customHeight="1" x14ac:dyDescent="0.2"/>
    <row r="206" ht="14.25" customHeight="1" x14ac:dyDescent="0.2"/>
    <row r="207" ht="14.25" customHeight="1" x14ac:dyDescent="0.2"/>
    <row r="208" ht="14.25" customHeight="1" x14ac:dyDescent="0.2"/>
    <row r="209" ht="14.25" customHeight="1" x14ac:dyDescent="0.2"/>
    <row r="210" ht="14.25" customHeight="1" x14ac:dyDescent="0.2"/>
    <row r="211" ht="14.25" customHeight="1" x14ac:dyDescent="0.2"/>
    <row r="212" ht="14.25" customHeight="1" x14ac:dyDescent="0.2"/>
    <row r="213" ht="14.25" customHeight="1" x14ac:dyDescent="0.2"/>
    <row r="214" ht="14.25" customHeight="1" x14ac:dyDescent="0.2"/>
    <row r="215" ht="14.25" customHeight="1" x14ac:dyDescent="0.2"/>
    <row r="216" ht="14.25" customHeight="1" x14ac:dyDescent="0.2"/>
    <row r="217" ht="14.25" customHeight="1" x14ac:dyDescent="0.2"/>
    <row r="218" ht="14.25" customHeight="1" x14ac:dyDescent="0.2"/>
    <row r="219" ht="14.25" customHeight="1" x14ac:dyDescent="0.2"/>
    <row r="220" ht="14.25" customHeight="1" x14ac:dyDescent="0.2"/>
    <row r="221" ht="14.25" customHeight="1" x14ac:dyDescent="0.2"/>
    <row r="222" ht="14.25" customHeight="1" x14ac:dyDescent="0.2"/>
    <row r="223" ht="14.25" customHeight="1" x14ac:dyDescent="0.2"/>
    <row r="224" ht="14.25" customHeight="1" x14ac:dyDescent="0.2"/>
    <row r="225" ht="14.25" customHeight="1" x14ac:dyDescent="0.2"/>
    <row r="226" ht="14.25" customHeight="1" x14ac:dyDescent="0.2"/>
    <row r="227" ht="14.25" customHeight="1" x14ac:dyDescent="0.2"/>
    <row r="228" ht="14.25" customHeight="1" x14ac:dyDescent="0.2"/>
    <row r="229" ht="14.25" customHeight="1" x14ac:dyDescent="0.2"/>
    <row r="230" ht="14.25" customHeight="1" x14ac:dyDescent="0.2"/>
    <row r="231" ht="14.25" customHeight="1" x14ac:dyDescent="0.2"/>
    <row r="232" ht="14.25" customHeight="1" x14ac:dyDescent="0.2"/>
    <row r="233" ht="14.25" customHeight="1" x14ac:dyDescent="0.2"/>
    <row r="234" ht="14.25" customHeight="1" x14ac:dyDescent="0.2"/>
    <row r="235" ht="14.25" customHeight="1" x14ac:dyDescent="0.2"/>
    <row r="236" ht="14.25" customHeight="1" x14ac:dyDescent="0.2"/>
    <row r="237" ht="14.25" customHeight="1" x14ac:dyDescent="0.2"/>
    <row r="238" ht="14.25" customHeight="1" x14ac:dyDescent="0.2"/>
    <row r="239" ht="14.25" customHeight="1" x14ac:dyDescent="0.2"/>
    <row r="240" ht="14.25" customHeight="1" x14ac:dyDescent="0.2"/>
    <row r="241" ht="14.25" customHeight="1" x14ac:dyDescent="0.2"/>
    <row r="242" ht="14.25" customHeight="1" x14ac:dyDescent="0.2"/>
    <row r="243" ht="14.25" customHeight="1" x14ac:dyDescent="0.2"/>
    <row r="244" ht="14.25" customHeight="1" x14ac:dyDescent="0.2"/>
    <row r="245" ht="14.25" customHeight="1" x14ac:dyDescent="0.2"/>
    <row r="246" ht="14.25" customHeight="1" x14ac:dyDescent="0.2"/>
    <row r="247" ht="14.25" customHeight="1" x14ac:dyDescent="0.2"/>
    <row r="248" ht="14.25" customHeight="1" x14ac:dyDescent="0.2"/>
    <row r="249" ht="14.25" customHeight="1" x14ac:dyDescent="0.2"/>
    <row r="250" ht="14.25" customHeight="1" x14ac:dyDescent="0.2"/>
    <row r="251" ht="14.25" customHeight="1" x14ac:dyDescent="0.2"/>
    <row r="252" ht="14.25" customHeight="1" x14ac:dyDescent="0.2"/>
    <row r="253" ht="14.25" customHeight="1" x14ac:dyDescent="0.2"/>
    <row r="254" ht="14.25" customHeight="1" x14ac:dyDescent="0.2"/>
    <row r="255" ht="14.25" customHeight="1" x14ac:dyDescent="0.2"/>
    <row r="256" ht="14.25" customHeight="1" x14ac:dyDescent="0.2"/>
    <row r="257" ht="14.25" customHeight="1" x14ac:dyDescent="0.2"/>
    <row r="258" ht="14.25" customHeight="1" x14ac:dyDescent="0.2"/>
    <row r="259" ht="14.25" customHeight="1" x14ac:dyDescent="0.2"/>
    <row r="260" ht="14.25" customHeight="1" x14ac:dyDescent="0.2"/>
    <row r="261" ht="14.25" customHeight="1" x14ac:dyDescent="0.2"/>
    <row r="262" ht="14.25" customHeight="1" x14ac:dyDescent="0.2"/>
    <row r="263" ht="14.25" customHeight="1" x14ac:dyDescent="0.2"/>
    <row r="264" ht="14.25" customHeight="1" x14ac:dyDescent="0.2"/>
    <row r="265" ht="14.25" customHeight="1" x14ac:dyDescent="0.2"/>
    <row r="266" ht="14.25" customHeight="1" x14ac:dyDescent="0.2"/>
    <row r="267" ht="14.25" customHeight="1" x14ac:dyDescent="0.2"/>
    <row r="268" ht="14.25" customHeight="1" x14ac:dyDescent="0.2"/>
    <row r="269" ht="14.25" customHeight="1" x14ac:dyDescent="0.2"/>
    <row r="270" ht="14.25" customHeight="1" x14ac:dyDescent="0.2"/>
    <row r="271" ht="14.25" customHeight="1" x14ac:dyDescent="0.2"/>
    <row r="272" ht="14.25" customHeight="1" x14ac:dyDescent="0.2"/>
    <row r="273" ht="14.25" customHeight="1" x14ac:dyDescent="0.2"/>
    <row r="274" ht="14.25" customHeight="1" x14ac:dyDescent="0.2"/>
    <row r="275" ht="14.25" customHeight="1" x14ac:dyDescent="0.2"/>
    <row r="276" ht="14.25" customHeight="1" x14ac:dyDescent="0.2"/>
    <row r="277" ht="14.25" customHeight="1" x14ac:dyDescent="0.2"/>
    <row r="278" ht="14.25" customHeight="1" x14ac:dyDescent="0.2"/>
    <row r="279" ht="14.25" customHeight="1" x14ac:dyDescent="0.2"/>
    <row r="280" ht="14.25" customHeight="1" x14ac:dyDescent="0.2"/>
    <row r="281" ht="14.25" customHeight="1" x14ac:dyDescent="0.2"/>
    <row r="282" ht="14.25" customHeight="1" x14ac:dyDescent="0.2"/>
    <row r="283" ht="14.25" customHeight="1" x14ac:dyDescent="0.2"/>
    <row r="284" ht="14.25" customHeight="1" x14ac:dyDescent="0.2"/>
    <row r="285" ht="14.25" customHeight="1" x14ac:dyDescent="0.2"/>
    <row r="286" ht="14.25" customHeight="1" x14ac:dyDescent="0.2"/>
    <row r="287" ht="14.25" customHeight="1" x14ac:dyDescent="0.2"/>
    <row r="288" ht="14.25" customHeight="1" x14ac:dyDescent="0.2"/>
    <row r="289" ht="14.25" customHeight="1" x14ac:dyDescent="0.2"/>
    <row r="290" ht="14.25" customHeight="1" x14ac:dyDescent="0.2"/>
    <row r="291" ht="14.25" customHeight="1" x14ac:dyDescent="0.2"/>
    <row r="292" ht="14.25" customHeight="1" x14ac:dyDescent="0.2"/>
    <row r="293" ht="14.25" customHeight="1" x14ac:dyDescent="0.2"/>
    <row r="294" ht="14.25" customHeight="1" x14ac:dyDescent="0.2"/>
    <row r="295" ht="14.25" customHeight="1" x14ac:dyDescent="0.2"/>
    <row r="296" ht="14.25" customHeight="1" x14ac:dyDescent="0.2"/>
    <row r="297" ht="14.25" customHeight="1" x14ac:dyDescent="0.2"/>
    <row r="298" ht="14.25" customHeight="1" x14ac:dyDescent="0.2"/>
    <row r="299" ht="14.25" customHeight="1" x14ac:dyDescent="0.2"/>
    <row r="300" ht="14.25" customHeight="1" x14ac:dyDescent="0.2"/>
    <row r="301" ht="14.25" customHeight="1" x14ac:dyDescent="0.2"/>
    <row r="302" ht="14.25" customHeight="1" x14ac:dyDescent="0.2"/>
    <row r="303" ht="14.25" customHeight="1" x14ac:dyDescent="0.2"/>
    <row r="304" ht="14.25" customHeight="1" x14ac:dyDescent="0.2"/>
    <row r="305" ht="14.25" customHeight="1" x14ac:dyDescent="0.2"/>
    <row r="306" ht="14.25" customHeight="1" x14ac:dyDescent="0.2"/>
    <row r="307" ht="14.25" customHeight="1" x14ac:dyDescent="0.2"/>
    <row r="308" ht="14.25" customHeight="1" x14ac:dyDescent="0.2"/>
    <row r="309" ht="14.25" customHeight="1" x14ac:dyDescent="0.2"/>
    <row r="310" ht="14.25" customHeight="1" x14ac:dyDescent="0.2"/>
    <row r="311" ht="14.25" customHeight="1" x14ac:dyDescent="0.2"/>
    <row r="312" ht="14.25" customHeight="1" x14ac:dyDescent="0.2"/>
    <row r="313" ht="14.25" customHeight="1" x14ac:dyDescent="0.2"/>
    <row r="314" ht="14.25" customHeight="1" x14ac:dyDescent="0.2"/>
    <row r="315" ht="14.25" customHeight="1" x14ac:dyDescent="0.2"/>
    <row r="316" ht="14.25" customHeight="1" x14ac:dyDescent="0.2"/>
    <row r="317" ht="14.25" customHeight="1" x14ac:dyDescent="0.2"/>
    <row r="318" ht="14.25" customHeight="1" x14ac:dyDescent="0.2"/>
    <row r="319" ht="14.25" customHeight="1" x14ac:dyDescent="0.2"/>
    <row r="320" ht="14.25" customHeight="1" x14ac:dyDescent="0.2"/>
    <row r="321" ht="14.25" customHeight="1" x14ac:dyDescent="0.2"/>
    <row r="322" ht="14.25" customHeight="1" x14ac:dyDescent="0.2"/>
    <row r="323" ht="14.25" customHeight="1" x14ac:dyDescent="0.2"/>
    <row r="324" ht="14.25" customHeight="1" x14ac:dyDescent="0.2"/>
    <row r="325" ht="14.25" customHeight="1" x14ac:dyDescent="0.2"/>
    <row r="326" ht="14.25" customHeight="1" x14ac:dyDescent="0.2"/>
    <row r="327" ht="14.25" customHeight="1" x14ac:dyDescent="0.2"/>
    <row r="328" ht="14.25" customHeight="1" x14ac:dyDescent="0.2"/>
    <row r="329" ht="14.25" customHeight="1" x14ac:dyDescent="0.2"/>
    <row r="330" ht="14.25" customHeight="1" x14ac:dyDescent="0.2"/>
    <row r="331" ht="14.25" customHeight="1" x14ac:dyDescent="0.2"/>
    <row r="332" ht="14.25" customHeight="1" x14ac:dyDescent="0.2"/>
    <row r="333" ht="14.25" customHeight="1" x14ac:dyDescent="0.2"/>
    <row r="334" ht="14.25" customHeight="1" x14ac:dyDescent="0.2"/>
    <row r="335" ht="14.25" customHeight="1" x14ac:dyDescent="0.2"/>
    <row r="336" ht="14.25" customHeight="1" x14ac:dyDescent="0.2"/>
    <row r="337" ht="14.25" customHeight="1" x14ac:dyDescent="0.2"/>
    <row r="338" ht="14.25" customHeight="1" x14ac:dyDescent="0.2"/>
    <row r="339" ht="14.25" customHeight="1" x14ac:dyDescent="0.2"/>
    <row r="340" ht="14.25" customHeight="1" x14ac:dyDescent="0.2"/>
    <row r="341" ht="14.25" customHeight="1" x14ac:dyDescent="0.2"/>
    <row r="342" ht="14.25" customHeight="1" x14ac:dyDescent="0.2"/>
    <row r="343" ht="14.25" customHeight="1" x14ac:dyDescent="0.2"/>
    <row r="344" ht="14.25" customHeight="1" x14ac:dyDescent="0.2"/>
    <row r="345" ht="14.25" customHeight="1" x14ac:dyDescent="0.2"/>
    <row r="346" ht="14.25" customHeight="1" x14ac:dyDescent="0.2"/>
    <row r="347" ht="14.25" customHeight="1" x14ac:dyDescent="0.2"/>
    <row r="348" ht="14.25" customHeight="1" x14ac:dyDescent="0.2"/>
    <row r="349" ht="14.25" customHeight="1" x14ac:dyDescent="0.2"/>
    <row r="350" ht="14.25" customHeight="1" x14ac:dyDescent="0.2"/>
    <row r="351" ht="14.25" customHeight="1" x14ac:dyDescent="0.2"/>
    <row r="352" ht="14.25" customHeight="1" x14ac:dyDescent="0.2"/>
    <row r="353" ht="14.25" customHeight="1" x14ac:dyDescent="0.2"/>
    <row r="354" ht="14.25" customHeight="1" x14ac:dyDescent="0.2"/>
    <row r="355" ht="14.25" customHeight="1" x14ac:dyDescent="0.2"/>
    <row r="356" ht="14.25" customHeight="1" x14ac:dyDescent="0.2"/>
    <row r="357" ht="14.25" customHeight="1" x14ac:dyDescent="0.2"/>
    <row r="358" ht="14.25" customHeight="1" x14ac:dyDescent="0.2"/>
    <row r="359" ht="14.25" customHeight="1" x14ac:dyDescent="0.2"/>
    <row r="360" ht="14.25" customHeight="1" x14ac:dyDescent="0.2"/>
    <row r="361" ht="14.25" customHeight="1" x14ac:dyDescent="0.2"/>
    <row r="362" ht="14.25" customHeight="1" x14ac:dyDescent="0.2"/>
    <row r="363" ht="14.25" customHeight="1" x14ac:dyDescent="0.2"/>
    <row r="364" ht="14.25" customHeight="1" x14ac:dyDescent="0.2"/>
    <row r="365" ht="14.25" customHeight="1" x14ac:dyDescent="0.2"/>
    <row r="366" ht="14.25" customHeight="1" x14ac:dyDescent="0.2"/>
    <row r="367" ht="14.25" customHeight="1" x14ac:dyDescent="0.2"/>
    <row r="368" ht="14.25" customHeight="1" x14ac:dyDescent="0.2"/>
    <row r="369" ht="14.25" customHeight="1" x14ac:dyDescent="0.2"/>
    <row r="370" ht="14.25" customHeight="1" x14ac:dyDescent="0.2"/>
    <row r="371" ht="14.25" customHeight="1" x14ac:dyDescent="0.2"/>
    <row r="372" ht="14.25" customHeight="1" x14ac:dyDescent="0.2"/>
    <row r="373" ht="14.25" customHeight="1" x14ac:dyDescent="0.2"/>
    <row r="374" ht="14.25" customHeight="1" x14ac:dyDescent="0.2"/>
    <row r="375" ht="14.25" customHeight="1" x14ac:dyDescent="0.2"/>
    <row r="376" ht="14.25" customHeight="1" x14ac:dyDescent="0.2"/>
    <row r="377" ht="14.25" customHeight="1" x14ac:dyDescent="0.2"/>
    <row r="378" ht="14.25" customHeight="1" x14ac:dyDescent="0.2"/>
    <row r="379" ht="14.25" customHeight="1" x14ac:dyDescent="0.2"/>
    <row r="380" ht="14.25" customHeight="1" x14ac:dyDescent="0.2"/>
    <row r="381" ht="14.25" customHeight="1" x14ac:dyDescent="0.2"/>
    <row r="382" ht="14.25" customHeight="1" x14ac:dyDescent="0.2"/>
    <row r="383" ht="14.25" customHeight="1" x14ac:dyDescent="0.2"/>
    <row r="384" ht="14.25" customHeight="1" x14ac:dyDescent="0.2"/>
    <row r="385" ht="14.25" customHeight="1" x14ac:dyDescent="0.2"/>
    <row r="386" ht="14.25" customHeight="1" x14ac:dyDescent="0.2"/>
    <row r="387" ht="14.25" customHeight="1" x14ac:dyDescent="0.2"/>
    <row r="388" ht="14.25" customHeight="1" x14ac:dyDescent="0.2"/>
    <row r="389" ht="14.25" customHeight="1" x14ac:dyDescent="0.2"/>
    <row r="390" ht="14.25" customHeight="1" x14ac:dyDescent="0.2"/>
    <row r="391" ht="14.25" customHeight="1" x14ac:dyDescent="0.2"/>
    <row r="392" ht="14.25" customHeight="1" x14ac:dyDescent="0.2"/>
    <row r="393" ht="14.25" customHeight="1" x14ac:dyDescent="0.2"/>
    <row r="394" ht="14.25" customHeight="1" x14ac:dyDescent="0.2"/>
    <row r="395" ht="14.25" customHeight="1" x14ac:dyDescent="0.2"/>
    <row r="396" ht="14.25" customHeight="1" x14ac:dyDescent="0.2"/>
    <row r="397" ht="14.25" customHeight="1" x14ac:dyDescent="0.2"/>
    <row r="398" ht="14.25" customHeight="1" x14ac:dyDescent="0.2"/>
    <row r="399" ht="14.25" customHeight="1" x14ac:dyDescent="0.2"/>
    <row r="400" ht="14.25" customHeight="1" x14ac:dyDescent="0.2"/>
    <row r="401" ht="14.25" customHeight="1" x14ac:dyDescent="0.2"/>
    <row r="402" ht="14.25" customHeight="1" x14ac:dyDescent="0.2"/>
    <row r="403" ht="14.25" customHeight="1" x14ac:dyDescent="0.2"/>
    <row r="404" ht="14.25" customHeight="1" x14ac:dyDescent="0.2"/>
    <row r="405" ht="14.25" customHeight="1" x14ac:dyDescent="0.2"/>
    <row r="406" ht="14.25" customHeight="1" x14ac:dyDescent="0.2"/>
    <row r="407" ht="14.25" customHeight="1" x14ac:dyDescent="0.2"/>
    <row r="408" ht="14.25" customHeight="1" x14ac:dyDescent="0.2"/>
    <row r="409" ht="14.25" customHeight="1" x14ac:dyDescent="0.2"/>
    <row r="410" ht="14.25" customHeight="1" x14ac:dyDescent="0.2"/>
    <row r="411" ht="14.25" customHeight="1" x14ac:dyDescent="0.2"/>
    <row r="412" ht="14.25" customHeight="1" x14ac:dyDescent="0.2"/>
    <row r="413" ht="14.25" customHeight="1" x14ac:dyDescent="0.2"/>
    <row r="414" ht="14.25" customHeight="1" x14ac:dyDescent="0.2"/>
    <row r="415" ht="14.25" customHeight="1" x14ac:dyDescent="0.2"/>
    <row r="416" ht="14.25" customHeight="1" x14ac:dyDescent="0.2"/>
    <row r="417" ht="14.25" customHeight="1" x14ac:dyDescent="0.2"/>
    <row r="418" ht="14.25" customHeight="1" x14ac:dyDescent="0.2"/>
    <row r="419" ht="14.25" customHeight="1" x14ac:dyDescent="0.2"/>
    <row r="420" ht="14.25" customHeight="1" x14ac:dyDescent="0.2"/>
    <row r="421" ht="14.25" customHeight="1" x14ac:dyDescent="0.2"/>
    <row r="422" ht="14.25" customHeight="1" x14ac:dyDescent="0.2"/>
    <row r="423" ht="14.25" customHeight="1" x14ac:dyDescent="0.2"/>
    <row r="424" ht="14.25" customHeight="1" x14ac:dyDescent="0.2"/>
    <row r="425" ht="14.25" customHeight="1" x14ac:dyDescent="0.2"/>
    <row r="426" ht="14.25" customHeight="1" x14ac:dyDescent="0.2"/>
    <row r="427" ht="14.25" customHeight="1" x14ac:dyDescent="0.2"/>
    <row r="428" ht="14.25" customHeight="1" x14ac:dyDescent="0.2"/>
    <row r="429" ht="14.25" customHeight="1" x14ac:dyDescent="0.2"/>
    <row r="430" ht="14.25" customHeight="1" x14ac:dyDescent="0.2"/>
    <row r="431" ht="14.25" customHeight="1" x14ac:dyDescent="0.2"/>
    <row r="432" ht="14.25" customHeight="1" x14ac:dyDescent="0.2"/>
    <row r="433" ht="14.25" customHeight="1" x14ac:dyDescent="0.2"/>
    <row r="434" ht="14.25" customHeight="1" x14ac:dyDescent="0.2"/>
    <row r="435" ht="14.25" customHeight="1" x14ac:dyDescent="0.2"/>
    <row r="436" ht="14.25" customHeight="1" x14ac:dyDescent="0.2"/>
    <row r="437" ht="14.25" customHeight="1" x14ac:dyDescent="0.2"/>
    <row r="438" ht="14.25" customHeight="1" x14ac:dyDescent="0.2"/>
    <row r="439" ht="14.25" customHeight="1" x14ac:dyDescent="0.2"/>
    <row r="440" ht="14.25" customHeight="1" x14ac:dyDescent="0.2"/>
    <row r="441" ht="14.25" customHeight="1" x14ac:dyDescent="0.2"/>
    <row r="442" ht="14.25" customHeight="1" x14ac:dyDescent="0.2"/>
    <row r="443" ht="14.25" customHeight="1" x14ac:dyDescent="0.2"/>
    <row r="444" ht="14.25" customHeight="1" x14ac:dyDescent="0.2"/>
    <row r="445" ht="14.25" customHeight="1" x14ac:dyDescent="0.2"/>
    <row r="446" ht="14.25" customHeight="1" x14ac:dyDescent="0.2"/>
    <row r="447" ht="14.25" customHeight="1" x14ac:dyDescent="0.2"/>
    <row r="448" ht="14.25" customHeight="1" x14ac:dyDescent="0.2"/>
    <row r="449" ht="14.25" customHeight="1" x14ac:dyDescent="0.2"/>
    <row r="450" ht="14.25" customHeight="1" x14ac:dyDescent="0.2"/>
    <row r="451" ht="14.25" customHeight="1" x14ac:dyDescent="0.2"/>
    <row r="452" ht="14.25" customHeight="1" x14ac:dyDescent="0.2"/>
    <row r="453" ht="14.25" customHeight="1" x14ac:dyDescent="0.2"/>
    <row r="454" ht="14.25" customHeight="1" x14ac:dyDescent="0.2"/>
    <row r="455" ht="14.25" customHeight="1" x14ac:dyDescent="0.2"/>
    <row r="456" ht="14.25" customHeight="1" x14ac:dyDescent="0.2"/>
    <row r="457" ht="14.25" customHeight="1" x14ac:dyDescent="0.2"/>
    <row r="458" ht="14.25" customHeight="1" x14ac:dyDescent="0.2"/>
    <row r="459" ht="14.25" customHeight="1" x14ac:dyDescent="0.2"/>
    <row r="460" ht="14.25" customHeight="1" x14ac:dyDescent="0.2"/>
    <row r="461" ht="14.25" customHeight="1" x14ac:dyDescent="0.2"/>
    <row r="462" ht="14.25" customHeight="1" x14ac:dyDescent="0.2"/>
    <row r="463" ht="14.25" customHeight="1" x14ac:dyDescent="0.2"/>
    <row r="464" ht="14.25" customHeight="1" x14ac:dyDescent="0.2"/>
    <row r="465" ht="14.25" customHeight="1" x14ac:dyDescent="0.2"/>
    <row r="466" ht="14.25" customHeight="1" x14ac:dyDescent="0.2"/>
    <row r="467" ht="14.25" customHeight="1" x14ac:dyDescent="0.2"/>
    <row r="468" ht="14.25" customHeight="1" x14ac:dyDescent="0.2"/>
    <row r="469" ht="14.25" customHeight="1" x14ac:dyDescent="0.2"/>
    <row r="470" ht="14.25" customHeight="1" x14ac:dyDescent="0.2"/>
    <row r="471" ht="14.25" customHeight="1" x14ac:dyDescent="0.2"/>
    <row r="472" ht="14.25" customHeight="1" x14ac:dyDescent="0.2"/>
    <row r="473" ht="14.25" customHeight="1" x14ac:dyDescent="0.2"/>
    <row r="474" ht="14.25" customHeight="1" x14ac:dyDescent="0.2"/>
    <row r="475" ht="14.25" customHeight="1" x14ac:dyDescent="0.2"/>
    <row r="476" ht="14.25" customHeight="1" x14ac:dyDescent="0.2"/>
    <row r="477" ht="14.25" customHeight="1" x14ac:dyDescent="0.2"/>
    <row r="478" ht="14.25" customHeight="1" x14ac:dyDescent="0.2"/>
    <row r="479" ht="14.25" customHeight="1" x14ac:dyDescent="0.2"/>
    <row r="480" ht="14.25" customHeight="1" x14ac:dyDescent="0.2"/>
    <row r="481" ht="14.25" customHeight="1" x14ac:dyDescent="0.2"/>
    <row r="482" ht="14.25" customHeight="1" x14ac:dyDescent="0.2"/>
    <row r="483" ht="14.25" customHeight="1" x14ac:dyDescent="0.2"/>
    <row r="484" ht="14.25" customHeight="1" x14ac:dyDescent="0.2"/>
    <row r="485" ht="14.25" customHeight="1" x14ac:dyDescent="0.2"/>
    <row r="486" ht="14.25" customHeight="1" x14ac:dyDescent="0.2"/>
    <row r="487" ht="14.25" customHeight="1" x14ac:dyDescent="0.2"/>
    <row r="488" ht="14.25" customHeight="1" x14ac:dyDescent="0.2"/>
    <row r="489" ht="14.25" customHeight="1" x14ac:dyDescent="0.2"/>
    <row r="490" ht="14.25" customHeight="1" x14ac:dyDescent="0.2"/>
    <row r="491" ht="14.25" customHeight="1" x14ac:dyDescent="0.2"/>
    <row r="492" ht="14.25" customHeight="1" x14ac:dyDescent="0.2"/>
    <row r="493" ht="14.25" customHeight="1" x14ac:dyDescent="0.2"/>
    <row r="494" ht="14.25" customHeight="1" x14ac:dyDescent="0.2"/>
    <row r="495" ht="14.25" customHeight="1" x14ac:dyDescent="0.2"/>
    <row r="496" ht="14.25" customHeight="1" x14ac:dyDescent="0.2"/>
    <row r="497" ht="14.25" customHeight="1" x14ac:dyDescent="0.2"/>
    <row r="498" ht="14.25" customHeight="1" x14ac:dyDescent="0.2"/>
    <row r="499" ht="14.25" customHeight="1" x14ac:dyDescent="0.2"/>
    <row r="500" ht="14.25" customHeight="1" x14ac:dyDescent="0.2"/>
    <row r="501" ht="14.25" customHeight="1" x14ac:dyDescent="0.2"/>
    <row r="502" ht="14.25" customHeight="1" x14ac:dyDescent="0.2"/>
    <row r="503" ht="14.25" customHeight="1" x14ac:dyDescent="0.2"/>
    <row r="504" ht="14.25" customHeight="1" x14ac:dyDescent="0.2"/>
    <row r="505" ht="14.25" customHeight="1" x14ac:dyDescent="0.2"/>
    <row r="506" ht="14.25" customHeight="1" x14ac:dyDescent="0.2"/>
    <row r="507" ht="14.25" customHeight="1" x14ac:dyDescent="0.2"/>
    <row r="508" ht="14.25" customHeight="1" x14ac:dyDescent="0.2"/>
    <row r="509" ht="14.25" customHeight="1" x14ac:dyDescent="0.2"/>
    <row r="510" ht="14.25" customHeight="1" x14ac:dyDescent="0.2"/>
    <row r="511" ht="14.25" customHeight="1" x14ac:dyDescent="0.2"/>
    <row r="512" ht="14.25" customHeight="1" x14ac:dyDescent="0.2"/>
    <row r="513" ht="14.25" customHeight="1" x14ac:dyDescent="0.2"/>
    <row r="514" ht="14.25" customHeight="1" x14ac:dyDescent="0.2"/>
    <row r="515" ht="14.25" customHeight="1" x14ac:dyDescent="0.2"/>
    <row r="516" ht="14.25" customHeight="1" x14ac:dyDescent="0.2"/>
    <row r="517" ht="14.25" customHeight="1" x14ac:dyDescent="0.2"/>
    <row r="518" ht="14.25" customHeight="1" x14ac:dyDescent="0.2"/>
    <row r="519" ht="14.25" customHeight="1" x14ac:dyDescent="0.2"/>
    <row r="520" ht="14.25" customHeight="1" x14ac:dyDescent="0.2"/>
    <row r="521" ht="14.25" customHeight="1" x14ac:dyDescent="0.2"/>
    <row r="522" ht="14.25" customHeight="1" x14ac:dyDescent="0.2"/>
    <row r="523" ht="14.25" customHeight="1" x14ac:dyDescent="0.2"/>
    <row r="524" ht="14.25" customHeight="1" x14ac:dyDescent="0.2"/>
    <row r="525" ht="14.25" customHeight="1" x14ac:dyDescent="0.2"/>
    <row r="526" ht="14.25" customHeight="1" x14ac:dyDescent="0.2"/>
    <row r="527" ht="14.25" customHeight="1" x14ac:dyDescent="0.2"/>
    <row r="528" ht="14.25" customHeight="1" x14ac:dyDescent="0.2"/>
    <row r="529" ht="14.25" customHeight="1" x14ac:dyDescent="0.2"/>
    <row r="530" ht="14.25" customHeight="1" x14ac:dyDescent="0.2"/>
    <row r="531" ht="14.25" customHeight="1" x14ac:dyDescent="0.2"/>
    <row r="532" ht="14.25" customHeight="1" x14ac:dyDescent="0.2"/>
    <row r="533" ht="14.25" customHeight="1" x14ac:dyDescent="0.2"/>
    <row r="534" ht="14.25" customHeight="1" x14ac:dyDescent="0.2"/>
    <row r="535" ht="14.25" customHeight="1" x14ac:dyDescent="0.2"/>
    <row r="536" ht="14.25" customHeight="1" x14ac:dyDescent="0.2"/>
    <row r="537" ht="14.25" customHeight="1" x14ac:dyDescent="0.2"/>
    <row r="538" ht="14.25" customHeight="1" x14ac:dyDescent="0.2"/>
    <row r="539" ht="14.25" customHeight="1" x14ac:dyDescent="0.2"/>
    <row r="540" ht="14.25" customHeight="1" x14ac:dyDescent="0.2"/>
    <row r="541" ht="14.25" customHeight="1" x14ac:dyDescent="0.2"/>
    <row r="542" ht="14.25" customHeight="1" x14ac:dyDescent="0.2"/>
    <row r="543" ht="14.25" customHeight="1" x14ac:dyDescent="0.2"/>
    <row r="544" ht="14.25" customHeight="1" x14ac:dyDescent="0.2"/>
    <row r="545" ht="14.25" customHeight="1" x14ac:dyDescent="0.2"/>
    <row r="546" ht="14.25" customHeight="1" x14ac:dyDescent="0.2"/>
    <row r="547" ht="14.25" customHeight="1" x14ac:dyDescent="0.2"/>
    <row r="548" ht="14.25" customHeight="1" x14ac:dyDescent="0.2"/>
    <row r="549" ht="14.25" customHeight="1" x14ac:dyDescent="0.2"/>
    <row r="550" ht="14.25" customHeight="1" x14ac:dyDescent="0.2"/>
    <row r="551" ht="14.25" customHeight="1" x14ac:dyDescent="0.2"/>
    <row r="552" ht="14.25" customHeight="1" x14ac:dyDescent="0.2"/>
    <row r="553" ht="14.25" customHeight="1" x14ac:dyDescent="0.2"/>
    <row r="554" ht="14.25" customHeight="1" x14ac:dyDescent="0.2"/>
    <row r="555" ht="14.25" customHeight="1" x14ac:dyDescent="0.2"/>
    <row r="556" ht="14.25" customHeight="1" x14ac:dyDescent="0.2"/>
    <row r="557" ht="14.25" customHeight="1" x14ac:dyDescent="0.2"/>
    <row r="558" ht="14.25" customHeight="1" x14ac:dyDescent="0.2"/>
    <row r="559" ht="14.25" customHeight="1" x14ac:dyDescent="0.2"/>
    <row r="560" ht="14.25" customHeight="1" x14ac:dyDescent="0.2"/>
    <row r="561" ht="14.25" customHeight="1" x14ac:dyDescent="0.2"/>
    <row r="562" ht="14.25" customHeight="1" x14ac:dyDescent="0.2"/>
    <row r="563" ht="14.25" customHeight="1" x14ac:dyDescent="0.2"/>
    <row r="564" ht="14.25" customHeight="1" x14ac:dyDescent="0.2"/>
    <row r="565" ht="14.25" customHeight="1" x14ac:dyDescent="0.2"/>
    <row r="566" ht="14.25" customHeight="1" x14ac:dyDescent="0.2"/>
    <row r="567" ht="14.25" customHeight="1" x14ac:dyDescent="0.2"/>
    <row r="568" ht="14.25" customHeight="1" x14ac:dyDescent="0.2"/>
    <row r="569" ht="14.25" customHeight="1" x14ac:dyDescent="0.2"/>
    <row r="570" ht="14.25" customHeight="1" x14ac:dyDescent="0.2"/>
    <row r="571" ht="14.25" customHeight="1" x14ac:dyDescent="0.2"/>
    <row r="572" ht="14.25" customHeight="1" x14ac:dyDescent="0.2"/>
    <row r="573" ht="14.25" customHeight="1" x14ac:dyDescent="0.2"/>
    <row r="574" ht="14.25" customHeight="1" x14ac:dyDescent="0.2"/>
    <row r="575" ht="14.25" customHeight="1" x14ac:dyDescent="0.2"/>
    <row r="576" ht="14.25" customHeight="1" x14ac:dyDescent="0.2"/>
    <row r="577" ht="14.25" customHeight="1" x14ac:dyDescent="0.2"/>
    <row r="578" ht="14.25" customHeight="1" x14ac:dyDescent="0.2"/>
    <row r="579" ht="14.25" customHeight="1" x14ac:dyDescent="0.2"/>
    <row r="580" ht="14.25" customHeight="1" x14ac:dyDescent="0.2"/>
    <row r="581" ht="14.25" customHeight="1" x14ac:dyDescent="0.2"/>
    <row r="582" ht="14.25" customHeight="1" x14ac:dyDescent="0.2"/>
    <row r="583" ht="14.25" customHeight="1" x14ac:dyDescent="0.2"/>
    <row r="584" ht="14.25" customHeight="1" x14ac:dyDescent="0.2"/>
    <row r="585" ht="14.25" customHeight="1" x14ac:dyDescent="0.2"/>
    <row r="586" ht="14.25" customHeight="1" x14ac:dyDescent="0.2"/>
    <row r="587" ht="14.25" customHeight="1" x14ac:dyDescent="0.2"/>
    <row r="588" ht="14.25" customHeight="1" x14ac:dyDescent="0.2"/>
    <row r="589" ht="14.25" customHeight="1" x14ac:dyDescent="0.2"/>
    <row r="590" ht="14.25" customHeight="1" x14ac:dyDescent="0.2"/>
    <row r="591" ht="14.25" customHeight="1" x14ac:dyDescent="0.2"/>
    <row r="592" ht="14.25" customHeight="1" x14ac:dyDescent="0.2"/>
    <row r="593" ht="14.25" customHeight="1" x14ac:dyDescent="0.2"/>
    <row r="594" ht="14.25" customHeight="1" x14ac:dyDescent="0.2"/>
    <row r="595" ht="14.25" customHeight="1" x14ac:dyDescent="0.2"/>
    <row r="596" ht="14.25" customHeight="1" x14ac:dyDescent="0.2"/>
    <row r="597" ht="14.25" customHeight="1" x14ac:dyDescent="0.2"/>
    <row r="598" ht="14.25" customHeight="1" x14ac:dyDescent="0.2"/>
    <row r="599" ht="14.25" customHeight="1" x14ac:dyDescent="0.2"/>
    <row r="600" ht="14.25" customHeight="1" x14ac:dyDescent="0.2"/>
    <row r="601" ht="14.25" customHeight="1" x14ac:dyDescent="0.2"/>
    <row r="602" ht="14.25" customHeight="1" x14ac:dyDescent="0.2"/>
    <row r="603" ht="14.25" customHeight="1" x14ac:dyDescent="0.2"/>
    <row r="604" ht="14.25" customHeight="1" x14ac:dyDescent="0.2"/>
    <row r="605" ht="14.25" customHeight="1" x14ac:dyDescent="0.2"/>
    <row r="606" ht="14.25" customHeight="1" x14ac:dyDescent="0.2"/>
    <row r="607" ht="14.25" customHeight="1" x14ac:dyDescent="0.2"/>
    <row r="608" ht="14.25" customHeight="1" x14ac:dyDescent="0.2"/>
    <row r="609" ht="14.25" customHeight="1" x14ac:dyDescent="0.2"/>
    <row r="610" ht="14.25" customHeight="1" x14ac:dyDescent="0.2"/>
    <row r="611" ht="14.25" customHeight="1" x14ac:dyDescent="0.2"/>
    <row r="612" ht="14.25" customHeight="1" x14ac:dyDescent="0.2"/>
    <row r="613" ht="14.25" customHeight="1" x14ac:dyDescent="0.2"/>
    <row r="614" ht="14.25" customHeight="1" x14ac:dyDescent="0.2"/>
    <row r="615" ht="14.25" customHeight="1" x14ac:dyDescent="0.2"/>
    <row r="616" ht="14.25" customHeight="1" x14ac:dyDescent="0.2"/>
    <row r="617" ht="14.25" customHeight="1" x14ac:dyDescent="0.2"/>
    <row r="618" ht="14.25" customHeight="1" x14ac:dyDescent="0.2"/>
    <row r="619" ht="14.25" customHeight="1" x14ac:dyDescent="0.2"/>
    <row r="620" ht="14.25" customHeight="1" x14ac:dyDescent="0.2"/>
    <row r="621" ht="14.25" customHeight="1" x14ac:dyDescent="0.2"/>
    <row r="622" ht="14.25" customHeight="1" x14ac:dyDescent="0.2"/>
    <row r="623" ht="14.25" customHeight="1" x14ac:dyDescent="0.2"/>
    <row r="624" ht="14.25" customHeight="1" x14ac:dyDescent="0.2"/>
    <row r="625" ht="14.25" customHeight="1" x14ac:dyDescent="0.2"/>
    <row r="626" ht="14.25" customHeight="1" x14ac:dyDescent="0.2"/>
    <row r="627" ht="14.25" customHeight="1" x14ac:dyDescent="0.2"/>
    <row r="628" ht="14.25" customHeight="1" x14ac:dyDescent="0.2"/>
    <row r="629" ht="14.25" customHeight="1" x14ac:dyDescent="0.2"/>
    <row r="630" ht="14.25" customHeight="1" x14ac:dyDescent="0.2"/>
    <row r="631" ht="14.25" customHeight="1" x14ac:dyDescent="0.2"/>
    <row r="632" ht="14.25" customHeight="1" x14ac:dyDescent="0.2"/>
    <row r="633" ht="14.25" customHeight="1" x14ac:dyDescent="0.2"/>
    <row r="634" ht="14.25" customHeight="1" x14ac:dyDescent="0.2"/>
    <row r="635" ht="14.25" customHeight="1" x14ac:dyDescent="0.2"/>
    <row r="636" ht="14.25" customHeight="1" x14ac:dyDescent="0.2"/>
    <row r="637" ht="14.25" customHeight="1" x14ac:dyDescent="0.2"/>
    <row r="638" ht="14.25" customHeight="1" x14ac:dyDescent="0.2"/>
    <row r="639" ht="14.25" customHeight="1" x14ac:dyDescent="0.2"/>
    <row r="640" ht="14.25" customHeight="1" x14ac:dyDescent="0.2"/>
    <row r="641" ht="14.25" customHeight="1" x14ac:dyDescent="0.2"/>
    <row r="642" ht="14.25" customHeight="1" x14ac:dyDescent="0.2"/>
    <row r="643" ht="14.25" customHeight="1" x14ac:dyDescent="0.2"/>
    <row r="644" ht="14.25" customHeight="1" x14ac:dyDescent="0.2"/>
    <row r="645" ht="14.25" customHeight="1" x14ac:dyDescent="0.2"/>
    <row r="646" ht="14.25" customHeight="1" x14ac:dyDescent="0.2"/>
    <row r="647" ht="14.25" customHeight="1" x14ac:dyDescent="0.2"/>
    <row r="648" ht="14.25" customHeight="1" x14ac:dyDescent="0.2"/>
    <row r="649" ht="14.25" customHeight="1" x14ac:dyDescent="0.2"/>
    <row r="650" ht="14.25" customHeight="1" x14ac:dyDescent="0.2"/>
    <row r="651" ht="14.25" customHeight="1" x14ac:dyDescent="0.2"/>
    <row r="652" ht="14.25" customHeight="1" x14ac:dyDescent="0.2"/>
    <row r="653" ht="14.25" customHeight="1" x14ac:dyDescent="0.2"/>
    <row r="654" ht="14.25" customHeight="1" x14ac:dyDescent="0.2"/>
    <row r="655" ht="14.25" customHeight="1" x14ac:dyDescent="0.2"/>
    <row r="656" ht="14.25" customHeight="1" x14ac:dyDescent="0.2"/>
    <row r="657" ht="14.25" customHeight="1" x14ac:dyDescent="0.2"/>
    <row r="658" ht="14.25" customHeight="1" x14ac:dyDescent="0.2"/>
    <row r="659" ht="14.25" customHeight="1" x14ac:dyDescent="0.2"/>
    <row r="660" ht="14.25" customHeight="1" x14ac:dyDescent="0.2"/>
    <row r="661" ht="14.25" customHeight="1" x14ac:dyDescent="0.2"/>
    <row r="662" ht="14.25" customHeight="1" x14ac:dyDescent="0.2"/>
    <row r="663" ht="14.25" customHeight="1" x14ac:dyDescent="0.2"/>
    <row r="664" ht="14.25" customHeight="1" x14ac:dyDescent="0.2"/>
    <row r="665" ht="14.25" customHeight="1" x14ac:dyDescent="0.2"/>
    <row r="666" ht="14.25" customHeight="1" x14ac:dyDescent="0.2"/>
    <row r="667" ht="14.25" customHeight="1" x14ac:dyDescent="0.2"/>
    <row r="668" ht="14.25" customHeight="1" x14ac:dyDescent="0.2"/>
    <row r="669" ht="14.25" customHeight="1" x14ac:dyDescent="0.2"/>
    <row r="670" ht="14.25" customHeight="1" x14ac:dyDescent="0.2"/>
    <row r="671" ht="14.25" customHeight="1" x14ac:dyDescent="0.2"/>
    <row r="672" ht="14.25" customHeight="1" x14ac:dyDescent="0.2"/>
    <row r="673" ht="14.25" customHeight="1" x14ac:dyDescent="0.2"/>
    <row r="674" ht="14.25" customHeight="1" x14ac:dyDescent="0.2"/>
    <row r="675" ht="14.25" customHeight="1" x14ac:dyDescent="0.2"/>
    <row r="676" ht="14.25" customHeight="1" x14ac:dyDescent="0.2"/>
    <row r="677" ht="14.25" customHeight="1" x14ac:dyDescent="0.2"/>
    <row r="678" ht="14.25" customHeight="1" x14ac:dyDescent="0.2"/>
    <row r="679" ht="14.25" customHeight="1" x14ac:dyDescent="0.2"/>
    <row r="680" ht="14.25" customHeight="1" x14ac:dyDescent="0.2"/>
    <row r="681" ht="14.25" customHeight="1" x14ac:dyDescent="0.2"/>
    <row r="682" ht="14.25" customHeight="1" x14ac:dyDescent="0.2"/>
    <row r="683" ht="14.25" customHeight="1" x14ac:dyDescent="0.2"/>
    <row r="684" ht="14.25" customHeight="1" x14ac:dyDescent="0.2"/>
    <row r="685" ht="14.25" customHeight="1" x14ac:dyDescent="0.2"/>
    <row r="686" ht="14.25" customHeight="1" x14ac:dyDescent="0.2"/>
    <row r="687" ht="14.25" customHeight="1" x14ac:dyDescent="0.2"/>
    <row r="688" ht="14.25" customHeight="1" x14ac:dyDescent="0.2"/>
    <row r="689" ht="14.25" customHeight="1" x14ac:dyDescent="0.2"/>
    <row r="690" ht="14.25" customHeight="1" x14ac:dyDescent="0.2"/>
    <row r="691" ht="14.25" customHeight="1" x14ac:dyDescent="0.2"/>
    <row r="692" ht="14.25" customHeight="1" x14ac:dyDescent="0.2"/>
    <row r="693" ht="14.25" customHeight="1" x14ac:dyDescent="0.2"/>
    <row r="694" ht="14.25" customHeight="1" x14ac:dyDescent="0.2"/>
    <row r="695" ht="14.25" customHeight="1" x14ac:dyDescent="0.2"/>
    <row r="696" ht="14.25" customHeight="1" x14ac:dyDescent="0.2"/>
    <row r="697" ht="14.25" customHeight="1" x14ac:dyDescent="0.2"/>
    <row r="698" ht="14.25" customHeight="1" x14ac:dyDescent="0.2"/>
    <row r="699" ht="14.25" customHeight="1" x14ac:dyDescent="0.2"/>
    <row r="700" ht="14.25" customHeight="1" x14ac:dyDescent="0.2"/>
    <row r="701" ht="14.25" customHeight="1" x14ac:dyDescent="0.2"/>
    <row r="702" ht="14.25" customHeight="1" x14ac:dyDescent="0.2"/>
    <row r="703" ht="14.25" customHeight="1" x14ac:dyDescent="0.2"/>
    <row r="704" ht="14.25" customHeight="1" x14ac:dyDescent="0.2"/>
    <row r="705" ht="14.25" customHeight="1" x14ac:dyDescent="0.2"/>
    <row r="706" ht="14.25" customHeight="1" x14ac:dyDescent="0.2"/>
    <row r="707" ht="14.25" customHeight="1" x14ac:dyDescent="0.2"/>
    <row r="708" ht="14.25" customHeight="1" x14ac:dyDescent="0.2"/>
    <row r="709" ht="14.25" customHeight="1" x14ac:dyDescent="0.2"/>
    <row r="710" ht="14.25" customHeight="1" x14ac:dyDescent="0.2"/>
    <row r="711" ht="14.25" customHeight="1" x14ac:dyDescent="0.2"/>
    <row r="712" ht="14.25" customHeight="1" x14ac:dyDescent="0.2"/>
    <row r="713" ht="14.25" customHeight="1" x14ac:dyDescent="0.2"/>
    <row r="714" ht="14.25" customHeight="1" x14ac:dyDescent="0.2"/>
    <row r="715" ht="14.25" customHeight="1" x14ac:dyDescent="0.2"/>
    <row r="716" ht="14.25" customHeight="1" x14ac:dyDescent="0.2"/>
    <row r="717" ht="14.25" customHeight="1" x14ac:dyDescent="0.2"/>
    <row r="718" ht="14.25" customHeight="1" x14ac:dyDescent="0.2"/>
    <row r="719" ht="14.25" customHeight="1" x14ac:dyDescent="0.2"/>
    <row r="720" ht="14.25" customHeight="1" x14ac:dyDescent="0.2"/>
    <row r="721" ht="14.25" customHeight="1" x14ac:dyDescent="0.2"/>
    <row r="722" ht="14.25" customHeight="1" x14ac:dyDescent="0.2"/>
    <row r="723" ht="14.25" customHeight="1" x14ac:dyDescent="0.2"/>
    <row r="724" ht="14.25" customHeight="1" x14ac:dyDescent="0.2"/>
    <row r="725" ht="14.25" customHeight="1" x14ac:dyDescent="0.2"/>
    <row r="726" ht="14.25" customHeight="1" x14ac:dyDescent="0.2"/>
    <row r="727" ht="14.25" customHeight="1" x14ac:dyDescent="0.2"/>
    <row r="728" ht="14.25" customHeight="1" x14ac:dyDescent="0.2"/>
    <row r="729" ht="14.25" customHeight="1" x14ac:dyDescent="0.2"/>
    <row r="730" ht="14.25" customHeight="1" x14ac:dyDescent="0.2"/>
    <row r="731" ht="14.25" customHeight="1" x14ac:dyDescent="0.2"/>
    <row r="732" ht="14.25" customHeight="1" x14ac:dyDescent="0.2"/>
    <row r="733" ht="14.25" customHeight="1" x14ac:dyDescent="0.2"/>
    <row r="734" ht="14.25" customHeight="1" x14ac:dyDescent="0.2"/>
    <row r="735" ht="14.25" customHeight="1" x14ac:dyDescent="0.2"/>
    <row r="736" ht="14.25" customHeight="1" x14ac:dyDescent="0.2"/>
    <row r="737" ht="14.25" customHeight="1" x14ac:dyDescent="0.2"/>
    <row r="738" ht="14.25" customHeight="1" x14ac:dyDescent="0.2"/>
    <row r="739" ht="14.25" customHeight="1" x14ac:dyDescent="0.2"/>
    <row r="740" ht="14.25" customHeight="1" x14ac:dyDescent="0.2"/>
    <row r="741" ht="14.25" customHeight="1" x14ac:dyDescent="0.2"/>
    <row r="742" ht="14.25" customHeight="1" x14ac:dyDescent="0.2"/>
    <row r="743" ht="14.25" customHeight="1" x14ac:dyDescent="0.2"/>
    <row r="744" ht="14.25" customHeight="1" x14ac:dyDescent="0.2"/>
    <row r="745" ht="14.25" customHeight="1" x14ac:dyDescent="0.2"/>
    <row r="746" ht="14.25" customHeight="1" x14ac:dyDescent="0.2"/>
    <row r="747" ht="14.25" customHeight="1" x14ac:dyDescent="0.2"/>
    <row r="748" ht="14.25" customHeight="1" x14ac:dyDescent="0.2"/>
    <row r="749" ht="14.25" customHeight="1" x14ac:dyDescent="0.2"/>
    <row r="750" ht="14.25" customHeight="1" x14ac:dyDescent="0.2"/>
    <row r="751" ht="14.25" customHeight="1" x14ac:dyDescent="0.2"/>
    <row r="752" ht="14.25" customHeight="1" x14ac:dyDescent="0.2"/>
    <row r="753" ht="14.25" customHeight="1" x14ac:dyDescent="0.2"/>
    <row r="754" ht="14.25" customHeight="1" x14ac:dyDescent="0.2"/>
    <row r="755" ht="14.25" customHeight="1" x14ac:dyDescent="0.2"/>
    <row r="756" ht="14.25" customHeight="1" x14ac:dyDescent="0.2"/>
    <row r="757" ht="14.25" customHeight="1" x14ac:dyDescent="0.2"/>
    <row r="758" ht="14.25" customHeight="1" x14ac:dyDescent="0.2"/>
    <row r="759" ht="14.25" customHeight="1" x14ac:dyDescent="0.2"/>
    <row r="760" ht="14.25" customHeight="1" x14ac:dyDescent="0.2"/>
    <row r="761" ht="14.25" customHeight="1" x14ac:dyDescent="0.2"/>
    <row r="762" ht="14.25" customHeight="1" x14ac:dyDescent="0.2"/>
    <row r="763" ht="14.25" customHeight="1" x14ac:dyDescent="0.2"/>
    <row r="764" ht="14.25" customHeight="1" x14ac:dyDescent="0.2"/>
    <row r="765" ht="14.25" customHeight="1" x14ac:dyDescent="0.2"/>
    <row r="766" ht="14.25" customHeight="1" x14ac:dyDescent="0.2"/>
    <row r="767" ht="14.25" customHeight="1" x14ac:dyDescent="0.2"/>
    <row r="768" ht="14.25" customHeight="1" x14ac:dyDescent="0.2"/>
    <row r="769" ht="14.25" customHeight="1" x14ac:dyDescent="0.2"/>
    <row r="770" ht="14.25" customHeight="1" x14ac:dyDescent="0.2"/>
    <row r="771" ht="14.25" customHeight="1" x14ac:dyDescent="0.2"/>
    <row r="772" ht="14.25" customHeight="1" x14ac:dyDescent="0.2"/>
    <row r="773" ht="14.25" customHeight="1" x14ac:dyDescent="0.2"/>
    <row r="774" ht="14.25" customHeight="1" x14ac:dyDescent="0.2"/>
    <row r="775" ht="14.25" customHeight="1" x14ac:dyDescent="0.2"/>
    <row r="776" ht="14.25" customHeight="1" x14ac:dyDescent="0.2"/>
    <row r="777" ht="14.25" customHeight="1" x14ac:dyDescent="0.2"/>
    <row r="778" ht="14.25" customHeight="1" x14ac:dyDescent="0.2"/>
    <row r="779" ht="14.25" customHeight="1" x14ac:dyDescent="0.2"/>
    <row r="780" ht="14.25" customHeight="1" x14ac:dyDescent="0.2"/>
    <row r="781" ht="14.25" customHeight="1" x14ac:dyDescent="0.2"/>
    <row r="782" ht="14.25" customHeight="1" x14ac:dyDescent="0.2"/>
    <row r="783" ht="14.25" customHeight="1" x14ac:dyDescent="0.2"/>
    <row r="784" ht="14.25" customHeight="1" x14ac:dyDescent="0.2"/>
    <row r="785" ht="14.25" customHeight="1" x14ac:dyDescent="0.2"/>
    <row r="786" ht="14.25" customHeight="1" x14ac:dyDescent="0.2"/>
    <row r="787" ht="14.25" customHeight="1" x14ac:dyDescent="0.2"/>
    <row r="788" ht="14.25" customHeight="1" x14ac:dyDescent="0.2"/>
    <row r="789" ht="14.25" customHeight="1" x14ac:dyDescent="0.2"/>
    <row r="790" ht="14.25" customHeight="1" x14ac:dyDescent="0.2"/>
    <row r="791" ht="14.25" customHeight="1" x14ac:dyDescent="0.2"/>
    <row r="792" ht="14.25" customHeight="1" x14ac:dyDescent="0.2"/>
    <row r="793" ht="14.25" customHeight="1" x14ac:dyDescent="0.2"/>
    <row r="794" ht="14.25" customHeight="1" x14ac:dyDescent="0.2"/>
    <row r="795" ht="14.25" customHeight="1" x14ac:dyDescent="0.2"/>
    <row r="796" ht="14.25" customHeight="1" x14ac:dyDescent="0.2"/>
    <row r="797" ht="14.25" customHeight="1" x14ac:dyDescent="0.2"/>
    <row r="798" ht="14.25" customHeight="1" x14ac:dyDescent="0.2"/>
    <row r="799" ht="14.25" customHeight="1" x14ac:dyDescent="0.2"/>
    <row r="800" ht="14.25" customHeight="1" x14ac:dyDescent="0.2"/>
    <row r="801" ht="14.25" customHeight="1" x14ac:dyDescent="0.2"/>
    <row r="802" ht="14.25" customHeight="1" x14ac:dyDescent="0.2"/>
    <row r="803" ht="14.25" customHeight="1" x14ac:dyDescent="0.2"/>
    <row r="804" ht="14.25" customHeight="1" x14ac:dyDescent="0.2"/>
    <row r="805" ht="14.25" customHeight="1" x14ac:dyDescent="0.2"/>
    <row r="806" ht="14.25" customHeight="1" x14ac:dyDescent="0.2"/>
    <row r="807" ht="14.25" customHeight="1" x14ac:dyDescent="0.2"/>
    <row r="808" ht="14.25" customHeight="1" x14ac:dyDescent="0.2"/>
    <row r="809" ht="14.25" customHeight="1" x14ac:dyDescent="0.2"/>
    <row r="810" ht="14.25" customHeight="1" x14ac:dyDescent="0.2"/>
    <row r="811" ht="14.25" customHeight="1" x14ac:dyDescent="0.2"/>
    <row r="812" ht="14.25" customHeight="1" x14ac:dyDescent="0.2"/>
    <row r="813" ht="14.25" customHeight="1" x14ac:dyDescent="0.2"/>
    <row r="814" ht="14.25" customHeight="1" x14ac:dyDescent="0.2"/>
    <row r="815" ht="14.25" customHeight="1" x14ac:dyDescent="0.2"/>
    <row r="816" ht="14.25" customHeight="1" x14ac:dyDescent="0.2"/>
    <row r="817" ht="14.25" customHeight="1" x14ac:dyDescent="0.2"/>
    <row r="818" ht="14.25" customHeight="1" x14ac:dyDescent="0.2"/>
    <row r="819" ht="14.25" customHeight="1" x14ac:dyDescent="0.2"/>
    <row r="820" ht="14.25" customHeight="1" x14ac:dyDescent="0.2"/>
    <row r="821" ht="14.25" customHeight="1" x14ac:dyDescent="0.2"/>
    <row r="822" ht="14.25" customHeight="1" x14ac:dyDescent="0.2"/>
    <row r="823" ht="14.25" customHeight="1" x14ac:dyDescent="0.2"/>
    <row r="824" ht="14.25" customHeight="1" x14ac:dyDescent="0.2"/>
    <row r="825" ht="14.25" customHeight="1" x14ac:dyDescent="0.2"/>
    <row r="826" ht="14.25" customHeight="1" x14ac:dyDescent="0.2"/>
    <row r="827" ht="14.25" customHeight="1" x14ac:dyDescent="0.2"/>
    <row r="828" ht="14.25" customHeight="1" x14ac:dyDescent="0.2"/>
    <row r="829" ht="14.25" customHeight="1" x14ac:dyDescent="0.2"/>
    <row r="830" ht="14.25" customHeight="1" x14ac:dyDescent="0.2"/>
    <row r="831" ht="14.25" customHeight="1" x14ac:dyDescent="0.2"/>
    <row r="832" ht="14.25" customHeight="1" x14ac:dyDescent="0.2"/>
    <row r="833" ht="14.25" customHeight="1" x14ac:dyDescent="0.2"/>
    <row r="834" ht="14.25" customHeight="1" x14ac:dyDescent="0.2"/>
    <row r="835" ht="14.25" customHeight="1" x14ac:dyDescent="0.2"/>
    <row r="836" ht="14.25" customHeight="1" x14ac:dyDescent="0.2"/>
    <row r="837" ht="14.25" customHeight="1" x14ac:dyDescent="0.2"/>
    <row r="838" ht="14.25" customHeight="1" x14ac:dyDescent="0.2"/>
    <row r="839" ht="14.25" customHeight="1" x14ac:dyDescent="0.2"/>
    <row r="840" ht="14.25" customHeight="1" x14ac:dyDescent="0.2"/>
    <row r="841" ht="14.25" customHeight="1" x14ac:dyDescent="0.2"/>
    <row r="842" ht="14.25" customHeight="1" x14ac:dyDescent="0.2"/>
    <row r="843" ht="14.25" customHeight="1" x14ac:dyDescent="0.2"/>
    <row r="844" ht="14.25" customHeight="1" x14ac:dyDescent="0.2"/>
    <row r="845" ht="14.25" customHeight="1" x14ac:dyDescent="0.2"/>
    <row r="846" ht="14.25" customHeight="1" x14ac:dyDescent="0.2"/>
    <row r="847" ht="14.25" customHeight="1" x14ac:dyDescent="0.2"/>
    <row r="848" ht="14.25" customHeight="1" x14ac:dyDescent="0.2"/>
    <row r="849" ht="14.25" customHeight="1" x14ac:dyDescent="0.2"/>
    <row r="850" ht="14.25" customHeight="1" x14ac:dyDescent="0.2"/>
    <row r="851" ht="14.25" customHeight="1" x14ac:dyDescent="0.2"/>
    <row r="852" ht="14.25" customHeight="1" x14ac:dyDescent="0.2"/>
    <row r="853" ht="14.25" customHeight="1" x14ac:dyDescent="0.2"/>
    <row r="854" ht="14.25" customHeight="1" x14ac:dyDescent="0.2"/>
    <row r="855" ht="14.25" customHeight="1" x14ac:dyDescent="0.2"/>
    <row r="856" ht="14.25" customHeight="1" x14ac:dyDescent="0.2"/>
    <row r="857" ht="14.25" customHeight="1" x14ac:dyDescent="0.2"/>
    <row r="858" ht="14.25" customHeight="1" x14ac:dyDescent="0.2"/>
    <row r="859" ht="14.25" customHeight="1" x14ac:dyDescent="0.2"/>
    <row r="860" ht="14.25" customHeight="1" x14ac:dyDescent="0.2"/>
    <row r="861" ht="14.25" customHeight="1" x14ac:dyDescent="0.2"/>
    <row r="862" ht="14.25" customHeight="1" x14ac:dyDescent="0.2"/>
    <row r="863" ht="14.25" customHeight="1" x14ac:dyDescent="0.2"/>
    <row r="864" ht="14.25" customHeight="1" x14ac:dyDescent="0.2"/>
    <row r="865" ht="14.25" customHeight="1" x14ac:dyDescent="0.2"/>
    <row r="866" ht="14.25" customHeight="1" x14ac:dyDescent="0.2"/>
    <row r="867" ht="14.25" customHeight="1" x14ac:dyDescent="0.2"/>
    <row r="868" ht="14.25" customHeight="1" x14ac:dyDescent="0.2"/>
    <row r="869" ht="14.25" customHeight="1" x14ac:dyDescent="0.2"/>
    <row r="870" ht="14.25" customHeight="1" x14ac:dyDescent="0.2"/>
    <row r="871" ht="14.25" customHeight="1" x14ac:dyDescent="0.2"/>
    <row r="872" ht="14.25" customHeight="1" x14ac:dyDescent="0.2"/>
    <row r="873" ht="14.25" customHeight="1" x14ac:dyDescent="0.2"/>
    <row r="874" ht="14.25" customHeight="1" x14ac:dyDescent="0.2"/>
    <row r="875" ht="14.25" customHeight="1" x14ac:dyDescent="0.2"/>
    <row r="876" ht="14.25" customHeight="1" x14ac:dyDescent="0.2"/>
    <row r="877" ht="14.25" customHeight="1" x14ac:dyDescent="0.2"/>
    <row r="878" ht="14.25" customHeight="1" x14ac:dyDescent="0.2"/>
    <row r="879" ht="14.25" customHeight="1" x14ac:dyDescent="0.2"/>
    <row r="880" ht="14.25" customHeight="1" x14ac:dyDescent="0.2"/>
    <row r="881" ht="14.25" customHeight="1" x14ac:dyDescent="0.2"/>
    <row r="882" ht="14.25" customHeight="1" x14ac:dyDescent="0.2"/>
    <row r="883" ht="14.25" customHeight="1" x14ac:dyDescent="0.2"/>
    <row r="884" ht="14.25" customHeight="1" x14ac:dyDescent="0.2"/>
    <row r="885" ht="14.25" customHeight="1" x14ac:dyDescent="0.2"/>
    <row r="886" ht="14.25" customHeight="1" x14ac:dyDescent="0.2"/>
    <row r="887" ht="14.25" customHeight="1" x14ac:dyDescent="0.2"/>
    <row r="888" ht="14.25" customHeight="1" x14ac:dyDescent="0.2"/>
    <row r="889" ht="14.25" customHeight="1" x14ac:dyDescent="0.2"/>
    <row r="890" ht="14.25" customHeight="1" x14ac:dyDescent="0.2"/>
    <row r="891" ht="14.25" customHeight="1" x14ac:dyDescent="0.2"/>
    <row r="892" ht="14.25" customHeight="1" x14ac:dyDescent="0.2"/>
    <row r="893" ht="14.25" customHeight="1" x14ac:dyDescent="0.2"/>
    <row r="894" ht="14.25" customHeight="1" x14ac:dyDescent="0.2"/>
    <row r="895" ht="14.25" customHeight="1" x14ac:dyDescent="0.2"/>
    <row r="896" ht="14.25" customHeight="1" x14ac:dyDescent="0.2"/>
    <row r="897" ht="14.25" customHeight="1" x14ac:dyDescent="0.2"/>
    <row r="898" ht="14.25" customHeight="1" x14ac:dyDescent="0.2"/>
    <row r="899" ht="14.25" customHeight="1" x14ac:dyDescent="0.2"/>
    <row r="900" ht="14.25" customHeight="1" x14ac:dyDescent="0.2"/>
    <row r="901" ht="14.25" customHeight="1" x14ac:dyDescent="0.2"/>
    <row r="902" ht="14.25" customHeight="1" x14ac:dyDescent="0.2"/>
    <row r="903" ht="14.25" customHeight="1" x14ac:dyDescent="0.2"/>
    <row r="904" ht="14.25" customHeight="1" x14ac:dyDescent="0.2"/>
    <row r="905" ht="14.25" customHeight="1" x14ac:dyDescent="0.2"/>
    <row r="906" ht="14.25" customHeight="1" x14ac:dyDescent="0.2"/>
    <row r="907" ht="14.25" customHeight="1" x14ac:dyDescent="0.2"/>
    <row r="908" ht="14.25" customHeight="1" x14ac:dyDescent="0.2"/>
    <row r="909" ht="14.25" customHeight="1" x14ac:dyDescent="0.2"/>
    <row r="910" ht="14.25" customHeight="1" x14ac:dyDescent="0.2"/>
    <row r="911" ht="14.25" customHeight="1" x14ac:dyDescent="0.2"/>
    <row r="912" ht="14.25" customHeight="1" x14ac:dyDescent="0.2"/>
    <row r="913" ht="14.25" customHeight="1" x14ac:dyDescent="0.2"/>
    <row r="914" ht="14.25" customHeight="1" x14ac:dyDescent="0.2"/>
    <row r="915" ht="14.25" customHeight="1" x14ac:dyDescent="0.2"/>
    <row r="916" ht="14.25" customHeight="1" x14ac:dyDescent="0.2"/>
    <row r="917" ht="14.25" customHeight="1" x14ac:dyDescent="0.2"/>
    <row r="918" ht="14.25" customHeight="1" x14ac:dyDescent="0.2"/>
    <row r="919" ht="14.25" customHeight="1" x14ac:dyDescent="0.2"/>
    <row r="920" ht="14.25" customHeight="1" x14ac:dyDescent="0.2"/>
    <row r="921" ht="14.25" customHeight="1" x14ac:dyDescent="0.2"/>
    <row r="922" ht="14.25" customHeight="1" x14ac:dyDescent="0.2"/>
    <row r="923" ht="14.25" customHeight="1" x14ac:dyDescent="0.2"/>
    <row r="924" ht="14.25" customHeight="1" x14ac:dyDescent="0.2"/>
    <row r="925" ht="14.25" customHeight="1" x14ac:dyDescent="0.2"/>
    <row r="926" ht="14.25" customHeight="1" x14ac:dyDescent="0.2"/>
    <row r="927" ht="14.25" customHeight="1" x14ac:dyDescent="0.2"/>
    <row r="928" ht="14.25" customHeight="1" x14ac:dyDescent="0.2"/>
    <row r="929" ht="14.25" customHeight="1" x14ac:dyDescent="0.2"/>
    <row r="930" ht="14.25" customHeight="1" x14ac:dyDescent="0.2"/>
    <row r="931" ht="14.25" customHeight="1" x14ac:dyDescent="0.2"/>
    <row r="932" ht="14.25" customHeight="1" x14ac:dyDescent="0.2"/>
    <row r="933" ht="14.25" customHeight="1" x14ac:dyDescent="0.2"/>
    <row r="934" ht="14.25" customHeight="1" x14ac:dyDescent="0.2"/>
    <row r="935" ht="14.25" customHeight="1" x14ac:dyDescent="0.2"/>
    <row r="936" ht="14.25" customHeight="1" x14ac:dyDescent="0.2"/>
    <row r="937" ht="14.25" customHeight="1" x14ac:dyDescent="0.2"/>
    <row r="938" ht="14.25" customHeight="1" x14ac:dyDescent="0.2"/>
    <row r="939" ht="14.25" customHeight="1" x14ac:dyDescent="0.2"/>
    <row r="940" ht="14.25" customHeight="1" x14ac:dyDescent="0.2"/>
    <row r="941" ht="14.25" customHeight="1" x14ac:dyDescent="0.2"/>
    <row r="942" ht="14.25" customHeight="1" x14ac:dyDescent="0.2"/>
    <row r="943" ht="14.25" customHeight="1" x14ac:dyDescent="0.2"/>
    <row r="944" ht="14.25" customHeight="1" x14ac:dyDescent="0.2"/>
    <row r="945" ht="14.25" customHeight="1" x14ac:dyDescent="0.2"/>
    <row r="946" ht="14.25" customHeight="1" x14ac:dyDescent="0.2"/>
    <row r="947" ht="14.25" customHeight="1" x14ac:dyDescent="0.2"/>
    <row r="948" ht="14.25" customHeight="1" x14ac:dyDescent="0.2"/>
    <row r="949" ht="14.25" customHeight="1" x14ac:dyDescent="0.2"/>
    <row r="950" ht="14.25" customHeight="1" x14ac:dyDescent="0.2"/>
    <row r="951" ht="14.25" customHeight="1" x14ac:dyDescent="0.2"/>
    <row r="952" ht="14.25" customHeight="1" x14ac:dyDescent="0.2"/>
    <row r="953" ht="14.25" customHeight="1" x14ac:dyDescent="0.2"/>
    <row r="954" ht="14.25" customHeight="1" x14ac:dyDescent="0.2"/>
    <row r="955" ht="14.25" customHeight="1" x14ac:dyDescent="0.2"/>
    <row r="956" ht="14.25" customHeight="1" x14ac:dyDescent="0.2"/>
    <row r="957" ht="14.25" customHeight="1" x14ac:dyDescent="0.2"/>
    <row r="958" ht="14.25" customHeight="1" x14ac:dyDescent="0.2"/>
    <row r="959" ht="14.25" customHeight="1" x14ac:dyDescent="0.2"/>
    <row r="960" ht="14.25" customHeight="1" x14ac:dyDescent="0.2"/>
    <row r="961" ht="14.25" customHeight="1" x14ac:dyDescent="0.2"/>
    <row r="962" ht="14.25" customHeight="1" x14ac:dyDescent="0.2"/>
    <row r="963" ht="14.25" customHeight="1" x14ac:dyDescent="0.2"/>
    <row r="964" ht="14.25" customHeight="1" x14ac:dyDescent="0.2"/>
    <row r="965" ht="14.25" customHeight="1" x14ac:dyDescent="0.2"/>
    <row r="966" ht="14.25" customHeight="1" x14ac:dyDescent="0.2"/>
    <row r="967" ht="14.25" customHeight="1" x14ac:dyDescent="0.2"/>
    <row r="968" ht="14.25" customHeight="1" x14ac:dyDescent="0.2"/>
    <row r="969" ht="14.25" customHeight="1" x14ac:dyDescent="0.2"/>
    <row r="970" ht="14.25" customHeight="1" x14ac:dyDescent="0.2"/>
    <row r="971" ht="14.25" customHeight="1" x14ac:dyDescent="0.2"/>
    <row r="972" ht="14.25" customHeight="1" x14ac:dyDescent="0.2"/>
    <row r="973" ht="14.25" customHeight="1" x14ac:dyDescent="0.2"/>
    <row r="974" ht="14.25" customHeight="1" x14ac:dyDescent="0.2"/>
    <row r="975" ht="14.25" customHeight="1" x14ac:dyDescent="0.2"/>
    <row r="976" ht="14.25" customHeight="1" x14ac:dyDescent="0.2"/>
    <row r="977" ht="14.25" customHeight="1" x14ac:dyDescent="0.2"/>
    <row r="978" ht="14.25" customHeight="1" x14ac:dyDescent="0.2"/>
    <row r="979" ht="14.25" customHeight="1" x14ac:dyDescent="0.2"/>
    <row r="980" ht="14.25" customHeight="1" x14ac:dyDescent="0.2"/>
    <row r="981" ht="14.25" customHeight="1" x14ac:dyDescent="0.2"/>
    <row r="982" ht="14.25" customHeight="1" x14ac:dyDescent="0.2"/>
    <row r="983" ht="14.25" customHeight="1" x14ac:dyDescent="0.2"/>
    <row r="984" ht="14.25" customHeight="1" x14ac:dyDescent="0.2"/>
    <row r="985" ht="14.25" customHeight="1" x14ac:dyDescent="0.2"/>
    <row r="986" ht="14.25" customHeight="1" x14ac:dyDescent="0.2"/>
    <row r="987" ht="14.25" customHeight="1" x14ac:dyDescent="0.2"/>
    <row r="988" ht="14.25" customHeight="1" x14ac:dyDescent="0.2"/>
    <row r="989" ht="14.25" customHeight="1" x14ac:dyDescent="0.2"/>
    <row r="990" ht="14.25" customHeight="1" x14ac:dyDescent="0.2"/>
    <row r="991" ht="14.25" customHeight="1" x14ac:dyDescent="0.2"/>
    <row r="992" ht="14.25" customHeight="1" x14ac:dyDescent="0.2"/>
    <row r="993" ht="14.25" customHeight="1" x14ac:dyDescent="0.2"/>
    <row r="994" ht="14.25" customHeight="1" x14ac:dyDescent="0.2"/>
    <row r="995" ht="14.25" customHeight="1" x14ac:dyDescent="0.2"/>
    <row r="996" ht="14.25" customHeight="1" x14ac:dyDescent="0.2"/>
    <row r="997" ht="14.25" customHeight="1" x14ac:dyDescent="0.2"/>
    <row r="998" ht="14.25" customHeight="1" x14ac:dyDescent="0.2"/>
    <row r="999" ht="14.25" customHeight="1" x14ac:dyDescent="0.2"/>
    <row r="1000" ht="14.25" customHeight="1" x14ac:dyDescent="0.2"/>
  </sheetData>
  <mergeCells count="40">
    <mergeCell ref="X13:X14"/>
    <mergeCell ref="W129:X129"/>
    <mergeCell ref="H147:K147"/>
    <mergeCell ref="L147:O147"/>
    <mergeCell ref="E4:S4"/>
    <mergeCell ref="E5:S5"/>
    <mergeCell ref="E6:S6"/>
    <mergeCell ref="E7:S7"/>
    <mergeCell ref="G12:W12"/>
    <mergeCell ref="L13:O13"/>
    <mergeCell ref="P13:S13"/>
    <mergeCell ref="T13:W13"/>
    <mergeCell ref="T164:U164"/>
    <mergeCell ref="D13:F13"/>
    <mergeCell ref="G13:K13"/>
    <mergeCell ref="C129:D129"/>
    <mergeCell ref="I129:N129"/>
    <mergeCell ref="B146:U146"/>
    <mergeCell ref="B147:B148"/>
    <mergeCell ref="C147:C148"/>
    <mergeCell ref="P147:S147"/>
    <mergeCell ref="T147:U148"/>
    <mergeCell ref="T149:U149"/>
    <mergeCell ref="T152:U152"/>
    <mergeCell ref="T156:U156"/>
    <mergeCell ref="B13:B14"/>
    <mergeCell ref="C13:C14"/>
    <mergeCell ref="D147:G147"/>
    <mergeCell ref="T150:U150"/>
    <mergeCell ref="T151:U151"/>
    <mergeCell ref="T153:U153"/>
    <mergeCell ref="T154:U154"/>
    <mergeCell ref="T155:U155"/>
    <mergeCell ref="T162:U162"/>
    <mergeCell ref="T163:U163"/>
    <mergeCell ref="T157:U157"/>
    <mergeCell ref="T158:U158"/>
    <mergeCell ref="T159:U159"/>
    <mergeCell ref="T160:U160"/>
    <mergeCell ref="T161:U161"/>
  </mergeCells>
  <conditionalFormatting sqref="D149:G160">
    <cfRule type="containsBlanks" dxfId="89" priority="12">
      <formula>LEN(TRIM(D149))=0</formula>
    </cfRule>
  </conditionalFormatting>
  <conditionalFormatting sqref="D162:G164">
    <cfRule type="containsBlanks" dxfId="88" priority="13">
      <formula>LEN(TRIM(D162))=0</formula>
    </cfRule>
  </conditionalFormatting>
  <conditionalFormatting sqref="G51:L54">
    <cfRule type="cellIs" dxfId="87" priority="14" operator="equal">
      <formula>"NO DISPONIBLE"</formula>
    </cfRule>
  </conditionalFormatting>
  <conditionalFormatting sqref="H15">
    <cfRule type="cellIs" priority="11" operator="equal">
      <formula>"NO DISPONIBLE"</formula>
    </cfRule>
  </conditionalFormatting>
  <conditionalFormatting sqref="H154">
    <cfRule type="containsBlanks" dxfId="86" priority="17">
      <formula>LEN(TRIM(H154))=0</formula>
    </cfRule>
  </conditionalFormatting>
  <conditionalFormatting sqref="H156">
    <cfRule type="containsBlanks" dxfId="85" priority="18">
      <formula>LEN(TRIM(H156))=0</formula>
    </cfRule>
  </conditionalFormatting>
  <conditionalFormatting sqref="H159 D161:H161">
    <cfRule type="containsBlanks" dxfId="84" priority="19">
      <formula>LEN(TRIM(D161))=0</formula>
    </cfRule>
  </conditionalFormatting>
  <conditionalFormatting sqref="H16:K20">
    <cfRule type="containsBlanks" dxfId="83" priority="20">
      <formula>LEN(TRIM(H16))=0</formula>
    </cfRule>
  </conditionalFormatting>
  <conditionalFormatting sqref="H29:K37">
    <cfRule type="containsBlanks" dxfId="82" priority="21">
      <formula>LEN(TRIM(H29))=0</formula>
    </cfRule>
  </conditionalFormatting>
  <conditionalFormatting sqref="H47:K50">
    <cfRule type="containsBlanks" dxfId="81" priority="22">
      <formula>LEN(TRIM(H47))=0</formula>
    </cfRule>
  </conditionalFormatting>
  <conditionalFormatting sqref="H55:K69">
    <cfRule type="containsBlanks" dxfId="80" priority="23">
      <formula>LEN(TRIM(H55))=0</formula>
    </cfRule>
  </conditionalFormatting>
  <conditionalFormatting sqref="H76:K83">
    <cfRule type="containsBlanks" dxfId="79" priority="24">
      <formula>LEN(TRIM(H76))=0</formula>
    </cfRule>
  </conditionalFormatting>
  <conditionalFormatting sqref="H90:K102">
    <cfRule type="containsBlanks" dxfId="78" priority="25">
      <formula>LEN(TRIM(H90))=0</formula>
    </cfRule>
  </conditionalFormatting>
  <conditionalFormatting sqref="H104:K121">
    <cfRule type="containsBlanks" dxfId="77" priority="26">
      <formula>LEN(TRIM(H104))=0</formula>
    </cfRule>
  </conditionalFormatting>
  <conditionalFormatting sqref="H149:K153">
    <cfRule type="containsBlanks" dxfId="76" priority="27">
      <formula>LEN(TRIM(H149))=0</formula>
    </cfRule>
  </conditionalFormatting>
  <conditionalFormatting sqref="H160:K160">
    <cfRule type="containsBlanks" dxfId="75" priority="28">
      <formula>LEN(TRIM(H160))=0</formula>
    </cfRule>
  </conditionalFormatting>
  <conditionalFormatting sqref="H162:K164">
    <cfRule type="containsBlanks" dxfId="74" priority="29">
      <formula>LEN(TRIM(H162))=0</formula>
    </cfRule>
  </conditionalFormatting>
  <conditionalFormatting sqref="I15:K15">
    <cfRule type="cellIs" dxfId="73" priority="10" operator="equal">
      <formula>"NO DISPONIBLE"</formula>
    </cfRule>
  </conditionalFormatting>
  <conditionalFormatting sqref="I154:K154 H155:K155 I156:K156 H157:K158 I159:K159 I161:K161">
    <cfRule type="containsBlanks" dxfId="72" priority="31">
      <formula>LEN(TRIM(H155))=0</formula>
    </cfRule>
  </conditionalFormatting>
  <conditionalFormatting sqref="L15">
    <cfRule type="cellIs" priority="9" operator="equal">
      <formula>"NO DISPONIBLE"</formula>
    </cfRule>
  </conditionalFormatting>
  <conditionalFormatting sqref="L25:L37 M29:M33">
    <cfRule type="containsBlanks" dxfId="71" priority="33">
      <formula>LEN(TRIM(L25))=0</formula>
    </cfRule>
  </conditionalFormatting>
  <conditionalFormatting sqref="L47:L50">
    <cfRule type="containsBlanks" dxfId="70" priority="34">
      <formula>LEN(TRIM(L47))=0</formula>
    </cfRule>
  </conditionalFormatting>
  <conditionalFormatting sqref="L55:L69 M56:M64">
    <cfRule type="containsBlanks" dxfId="69" priority="36">
      <formula>LEN(TRIM(L55))=0</formula>
    </cfRule>
  </conditionalFormatting>
  <conditionalFormatting sqref="L76:L83">
    <cfRule type="containsBlanks" dxfId="68" priority="37">
      <formula>LEN(TRIM(L76))=0</formula>
    </cfRule>
  </conditionalFormatting>
  <conditionalFormatting sqref="L90:L102">
    <cfRule type="containsBlanks" dxfId="67" priority="38">
      <formula>LEN(TRIM(L90))=0</formula>
    </cfRule>
  </conditionalFormatting>
  <conditionalFormatting sqref="L16:O20 R17:S121">
    <cfRule type="containsBlanks" dxfId="66" priority="40">
      <formula>LEN(TRIM(L16))=0</formula>
    </cfRule>
  </conditionalFormatting>
  <conditionalFormatting sqref="L149:S164">
    <cfRule type="cellIs" dxfId="65" priority="41" operator="equal">
      <formula>"NO APLICA"</formula>
    </cfRule>
    <cfRule type="cellIs" dxfId="64" priority="42" operator="between">
      <formula>0.7</formula>
      <formula>1.2</formula>
    </cfRule>
    <cfRule type="cellIs" dxfId="63" priority="43" operator="between">
      <formula>0.5</formula>
      <formula>0.7</formula>
    </cfRule>
    <cfRule type="cellIs" dxfId="62" priority="44" operator="lessThan">
      <formula>0.5</formula>
    </cfRule>
    <cfRule type="cellIs" dxfId="61" priority="45" operator="greaterThan">
      <formula>1.2</formula>
    </cfRule>
  </conditionalFormatting>
  <conditionalFormatting sqref="M15">
    <cfRule type="cellIs" dxfId="60" priority="1" operator="equal">
      <formula>"NO DISPONIBLE"</formula>
    </cfRule>
  </conditionalFormatting>
  <conditionalFormatting sqref="M104 L104:L121">
    <cfRule type="containsBlanks" dxfId="59" priority="39">
      <formula>LEN(TRIM(L104))=0</formula>
    </cfRule>
  </conditionalFormatting>
  <conditionalFormatting sqref="N15:O15">
    <cfRule type="containsBlanks" dxfId="58" priority="2">
      <formula>LEN(TRIM(N15))=0</formula>
    </cfRule>
  </conditionalFormatting>
  <conditionalFormatting sqref="P15:Q15">
    <cfRule type="containsBlanks" dxfId="57" priority="8">
      <formula>LEN(TRIM(P15))=0</formula>
    </cfRule>
    <cfRule type="cellIs" dxfId="56" priority="7" operator="greaterThanOrEqual">
      <formula>1.2</formula>
    </cfRule>
    <cfRule type="cellIs" dxfId="55" priority="6" operator="between">
      <formula>0.7</formula>
      <formula>1.2</formula>
    </cfRule>
    <cfRule type="cellIs" dxfId="54" priority="5" operator="between">
      <formula>0.5</formula>
      <formula>0.7</formula>
    </cfRule>
    <cfRule type="cellIs" dxfId="53" priority="4" operator="lessThan">
      <formula>0.5</formula>
    </cfRule>
    <cfRule type="cellIs" dxfId="52" priority="3" operator="equal">
      <formula>"100%"</formula>
    </cfRule>
  </conditionalFormatting>
  <conditionalFormatting sqref="P16:S121">
    <cfRule type="cellIs" dxfId="51" priority="48" stopIfTrue="1" operator="equal">
      <formula>"100%"</formula>
    </cfRule>
    <cfRule type="cellIs" dxfId="50" priority="49" stopIfTrue="1" operator="lessThan">
      <formula>0.5</formula>
    </cfRule>
    <cfRule type="cellIs" dxfId="49" priority="50" stopIfTrue="1" operator="between">
      <formula>0.5</formula>
      <formula>0.7</formula>
    </cfRule>
    <cfRule type="cellIs" dxfId="48" priority="51" stopIfTrue="1" operator="between">
      <formula>0.7</formula>
      <formula>1.2</formula>
    </cfRule>
    <cfRule type="cellIs" dxfId="47" priority="52" stopIfTrue="1" operator="greaterThanOrEqual">
      <formula>1.2</formula>
    </cfRule>
    <cfRule type="containsBlanks" dxfId="46" priority="53" stopIfTrue="1">
      <formula>LEN(TRIM(P16))=0</formula>
    </cfRule>
  </conditionalFormatting>
  <pageMargins left="0.7" right="0.7" top="0.75" bottom="0.75" header="0" footer="0"/>
  <pageSetup orientation="portrait"/>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7B1045-0197-4BBE-BA39-448FFB5D9208}">
  <dimension ref="B2:U21"/>
  <sheetViews>
    <sheetView workbookViewId="0">
      <selection activeCell="B3" sqref="B3:U9"/>
    </sheetView>
  </sheetViews>
  <sheetFormatPr baseColWidth="10" defaultRowHeight="15" x14ac:dyDescent="0.2"/>
  <sheetData>
    <row r="2" spans="2:21" ht="16" thickBot="1" x14ac:dyDescent="0.25"/>
    <row r="3" spans="2:21" ht="16" thickBot="1" x14ac:dyDescent="0.25">
      <c r="B3" s="291" t="s">
        <v>458</v>
      </c>
      <c r="C3" s="292"/>
      <c r="D3" s="292"/>
      <c r="E3" s="292"/>
      <c r="F3" s="292"/>
      <c r="G3" s="292"/>
      <c r="H3" s="292"/>
      <c r="I3" s="292"/>
      <c r="J3" s="292"/>
      <c r="K3" s="292"/>
      <c r="L3" s="292"/>
      <c r="M3" s="292"/>
      <c r="N3" s="292"/>
      <c r="O3" s="292"/>
      <c r="P3" s="292"/>
      <c r="Q3" s="292"/>
      <c r="R3" s="292"/>
      <c r="S3" s="292"/>
      <c r="T3" s="292"/>
      <c r="U3" s="293"/>
    </row>
    <row r="4" spans="2:21" ht="16" thickBot="1" x14ac:dyDescent="0.25">
      <c r="B4" s="294" t="s">
        <v>459</v>
      </c>
      <c r="C4" s="294" t="s">
        <v>460</v>
      </c>
      <c r="D4" s="291" t="s">
        <v>461</v>
      </c>
      <c r="E4" s="292"/>
      <c r="F4" s="292"/>
      <c r="G4" s="293"/>
      <c r="H4" s="296" t="s">
        <v>462</v>
      </c>
      <c r="I4" s="292"/>
      <c r="J4" s="292"/>
      <c r="K4" s="293"/>
      <c r="L4" s="296" t="s">
        <v>463</v>
      </c>
      <c r="M4" s="292"/>
      <c r="N4" s="292"/>
      <c r="O4" s="293"/>
      <c r="P4" s="296" t="s">
        <v>464</v>
      </c>
      <c r="Q4" s="292"/>
      <c r="R4" s="292"/>
      <c r="S4" s="297"/>
      <c r="T4" s="298" t="s">
        <v>465</v>
      </c>
      <c r="U4" s="299"/>
    </row>
    <row r="5" spans="2:21" ht="30" x14ac:dyDescent="0.2">
      <c r="B5" s="295"/>
      <c r="C5" s="295"/>
      <c r="D5" s="64" t="s">
        <v>466</v>
      </c>
      <c r="E5" s="65" t="s">
        <v>467</v>
      </c>
      <c r="F5" s="66" t="s">
        <v>468</v>
      </c>
      <c r="G5" s="65" t="s">
        <v>469</v>
      </c>
      <c r="H5" s="64" t="s">
        <v>466</v>
      </c>
      <c r="I5" s="65" t="s">
        <v>467</v>
      </c>
      <c r="J5" s="66" t="s">
        <v>468</v>
      </c>
      <c r="K5" s="65" t="s">
        <v>469</v>
      </c>
      <c r="L5" s="64" t="s">
        <v>466</v>
      </c>
      <c r="M5" s="65" t="s">
        <v>467</v>
      </c>
      <c r="N5" s="66" t="s">
        <v>468</v>
      </c>
      <c r="O5" s="65" t="s">
        <v>469</v>
      </c>
      <c r="P5" s="64" t="s">
        <v>466</v>
      </c>
      <c r="Q5" s="65" t="s">
        <v>467</v>
      </c>
      <c r="R5" s="66" t="s">
        <v>468</v>
      </c>
      <c r="S5" s="67" t="s">
        <v>469</v>
      </c>
      <c r="T5" s="300"/>
      <c r="U5" s="301"/>
    </row>
    <row r="6" spans="2:21" ht="75" x14ac:dyDescent="0.2">
      <c r="B6" s="68" t="s">
        <v>470</v>
      </c>
      <c r="C6" s="69">
        <v>950000</v>
      </c>
      <c r="D6" s="70">
        <v>237500</v>
      </c>
      <c r="E6" s="70">
        <v>237500</v>
      </c>
      <c r="F6" s="70">
        <v>237500</v>
      </c>
      <c r="G6" s="70">
        <v>237500</v>
      </c>
      <c r="H6" s="10"/>
      <c r="I6" s="10"/>
      <c r="J6" s="10"/>
      <c r="K6" s="10"/>
      <c r="L6" s="13">
        <f t="shared" ref="L6:O6" si="0">IFERROR((H6/D6),"NO APLICA")</f>
        <v>0</v>
      </c>
      <c r="M6" s="13">
        <f t="shared" si="0"/>
        <v>0</v>
      </c>
      <c r="N6" s="13">
        <f t="shared" si="0"/>
        <v>0</v>
      </c>
      <c r="O6" s="13">
        <f t="shared" si="0"/>
        <v>0</v>
      </c>
      <c r="P6" s="13">
        <f>IFERROR(((H6)/(D6)),"NO APLICA")</f>
        <v>0</v>
      </c>
      <c r="Q6" s="13">
        <f>IFERROR(((H6+I6)/(D6+E6)),"NO APLICA")</f>
        <v>0</v>
      </c>
      <c r="R6" s="13">
        <f>IFERROR(((H6+I6+J6)/(D6+E6+F6)),"NO APLICA")</f>
        <v>0</v>
      </c>
      <c r="S6" s="13">
        <f>IFERROR(((H6+I6+J6+K6)/(D6+E6+F6+G6)),"NO APLICA")</f>
        <v>0</v>
      </c>
      <c r="T6" s="283"/>
      <c r="U6" s="284"/>
    </row>
    <row r="7" spans="2:21" ht="106" thickBot="1" x14ac:dyDescent="0.25">
      <c r="B7" s="68" t="s">
        <v>471</v>
      </c>
      <c r="C7" s="11" t="s">
        <v>472</v>
      </c>
      <c r="D7" s="70"/>
      <c r="E7" s="70"/>
      <c r="F7" s="70"/>
      <c r="G7" s="70"/>
      <c r="H7" s="10"/>
      <c r="I7" s="10"/>
      <c r="J7" s="10"/>
      <c r="K7" s="10"/>
      <c r="L7" s="13"/>
      <c r="M7" s="13"/>
      <c r="N7" s="13"/>
      <c r="O7" s="13"/>
      <c r="P7" s="13"/>
      <c r="Q7" s="13"/>
      <c r="R7" s="13"/>
      <c r="S7" s="13"/>
      <c r="T7" s="71"/>
      <c r="U7" s="71"/>
    </row>
    <row r="8" spans="2:21" ht="136" thickBot="1" x14ac:dyDescent="0.25">
      <c r="B8" s="68" t="s">
        <v>473</v>
      </c>
      <c r="C8" s="72">
        <v>5574823</v>
      </c>
      <c r="D8" s="73">
        <v>1279296</v>
      </c>
      <c r="E8" s="74">
        <v>1216518</v>
      </c>
      <c r="F8" s="74">
        <v>1271620</v>
      </c>
      <c r="G8" s="75">
        <v>1807389</v>
      </c>
      <c r="H8" s="76">
        <v>982145.82</v>
      </c>
      <c r="I8" s="77"/>
      <c r="J8" s="77"/>
      <c r="K8" s="78"/>
      <c r="L8" s="79">
        <f t="shared" ref="L8:L10" si="1">IFERROR(H8/D8,"NO APLICA")</f>
        <v>0.76772366989344132</v>
      </c>
      <c r="M8" s="80">
        <f t="shared" ref="M8:O10" si="2">IFERROR((I8/E8),"NO APLICA")</f>
        <v>0</v>
      </c>
      <c r="N8" s="80">
        <f t="shared" si="2"/>
        <v>0</v>
      </c>
      <c r="O8" s="81">
        <f t="shared" si="2"/>
        <v>0</v>
      </c>
      <c r="P8" s="79">
        <f t="shared" ref="P8:P10" si="3">IFERROR(H8/C8,"NO APLICA")</f>
        <v>0.1761752471782512</v>
      </c>
      <c r="Q8" s="80">
        <f t="shared" ref="Q8:Q10" si="4">IFERROR(((H8+I8)/(D8+E8)),"NO APLICA")</f>
        <v>0.39351723325536275</v>
      </c>
      <c r="R8" s="80">
        <f t="shared" ref="R8:R10" si="5">IFERROR(((H8+I8+J8)/(D8+E8+F8)),"NO APLICA")</f>
        <v>0.26069357021251066</v>
      </c>
      <c r="S8" s="81">
        <f t="shared" ref="S8:S10" si="6">IFERROR(((H8+I8+J8+K8)/(D8+E8+F8+G8)),"NO APLICA")</f>
        <v>0.1761752471782512</v>
      </c>
      <c r="T8" s="71"/>
      <c r="U8" s="71"/>
    </row>
    <row r="9" spans="2:21" ht="90" x14ac:dyDescent="0.2">
      <c r="B9" s="82" t="s">
        <v>474</v>
      </c>
      <c r="C9" s="83">
        <v>4900000</v>
      </c>
      <c r="D9" s="84">
        <v>1228206</v>
      </c>
      <c r="E9" s="84">
        <v>1290264</v>
      </c>
      <c r="F9" s="84">
        <v>1191265</v>
      </c>
      <c r="G9" s="84">
        <v>1190265</v>
      </c>
      <c r="H9" s="85">
        <v>974224.82</v>
      </c>
      <c r="I9" s="86"/>
      <c r="J9" s="86"/>
      <c r="K9" s="86"/>
      <c r="L9" s="13">
        <f t="shared" si="1"/>
        <v>0.79320962444410792</v>
      </c>
      <c r="M9" s="13">
        <f t="shared" si="2"/>
        <v>0</v>
      </c>
      <c r="N9" s="13">
        <f t="shared" si="2"/>
        <v>0</v>
      </c>
      <c r="O9" s="13">
        <f t="shared" si="2"/>
        <v>0</v>
      </c>
      <c r="P9" s="13">
        <f t="shared" si="3"/>
        <v>0.1988213918367347</v>
      </c>
      <c r="Q9" s="13">
        <f t="shared" si="4"/>
        <v>0.38683201308731091</v>
      </c>
      <c r="R9" s="13">
        <f t="shared" si="5"/>
        <v>0.26261304918006273</v>
      </c>
      <c r="S9" s="13">
        <f t="shared" si="6"/>
        <v>0.1988213918367347</v>
      </c>
      <c r="T9" s="283"/>
      <c r="U9" s="284"/>
    </row>
    <row r="10" spans="2:21" ht="135" x14ac:dyDescent="0.2">
      <c r="B10" s="82" t="s">
        <v>475</v>
      </c>
      <c r="C10" s="87">
        <v>300000</v>
      </c>
      <c r="D10" s="88">
        <v>92692</v>
      </c>
      <c r="E10" s="89">
        <v>61836</v>
      </c>
      <c r="F10" s="89">
        <v>79236</v>
      </c>
      <c r="G10" s="90">
        <v>66236</v>
      </c>
      <c r="H10" s="91">
        <v>61835.94</v>
      </c>
      <c r="I10" s="92"/>
      <c r="J10" s="92"/>
      <c r="K10" s="93"/>
      <c r="L10" s="94">
        <f t="shared" si="1"/>
        <v>0.66711194062054979</v>
      </c>
      <c r="M10" s="95">
        <f t="shared" si="2"/>
        <v>0</v>
      </c>
      <c r="N10" s="95">
        <f t="shared" si="2"/>
        <v>0</v>
      </c>
      <c r="O10" s="96">
        <f t="shared" si="2"/>
        <v>0</v>
      </c>
      <c r="P10" s="94">
        <f t="shared" si="3"/>
        <v>0.20611980000000002</v>
      </c>
      <c r="Q10" s="95">
        <f t="shared" si="4"/>
        <v>0.40016010043487266</v>
      </c>
      <c r="R10" s="95">
        <f t="shared" si="5"/>
        <v>0.26452293766362656</v>
      </c>
      <c r="S10" s="96">
        <f t="shared" si="6"/>
        <v>0.20611980000000002</v>
      </c>
      <c r="T10" s="71"/>
      <c r="U10" s="71"/>
    </row>
    <row r="11" spans="2:21" ht="106" thickBot="1" x14ac:dyDescent="0.25">
      <c r="B11" s="82" t="s">
        <v>476</v>
      </c>
      <c r="C11" s="83">
        <v>13501582</v>
      </c>
      <c r="D11" s="84">
        <v>3375395.5</v>
      </c>
      <c r="E11" s="84">
        <v>3375395.5</v>
      </c>
      <c r="F11" s="84">
        <v>3375395.5</v>
      </c>
      <c r="G11" s="84">
        <v>3375395.5</v>
      </c>
      <c r="H11" s="85">
        <v>3375395.5</v>
      </c>
      <c r="I11" s="97">
        <v>372855.86</v>
      </c>
      <c r="J11" s="86"/>
      <c r="K11" s="86"/>
      <c r="L11" s="13">
        <v>1</v>
      </c>
      <c r="M11" s="13"/>
      <c r="N11" s="13"/>
      <c r="O11" s="13"/>
      <c r="P11" s="13"/>
      <c r="Q11" s="13"/>
      <c r="R11" s="13"/>
      <c r="S11" s="13"/>
      <c r="T11" s="71"/>
      <c r="U11" s="71"/>
    </row>
    <row r="12" spans="2:21" ht="90" x14ac:dyDescent="0.2">
      <c r="B12" s="82" t="s">
        <v>477</v>
      </c>
      <c r="C12" s="98">
        <v>850000</v>
      </c>
      <c r="D12" s="99">
        <v>105252</v>
      </c>
      <c r="E12" s="100">
        <v>340702</v>
      </c>
      <c r="F12" s="100">
        <v>229702</v>
      </c>
      <c r="G12" s="101">
        <v>174344</v>
      </c>
      <c r="H12" s="91">
        <v>20980.42</v>
      </c>
      <c r="I12" s="92"/>
      <c r="J12" s="92"/>
      <c r="K12" s="93"/>
      <c r="L12" s="94">
        <v>0.19933511952266939</v>
      </c>
      <c r="M12" s="13">
        <v>0</v>
      </c>
      <c r="N12" s="13">
        <v>0</v>
      </c>
      <c r="O12" s="13">
        <v>0</v>
      </c>
      <c r="P12" s="13">
        <v>0</v>
      </c>
      <c r="Q12" s="13">
        <v>0</v>
      </c>
      <c r="R12" s="13"/>
      <c r="S12" s="13"/>
      <c r="T12" s="71"/>
      <c r="U12" s="71"/>
    </row>
    <row r="13" spans="2:21" ht="120" x14ac:dyDescent="0.2">
      <c r="B13" s="82" t="s">
        <v>478</v>
      </c>
      <c r="C13" s="102">
        <v>9400000</v>
      </c>
      <c r="D13" s="70">
        <v>2762464</v>
      </c>
      <c r="E13" s="70">
        <v>2367240</v>
      </c>
      <c r="F13" s="70">
        <v>2138258</v>
      </c>
      <c r="G13" s="70">
        <v>1367273</v>
      </c>
      <c r="H13" s="103">
        <v>2762464</v>
      </c>
      <c r="I13" s="10"/>
      <c r="J13" s="10"/>
      <c r="K13" s="13"/>
      <c r="L13" s="13">
        <v>0.64129999999999998</v>
      </c>
      <c r="M13" s="13">
        <v>0</v>
      </c>
      <c r="N13" s="13">
        <v>0</v>
      </c>
      <c r="O13" s="13">
        <v>0.6412986072480884</v>
      </c>
      <c r="P13" s="13">
        <v>0.27934874681836885</v>
      </c>
      <c r="Q13" s="13">
        <v>0</v>
      </c>
      <c r="R13" s="13">
        <v>0.1454545744680851</v>
      </c>
      <c r="S13" s="13">
        <f>IFERROR(((H13+I13+J13+K13)/(D13+E13+F13+G13)),"NO APLICA")</f>
        <v>0.31990605930238147</v>
      </c>
      <c r="T13" s="283"/>
      <c r="U13" s="284"/>
    </row>
    <row r="14" spans="2:21" ht="91" thickBot="1" x14ac:dyDescent="0.25">
      <c r="B14" s="82" t="s">
        <v>479</v>
      </c>
      <c r="C14" s="102">
        <v>1550000</v>
      </c>
      <c r="D14" s="70">
        <v>281386.53999999998</v>
      </c>
      <c r="E14" s="70">
        <v>504090</v>
      </c>
      <c r="F14" s="70">
        <v>442663</v>
      </c>
      <c r="G14" s="70" t="s">
        <v>480</v>
      </c>
      <c r="H14" s="103">
        <v>158943.93</v>
      </c>
      <c r="I14" s="10"/>
      <c r="J14" s="10"/>
      <c r="K14" s="13"/>
      <c r="L14" s="13">
        <v>0.89380000000000004</v>
      </c>
      <c r="M14" s="13">
        <v>0</v>
      </c>
      <c r="N14" s="13">
        <v>0</v>
      </c>
      <c r="O14" s="13">
        <v>0</v>
      </c>
      <c r="P14" s="13"/>
      <c r="Q14" s="13">
        <v>0</v>
      </c>
      <c r="R14" s="13"/>
      <c r="S14" s="13"/>
      <c r="T14" s="71"/>
      <c r="U14" s="71"/>
    </row>
    <row r="15" spans="2:21" x14ac:dyDescent="0.2">
      <c r="B15" s="82" t="s">
        <v>481</v>
      </c>
      <c r="C15" s="98">
        <v>600000</v>
      </c>
      <c r="D15" s="99">
        <v>150000</v>
      </c>
      <c r="E15" s="100">
        <v>150000</v>
      </c>
      <c r="F15" s="100">
        <v>150000</v>
      </c>
      <c r="G15" s="101">
        <v>150000</v>
      </c>
      <c r="H15" s="104">
        <v>50009.08</v>
      </c>
      <c r="I15" s="105"/>
      <c r="J15" s="105"/>
      <c r="K15" s="106"/>
      <c r="L15" s="107">
        <v>0.33339386666666671</v>
      </c>
      <c r="M15" s="13">
        <v>0</v>
      </c>
      <c r="N15" s="13">
        <v>0</v>
      </c>
      <c r="O15" s="108">
        <v>0</v>
      </c>
      <c r="P15" s="13"/>
      <c r="Q15" s="13">
        <v>0</v>
      </c>
      <c r="R15" s="13"/>
      <c r="S15" s="13"/>
      <c r="T15" s="71"/>
      <c r="U15" s="71"/>
    </row>
    <row r="16" spans="2:21" ht="105" x14ac:dyDescent="0.2">
      <c r="B16" s="82" t="s">
        <v>482</v>
      </c>
      <c r="C16" s="102">
        <v>7500000</v>
      </c>
      <c r="D16" s="70">
        <v>1875000</v>
      </c>
      <c r="E16" s="70">
        <v>1875000</v>
      </c>
      <c r="F16" s="70">
        <v>1875000</v>
      </c>
      <c r="G16" s="70">
        <v>1875000</v>
      </c>
      <c r="H16" s="103">
        <v>1875000</v>
      </c>
      <c r="I16" s="10"/>
      <c r="J16" s="10"/>
      <c r="K16" s="13"/>
      <c r="L16" s="13"/>
      <c r="M16" s="13"/>
      <c r="N16" s="13"/>
      <c r="O16" s="13"/>
      <c r="P16" s="13"/>
      <c r="Q16" s="13">
        <v>0</v>
      </c>
      <c r="R16" s="13"/>
      <c r="S16" s="13"/>
      <c r="T16" s="71"/>
      <c r="U16" s="71"/>
    </row>
    <row r="17" spans="2:21" ht="120" x14ac:dyDescent="0.2">
      <c r="B17" s="82" t="s">
        <v>483</v>
      </c>
      <c r="C17" s="87">
        <v>8000000</v>
      </c>
      <c r="D17" s="88">
        <v>2000000</v>
      </c>
      <c r="E17" s="88">
        <v>2000000</v>
      </c>
      <c r="F17" s="88">
        <v>2000000</v>
      </c>
      <c r="G17" s="88">
        <v>2000000</v>
      </c>
      <c r="H17" s="91">
        <v>587621.93999999994</v>
      </c>
      <c r="I17" s="109">
        <v>0</v>
      </c>
      <c r="J17" s="109">
        <v>0</v>
      </c>
      <c r="K17" s="110">
        <v>0</v>
      </c>
      <c r="L17" s="94">
        <f>IFERROR(H17/D17,"NO APLICA")</f>
        <v>0.29381096999999995</v>
      </c>
      <c r="M17" s="95">
        <f t="shared" ref="M17:O17" si="7">IFERROR((I17/E17),"NO APLICA")</f>
        <v>0</v>
      </c>
      <c r="N17" s="95">
        <f t="shared" si="7"/>
        <v>0</v>
      </c>
      <c r="O17" s="96">
        <f t="shared" si="7"/>
        <v>0</v>
      </c>
      <c r="P17" s="94">
        <f>IFERROR(H17/C17,"NO APLICA")</f>
        <v>7.3452742499999987E-2</v>
      </c>
      <c r="Q17" s="13">
        <v>0</v>
      </c>
      <c r="R17" s="13"/>
      <c r="S17" s="13"/>
      <c r="T17" s="71"/>
      <c r="U17" s="71"/>
    </row>
    <row r="18" spans="2:21" ht="105" x14ac:dyDescent="0.2">
      <c r="B18" s="82" t="s">
        <v>484</v>
      </c>
      <c r="C18" s="83">
        <v>8172197</v>
      </c>
      <c r="D18" s="70" t="s">
        <v>485</v>
      </c>
      <c r="E18" s="70">
        <v>2042049.25</v>
      </c>
      <c r="F18" s="70">
        <v>2042049.25</v>
      </c>
      <c r="G18" s="70">
        <v>2042049.25</v>
      </c>
      <c r="H18" s="103">
        <v>2042049.25</v>
      </c>
      <c r="I18" s="10">
        <v>2042049</v>
      </c>
      <c r="J18" s="10"/>
      <c r="K18" s="13"/>
      <c r="L18" s="13">
        <v>1</v>
      </c>
      <c r="M18" s="13">
        <v>1</v>
      </c>
      <c r="N18" s="13"/>
      <c r="O18" s="13"/>
      <c r="P18" s="13">
        <v>0.25</v>
      </c>
      <c r="Q18" s="13">
        <v>0.25</v>
      </c>
      <c r="R18" s="13"/>
      <c r="S18" s="13"/>
      <c r="T18" s="71"/>
      <c r="U18" s="71"/>
    </row>
    <row r="19" spans="2:21" ht="75" x14ac:dyDescent="0.2">
      <c r="B19" s="82" t="s">
        <v>486</v>
      </c>
      <c r="C19" s="87">
        <v>7704115</v>
      </c>
      <c r="D19" s="88">
        <v>1926028.75</v>
      </c>
      <c r="E19" s="88">
        <v>1926028.75</v>
      </c>
      <c r="F19" s="88">
        <v>1926028.75</v>
      </c>
      <c r="G19" s="88">
        <v>1926028.75</v>
      </c>
      <c r="H19" s="91">
        <v>1122711.42</v>
      </c>
      <c r="I19" s="92"/>
      <c r="J19" s="92"/>
      <c r="K19" s="93"/>
      <c r="L19" s="94">
        <v>0.58291519272492687</v>
      </c>
      <c r="M19" s="95">
        <v>0</v>
      </c>
      <c r="N19" s="95">
        <v>0</v>
      </c>
      <c r="O19" s="96">
        <v>0</v>
      </c>
      <c r="P19" s="96">
        <v>0.14572879818123172</v>
      </c>
      <c r="Q19" s="95">
        <v>0.29145759636246343</v>
      </c>
      <c r="R19" s="13"/>
      <c r="S19" s="13"/>
      <c r="T19" s="71"/>
      <c r="U19" s="71"/>
    </row>
    <row r="20" spans="2:21" ht="90" x14ac:dyDescent="0.2">
      <c r="B20" s="111" t="s">
        <v>487</v>
      </c>
      <c r="C20" s="83">
        <v>6200000</v>
      </c>
      <c r="D20" s="84">
        <v>939591</v>
      </c>
      <c r="E20" s="84">
        <v>904591</v>
      </c>
      <c r="F20" s="84">
        <v>1071224</v>
      </c>
      <c r="G20" s="84">
        <v>3284594</v>
      </c>
      <c r="H20" s="85">
        <v>905506.23</v>
      </c>
      <c r="I20" s="86"/>
      <c r="J20" s="86"/>
      <c r="K20" s="86"/>
      <c r="L20" s="13">
        <f t="shared" ref="L20:L21" si="8">IFERROR(H20/D20,"NO APLICA")</f>
        <v>0.96372382238654897</v>
      </c>
      <c r="M20" s="13">
        <f t="shared" ref="M20:O21" si="9">IFERROR((I20/E20),"NO APLICA")</f>
        <v>0</v>
      </c>
      <c r="N20" s="13">
        <f t="shared" si="9"/>
        <v>0</v>
      </c>
      <c r="O20" s="13">
        <f t="shared" si="9"/>
        <v>0</v>
      </c>
      <c r="P20" s="13">
        <f t="shared" ref="P20:P21" si="10">IFERROR(H20/C20,"NO APLICA")</f>
        <v>0.14604939193548386</v>
      </c>
      <c r="Q20" s="13"/>
      <c r="R20" s="13"/>
      <c r="S20" s="13"/>
      <c r="T20" s="71"/>
      <c r="U20" s="71"/>
    </row>
    <row r="21" spans="2:21" ht="16" x14ac:dyDescent="0.2">
      <c r="B21" s="83" t="s">
        <v>488</v>
      </c>
      <c r="C21" s="83">
        <f>SUM(C6:C20)</f>
        <v>75202717</v>
      </c>
      <c r="D21" s="86"/>
      <c r="E21" s="86"/>
      <c r="F21" s="86"/>
      <c r="G21" s="86"/>
      <c r="H21" s="86">
        <f>SUM(H8:H20)</f>
        <v>14918888.35</v>
      </c>
      <c r="I21" s="86"/>
      <c r="J21" s="86"/>
      <c r="K21" s="86"/>
      <c r="L21" s="13" t="str">
        <f t="shared" si="8"/>
        <v>NO APLICA</v>
      </c>
      <c r="M21" s="13" t="str">
        <f t="shared" si="9"/>
        <v>NO APLICA</v>
      </c>
      <c r="N21" s="13" t="str">
        <f t="shared" si="9"/>
        <v>NO APLICA</v>
      </c>
      <c r="O21" s="13" t="str">
        <f t="shared" si="9"/>
        <v>NO APLICA</v>
      </c>
      <c r="P21" s="13">
        <f t="shared" si="10"/>
        <v>0.19838230512336408</v>
      </c>
      <c r="Q21" s="13" t="str">
        <f>IFERROR(((H21+I21)/(D21+E21)),"NO APLICA")</f>
        <v>NO APLICA</v>
      </c>
      <c r="R21" s="13" t="str">
        <f>IFERROR(((H21+I21+J21)/(D21+E21+F21)),"NO APLICA")</f>
        <v>NO APLICA</v>
      </c>
      <c r="S21" s="13" t="str">
        <f>IFERROR(((H21+I21+J21+K21)/(D21+E21+F21+G21)),"NO APLICA")</f>
        <v>NO APLICA</v>
      </c>
      <c r="T21" s="283"/>
      <c r="U21" s="284"/>
    </row>
  </sheetData>
  <mergeCells count="12">
    <mergeCell ref="T6:U6"/>
    <mergeCell ref="T9:U9"/>
    <mergeCell ref="T13:U13"/>
    <mergeCell ref="T21:U21"/>
    <mergeCell ref="B3:U3"/>
    <mergeCell ref="B4:B5"/>
    <mergeCell ref="C4:C5"/>
    <mergeCell ref="D4:G4"/>
    <mergeCell ref="H4:K4"/>
    <mergeCell ref="L4:O4"/>
    <mergeCell ref="P4:S4"/>
    <mergeCell ref="T4:U5"/>
  </mergeCells>
  <conditionalFormatting sqref="D6:G17">
    <cfRule type="containsBlanks" dxfId="45" priority="1">
      <formula>LEN(TRIM(D6))=0</formula>
    </cfRule>
  </conditionalFormatting>
  <conditionalFormatting sqref="D19:G21">
    <cfRule type="containsBlanks" dxfId="44" priority="2">
      <formula>LEN(TRIM(D19))=0</formula>
    </cfRule>
  </conditionalFormatting>
  <conditionalFormatting sqref="H11">
    <cfRule type="containsBlanks" dxfId="43" priority="3">
      <formula>LEN(TRIM(H11))=0</formula>
    </cfRule>
  </conditionalFormatting>
  <conditionalFormatting sqref="H13">
    <cfRule type="containsBlanks" dxfId="42" priority="4">
      <formula>LEN(TRIM(H13))=0</formula>
    </cfRule>
  </conditionalFormatting>
  <conditionalFormatting sqref="H16 D18:H18">
    <cfRule type="containsBlanks" dxfId="41" priority="5">
      <formula>LEN(TRIM(D18))=0</formula>
    </cfRule>
  </conditionalFormatting>
  <conditionalFormatting sqref="H6:K10">
    <cfRule type="containsBlanks" dxfId="40" priority="6">
      <formula>LEN(TRIM(H6))=0</formula>
    </cfRule>
  </conditionalFormatting>
  <conditionalFormatting sqref="H17:K17">
    <cfRule type="containsBlanks" dxfId="39" priority="7">
      <formula>LEN(TRIM(H17))=0</formula>
    </cfRule>
  </conditionalFormatting>
  <conditionalFormatting sqref="H19:K21">
    <cfRule type="containsBlanks" dxfId="38" priority="8">
      <formula>LEN(TRIM(H19))=0</formula>
    </cfRule>
  </conditionalFormatting>
  <conditionalFormatting sqref="I11:K11 H12:K12 I13:K13 H14:K15 I16:K16 I18:K18">
    <cfRule type="containsBlanks" dxfId="37" priority="9">
      <formula>LEN(TRIM(H12))=0</formula>
    </cfRule>
  </conditionalFormatting>
  <conditionalFormatting sqref="L6:S21">
    <cfRule type="cellIs" dxfId="36" priority="10" operator="equal">
      <formula>"NO APLICA"</formula>
    </cfRule>
    <cfRule type="cellIs" dxfId="35" priority="11" operator="between">
      <formula>0.7</formula>
      <formula>1.2</formula>
    </cfRule>
    <cfRule type="cellIs" dxfId="34" priority="12" operator="between">
      <formula>0.5</formula>
      <formula>0.7</formula>
    </cfRule>
    <cfRule type="cellIs" dxfId="33" priority="13" operator="lessThan">
      <formula>0.5</formula>
    </cfRule>
    <cfRule type="cellIs" dxfId="32" priority="14" operator="greaterThan">
      <formula>1.2</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AB1000"/>
  <sheetViews>
    <sheetView workbookViewId="0"/>
  </sheetViews>
  <sheetFormatPr baseColWidth="10" defaultColWidth="14.5" defaultRowHeight="15" customHeight="1" x14ac:dyDescent="0.2"/>
  <cols>
    <col min="1" max="1" width="11.5" customWidth="1"/>
    <col min="2" max="2" width="19.33203125" customWidth="1"/>
    <col min="3" max="3" width="35.83203125" customWidth="1"/>
    <col min="4" max="6" width="31.5" customWidth="1"/>
    <col min="7" max="15" width="16.83203125" customWidth="1"/>
    <col min="16" max="23" width="18.1640625" customWidth="1"/>
    <col min="24" max="24" width="61.83203125" customWidth="1"/>
    <col min="25" max="28" width="11.5" customWidth="1"/>
  </cols>
  <sheetData>
    <row r="1" spans="2:24" ht="14.25" customHeight="1" x14ac:dyDescent="0.2"/>
    <row r="2" spans="2:24" ht="14.25" customHeight="1" x14ac:dyDescent="0.2"/>
    <row r="3" spans="2:24" ht="14.25" customHeight="1" x14ac:dyDescent="0.2"/>
    <row r="4" spans="2:24" ht="63" customHeight="1" x14ac:dyDescent="0.2">
      <c r="E4" s="305" t="s">
        <v>489</v>
      </c>
      <c r="F4" s="306"/>
      <c r="G4" s="306"/>
      <c r="H4" s="306"/>
      <c r="I4" s="306"/>
      <c r="J4" s="306"/>
      <c r="K4" s="306"/>
      <c r="L4" s="306"/>
      <c r="M4" s="306"/>
      <c r="N4" s="306"/>
      <c r="O4" s="306"/>
      <c r="P4" s="306"/>
      <c r="Q4" s="306"/>
      <c r="R4" s="306"/>
      <c r="S4" s="307"/>
    </row>
    <row r="5" spans="2:24" ht="30" customHeight="1" x14ac:dyDescent="0.2">
      <c r="E5" s="308" t="s">
        <v>1</v>
      </c>
      <c r="F5" s="309"/>
      <c r="G5" s="309"/>
      <c r="H5" s="309"/>
      <c r="I5" s="309"/>
      <c r="J5" s="309"/>
      <c r="K5" s="309"/>
      <c r="L5" s="309"/>
      <c r="M5" s="309"/>
      <c r="N5" s="309"/>
      <c r="O5" s="309"/>
      <c r="P5" s="309"/>
      <c r="Q5" s="309"/>
      <c r="R5" s="309"/>
      <c r="S5" s="310"/>
    </row>
    <row r="6" spans="2:24" ht="26.25" customHeight="1" x14ac:dyDescent="0.2">
      <c r="E6" s="308" t="s">
        <v>2</v>
      </c>
      <c r="F6" s="309"/>
      <c r="G6" s="309"/>
      <c r="H6" s="309"/>
      <c r="I6" s="309"/>
      <c r="J6" s="309"/>
      <c r="K6" s="309"/>
      <c r="L6" s="309"/>
      <c r="M6" s="309"/>
      <c r="N6" s="309"/>
      <c r="O6" s="309"/>
      <c r="P6" s="309"/>
      <c r="Q6" s="309"/>
      <c r="R6" s="309"/>
      <c r="S6" s="310"/>
    </row>
    <row r="7" spans="2:24" ht="26.25" customHeight="1" x14ac:dyDescent="0.2">
      <c r="E7" s="308" t="s">
        <v>3</v>
      </c>
      <c r="F7" s="309"/>
      <c r="G7" s="309"/>
      <c r="H7" s="309"/>
      <c r="I7" s="309"/>
      <c r="J7" s="309"/>
      <c r="K7" s="309"/>
      <c r="L7" s="309"/>
      <c r="M7" s="309"/>
      <c r="N7" s="309"/>
      <c r="O7" s="309"/>
      <c r="P7" s="309"/>
      <c r="Q7" s="309"/>
      <c r="R7" s="309"/>
      <c r="S7" s="310"/>
    </row>
    <row r="8" spans="2:24" ht="15.75" customHeight="1" x14ac:dyDescent="0.2">
      <c r="E8" s="2"/>
      <c r="F8" s="3"/>
      <c r="G8" s="3"/>
      <c r="H8" s="3"/>
      <c r="I8" s="3"/>
      <c r="J8" s="3"/>
      <c r="K8" s="3"/>
      <c r="L8" s="3"/>
      <c r="M8" s="3"/>
      <c r="N8" s="3"/>
      <c r="O8" s="3"/>
      <c r="P8" s="3"/>
      <c r="Q8" s="3"/>
      <c r="R8" s="3"/>
      <c r="S8" s="3"/>
    </row>
    <row r="9" spans="2:24" ht="14.25" customHeight="1" x14ac:dyDescent="0.2"/>
    <row r="10" spans="2:24" ht="14.25" customHeight="1" x14ac:dyDescent="0.2"/>
    <row r="11" spans="2:24" ht="9" customHeight="1" x14ac:dyDescent="0.2"/>
    <row r="12" spans="2:24" ht="26.25" customHeight="1" x14ac:dyDescent="0.2">
      <c r="G12" s="318" t="s">
        <v>490</v>
      </c>
      <c r="H12" s="292"/>
      <c r="I12" s="292"/>
      <c r="J12" s="292"/>
      <c r="K12" s="292"/>
      <c r="L12" s="292"/>
      <c r="M12" s="292"/>
      <c r="N12" s="292"/>
      <c r="O12" s="292"/>
      <c r="P12" s="292"/>
      <c r="Q12" s="292"/>
      <c r="R12" s="292"/>
      <c r="S12" s="292"/>
      <c r="T12" s="292"/>
      <c r="U12" s="292"/>
      <c r="V12" s="292"/>
      <c r="W12" s="293"/>
    </row>
    <row r="13" spans="2:24" ht="57" customHeight="1" x14ac:dyDescent="0.2">
      <c r="B13" s="314" t="s">
        <v>5</v>
      </c>
      <c r="C13" s="314" t="s">
        <v>6</v>
      </c>
      <c r="D13" s="319" t="s">
        <v>7</v>
      </c>
      <c r="E13" s="292"/>
      <c r="F13" s="293"/>
      <c r="G13" s="325" t="s">
        <v>491</v>
      </c>
      <c r="H13" s="292"/>
      <c r="I13" s="292"/>
      <c r="J13" s="292"/>
      <c r="K13" s="293"/>
      <c r="L13" s="319" t="s">
        <v>492</v>
      </c>
      <c r="M13" s="292"/>
      <c r="N13" s="292"/>
      <c r="O13" s="293"/>
      <c r="P13" s="319" t="s">
        <v>493</v>
      </c>
      <c r="Q13" s="292"/>
      <c r="R13" s="292"/>
      <c r="S13" s="293"/>
      <c r="T13" s="320" t="s">
        <v>494</v>
      </c>
      <c r="U13" s="292"/>
      <c r="V13" s="292"/>
      <c r="W13" s="293"/>
      <c r="X13" s="330" t="s">
        <v>495</v>
      </c>
    </row>
    <row r="14" spans="2:24" ht="143.25" customHeight="1" x14ac:dyDescent="0.2">
      <c r="B14" s="315"/>
      <c r="C14" s="315"/>
      <c r="D14" s="112" t="s">
        <v>13</v>
      </c>
      <c r="E14" s="112" t="s">
        <v>14</v>
      </c>
      <c r="F14" s="113" t="s">
        <v>15</v>
      </c>
      <c r="G14" s="114" t="s">
        <v>16</v>
      </c>
      <c r="H14" s="115" t="s">
        <v>17</v>
      </c>
      <c r="I14" s="116" t="s">
        <v>18</v>
      </c>
      <c r="J14" s="117" t="s">
        <v>19</v>
      </c>
      <c r="K14" s="118" t="s">
        <v>20</v>
      </c>
      <c r="L14" s="119" t="s">
        <v>17</v>
      </c>
      <c r="M14" s="120" t="s">
        <v>18</v>
      </c>
      <c r="N14" s="121" t="s">
        <v>19</v>
      </c>
      <c r="O14" s="122" t="s">
        <v>20</v>
      </c>
      <c r="P14" s="119" t="s">
        <v>17</v>
      </c>
      <c r="Q14" s="120" t="s">
        <v>18</v>
      </c>
      <c r="R14" s="121" t="s">
        <v>19</v>
      </c>
      <c r="S14" s="122" t="s">
        <v>20</v>
      </c>
      <c r="T14" s="121" t="s">
        <v>17</v>
      </c>
      <c r="U14" s="120" t="s">
        <v>18</v>
      </c>
      <c r="V14" s="121" t="s">
        <v>19</v>
      </c>
      <c r="W14" s="122" t="s">
        <v>20</v>
      </c>
      <c r="X14" s="315"/>
    </row>
    <row r="15" spans="2:24" ht="165.75" customHeight="1" x14ac:dyDescent="0.2">
      <c r="B15" s="123" t="s">
        <v>21</v>
      </c>
      <c r="C15" s="124" t="s">
        <v>496</v>
      </c>
      <c r="D15" s="124" t="s">
        <v>497</v>
      </c>
      <c r="E15" s="125" t="s">
        <v>22</v>
      </c>
      <c r="F15" s="126" t="s">
        <v>498</v>
      </c>
      <c r="G15" s="127" t="s">
        <v>23</v>
      </c>
      <c r="H15" s="128" t="s">
        <v>23</v>
      </c>
      <c r="I15" s="129" t="s">
        <v>23</v>
      </c>
      <c r="J15" s="129" t="s">
        <v>23</v>
      </c>
      <c r="K15" s="130" t="s">
        <v>23</v>
      </c>
      <c r="L15" s="128" t="s">
        <v>23</v>
      </c>
      <c r="M15" s="129" t="s">
        <v>23</v>
      </c>
      <c r="N15" s="129" t="s">
        <v>23</v>
      </c>
      <c r="O15" s="130" t="s">
        <v>23</v>
      </c>
      <c r="P15" s="128" t="s">
        <v>23</v>
      </c>
      <c r="Q15" s="129" t="s">
        <v>23</v>
      </c>
      <c r="R15" s="129" t="s">
        <v>23</v>
      </c>
      <c r="S15" s="130" t="s">
        <v>23</v>
      </c>
      <c r="T15" s="128" t="s">
        <v>23</v>
      </c>
      <c r="U15" s="129" t="s">
        <v>23</v>
      </c>
      <c r="V15" s="129" t="s">
        <v>23</v>
      </c>
      <c r="W15" s="130" t="s">
        <v>23</v>
      </c>
      <c r="X15" s="131" t="s">
        <v>499</v>
      </c>
    </row>
    <row r="16" spans="2:24" ht="23.25" customHeight="1" x14ac:dyDescent="0.2">
      <c r="B16" s="326" t="s">
        <v>500</v>
      </c>
      <c r="C16" s="327"/>
      <c r="D16" s="327"/>
      <c r="E16" s="327"/>
      <c r="F16" s="328"/>
      <c r="G16" s="132"/>
      <c r="H16" s="133"/>
      <c r="I16" s="105"/>
      <c r="J16" s="105"/>
      <c r="K16" s="134"/>
      <c r="L16" s="135"/>
      <c r="M16" s="105"/>
      <c r="N16" s="105"/>
      <c r="O16" s="106"/>
      <c r="P16" s="107" t="str">
        <f t="shared" ref="P16:S16" si="0">IFERROR((L16/H16),"100%")</f>
        <v>100%</v>
      </c>
      <c r="Q16" s="13" t="str">
        <f t="shared" si="0"/>
        <v>100%</v>
      </c>
      <c r="R16" s="13" t="str">
        <f t="shared" si="0"/>
        <v>100%</v>
      </c>
      <c r="S16" s="108" t="str">
        <f t="shared" si="0"/>
        <v>100%</v>
      </c>
      <c r="T16" s="107" t="str">
        <f>IFERROR((L16/$G$16),"No Programado")</f>
        <v>No Programado</v>
      </c>
      <c r="U16" s="136" t="str">
        <f>IFERROR((L16+M16)/$G$16, "No Programado")</f>
        <v>No Programado</v>
      </c>
      <c r="V16" s="13" t="str">
        <f>IFERROR((M16+N16+L16)/$G$16, "No Programado")</f>
        <v>No Programado</v>
      </c>
      <c r="W16" s="108" t="str">
        <f>IFERROR((N16+O16+M16+L16)/$G$16, "No Programado")</f>
        <v>No Programado</v>
      </c>
      <c r="X16" s="137"/>
    </row>
    <row r="17" spans="2:28" ht="23.25" customHeight="1" x14ac:dyDescent="0.2">
      <c r="B17" s="138" t="s">
        <v>501</v>
      </c>
      <c r="C17" s="139"/>
      <c r="D17" s="139"/>
      <c r="E17" s="140"/>
      <c r="F17" s="141" t="s">
        <v>502</v>
      </c>
      <c r="G17" s="142"/>
      <c r="H17" s="133"/>
      <c r="I17" s="105"/>
      <c r="J17" s="105"/>
      <c r="K17" s="134"/>
      <c r="L17" s="135"/>
      <c r="M17" s="105"/>
      <c r="N17" s="105"/>
      <c r="O17" s="106"/>
      <c r="P17" s="143"/>
      <c r="Q17" s="22"/>
      <c r="R17" s="22"/>
      <c r="S17" s="50"/>
      <c r="T17" s="143"/>
      <c r="U17" s="52"/>
      <c r="V17" s="22"/>
      <c r="W17" s="50"/>
      <c r="X17" s="144" t="s">
        <v>503</v>
      </c>
      <c r="AB17" s="24"/>
    </row>
    <row r="18" spans="2:28" ht="23.25" customHeight="1" x14ac:dyDescent="0.2">
      <c r="B18" s="145" t="s">
        <v>504</v>
      </c>
      <c r="C18" s="146"/>
      <c r="D18" s="146"/>
      <c r="E18" s="147"/>
      <c r="F18" s="148" t="s">
        <v>502</v>
      </c>
      <c r="G18" s="149"/>
      <c r="H18" s="150"/>
      <c r="I18" s="151"/>
      <c r="J18" s="151"/>
      <c r="K18" s="152"/>
      <c r="L18" s="153"/>
      <c r="M18" s="151"/>
      <c r="N18" s="151"/>
      <c r="O18" s="154"/>
      <c r="P18" s="143"/>
      <c r="Q18" s="22"/>
      <c r="R18" s="22"/>
      <c r="S18" s="50"/>
      <c r="T18" s="143"/>
      <c r="U18" s="52"/>
      <c r="V18" s="22"/>
      <c r="W18" s="50"/>
      <c r="X18" s="155" t="s">
        <v>503</v>
      </c>
    </row>
    <row r="19" spans="2:28" ht="23.25" customHeight="1" x14ac:dyDescent="0.2">
      <c r="B19" s="156" t="s">
        <v>505</v>
      </c>
      <c r="C19" s="157"/>
      <c r="D19" s="158"/>
      <c r="E19" s="159"/>
      <c r="F19" s="160" t="s">
        <v>502</v>
      </c>
      <c r="G19" s="161"/>
      <c r="H19" s="150"/>
      <c r="I19" s="151"/>
      <c r="J19" s="151"/>
      <c r="K19" s="152"/>
      <c r="L19" s="153"/>
      <c r="M19" s="151"/>
      <c r="N19" s="151"/>
      <c r="O19" s="154"/>
      <c r="P19" s="143"/>
      <c r="Q19" s="22"/>
      <c r="R19" s="22"/>
      <c r="S19" s="50"/>
      <c r="T19" s="143"/>
      <c r="U19" s="52"/>
      <c r="V19" s="22"/>
      <c r="W19" s="50"/>
      <c r="X19" s="162" t="s">
        <v>503</v>
      </c>
    </row>
    <row r="20" spans="2:28" ht="23.25" customHeight="1" x14ac:dyDescent="0.2">
      <c r="B20" s="163" t="s">
        <v>505</v>
      </c>
      <c r="C20" s="164"/>
      <c r="D20" s="165"/>
      <c r="E20" s="166"/>
      <c r="F20" s="167" t="s">
        <v>502</v>
      </c>
      <c r="G20" s="168"/>
      <c r="H20" s="169"/>
      <c r="I20" s="170"/>
      <c r="J20" s="170"/>
      <c r="K20" s="171"/>
      <c r="L20" s="172"/>
      <c r="M20" s="170"/>
      <c r="N20" s="170"/>
      <c r="O20" s="173"/>
      <c r="P20" s="143"/>
      <c r="Q20" s="22"/>
      <c r="R20" s="22"/>
      <c r="S20" s="50"/>
      <c r="T20" s="143"/>
      <c r="U20" s="52"/>
      <c r="V20" s="22"/>
      <c r="W20" s="50"/>
      <c r="X20" s="174" t="s">
        <v>503</v>
      </c>
    </row>
    <row r="21" spans="2:28" ht="14.25" customHeight="1" x14ac:dyDescent="0.2"/>
    <row r="22" spans="2:28" ht="14.25" customHeight="1" x14ac:dyDescent="0.2"/>
    <row r="23" spans="2:28" ht="14.25" customHeight="1" x14ac:dyDescent="0.2"/>
    <row r="24" spans="2:28" ht="47.25" customHeight="1" x14ac:dyDescent="0.2">
      <c r="C24" s="329" t="s">
        <v>506</v>
      </c>
      <c r="D24" s="289"/>
      <c r="J24" s="331" t="s">
        <v>507</v>
      </c>
      <c r="K24" s="289"/>
      <c r="L24" s="289"/>
      <c r="M24" s="289"/>
      <c r="N24" s="289"/>
      <c r="O24" s="289"/>
      <c r="W24" s="329" t="s">
        <v>508</v>
      </c>
      <c r="X24" s="289"/>
    </row>
    <row r="25" spans="2:28" ht="14.25" customHeight="1" x14ac:dyDescent="0.2"/>
    <row r="26" spans="2:28" ht="14.25" customHeight="1" x14ac:dyDescent="0.2"/>
    <row r="27" spans="2:28" ht="14.25" customHeight="1" x14ac:dyDescent="0.2">
      <c r="E27" s="291" t="s">
        <v>458</v>
      </c>
      <c r="F27" s="292"/>
      <c r="G27" s="292"/>
      <c r="H27" s="292"/>
      <c r="I27" s="292"/>
      <c r="J27" s="292"/>
      <c r="K27" s="292"/>
      <c r="L27" s="292"/>
      <c r="M27" s="292"/>
      <c r="N27" s="292"/>
      <c r="O27" s="292"/>
      <c r="P27" s="292"/>
      <c r="Q27" s="292"/>
      <c r="R27" s="292"/>
      <c r="S27" s="292"/>
      <c r="T27" s="292"/>
      <c r="U27" s="292"/>
      <c r="V27" s="292"/>
      <c r="W27" s="292"/>
      <c r="X27" s="293"/>
    </row>
    <row r="28" spans="2:28" ht="30" customHeight="1" x14ac:dyDescent="0.2">
      <c r="E28" s="294" t="s">
        <v>459</v>
      </c>
      <c r="F28" s="294" t="s">
        <v>509</v>
      </c>
      <c r="G28" s="291" t="s">
        <v>461</v>
      </c>
      <c r="H28" s="292"/>
      <c r="I28" s="292"/>
      <c r="J28" s="293"/>
      <c r="K28" s="296" t="s">
        <v>462</v>
      </c>
      <c r="L28" s="292"/>
      <c r="M28" s="292"/>
      <c r="N28" s="293"/>
      <c r="O28" s="296" t="s">
        <v>463</v>
      </c>
      <c r="P28" s="292"/>
      <c r="Q28" s="292"/>
      <c r="R28" s="293"/>
      <c r="S28" s="296" t="s">
        <v>464</v>
      </c>
      <c r="T28" s="292"/>
      <c r="U28" s="292"/>
      <c r="V28" s="297"/>
      <c r="W28" s="298" t="s">
        <v>510</v>
      </c>
      <c r="X28" s="299"/>
    </row>
    <row r="29" spans="2:28" ht="14.25" customHeight="1" x14ac:dyDescent="0.2">
      <c r="E29" s="315"/>
      <c r="F29" s="315"/>
      <c r="G29" s="175" t="s">
        <v>511</v>
      </c>
      <c r="H29" s="176" t="s">
        <v>512</v>
      </c>
      <c r="I29" s="177" t="s">
        <v>513</v>
      </c>
      <c r="J29" s="176" t="s">
        <v>514</v>
      </c>
      <c r="K29" s="175" t="s">
        <v>511</v>
      </c>
      <c r="L29" s="176" t="s">
        <v>512</v>
      </c>
      <c r="M29" s="177" t="s">
        <v>513</v>
      </c>
      <c r="N29" s="176" t="s">
        <v>514</v>
      </c>
      <c r="O29" s="175" t="s">
        <v>511</v>
      </c>
      <c r="P29" s="176" t="s">
        <v>512</v>
      </c>
      <c r="Q29" s="177" t="s">
        <v>513</v>
      </c>
      <c r="R29" s="176" t="s">
        <v>514</v>
      </c>
      <c r="S29" s="175" t="s">
        <v>511</v>
      </c>
      <c r="T29" s="176" t="s">
        <v>512</v>
      </c>
      <c r="U29" s="177" t="s">
        <v>513</v>
      </c>
      <c r="V29" s="178" t="s">
        <v>514</v>
      </c>
      <c r="W29" s="332"/>
      <c r="X29" s="333"/>
    </row>
    <row r="30" spans="2:28" ht="14.25" customHeight="1" x14ac:dyDescent="0.2">
      <c r="E30" s="179"/>
      <c r="F30" s="180"/>
      <c r="G30" s="181"/>
      <c r="H30" s="105"/>
      <c r="I30" s="105"/>
      <c r="J30" s="106"/>
      <c r="K30" s="181"/>
      <c r="L30" s="105"/>
      <c r="M30" s="105"/>
      <c r="N30" s="106"/>
      <c r="O30" s="94" t="str">
        <f t="shared" ref="O30:R30" si="1">IFERROR((K30/G30),"NO APLICA")</f>
        <v>NO APLICA</v>
      </c>
      <c r="P30" s="95" t="str">
        <f t="shared" si="1"/>
        <v>NO APLICA</v>
      </c>
      <c r="Q30" s="95" t="str">
        <f t="shared" si="1"/>
        <v>NO APLICA</v>
      </c>
      <c r="R30" s="182" t="str">
        <f t="shared" si="1"/>
        <v>NO APLICA</v>
      </c>
      <c r="S30" s="94" t="str">
        <f>IFERROR(((K30)/(G30)),"NO APLICA")</f>
        <v>NO APLICA</v>
      </c>
      <c r="T30" s="95" t="str">
        <f t="shared" ref="T30:T33" si="2">IFERROR(((K30+L30)/(G30+H30)),"NO APLICA")</f>
        <v>NO APLICA</v>
      </c>
      <c r="U30" s="95" t="str">
        <f t="shared" ref="U30:U33" si="3">IFERROR(((K30+L30+M30)/(G30+H30+I30)),"NO APLICA")</f>
        <v>NO APLICA</v>
      </c>
      <c r="V30" s="182" t="str">
        <f t="shared" ref="V30:V33" si="4">IFERROR(((K30+L30+M30+N30)/(G30+H30+I30+J30)),"NO APLICA")</f>
        <v>NO APLICA</v>
      </c>
      <c r="W30" s="312"/>
      <c r="X30" s="313"/>
    </row>
    <row r="31" spans="2:28" ht="14.25" customHeight="1" x14ac:dyDescent="0.2">
      <c r="E31" s="183"/>
      <c r="F31" s="87">
        <v>0</v>
      </c>
      <c r="G31" s="184"/>
      <c r="H31" s="92"/>
      <c r="I31" s="92"/>
      <c r="J31" s="93"/>
      <c r="K31" s="185"/>
      <c r="L31" s="92"/>
      <c r="M31" s="92"/>
      <c r="N31" s="93"/>
      <c r="O31" s="94" t="str">
        <f t="shared" ref="O31:O33" si="5">IFERROR(K31/G31,"NO APLICA")</f>
        <v>NO APLICA</v>
      </c>
      <c r="P31" s="95" t="str">
        <f t="shared" ref="P31:R31" si="6">IFERROR((L31/H31),"NO APLICA")</f>
        <v>NO APLICA</v>
      </c>
      <c r="Q31" s="95" t="str">
        <f t="shared" si="6"/>
        <v>NO APLICA</v>
      </c>
      <c r="R31" s="96" t="str">
        <f t="shared" si="6"/>
        <v>NO APLICA</v>
      </c>
      <c r="S31" s="94" t="str">
        <f t="shared" ref="S31:S33" si="7">IFERROR(K31/F31,"NO APLICA")</f>
        <v>NO APLICA</v>
      </c>
      <c r="T31" s="95" t="str">
        <f t="shared" si="2"/>
        <v>NO APLICA</v>
      </c>
      <c r="U31" s="95" t="str">
        <f t="shared" si="3"/>
        <v>NO APLICA</v>
      </c>
      <c r="V31" s="96" t="str">
        <f t="shared" si="4"/>
        <v>NO APLICA</v>
      </c>
      <c r="W31" s="321"/>
      <c r="X31" s="322"/>
    </row>
    <row r="32" spans="2:28" ht="14.25" customHeight="1" x14ac:dyDescent="0.2">
      <c r="E32" s="183"/>
      <c r="F32" s="87">
        <v>0</v>
      </c>
      <c r="G32" s="185"/>
      <c r="H32" s="92"/>
      <c r="I32" s="92"/>
      <c r="J32" s="93"/>
      <c r="K32" s="185"/>
      <c r="L32" s="92"/>
      <c r="M32" s="92"/>
      <c r="N32" s="93"/>
      <c r="O32" s="94" t="str">
        <f t="shared" si="5"/>
        <v>NO APLICA</v>
      </c>
      <c r="P32" s="95" t="str">
        <f t="shared" ref="P32:R32" si="8">IFERROR((L32/H32),"NO APLICA")</f>
        <v>NO APLICA</v>
      </c>
      <c r="Q32" s="95" t="str">
        <f t="shared" si="8"/>
        <v>NO APLICA</v>
      </c>
      <c r="R32" s="96" t="str">
        <f t="shared" si="8"/>
        <v>NO APLICA</v>
      </c>
      <c r="S32" s="94" t="str">
        <f t="shared" si="7"/>
        <v>NO APLICA</v>
      </c>
      <c r="T32" s="95" t="str">
        <f t="shared" si="2"/>
        <v>NO APLICA</v>
      </c>
      <c r="U32" s="95" t="str">
        <f t="shared" si="3"/>
        <v>NO APLICA</v>
      </c>
      <c r="V32" s="96" t="str">
        <f t="shared" si="4"/>
        <v>NO APLICA</v>
      </c>
      <c r="W32" s="321"/>
      <c r="X32" s="322"/>
    </row>
    <row r="33" spans="2:24" ht="14.25" customHeight="1" x14ac:dyDescent="0.2">
      <c r="E33" s="186"/>
      <c r="F33" s="187"/>
      <c r="G33" s="188"/>
      <c r="H33" s="189"/>
      <c r="I33" s="189"/>
      <c r="J33" s="190"/>
      <c r="K33" s="188"/>
      <c r="L33" s="189"/>
      <c r="M33" s="189"/>
      <c r="N33" s="190"/>
      <c r="O33" s="191" t="str">
        <f t="shared" si="5"/>
        <v>NO APLICA</v>
      </c>
      <c r="P33" s="192" t="str">
        <f t="shared" ref="P33:R33" si="9">IFERROR((L33/H33),"NO APLICA")</f>
        <v>NO APLICA</v>
      </c>
      <c r="Q33" s="192" t="str">
        <f t="shared" si="9"/>
        <v>NO APLICA</v>
      </c>
      <c r="R33" s="193" t="str">
        <f t="shared" si="9"/>
        <v>NO APLICA</v>
      </c>
      <c r="S33" s="191" t="str">
        <f t="shared" si="7"/>
        <v>NO APLICA</v>
      </c>
      <c r="T33" s="192" t="str">
        <f t="shared" si="2"/>
        <v>NO APLICA</v>
      </c>
      <c r="U33" s="192" t="str">
        <f t="shared" si="3"/>
        <v>NO APLICA</v>
      </c>
      <c r="V33" s="193" t="str">
        <f t="shared" si="4"/>
        <v>NO APLICA</v>
      </c>
      <c r="W33" s="323"/>
      <c r="X33" s="324"/>
    </row>
    <row r="34" spans="2:24" ht="25.5" customHeight="1" x14ac:dyDescent="0.2">
      <c r="B34" s="316"/>
      <c r="C34" s="317"/>
    </row>
    <row r="35" spans="2:24" ht="14.25" customHeight="1" x14ac:dyDescent="0.2"/>
    <row r="36" spans="2:24" ht="14.25" customHeight="1" x14ac:dyDescent="0.2"/>
    <row r="37" spans="2:24" ht="14.25" customHeight="1" x14ac:dyDescent="0.2"/>
    <row r="38" spans="2:24" ht="14.25" customHeight="1" x14ac:dyDescent="0.2"/>
    <row r="39" spans="2:24" ht="14.25" customHeight="1" x14ac:dyDescent="0.2"/>
    <row r="40" spans="2:24" ht="14.25" customHeight="1" x14ac:dyDescent="0.2"/>
    <row r="41" spans="2:24" ht="14.25" customHeight="1" x14ac:dyDescent="0.2"/>
    <row r="42" spans="2:24" ht="14.25" customHeight="1" x14ac:dyDescent="0.2"/>
    <row r="43" spans="2:24" ht="14.25" customHeight="1" x14ac:dyDescent="0.2"/>
    <row r="44" spans="2:24" ht="14.25" customHeight="1" x14ac:dyDescent="0.2"/>
    <row r="45" spans="2:24" ht="14.25" customHeight="1" x14ac:dyDescent="0.2"/>
    <row r="46" spans="2:24" ht="14.25" customHeight="1" x14ac:dyDescent="0.2"/>
    <row r="47" spans="2:24" ht="14.25" customHeight="1" x14ac:dyDescent="0.2"/>
    <row r="48" spans="2:24" ht="14.25" customHeight="1" x14ac:dyDescent="0.2"/>
    <row r="49" ht="14.25" customHeight="1" x14ac:dyDescent="0.2"/>
    <row r="50" ht="14.25" customHeight="1" x14ac:dyDescent="0.2"/>
    <row r="51" ht="14.25" customHeight="1" x14ac:dyDescent="0.2"/>
    <row r="52" ht="14.25" customHeight="1" x14ac:dyDescent="0.2"/>
    <row r="53" ht="14.25" customHeight="1" x14ac:dyDescent="0.2"/>
    <row r="54" ht="14.25" customHeight="1" x14ac:dyDescent="0.2"/>
    <row r="55" ht="14.25" customHeight="1" x14ac:dyDescent="0.2"/>
    <row r="56" ht="14.25" customHeight="1" x14ac:dyDescent="0.2"/>
    <row r="57" ht="14.25" customHeight="1" x14ac:dyDescent="0.2"/>
    <row r="58" ht="14.25" customHeight="1" x14ac:dyDescent="0.2"/>
    <row r="59" ht="14.25" customHeight="1" x14ac:dyDescent="0.2"/>
    <row r="60" ht="14.25" customHeight="1" x14ac:dyDescent="0.2"/>
    <row r="61" ht="14.25" customHeight="1" x14ac:dyDescent="0.2"/>
    <row r="62" ht="14.25" customHeight="1" x14ac:dyDescent="0.2"/>
    <row r="63" ht="14.25" customHeight="1" x14ac:dyDescent="0.2"/>
    <row r="64" ht="14.25" customHeight="1" x14ac:dyDescent="0.2"/>
    <row r="65" ht="14.25" customHeight="1" x14ac:dyDescent="0.2"/>
    <row r="66" ht="14.25" customHeight="1" x14ac:dyDescent="0.2"/>
    <row r="67" ht="14.25" customHeight="1" x14ac:dyDescent="0.2"/>
    <row r="68" ht="14.25" customHeight="1" x14ac:dyDescent="0.2"/>
    <row r="69" ht="14.25" customHeight="1" x14ac:dyDescent="0.2"/>
    <row r="70" ht="14.25" customHeight="1" x14ac:dyDescent="0.2"/>
    <row r="71" ht="14.25" customHeight="1" x14ac:dyDescent="0.2"/>
    <row r="72" ht="14.25" customHeight="1" x14ac:dyDescent="0.2"/>
    <row r="73" ht="14.25" customHeight="1" x14ac:dyDescent="0.2"/>
    <row r="74" ht="14.25" customHeight="1" x14ac:dyDescent="0.2"/>
    <row r="75" ht="14.25" customHeight="1" x14ac:dyDescent="0.2"/>
    <row r="76" ht="14.25" customHeight="1" x14ac:dyDescent="0.2"/>
    <row r="77" ht="14.25" customHeight="1" x14ac:dyDescent="0.2"/>
    <row r="78" ht="14.25" customHeight="1" x14ac:dyDescent="0.2"/>
    <row r="79" ht="14.25" customHeight="1" x14ac:dyDescent="0.2"/>
    <row r="80" ht="14.25" customHeight="1" x14ac:dyDescent="0.2"/>
    <row r="81" ht="14.25" customHeight="1" x14ac:dyDescent="0.2"/>
    <row r="82" ht="14.25" customHeight="1" x14ac:dyDescent="0.2"/>
    <row r="83" ht="14.25" customHeight="1" x14ac:dyDescent="0.2"/>
    <row r="84" ht="14.25" customHeight="1" x14ac:dyDescent="0.2"/>
    <row r="85" ht="14.25" customHeight="1" x14ac:dyDescent="0.2"/>
    <row r="86" ht="14.25" customHeight="1" x14ac:dyDescent="0.2"/>
    <row r="87" ht="14.25" customHeight="1" x14ac:dyDescent="0.2"/>
    <row r="88" ht="14.25" customHeight="1" x14ac:dyDescent="0.2"/>
    <row r="89" ht="14.25" customHeight="1" x14ac:dyDescent="0.2"/>
    <row r="90" ht="14.25" customHeight="1" x14ac:dyDescent="0.2"/>
    <row r="91" ht="14.25" customHeight="1" x14ac:dyDescent="0.2"/>
    <row r="92" ht="14.25" customHeight="1" x14ac:dyDescent="0.2"/>
    <row r="93" ht="14.25" customHeight="1" x14ac:dyDescent="0.2"/>
    <row r="94" ht="14.25" customHeight="1" x14ac:dyDescent="0.2"/>
    <row r="95" ht="14.25" customHeight="1" x14ac:dyDescent="0.2"/>
    <row r="96" ht="14.25" customHeight="1" x14ac:dyDescent="0.2"/>
    <row r="97" ht="14.25" customHeight="1" x14ac:dyDescent="0.2"/>
    <row r="98" ht="14.25" customHeight="1" x14ac:dyDescent="0.2"/>
    <row r="99" ht="14.25" customHeight="1" x14ac:dyDescent="0.2"/>
    <row r="100" ht="14.25" customHeight="1" x14ac:dyDescent="0.2"/>
    <row r="101" ht="14.25" customHeight="1" x14ac:dyDescent="0.2"/>
    <row r="102" ht="14.25" customHeight="1" x14ac:dyDescent="0.2"/>
    <row r="103" ht="14.25" customHeight="1" x14ac:dyDescent="0.2"/>
    <row r="104" ht="14.25" customHeight="1" x14ac:dyDescent="0.2"/>
    <row r="105" ht="14.25" customHeight="1" x14ac:dyDescent="0.2"/>
    <row r="106" ht="14.25" customHeight="1" x14ac:dyDescent="0.2"/>
    <row r="107" ht="14.25" customHeight="1" x14ac:dyDescent="0.2"/>
    <row r="108" ht="14.25" customHeight="1" x14ac:dyDescent="0.2"/>
    <row r="109" ht="14.25" customHeight="1" x14ac:dyDescent="0.2"/>
    <row r="110" ht="14.25" customHeight="1" x14ac:dyDescent="0.2"/>
    <row r="111" ht="14.25" customHeight="1" x14ac:dyDescent="0.2"/>
    <row r="112" ht="14.25" customHeight="1" x14ac:dyDescent="0.2"/>
    <row r="113" ht="14.25" customHeight="1" x14ac:dyDescent="0.2"/>
    <row r="114" ht="14.25" customHeight="1" x14ac:dyDescent="0.2"/>
    <row r="115" ht="14.25" customHeight="1" x14ac:dyDescent="0.2"/>
    <row r="116" ht="14.25" customHeight="1" x14ac:dyDescent="0.2"/>
    <row r="117" ht="14.25" customHeight="1" x14ac:dyDescent="0.2"/>
    <row r="118" ht="14.25" customHeight="1" x14ac:dyDescent="0.2"/>
    <row r="119" ht="14.25" customHeight="1" x14ac:dyDescent="0.2"/>
    <row r="120" ht="14.25" customHeight="1" x14ac:dyDescent="0.2"/>
    <row r="121" ht="14.25" customHeight="1" x14ac:dyDescent="0.2"/>
    <row r="122" ht="14.25" customHeight="1" x14ac:dyDescent="0.2"/>
    <row r="123" ht="14.25" customHeight="1" x14ac:dyDescent="0.2"/>
    <row r="124" ht="14.25" customHeight="1" x14ac:dyDescent="0.2"/>
    <row r="125" ht="14.25" customHeight="1" x14ac:dyDescent="0.2"/>
    <row r="126" ht="14.25" customHeight="1" x14ac:dyDescent="0.2"/>
    <row r="127" ht="14.25" customHeight="1" x14ac:dyDescent="0.2"/>
    <row r="128" ht="14.25" customHeight="1" x14ac:dyDescent="0.2"/>
    <row r="129" ht="14.25" customHeight="1" x14ac:dyDescent="0.2"/>
    <row r="130" ht="14.25" customHeight="1" x14ac:dyDescent="0.2"/>
    <row r="131" ht="14.25" customHeight="1" x14ac:dyDescent="0.2"/>
    <row r="132" ht="14.25" customHeight="1" x14ac:dyDescent="0.2"/>
    <row r="133" ht="14.25" customHeight="1" x14ac:dyDescent="0.2"/>
    <row r="134" ht="14.25" customHeight="1" x14ac:dyDescent="0.2"/>
    <row r="135" ht="14.25" customHeight="1" x14ac:dyDescent="0.2"/>
    <row r="136" ht="14.25" customHeight="1" x14ac:dyDescent="0.2"/>
    <row r="137" ht="14.25" customHeight="1" x14ac:dyDescent="0.2"/>
    <row r="138" ht="14.25" customHeight="1" x14ac:dyDescent="0.2"/>
    <row r="139" ht="14.25" customHeight="1" x14ac:dyDescent="0.2"/>
    <row r="140" ht="14.25" customHeight="1" x14ac:dyDescent="0.2"/>
    <row r="141" ht="14.25" customHeight="1" x14ac:dyDescent="0.2"/>
    <row r="142" ht="14.25" customHeight="1" x14ac:dyDescent="0.2"/>
    <row r="143" ht="14.25" customHeight="1" x14ac:dyDescent="0.2"/>
    <row r="144" ht="14.25" customHeight="1" x14ac:dyDescent="0.2"/>
    <row r="145" ht="14.25" customHeight="1" x14ac:dyDescent="0.2"/>
    <row r="146" ht="14.25" customHeight="1" x14ac:dyDescent="0.2"/>
    <row r="147" ht="14.25" customHeight="1" x14ac:dyDescent="0.2"/>
    <row r="148" ht="14.25" customHeight="1" x14ac:dyDescent="0.2"/>
    <row r="149" ht="14.25" customHeight="1" x14ac:dyDescent="0.2"/>
    <row r="150" ht="14.25" customHeight="1" x14ac:dyDescent="0.2"/>
    <row r="151" ht="14.25" customHeight="1" x14ac:dyDescent="0.2"/>
    <row r="152" ht="14.25" customHeight="1" x14ac:dyDescent="0.2"/>
    <row r="153" ht="14.25" customHeight="1" x14ac:dyDescent="0.2"/>
    <row r="154" ht="14.25" customHeight="1" x14ac:dyDescent="0.2"/>
    <row r="155" ht="14.25" customHeight="1" x14ac:dyDescent="0.2"/>
    <row r="156" ht="14.25" customHeight="1" x14ac:dyDescent="0.2"/>
    <row r="157" ht="14.25" customHeight="1" x14ac:dyDescent="0.2"/>
    <row r="158" ht="14.25" customHeight="1" x14ac:dyDescent="0.2"/>
    <row r="159" ht="14.25" customHeight="1" x14ac:dyDescent="0.2"/>
    <row r="160" ht="14.25" customHeight="1" x14ac:dyDescent="0.2"/>
    <row r="161" ht="14.25" customHeight="1" x14ac:dyDescent="0.2"/>
    <row r="162" ht="14.25" customHeight="1" x14ac:dyDescent="0.2"/>
    <row r="163" ht="14.25" customHeight="1" x14ac:dyDescent="0.2"/>
    <row r="164" ht="14.25" customHeight="1" x14ac:dyDescent="0.2"/>
    <row r="165" ht="14.25" customHeight="1" x14ac:dyDescent="0.2"/>
    <row r="166" ht="14.25" customHeight="1" x14ac:dyDescent="0.2"/>
    <row r="167" ht="14.25" customHeight="1" x14ac:dyDescent="0.2"/>
    <row r="168" ht="14.25" customHeight="1" x14ac:dyDescent="0.2"/>
    <row r="169" ht="14.25" customHeight="1" x14ac:dyDescent="0.2"/>
    <row r="170" ht="14.25" customHeight="1" x14ac:dyDescent="0.2"/>
    <row r="171" ht="14.25" customHeight="1" x14ac:dyDescent="0.2"/>
    <row r="172" ht="14.25" customHeight="1" x14ac:dyDescent="0.2"/>
    <row r="173" ht="14.25" customHeight="1" x14ac:dyDescent="0.2"/>
    <row r="174" ht="14.25" customHeight="1" x14ac:dyDescent="0.2"/>
    <row r="175" ht="14.25" customHeight="1" x14ac:dyDescent="0.2"/>
    <row r="176" ht="14.25" customHeight="1" x14ac:dyDescent="0.2"/>
    <row r="177" ht="14.25" customHeight="1" x14ac:dyDescent="0.2"/>
    <row r="178" ht="14.25" customHeight="1" x14ac:dyDescent="0.2"/>
    <row r="179" ht="14.25" customHeight="1" x14ac:dyDescent="0.2"/>
    <row r="180" ht="14.25" customHeight="1" x14ac:dyDescent="0.2"/>
    <row r="181" ht="14.25" customHeight="1" x14ac:dyDescent="0.2"/>
    <row r="182" ht="14.25" customHeight="1" x14ac:dyDescent="0.2"/>
    <row r="183" ht="14.25" customHeight="1" x14ac:dyDescent="0.2"/>
    <row r="184" ht="14.25" customHeight="1" x14ac:dyDescent="0.2"/>
    <row r="185" ht="14.25" customHeight="1" x14ac:dyDescent="0.2"/>
    <row r="186" ht="14.25" customHeight="1" x14ac:dyDescent="0.2"/>
    <row r="187" ht="14.25" customHeight="1" x14ac:dyDescent="0.2"/>
    <row r="188" ht="14.25" customHeight="1" x14ac:dyDescent="0.2"/>
    <row r="189" ht="14.25" customHeight="1" x14ac:dyDescent="0.2"/>
    <row r="190" ht="14.25" customHeight="1" x14ac:dyDescent="0.2"/>
    <row r="191" ht="14.25" customHeight="1" x14ac:dyDescent="0.2"/>
    <row r="192" ht="14.25" customHeight="1" x14ac:dyDescent="0.2"/>
    <row r="193" ht="14.25" customHeight="1" x14ac:dyDescent="0.2"/>
    <row r="194" ht="14.25" customHeight="1" x14ac:dyDescent="0.2"/>
    <row r="195" ht="14.25" customHeight="1" x14ac:dyDescent="0.2"/>
    <row r="196" ht="14.25" customHeight="1" x14ac:dyDescent="0.2"/>
    <row r="197" ht="14.25" customHeight="1" x14ac:dyDescent="0.2"/>
    <row r="198" ht="14.25" customHeight="1" x14ac:dyDescent="0.2"/>
    <row r="199" ht="14.25" customHeight="1" x14ac:dyDescent="0.2"/>
    <row r="200" ht="14.25" customHeight="1" x14ac:dyDescent="0.2"/>
    <row r="201" ht="14.25" customHeight="1" x14ac:dyDescent="0.2"/>
    <row r="202" ht="14.25" customHeight="1" x14ac:dyDescent="0.2"/>
    <row r="203" ht="14.25" customHeight="1" x14ac:dyDescent="0.2"/>
    <row r="204" ht="14.25" customHeight="1" x14ac:dyDescent="0.2"/>
    <row r="205" ht="14.25" customHeight="1" x14ac:dyDescent="0.2"/>
    <row r="206" ht="14.25" customHeight="1" x14ac:dyDescent="0.2"/>
    <row r="207" ht="14.25" customHeight="1" x14ac:dyDescent="0.2"/>
    <row r="208" ht="14.25" customHeight="1" x14ac:dyDescent="0.2"/>
    <row r="209" ht="14.25" customHeight="1" x14ac:dyDescent="0.2"/>
    <row r="210" ht="14.25" customHeight="1" x14ac:dyDescent="0.2"/>
    <row r="211" ht="14.25" customHeight="1" x14ac:dyDescent="0.2"/>
    <row r="212" ht="14.25" customHeight="1" x14ac:dyDescent="0.2"/>
    <row r="213" ht="14.25" customHeight="1" x14ac:dyDescent="0.2"/>
    <row r="214" ht="14.25" customHeight="1" x14ac:dyDescent="0.2"/>
    <row r="215" ht="14.25" customHeight="1" x14ac:dyDescent="0.2"/>
    <row r="216" ht="14.25" customHeight="1" x14ac:dyDescent="0.2"/>
    <row r="217" ht="14.25" customHeight="1" x14ac:dyDescent="0.2"/>
    <row r="218" ht="14.25" customHeight="1" x14ac:dyDescent="0.2"/>
    <row r="219" ht="14.25" customHeight="1" x14ac:dyDescent="0.2"/>
    <row r="220" ht="14.25" customHeight="1" x14ac:dyDescent="0.2"/>
    <row r="221" ht="14.25" customHeight="1" x14ac:dyDescent="0.2"/>
    <row r="222" ht="14.25" customHeight="1" x14ac:dyDescent="0.2"/>
    <row r="223" ht="14.25" customHeight="1" x14ac:dyDescent="0.2"/>
    <row r="224" ht="14.25" customHeight="1" x14ac:dyDescent="0.2"/>
    <row r="225" ht="14.25" customHeight="1" x14ac:dyDescent="0.2"/>
    <row r="226" ht="14.25" customHeight="1" x14ac:dyDescent="0.2"/>
    <row r="227" ht="14.25" customHeight="1" x14ac:dyDescent="0.2"/>
    <row r="228" ht="14.25" customHeight="1" x14ac:dyDescent="0.2"/>
    <row r="229" ht="14.25" customHeight="1" x14ac:dyDescent="0.2"/>
    <row r="230" ht="14.25" customHeight="1" x14ac:dyDescent="0.2"/>
    <row r="231" ht="14.25" customHeight="1" x14ac:dyDescent="0.2"/>
    <row r="232" ht="14.25" customHeight="1" x14ac:dyDescent="0.2"/>
    <row r="233" ht="14.25" customHeight="1" x14ac:dyDescent="0.2"/>
    <row r="234" ht="14.25" customHeight="1" x14ac:dyDescent="0.2"/>
    <row r="235" ht="14.25" customHeight="1" x14ac:dyDescent="0.2"/>
    <row r="236" ht="14.25" customHeight="1" x14ac:dyDescent="0.2"/>
    <row r="237" ht="14.25" customHeight="1" x14ac:dyDescent="0.2"/>
    <row r="238" ht="14.25" customHeight="1" x14ac:dyDescent="0.2"/>
    <row r="239" ht="14.25" customHeight="1" x14ac:dyDescent="0.2"/>
    <row r="240" ht="14.25" customHeight="1" x14ac:dyDescent="0.2"/>
    <row r="241" ht="14.25" customHeight="1" x14ac:dyDescent="0.2"/>
    <row r="242" ht="14.25" customHeight="1" x14ac:dyDescent="0.2"/>
    <row r="243" ht="14.25" customHeight="1" x14ac:dyDescent="0.2"/>
    <row r="244" ht="14.25" customHeight="1" x14ac:dyDescent="0.2"/>
    <row r="245" ht="14.25" customHeight="1" x14ac:dyDescent="0.2"/>
    <row r="246" ht="14.25" customHeight="1" x14ac:dyDescent="0.2"/>
    <row r="247" ht="14.25" customHeight="1" x14ac:dyDescent="0.2"/>
    <row r="248" ht="14.25" customHeight="1" x14ac:dyDescent="0.2"/>
    <row r="249" ht="14.25" customHeight="1" x14ac:dyDescent="0.2"/>
    <row r="250" ht="14.25" customHeight="1" x14ac:dyDescent="0.2"/>
    <row r="251" ht="14.25" customHeight="1" x14ac:dyDescent="0.2"/>
    <row r="252" ht="14.25" customHeight="1" x14ac:dyDescent="0.2"/>
    <row r="253" ht="14.25" customHeight="1" x14ac:dyDescent="0.2"/>
    <row r="254" ht="14.25" customHeight="1" x14ac:dyDescent="0.2"/>
    <row r="255" ht="14.25" customHeight="1" x14ac:dyDescent="0.2"/>
    <row r="256" ht="14.25" customHeight="1" x14ac:dyDescent="0.2"/>
    <row r="257" ht="14.25" customHeight="1" x14ac:dyDescent="0.2"/>
    <row r="258" ht="14.25" customHeight="1" x14ac:dyDescent="0.2"/>
    <row r="259" ht="14.25" customHeight="1" x14ac:dyDescent="0.2"/>
    <row r="260" ht="14.25" customHeight="1" x14ac:dyDescent="0.2"/>
    <row r="261" ht="14.25" customHeight="1" x14ac:dyDescent="0.2"/>
    <row r="262" ht="14.25" customHeight="1" x14ac:dyDescent="0.2"/>
    <row r="263" ht="14.25" customHeight="1" x14ac:dyDescent="0.2"/>
    <row r="264" ht="14.25" customHeight="1" x14ac:dyDescent="0.2"/>
    <row r="265" ht="14.25" customHeight="1" x14ac:dyDescent="0.2"/>
    <row r="266" ht="14.25" customHeight="1" x14ac:dyDescent="0.2"/>
    <row r="267" ht="14.25" customHeight="1" x14ac:dyDescent="0.2"/>
    <row r="268" ht="14.25" customHeight="1" x14ac:dyDescent="0.2"/>
    <row r="269" ht="14.25" customHeight="1" x14ac:dyDescent="0.2"/>
    <row r="270" ht="14.25" customHeight="1" x14ac:dyDescent="0.2"/>
    <row r="271" ht="14.25" customHeight="1" x14ac:dyDescent="0.2"/>
    <row r="272" ht="14.25" customHeight="1" x14ac:dyDescent="0.2"/>
    <row r="273" ht="14.25" customHeight="1" x14ac:dyDescent="0.2"/>
    <row r="274" ht="14.25" customHeight="1" x14ac:dyDescent="0.2"/>
    <row r="275" ht="14.25" customHeight="1" x14ac:dyDescent="0.2"/>
    <row r="276" ht="14.25" customHeight="1" x14ac:dyDescent="0.2"/>
    <row r="277" ht="14.25" customHeight="1" x14ac:dyDescent="0.2"/>
    <row r="278" ht="14.25" customHeight="1" x14ac:dyDescent="0.2"/>
    <row r="279" ht="14.25" customHeight="1" x14ac:dyDescent="0.2"/>
    <row r="280" ht="14.25" customHeight="1" x14ac:dyDescent="0.2"/>
    <row r="281" ht="14.25" customHeight="1" x14ac:dyDescent="0.2"/>
    <row r="282" ht="14.25" customHeight="1" x14ac:dyDescent="0.2"/>
    <row r="283" ht="14.25" customHeight="1" x14ac:dyDescent="0.2"/>
    <row r="284" ht="14.25" customHeight="1" x14ac:dyDescent="0.2"/>
    <row r="285" ht="14.25" customHeight="1" x14ac:dyDescent="0.2"/>
    <row r="286" ht="14.25" customHeight="1" x14ac:dyDescent="0.2"/>
    <row r="287" ht="14.25" customHeight="1" x14ac:dyDescent="0.2"/>
    <row r="288" ht="14.25" customHeight="1" x14ac:dyDescent="0.2"/>
    <row r="289" ht="14.25" customHeight="1" x14ac:dyDescent="0.2"/>
    <row r="290" ht="14.25" customHeight="1" x14ac:dyDescent="0.2"/>
    <row r="291" ht="14.25" customHeight="1" x14ac:dyDescent="0.2"/>
    <row r="292" ht="14.25" customHeight="1" x14ac:dyDescent="0.2"/>
    <row r="293" ht="14.25" customHeight="1" x14ac:dyDescent="0.2"/>
    <row r="294" ht="14.25" customHeight="1" x14ac:dyDescent="0.2"/>
    <row r="295" ht="14.25" customHeight="1" x14ac:dyDescent="0.2"/>
    <row r="296" ht="14.25" customHeight="1" x14ac:dyDescent="0.2"/>
    <row r="297" ht="14.25" customHeight="1" x14ac:dyDescent="0.2"/>
    <row r="298" ht="14.25" customHeight="1" x14ac:dyDescent="0.2"/>
    <row r="299" ht="14.25" customHeight="1" x14ac:dyDescent="0.2"/>
    <row r="300" ht="14.25" customHeight="1" x14ac:dyDescent="0.2"/>
    <row r="301" ht="14.25" customHeight="1" x14ac:dyDescent="0.2"/>
    <row r="302" ht="14.25" customHeight="1" x14ac:dyDescent="0.2"/>
    <row r="303" ht="14.25" customHeight="1" x14ac:dyDescent="0.2"/>
    <row r="304" ht="14.25" customHeight="1" x14ac:dyDescent="0.2"/>
    <row r="305" ht="14.25" customHeight="1" x14ac:dyDescent="0.2"/>
    <row r="306" ht="14.25" customHeight="1" x14ac:dyDescent="0.2"/>
    <row r="307" ht="14.25" customHeight="1" x14ac:dyDescent="0.2"/>
    <row r="308" ht="14.25" customHeight="1" x14ac:dyDescent="0.2"/>
    <row r="309" ht="14.25" customHeight="1" x14ac:dyDescent="0.2"/>
    <row r="310" ht="14.25" customHeight="1" x14ac:dyDescent="0.2"/>
    <row r="311" ht="14.25" customHeight="1" x14ac:dyDescent="0.2"/>
    <row r="312" ht="14.25" customHeight="1" x14ac:dyDescent="0.2"/>
    <row r="313" ht="14.25" customHeight="1" x14ac:dyDescent="0.2"/>
    <row r="314" ht="14.25" customHeight="1" x14ac:dyDescent="0.2"/>
    <row r="315" ht="14.25" customHeight="1" x14ac:dyDescent="0.2"/>
    <row r="316" ht="14.25" customHeight="1" x14ac:dyDescent="0.2"/>
    <row r="317" ht="14.25" customHeight="1" x14ac:dyDescent="0.2"/>
    <row r="318" ht="14.25" customHeight="1" x14ac:dyDescent="0.2"/>
    <row r="319" ht="14.25" customHeight="1" x14ac:dyDescent="0.2"/>
    <row r="320" ht="14.25" customHeight="1" x14ac:dyDescent="0.2"/>
    <row r="321" ht="14.25" customHeight="1" x14ac:dyDescent="0.2"/>
    <row r="322" ht="14.25" customHeight="1" x14ac:dyDescent="0.2"/>
    <row r="323" ht="14.25" customHeight="1" x14ac:dyDescent="0.2"/>
    <row r="324" ht="14.25" customHeight="1" x14ac:dyDescent="0.2"/>
    <row r="325" ht="14.25" customHeight="1" x14ac:dyDescent="0.2"/>
    <row r="326" ht="14.25" customHeight="1" x14ac:dyDescent="0.2"/>
    <row r="327" ht="14.25" customHeight="1" x14ac:dyDescent="0.2"/>
    <row r="328" ht="14.25" customHeight="1" x14ac:dyDescent="0.2"/>
    <row r="329" ht="14.25" customHeight="1" x14ac:dyDescent="0.2"/>
    <row r="330" ht="14.25" customHeight="1" x14ac:dyDescent="0.2"/>
    <row r="331" ht="14.25" customHeight="1" x14ac:dyDescent="0.2"/>
    <row r="332" ht="14.25" customHeight="1" x14ac:dyDescent="0.2"/>
    <row r="333" ht="14.25" customHeight="1" x14ac:dyDescent="0.2"/>
    <row r="334" ht="14.25" customHeight="1" x14ac:dyDescent="0.2"/>
    <row r="335" ht="14.25" customHeight="1" x14ac:dyDescent="0.2"/>
    <row r="336" ht="14.25" customHeight="1" x14ac:dyDescent="0.2"/>
    <row r="337" ht="14.25" customHeight="1" x14ac:dyDescent="0.2"/>
    <row r="338" ht="14.25" customHeight="1" x14ac:dyDescent="0.2"/>
    <row r="339" ht="14.25" customHeight="1" x14ac:dyDescent="0.2"/>
    <row r="340" ht="14.25" customHeight="1" x14ac:dyDescent="0.2"/>
    <row r="341" ht="14.25" customHeight="1" x14ac:dyDescent="0.2"/>
    <row r="342" ht="14.25" customHeight="1" x14ac:dyDescent="0.2"/>
    <row r="343" ht="14.25" customHeight="1" x14ac:dyDescent="0.2"/>
    <row r="344" ht="14.25" customHeight="1" x14ac:dyDescent="0.2"/>
    <row r="345" ht="14.25" customHeight="1" x14ac:dyDescent="0.2"/>
    <row r="346" ht="14.25" customHeight="1" x14ac:dyDescent="0.2"/>
    <row r="347" ht="14.25" customHeight="1" x14ac:dyDescent="0.2"/>
    <row r="348" ht="14.25" customHeight="1" x14ac:dyDescent="0.2"/>
    <row r="349" ht="14.25" customHeight="1" x14ac:dyDescent="0.2"/>
    <row r="350" ht="14.25" customHeight="1" x14ac:dyDescent="0.2"/>
    <row r="351" ht="14.25" customHeight="1" x14ac:dyDescent="0.2"/>
    <row r="352" ht="14.25" customHeight="1" x14ac:dyDescent="0.2"/>
    <row r="353" ht="14.25" customHeight="1" x14ac:dyDescent="0.2"/>
    <row r="354" ht="14.25" customHeight="1" x14ac:dyDescent="0.2"/>
    <row r="355" ht="14.25" customHeight="1" x14ac:dyDescent="0.2"/>
    <row r="356" ht="14.25" customHeight="1" x14ac:dyDescent="0.2"/>
    <row r="357" ht="14.25" customHeight="1" x14ac:dyDescent="0.2"/>
    <row r="358" ht="14.25" customHeight="1" x14ac:dyDescent="0.2"/>
    <row r="359" ht="14.25" customHeight="1" x14ac:dyDescent="0.2"/>
    <row r="360" ht="14.25" customHeight="1" x14ac:dyDescent="0.2"/>
    <row r="361" ht="14.25" customHeight="1" x14ac:dyDescent="0.2"/>
    <row r="362" ht="14.25" customHeight="1" x14ac:dyDescent="0.2"/>
    <row r="363" ht="14.25" customHeight="1" x14ac:dyDescent="0.2"/>
    <row r="364" ht="14.25" customHeight="1" x14ac:dyDescent="0.2"/>
    <row r="365" ht="14.25" customHeight="1" x14ac:dyDescent="0.2"/>
    <row r="366" ht="14.25" customHeight="1" x14ac:dyDescent="0.2"/>
    <row r="367" ht="14.25" customHeight="1" x14ac:dyDescent="0.2"/>
    <row r="368" ht="14.25" customHeight="1" x14ac:dyDescent="0.2"/>
    <row r="369" ht="14.25" customHeight="1" x14ac:dyDescent="0.2"/>
    <row r="370" ht="14.25" customHeight="1" x14ac:dyDescent="0.2"/>
    <row r="371" ht="14.25" customHeight="1" x14ac:dyDescent="0.2"/>
    <row r="372" ht="14.25" customHeight="1" x14ac:dyDescent="0.2"/>
    <row r="373" ht="14.25" customHeight="1" x14ac:dyDescent="0.2"/>
    <row r="374" ht="14.25" customHeight="1" x14ac:dyDescent="0.2"/>
    <row r="375" ht="14.25" customHeight="1" x14ac:dyDescent="0.2"/>
    <row r="376" ht="14.25" customHeight="1" x14ac:dyDescent="0.2"/>
    <row r="377" ht="14.25" customHeight="1" x14ac:dyDescent="0.2"/>
    <row r="378" ht="14.25" customHeight="1" x14ac:dyDescent="0.2"/>
    <row r="379" ht="14.25" customHeight="1" x14ac:dyDescent="0.2"/>
    <row r="380" ht="14.25" customHeight="1" x14ac:dyDescent="0.2"/>
    <row r="381" ht="14.25" customHeight="1" x14ac:dyDescent="0.2"/>
    <row r="382" ht="14.25" customHeight="1" x14ac:dyDescent="0.2"/>
    <row r="383" ht="14.25" customHeight="1" x14ac:dyDescent="0.2"/>
    <row r="384" ht="14.25" customHeight="1" x14ac:dyDescent="0.2"/>
    <row r="385" ht="14.25" customHeight="1" x14ac:dyDescent="0.2"/>
    <row r="386" ht="14.25" customHeight="1" x14ac:dyDescent="0.2"/>
    <row r="387" ht="14.25" customHeight="1" x14ac:dyDescent="0.2"/>
    <row r="388" ht="14.25" customHeight="1" x14ac:dyDescent="0.2"/>
    <row r="389" ht="14.25" customHeight="1" x14ac:dyDescent="0.2"/>
    <row r="390" ht="14.25" customHeight="1" x14ac:dyDescent="0.2"/>
    <row r="391" ht="14.25" customHeight="1" x14ac:dyDescent="0.2"/>
    <row r="392" ht="14.25" customHeight="1" x14ac:dyDescent="0.2"/>
    <row r="393" ht="14.25" customHeight="1" x14ac:dyDescent="0.2"/>
    <row r="394" ht="14.25" customHeight="1" x14ac:dyDescent="0.2"/>
    <row r="395" ht="14.25" customHeight="1" x14ac:dyDescent="0.2"/>
    <row r="396" ht="14.25" customHeight="1" x14ac:dyDescent="0.2"/>
    <row r="397" ht="14.25" customHeight="1" x14ac:dyDescent="0.2"/>
    <row r="398" ht="14.25" customHeight="1" x14ac:dyDescent="0.2"/>
    <row r="399" ht="14.25" customHeight="1" x14ac:dyDescent="0.2"/>
    <row r="400" ht="14.25" customHeight="1" x14ac:dyDescent="0.2"/>
    <row r="401" ht="14.25" customHeight="1" x14ac:dyDescent="0.2"/>
    <row r="402" ht="14.25" customHeight="1" x14ac:dyDescent="0.2"/>
    <row r="403" ht="14.25" customHeight="1" x14ac:dyDescent="0.2"/>
    <row r="404" ht="14.25" customHeight="1" x14ac:dyDescent="0.2"/>
    <row r="405" ht="14.25" customHeight="1" x14ac:dyDescent="0.2"/>
    <row r="406" ht="14.25" customHeight="1" x14ac:dyDescent="0.2"/>
    <row r="407" ht="14.25" customHeight="1" x14ac:dyDescent="0.2"/>
    <row r="408" ht="14.25" customHeight="1" x14ac:dyDescent="0.2"/>
    <row r="409" ht="14.25" customHeight="1" x14ac:dyDescent="0.2"/>
    <row r="410" ht="14.25" customHeight="1" x14ac:dyDescent="0.2"/>
    <row r="411" ht="14.25" customHeight="1" x14ac:dyDescent="0.2"/>
    <row r="412" ht="14.25" customHeight="1" x14ac:dyDescent="0.2"/>
    <row r="413" ht="14.25" customHeight="1" x14ac:dyDescent="0.2"/>
    <row r="414" ht="14.25" customHeight="1" x14ac:dyDescent="0.2"/>
    <row r="415" ht="14.25" customHeight="1" x14ac:dyDescent="0.2"/>
    <row r="416" ht="14.25" customHeight="1" x14ac:dyDescent="0.2"/>
    <row r="417" ht="14.25" customHeight="1" x14ac:dyDescent="0.2"/>
    <row r="418" ht="14.25" customHeight="1" x14ac:dyDescent="0.2"/>
    <row r="419" ht="14.25" customHeight="1" x14ac:dyDescent="0.2"/>
    <row r="420" ht="14.25" customHeight="1" x14ac:dyDescent="0.2"/>
    <row r="421" ht="14.25" customHeight="1" x14ac:dyDescent="0.2"/>
    <row r="422" ht="14.25" customHeight="1" x14ac:dyDescent="0.2"/>
    <row r="423" ht="14.25" customHeight="1" x14ac:dyDescent="0.2"/>
    <row r="424" ht="14.25" customHeight="1" x14ac:dyDescent="0.2"/>
    <row r="425" ht="14.25" customHeight="1" x14ac:dyDescent="0.2"/>
    <row r="426" ht="14.25" customHeight="1" x14ac:dyDescent="0.2"/>
    <row r="427" ht="14.25" customHeight="1" x14ac:dyDescent="0.2"/>
    <row r="428" ht="14.25" customHeight="1" x14ac:dyDescent="0.2"/>
    <row r="429" ht="14.25" customHeight="1" x14ac:dyDescent="0.2"/>
    <row r="430" ht="14.25" customHeight="1" x14ac:dyDescent="0.2"/>
    <row r="431" ht="14.25" customHeight="1" x14ac:dyDescent="0.2"/>
    <row r="432" ht="14.25" customHeight="1" x14ac:dyDescent="0.2"/>
    <row r="433" ht="14.25" customHeight="1" x14ac:dyDescent="0.2"/>
    <row r="434" ht="14.25" customHeight="1" x14ac:dyDescent="0.2"/>
    <row r="435" ht="14.25" customHeight="1" x14ac:dyDescent="0.2"/>
    <row r="436" ht="14.25" customHeight="1" x14ac:dyDescent="0.2"/>
    <row r="437" ht="14.25" customHeight="1" x14ac:dyDescent="0.2"/>
    <row r="438" ht="14.25" customHeight="1" x14ac:dyDescent="0.2"/>
    <row r="439" ht="14.25" customHeight="1" x14ac:dyDescent="0.2"/>
    <row r="440" ht="14.25" customHeight="1" x14ac:dyDescent="0.2"/>
    <row r="441" ht="14.25" customHeight="1" x14ac:dyDescent="0.2"/>
    <row r="442" ht="14.25" customHeight="1" x14ac:dyDescent="0.2"/>
    <row r="443" ht="14.25" customHeight="1" x14ac:dyDescent="0.2"/>
    <row r="444" ht="14.25" customHeight="1" x14ac:dyDescent="0.2"/>
    <row r="445" ht="14.25" customHeight="1" x14ac:dyDescent="0.2"/>
    <row r="446" ht="14.25" customHeight="1" x14ac:dyDescent="0.2"/>
    <row r="447" ht="14.25" customHeight="1" x14ac:dyDescent="0.2"/>
    <row r="448" ht="14.25" customHeight="1" x14ac:dyDescent="0.2"/>
    <row r="449" ht="14.25" customHeight="1" x14ac:dyDescent="0.2"/>
    <row r="450" ht="14.25" customHeight="1" x14ac:dyDescent="0.2"/>
    <row r="451" ht="14.25" customHeight="1" x14ac:dyDescent="0.2"/>
    <row r="452" ht="14.25" customHeight="1" x14ac:dyDescent="0.2"/>
    <row r="453" ht="14.25" customHeight="1" x14ac:dyDescent="0.2"/>
    <row r="454" ht="14.25" customHeight="1" x14ac:dyDescent="0.2"/>
    <row r="455" ht="14.25" customHeight="1" x14ac:dyDescent="0.2"/>
    <row r="456" ht="14.25" customHeight="1" x14ac:dyDescent="0.2"/>
    <row r="457" ht="14.25" customHeight="1" x14ac:dyDescent="0.2"/>
    <row r="458" ht="14.25" customHeight="1" x14ac:dyDescent="0.2"/>
    <row r="459" ht="14.25" customHeight="1" x14ac:dyDescent="0.2"/>
    <row r="460" ht="14.25" customHeight="1" x14ac:dyDescent="0.2"/>
    <row r="461" ht="14.25" customHeight="1" x14ac:dyDescent="0.2"/>
    <row r="462" ht="14.25" customHeight="1" x14ac:dyDescent="0.2"/>
    <row r="463" ht="14.25" customHeight="1" x14ac:dyDescent="0.2"/>
    <row r="464" ht="14.25" customHeight="1" x14ac:dyDescent="0.2"/>
    <row r="465" ht="14.25" customHeight="1" x14ac:dyDescent="0.2"/>
    <row r="466" ht="14.25" customHeight="1" x14ac:dyDescent="0.2"/>
    <row r="467" ht="14.25" customHeight="1" x14ac:dyDescent="0.2"/>
    <row r="468" ht="14.25" customHeight="1" x14ac:dyDescent="0.2"/>
    <row r="469" ht="14.25" customHeight="1" x14ac:dyDescent="0.2"/>
    <row r="470" ht="14.25" customHeight="1" x14ac:dyDescent="0.2"/>
    <row r="471" ht="14.25" customHeight="1" x14ac:dyDescent="0.2"/>
    <row r="472" ht="14.25" customHeight="1" x14ac:dyDescent="0.2"/>
    <row r="473" ht="14.25" customHeight="1" x14ac:dyDescent="0.2"/>
    <row r="474" ht="14.25" customHeight="1" x14ac:dyDescent="0.2"/>
    <row r="475" ht="14.25" customHeight="1" x14ac:dyDescent="0.2"/>
    <row r="476" ht="14.25" customHeight="1" x14ac:dyDescent="0.2"/>
    <row r="477" ht="14.25" customHeight="1" x14ac:dyDescent="0.2"/>
    <row r="478" ht="14.25" customHeight="1" x14ac:dyDescent="0.2"/>
    <row r="479" ht="14.25" customHeight="1" x14ac:dyDescent="0.2"/>
    <row r="480" ht="14.25" customHeight="1" x14ac:dyDescent="0.2"/>
    <row r="481" ht="14.25" customHeight="1" x14ac:dyDescent="0.2"/>
    <row r="482" ht="14.25" customHeight="1" x14ac:dyDescent="0.2"/>
    <row r="483" ht="14.25" customHeight="1" x14ac:dyDescent="0.2"/>
    <row r="484" ht="14.25" customHeight="1" x14ac:dyDescent="0.2"/>
    <row r="485" ht="14.25" customHeight="1" x14ac:dyDescent="0.2"/>
    <row r="486" ht="14.25" customHeight="1" x14ac:dyDescent="0.2"/>
    <row r="487" ht="14.25" customHeight="1" x14ac:dyDescent="0.2"/>
    <row r="488" ht="14.25" customHeight="1" x14ac:dyDescent="0.2"/>
    <row r="489" ht="14.25" customHeight="1" x14ac:dyDescent="0.2"/>
    <row r="490" ht="14.25" customHeight="1" x14ac:dyDescent="0.2"/>
    <row r="491" ht="14.25" customHeight="1" x14ac:dyDescent="0.2"/>
    <row r="492" ht="14.25" customHeight="1" x14ac:dyDescent="0.2"/>
    <row r="493" ht="14.25" customHeight="1" x14ac:dyDescent="0.2"/>
    <row r="494" ht="14.25" customHeight="1" x14ac:dyDescent="0.2"/>
    <row r="495" ht="14.25" customHeight="1" x14ac:dyDescent="0.2"/>
    <row r="496" ht="14.25" customHeight="1" x14ac:dyDescent="0.2"/>
    <row r="497" ht="14.25" customHeight="1" x14ac:dyDescent="0.2"/>
    <row r="498" ht="14.25" customHeight="1" x14ac:dyDescent="0.2"/>
    <row r="499" ht="14.25" customHeight="1" x14ac:dyDescent="0.2"/>
    <row r="500" ht="14.25" customHeight="1" x14ac:dyDescent="0.2"/>
    <row r="501" ht="14.25" customHeight="1" x14ac:dyDescent="0.2"/>
    <row r="502" ht="14.25" customHeight="1" x14ac:dyDescent="0.2"/>
    <row r="503" ht="14.25" customHeight="1" x14ac:dyDescent="0.2"/>
    <row r="504" ht="14.25" customHeight="1" x14ac:dyDescent="0.2"/>
    <row r="505" ht="14.25" customHeight="1" x14ac:dyDescent="0.2"/>
    <row r="506" ht="14.25" customHeight="1" x14ac:dyDescent="0.2"/>
    <row r="507" ht="14.25" customHeight="1" x14ac:dyDescent="0.2"/>
    <row r="508" ht="14.25" customHeight="1" x14ac:dyDescent="0.2"/>
    <row r="509" ht="14.25" customHeight="1" x14ac:dyDescent="0.2"/>
    <row r="510" ht="14.25" customHeight="1" x14ac:dyDescent="0.2"/>
    <row r="511" ht="14.25" customHeight="1" x14ac:dyDescent="0.2"/>
    <row r="512" ht="14.25" customHeight="1" x14ac:dyDescent="0.2"/>
    <row r="513" ht="14.25" customHeight="1" x14ac:dyDescent="0.2"/>
    <row r="514" ht="14.25" customHeight="1" x14ac:dyDescent="0.2"/>
    <row r="515" ht="14.25" customHeight="1" x14ac:dyDescent="0.2"/>
    <row r="516" ht="14.25" customHeight="1" x14ac:dyDescent="0.2"/>
    <row r="517" ht="14.25" customHeight="1" x14ac:dyDescent="0.2"/>
    <row r="518" ht="14.25" customHeight="1" x14ac:dyDescent="0.2"/>
    <row r="519" ht="14.25" customHeight="1" x14ac:dyDescent="0.2"/>
    <row r="520" ht="14.25" customHeight="1" x14ac:dyDescent="0.2"/>
    <row r="521" ht="14.25" customHeight="1" x14ac:dyDescent="0.2"/>
    <row r="522" ht="14.25" customHeight="1" x14ac:dyDescent="0.2"/>
    <row r="523" ht="14.25" customHeight="1" x14ac:dyDescent="0.2"/>
    <row r="524" ht="14.25" customHeight="1" x14ac:dyDescent="0.2"/>
    <row r="525" ht="14.25" customHeight="1" x14ac:dyDescent="0.2"/>
    <row r="526" ht="14.25" customHeight="1" x14ac:dyDescent="0.2"/>
    <row r="527" ht="14.25" customHeight="1" x14ac:dyDescent="0.2"/>
    <row r="528" ht="14.25" customHeight="1" x14ac:dyDescent="0.2"/>
    <row r="529" ht="14.25" customHeight="1" x14ac:dyDescent="0.2"/>
    <row r="530" ht="14.25" customHeight="1" x14ac:dyDescent="0.2"/>
    <row r="531" ht="14.25" customHeight="1" x14ac:dyDescent="0.2"/>
    <row r="532" ht="14.25" customHeight="1" x14ac:dyDescent="0.2"/>
    <row r="533" ht="14.25" customHeight="1" x14ac:dyDescent="0.2"/>
    <row r="534" ht="14.25" customHeight="1" x14ac:dyDescent="0.2"/>
    <row r="535" ht="14.25" customHeight="1" x14ac:dyDescent="0.2"/>
    <row r="536" ht="14.25" customHeight="1" x14ac:dyDescent="0.2"/>
    <row r="537" ht="14.25" customHeight="1" x14ac:dyDescent="0.2"/>
    <row r="538" ht="14.25" customHeight="1" x14ac:dyDescent="0.2"/>
    <row r="539" ht="14.25" customHeight="1" x14ac:dyDescent="0.2"/>
    <row r="540" ht="14.25" customHeight="1" x14ac:dyDescent="0.2"/>
    <row r="541" ht="14.25" customHeight="1" x14ac:dyDescent="0.2"/>
    <row r="542" ht="14.25" customHeight="1" x14ac:dyDescent="0.2"/>
    <row r="543" ht="14.25" customHeight="1" x14ac:dyDescent="0.2"/>
    <row r="544" ht="14.25" customHeight="1" x14ac:dyDescent="0.2"/>
    <row r="545" ht="14.25" customHeight="1" x14ac:dyDescent="0.2"/>
    <row r="546" ht="14.25" customHeight="1" x14ac:dyDescent="0.2"/>
    <row r="547" ht="14.25" customHeight="1" x14ac:dyDescent="0.2"/>
    <row r="548" ht="14.25" customHeight="1" x14ac:dyDescent="0.2"/>
    <row r="549" ht="14.25" customHeight="1" x14ac:dyDescent="0.2"/>
    <row r="550" ht="14.25" customHeight="1" x14ac:dyDescent="0.2"/>
    <row r="551" ht="14.25" customHeight="1" x14ac:dyDescent="0.2"/>
    <row r="552" ht="14.25" customHeight="1" x14ac:dyDescent="0.2"/>
    <row r="553" ht="14.25" customHeight="1" x14ac:dyDescent="0.2"/>
    <row r="554" ht="14.25" customHeight="1" x14ac:dyDescent="0.2"/>
    <row r="555" ht="14.25" customHeight="1" x14ac:dyDescent="0.2"/>
    <row r="556" ht="14.25" customHeight="1" x14ac:dyDescent="0.2"/>
    <row r="557" ht="14.25" customHeight="1" x14ac:dyDescent="0.2"/>
    <row r="558" ht="14.25" customHeight="1" x14ac:dyDescent="0.2"/>
    <row r="559" ht="14.25" customHeight="1" x14ac:dyDescent="0.2"/>
    <row r="560" ht="14.25" customHeight="1" x14ac:dyDescent="0.2"/>
    <row r="561" ht="14.25" customHeight="1" x14ac:dyDescent="0.2"/>
    <row r="562" ht="14.25" customHeight="1" x14ac:dyDescent="0.2"/>
    <row r="563" ht="14.25" customHeight="1" x14ac:dyDescent="0.2"/>
    <row r="564" ht="14.25" customHeight="1" x14ac:dyDescent="0.2"/>
    <row r="565" ht="14.25" customHeight="1" x14ac:dyDescent="0.2"/>
    <row r="566" ht="14.25" customHeight="1" x14ac:dyDescent="0.2"/>
    <row r="567" ht="14.25" customHeight="1" x14ac:dyDescent="0.2"/>
    <row r="568" ht="14.25" customHeight="1" x14ac:dyDescent="0.2"/>
    <row r="569" ht="14.25" customHeight="1" x14ac:dyDescent="0.2"/>
    <row r="570" ht="14.25" customHeight="1" x14ac:dyDescent="0.2"/>
    <row r="571" ht="14.25" customHeight="1" x14ac:dyDescent="0.2"/>
    <row r="572" ht="14.25" customHeight="1" x14ac:dyDescent="0.2"/>
    <row r="573" ht="14.25" customHeight="1" x14ac:dyDescent="0.2"/>
    <row r="574" ht="14.25" customHeight="1" x14ac:dyDescent="0.2"/>
    <row r="575" ht="14.25" customHeight="1" x14ac:dyDescent="0.2"/>
    <row r="576" ht="14.25" customHeight="1" x14ac:dyDescent="0.2"/>
    <row r="577" ht="14.25" customHeight="1" x14ac:dyDescent="0.2"/>
    <row r="578" ht="14.25" customHeight="1" x14ac:dyDescent="0.2"/>
    <row r="579" ht="14.25" customHeight="1" x14ac:dyDescent="0.2"/>
    <row r="580" ht="14.25" customHeight="1" x14ac:dyDescent="0.2"/>
    <row r="581" ht="14.25" customHeight="1" x14ac:dyDescent="0.2"/>
    <row r="582" ht="14.25" customHeight="1" x14ac:dyDescent="0.2"/>
    <row r="583" ht="14.25" customHeight="1" x14ac:dyDescent="0.2"/>
    <row r="584" ht="14.25" customHeight="1" x14ac:dyDescent="0.2"/>
    <row r="585" ht="14.25" customHeight="1" x14ac:dyDescent="0.2"/>
    <row r="586" ht="14.25" customHeight="1" x14ac:dyDescent="0.2"/>
    <row r="587" ht="14.25" customHeight="1" x14ac:dyDescent="0.2"/>
    <row r="588" ht="14.25" customHeight="1" x14ac:dyDescent="0.2"/>
    <row r="589" ht="14.25" customHeight="1" x14ac:dyDescent="0.2"/>
    <row r="590" ht="14.25" customHeight="1" x14ac:dyDescent="0.2"/>
    <row r="591" ht="14.25" customHeight="1" x14ac:dyDescent="0.2"/>
    <row r="592" ht="14.25" customHeight="1" x14ac:dyDescent="0.2"/>
    <row r="593" ht="14.25" customHeight="1" x14ac:dyDescent="0.2"/>
    <row r="594" ht="14.25" customHeight="1" x14ac:dyDescent="0.2"/>
    <row r="595" ht="14.25" customHeight="1" x14ac:dyDescent="0.2"/>
    <row r="596" ht="14.25" customHeight="1" x14ac:dyDescent="0.2"/>
    <row r="597" ht="14.25" customHeight="1" x14ac:dyDescent="0.2"/>
    <row r="598" ht="14.25" customHeight="1" x14ac:dyDescent="0.2"/>
    <row r="599" ht="14.25" customHeight="1" x14ac:dyDescent="0.2"/>
    <row r="600" ht="14.25" customHeight="1" x14ac:dyDescent="0.2"/>
    <row r="601" ht="14.25" customHeight="1" x14ac:dyDescent="0.2"/>
    <row r="602" ht="14.25" customHeight="1" x14ac:dyDescent="0.2"/>
    <row r="603" ht="14.25" customHeight="1" x14ac:dyDescent="0.2"/>
    <row r="604" ht="14.25" customHeight="1" x14ac:dyDescent="0.2"/>
    <row r="605" ht="14.25" customHeight="1" x14ac:dyDescent="0.2"/>
    <row r="606" ht="14.25" customHeight="1" x14ac:dyDescent="0.2"/>
    <row r="607" ht="14.25" customHeight="1" x14ac:dyDescent="0.2"/>
    <row r="608" ht="14.25" customHeight="1" x14ac:dyDescent="0.2"/>
    <row r="609" ht="14.25" customHeight="1" x14ac:dyDescent="0.2"/>
    <row r="610" ht="14.25" customHeight="1" x14ac:dyDescent="0.2"/>
    <row r="611" ht="14.25" customHeight="1" x14ac:dyDescent="0.2"/>
    <row r="612" ht="14.25" customHeight="1" x14ac:dyDescent="0.2"/>
    <row r="613" ht="14.25" customHeight="1" x14ac:dyDescent="0.2"/>
    <row r="614" ht="14.25" customHeight="1" x14ac:dyDescent="0.2"/>
    <row r="615" ht="14.25" customHeight="1" x14ac:dyDescent="0.2"/>
    <row r="616" ht="14.25" customHeight="1" x14ac:dyDescent="0.2"/>
    <row r="617" ht="14.25" customHeight="1" x14ac:dyDescent="0.2"/>
    <row r="618" ht="14.25" customHeight="1" x14ac:dyDescent="0.2"/>
    <row r="619" ht="14.25" customHeight="1" x14ac:dyDescent="0.2"/>
    <row r="620" ht="14.25" customHeight="1" x14ac:dyDescent="0.2"/>
    <row r="621" ht="14.25" customHeight="1" x14ac:dyDescent="0.2"/>
    <row r="622" ht="14.25" customHeight="1" x14ac:dyDescent="0.2"/>
    <row r="623" ht="14.25" customHeight="1" x14ac:dyDescent="0.2"/>
    <row r="624" ht="14.25" customHeight="1" x14ac:dyDescent="0.2"/>
    <row r="625" ht="14.25" customHeight="1" x14ac:dyDescent="0.2"/>
    <row r="626" ht="14.25" customHeight="1" x14ac:dyDescent="0.2"/>
    <row r="627" ht="14.25" customHeight="1" x14ac:dyDescent="0.2"/>
    <row r="628" ht="14.25" customHeight="1" x14ac:dyDescent="0.2"/>
    <row r="629" ht="14.25" customHeight="1" x14ac:dyDescent="0.2"/>
    <row r="630" ht="14.25" customHeight="1" x14ac:dyDescent="0.2"/>
    <row r="631" ht="14.25" customHeight="1" x14ac:dyDescent="0.2"/>
    <row r="632" ht="14.25" customHeight="1" x14ac:dyDescent="0.2"/>
    <row r="633" ht="14.25" customHeight="1" x14ac:dyDescent="0.2"/>
    <row r="634" ht="14.25" customHeight="1" x14ac:dyDescent="0.2"/>
    <row r="635" ht="14.25" customHeight="1" x14ac:dyDescent="0.2"/>
    <row r="636" ht="14.25" customHeight="1" x14ac:dyDescent="0.2"/>
    <row r="637" ht="14.25" customHeight="1" x14ac:dyDescent="0.2"/>
    <row r="638" ht="14.25" customHeight="1" x14ac:dyDescent="0.2"/>
    <row r="639" ht="14.25" customHeight="1" x14ac:dyDescent="0.2"/>
    <row r="640" ht="14.25" customHeight="1" x14ac:dyDescent="0.2"/>
    <row r="641" ht="14.25" customHeight="1" x14ac:dyDescent="0.2"/>
    <row r="642" ht="14.25" customHeight="1" x14ac:dyDescent="0.2"/>
    <row r="643" ht="14.25" customHeight="1" x14ac:dyDescent="0.2"/>
    <row r="644" ht="14.25" customHeight="1" x14ac:dyDescent="0.2"/>
    <row r="645" ht="14.25" customHeight="1" x14ac:dyDescent="0.2"/>
    <row r="646" ht="14.25" customHeight="1" x14ac:dyDescent="0.2"/>
    <row r="647" ht="14.25" customHeight="1" x14ac:dyDescent="0.2"/>
    <row r="648" ht="14.25" customHeight="1" x14ac:dyDescent="0.2"/>
    <row r="649" ht="14.25" customHeight="1" x14ac:dyDescent="0.2"/>
    <row r="650" ht="14.25" customHeight="1" x14ac:dyDescent="0.2"/>
    <row r="651" ht="14.25" customHeight="1" x14ac:dyDescent="0.2"/>
    <row r="652" ht="14.25" customHeight="1" x14ac:dyDescent="0.2"/>
    <row r="653" ht="14.25" customHeight="1" x14ac:dyDescent="0.2"/>
    <row r="654" ht="14.25" customHeight="1" x14ac:dyDescent="0.2"/>
    <row r="655" ht="14.25" customHeight="1" x14ac:dyDescent="0.2"/>
    <row r="656" ht="14.25" customHeight="1" x14ac:dyDescent="0.2"/>
    <row r="657" ht="14.25" customHeight="1" x14ac:dyDescent="0.2"/>
    <row r="658" ht="14.25" customHeight="1" x14ac:dyDescent="0.2"/>
    <row r="659" ht="14.25" customHeight="1" x14ac:dyDescent="0.2"/>
    <row r="660" ht="14.25" customHeight="1" x14ac:dyDescent="0.2"/>
    <row r="661" ht="14.25" customHeight="1" x14ac:dyDescent="0.2"/>
    <row r="662" ht="14.25" customHeight="1" x14ac:dyDescent="0.2"/>
    <row r="663" ht="14.25" customHeight="1" x14ac:dyDescent="0.2"/>
    <row r="664" ht="14.25" customHeight="1" x14ac:dyDescent="0.2"/>
    <row r="665" ht="14.25" customHeight="1" x14ac:dyDescent="0.2"/>
    <row r="666" ht="14.25" customHeight="1" x14ac:dyDescent="0.2"/>
    <row r="667" ht="14.25" customHeight="1" x14ac:dyDescent="0.2"/>
    <row r="668" ht="14.25" customHeight="1" x14ac:dyDescent="0.2"/>
    <row r="669" ht="14.25" customHeight="1" x14ac:dyDescent="0.2"/>
    <row r="670" ht="14.25" customHeight="1" x14ac:dyDescent="0.2"/>
    <row r="671" ht="14.25" customHeight="1" x14ac:dyDescent="0.2"/>
    <row r="672" ht="14.25" customHeight="1" x14ac:dyDescent="0.2"/>
    <row r="673" ht="14.25" customHeight="1" x14ac:dyDescent="0.2"/>
    <row r="674" ht="14.25" customHeight="1" x14ac:dyDescent="0.2"/>
    <row r="675" ht="14.25" customHeight="1" x14ac:dyDescent="0.2"/>
    <row r="676" ht="14.25" customHeight="1" x14ac:dyDescent="0.2"/>
    <row r="677" ht="14.25" customHeight="1" x14ac:dyDescent="0.2"/>
    <row r="678" ht="14.25" customHeight="1" x14ac:dyDescent="0.2"/>
    <row r="679" ht="14.25" customHeight="1" x14ac:dyDescent="0.2"/>
    <row r="680" ht="14.25" customHeight="1" x14ac:dyDescent="0.2"/>
    <row r="681" ht="14.25" customHeight="1" x14ac:dyDescent="0.2"/>
    <row r="682" ht="14.25" customHeight="1" x14ac:dyDescent="0.2"/>
    <row r="683" ht="14.25" customHeight="1" x14ac:dyDescent="0.2"/>
    <row r="684" ht="14.25" customHeight="1" x14ac:dyDescent="0.2"/>
    <row r="685" ht="14.25" customHeight="1" x14ac:dyDescent="0.2"/>
    <row r="686" ht="14.25" customHeight="1" x14ac:dyDescent="0.2"/>
    <row r="687" ht="14.25" customHeight="1" x14ac:dyDescent="0.2"/>
    <row r="688" ht="14.25" customHeight="1" x14ac:dyDescent="0.2"/>
    <row r="689" ht="14.25" customHeight="1" x14ac:dyDescent="0.2"/>
    <row r="690" ht="14.25" customHeight="1" x14ac:dyDescent="0.2"/>
    <row r="691" ht="14.25" customHeight="1" x14ac:dyDescent="0.2"/>
    <row r="692" ht="14.25" customHeight="1" x14ac:dyDescent="0.2"/>
    <row r="693" ht="14.25" customHeight="1" x14ac:dyDescent="0.2"/>
    <row r="694" ht="14.25" customHeight="1" x14ac:dyDescent="0.2"/>
    <row r="695" ht="14.25" customHeight="1" x14ac:dyDescent="0.2"/>
    <row r="696" ht="14.25" customHeight="1" x14ac:dyDescent="0.2"/>
    <row r="697" ht="14.25" customHeight="1" x14ac:dyDescent="0.2"/>
    <row r="698" ht="14.25" customHeight="1" x14ac:dyDescent="0.2"/>
    <row r="699" ht="14.25" customHeight="1" x14ac:dyDescent="0.2"/>
    <row r="700" ht="14.25" customHeight="1" x14ac:dyDescent="0.2"/>
    <row r="701" ht="14.25" customHeight="1" x14ac:dyDescent="0.2"/>
    <row r="702" ht="14.25" customHeight="1" x14ac:dyDescent="0.2"/>
    <row r="703" ht="14.25" customHeight="1" x14ac:dyDescent="0.2"/>
    <row r="704" ht="14.25" customHeight="1" x14ac:dyDescent="0.2"/>
    <row r="705" ht="14.25" customHeight="1" x14ac:dyDescent="0.2"/>
    <row r="706" ht="14.25" customHeight="1" x14ac:dyDescent="0.2"/>
    <row r="707" ht="14.25" customHeight="1" x14ac:dyDescent="0.2"/>
    <row r="708" ht="14.25" customHeight="1" x14ac:dyDescent="0.2"/>
    <row r="709" ht="14.25" customHeight="1" x14ac:dyDescent="0.2"/>
    <row r="710" ht="14.25" customHeight="1" x14ac:dyDescent="0.2"/>
    <row r="711" ht="14.25" customHeight="1" x14ac:dyDescent="0.2"/>
    <row r="712" ht="14.25" customHeight="1" x14ac:dyDescent="0.2"/>
    <row r="713" ht="14.25" customHeight="1" x14ac:dyDescent="0.2"/>
    <row r="714" ht="14.25" customHeight="1" x14ac:dyDescent="0.2"/>
    <row r="715" ht="14.25" customHeight="1" x14ac:dyDescent="0.2"/>
    <row r="716" ht="14.25" customHeight="1" x14ac:dyDescent="0.2"/>
    <row r="717" ht="14.25" customHeight="1" x14ac:dyDescent="0.2"/>
    <row r="718" ht="14.25" customHeight="1" x14ac:dyDescent="0.2"/>
    <row r="719" ht="14.25" customHeight="1" x14ac:dyDescent="0.2"/>
    <row r="720" ht="14.25" customHeight="1" x14ac:dyDescent="0.2"/>
    <row r="721" ht="14.25" customHeight="1" x14ac:dyDescent="0.2"/>
    <row r="722" ht="14.25" customHeight="1" x14ac:dyDescent="0.2"/>
    <row r="723" ht="14.25" customHeight="1" x14ac:dyDescent="0.2"/>
    <row r="724" ht="14.25" customHeight="1" x14ac:dyDescent="0.2"/>
    <row r="725" ht="14.25" customHeight="1" x14ac:dyDescent="0.2"/>
    <row r="726" ht="14.25" customHeight="1" x14ac:dyDescent="0.2"/>
    <row r="727" ht="14.25" customHeight="1" x14ac:dyDescent="0.2"/>
    <row r="728" ht="14.25" customHeight="1" x14ac:dyDescent="0.2"/>
    <row r="729" ht="14.25" customHeight="1" x14ac:dyDescent="0.2"/>
    <row r="730" ht="14.25" customHeight="1" x14ac:dyDescent="0.2"/>
    <row r="731" ht="14.25" customHeight="1" x14ac:dyDescent="0.2"/>
    <row r="732" ht="14.25" customHeight="1" x14ac:dyDescent="0.2"/>
    <row r="733" ht="14.25" customHeight="1" x14ac:dyDescent="0.2"/>
    <row r="734" ht="14.25" customHeight="1" x14ac:dyDescent="0.2"/>
    <row r="735" ht="14.25" customHeight="1" x14ac:dyDescent="0.2"/>
    <row r="736" ht="14.25" customHeight="1" x14ac:dyDescent="0.2"/>
    <row r="737" ht="14.25" customHeight="1" x14ac:dyDescent="0.2"/>
    <row r="738" ht="14.25" customHeight="1" x14ac:dyDescent="0.2"/>
    <row r="739" ht="14.25" customHeight="1" x14ac:dyDescent="0.2"/>
    <row r="740" ht="14.25" customHeight="1" x14ac:dyDescent="0.2"/>
    <row r="741" ht="14.25" customHeight="1" x14ac:dyDescent="0.2"/>
    <row r="742" ht="14.25" customHeight="1" x14ac:dyDescent="0.2"/>
    <row r="743" ht="14.25" customHeight="1" x14ac:dyDescent="0.2"/>
    <row r="744" ht="14.25" customHeight="1" x14ac:dyDescent="0.2"/>
    <row r="745" ht="14.25" customHeight="1" x14ac:dyDescent="0.2"/>
    <row r="746" ht="14.25" customHeight="1" x14ac:dyDescent="0.2"/>
    <row r="747" ht="14.25" customHeight="1" x14ac:dyDescent="0.2"/>
    <row r="748" ht="14.25" customHeight="1" x14ac:dyDescent="0.2"/>
    <row r="749" ht="14.25" customHeight="1" x14ac:dyDescent="0.2"/>
    <row r="750" ht="14.25" customHeight="1" x14ac:dyDescent="0.2"/>
    <row r="751" ht="14.25" customHeight="1" x14ac:dyDescent="0.2"/>
    <row r="752" ht="14.25" customHeight="1" x14ac:dyDescent="0.2"/>
    <row r="753" ht="14.25" customHeight="1" x14ac:dyDescent="0.2"/>
    <row r="754" ht="14.25" customHeight="1" x14ac:dyDescent="0.2"/>
    <row r="755" ht="14.25" customHeight="1" x14ac:dyDescent="0.2"/>
    <row r="756" ht="14.25" customHeight="1" x14ac:dyDescent="0.2"/>
    <row r="757" ht="14.25" customHeight="1" x14ac:dyDescent="0.2"/>
    <row r="758" ht="14.25" customHeight="1" x14ac:dyDescent="0.2"/>
    <row r="759" ht="14.25" customHeight="1" x14ac:dyDescent="0.2"/>
    <row r="760" ht="14.25" customHeight="1" x14ac:dyDescent="0.2"/>
    <row r="761" ht="14.25" customHeight="1" x14ac:dyDescent="0.2"/>
    <row r="762" ht="14.25" customHeight="1" x14ac:dyDescent="0.2"/>
    <row r="763" ht="14.25" customHeight="1" x14ac:dyDescent="0.2"/>
    <row r="764" ht="14.25" customHeight="1" x14ac:dyDescent="0.2"/>
    <row r="765" ht="14.25" customHeight="1" x14ac:dyDescent="0.2"/>
    <row r="766" ht="14.25" customHeight="1" x14ac:dyDescent="0.2"/>
    <row r="767" ht="14.25" customHeight="1" x14ac:dyDescent="0.2"/>
    <row r="768" ht="14.25" customHeight="1" x14ac:dyDescent="0.2"/>
    <row r="769" ht="14.25" customHeight="1" x14ac:dyDescent="0.2"/>
    <row r="770" ht="14.25" customHeight="1" x14ac:dyDescent="0.2"/>
    <row r="771" ht="14.25" customHeight="1" x14ac:dyDescent="0.2"/>
    <row r="772" ht="14.25" customHeight="1" x14ac:dyDescent="0.2"/>
    <row r="773" ht="14.25" customHeight="1" x14ac:dyDescent="0.2"/>
    <row r="774" ht="14.25" customHeight="1" x14ac:dyDescent="0.2"/>
    <row r="775" ht="14.25" customHeight="1" x14ac:dyDescent="0.2"/>
    <row r="776" ht="14.25" customHeight="1" x14ac:dyDescent="0.2"/>
    <row r="777" ht="14.25" customHeight="1" x14ac:dyDescent="0.2"/>
    <row r="778" ht="14.25" customHeight="1" x14ac:dyDescent="0.2"/>
    <row r="779" ht="14.25" customHeight="1" x14ac:dyDescent="0.2"/>
    <row r="780" ht="14.25" customHeight="1" x14ac:dyDescent="0.2"/>
    <row r="781" ht="14.25" customHeight="1" x14ac:dyDescent="0.2"/>
    <row r="782" ht="14.25" customHeight="1" x14ac:dyDescent="0.2"/>
    <row r="783" ht="14.25" customHeight="1" x14ac:dyDescent="0.2"/>
    <row r="784" ht="14.25" customHeight="1" x14ac:dyDescent="0.2"/>
    <row r="785" ht="14.25" customHeight="1" x14ac:dyDescent="0.2"/>
    <row r="786" ht="14.25" customHeight="1" x14ac:dyDescent="0.2"/>
    <row r="787" ht="14.25" customHeight="1" x14ac:dyDescent="0.2"/>
    <row r="788" ht="14.25" customHeight="1" x14ac:dyDescent="0.2"/>
    <row r="789" ht="14.25" customHeight="1" x14ac:dyDescent="0.2"/>
    <row r="790" ht="14.25" customHeight="1" x14ac:dyDescent="0.2"/>
    <row r="791" ht="14.25" customHeight="1" x14ac:dyDescent="0.2"/>
    <row r="792" ht="14.25" customHeight="1" x14ac:dyDescent="0.2"/>
    <row r="793" ht="14.25" customHeight="1" x14ac:dyDescent="0.2"/>
    <row r="794" ht="14.25" customHeight="1" x14ac:dyDescent="0.2"/>
    <row r="795" ht="14.25" customHeight="1" x14ac:dyDescent="0.2"/>
    <row r="796" ht="14.25" customHeight="1" x14ac:dyDescent="0.2"/>
    <row r="797" ht="14.25" customHeight="1" x14ac:dyDescent="0.2"/>
    <row r="798" ht="14.25" customHeight="1" x14ac:dyDescent="0.2"/>
    <row r="799" ht="14.25" customHeight="1" x14ac:dyDescent="0.2"/>
    <row r="800" ht="14.25" customHeight="1" x14ac:dyDescent="0.2"/>
    <row r="801" ht="14.25" customHeight="1" x14ac:dyDescent="0.2"/>
    <row r="802" ht="14.25" customHeight="1" x14ac:dyDescent="0.2"/>
    <row r="803" ht="14.25" customHeight="1" x14ac:dyDescent="0.2"/>
    <row r="804" ht="14.25" customHeight="1" x14ac:dyDescent="0.2"/>
    <row r="805" ht="14.25" customHeight="1" x14ac:dyDescent="0.2"/>
    <row r="806" ht="14.25" customHeight="1" x14ac:dyDescent="0.2"/>
    <row r="807" ht="14.25" customHeight="1" x14ac:dyDescent="0.2"/>
    <row r="808" ht="14.25" customHeight="1" x14ac:dyDescent="0.2"/>
    <row r="809" ht="14.25" customHeight="1" x14ac:dyDescent="0.2"/>
    <row r="810" ht="14.25" customHeight="1" x14ac:dyDescent="0.2"/>
    <row r="811" ht="14.25" customHeight="1" x14ac:dyDescent="0.2"/>
    <row r="812" ht="14.25" customHeight="1" x14ac:dyDescent="0.2"/>
    <row r="813" ht="14.25" customHeight="1" x14ac:dyDescent="0.2"/>
    <row r="814" ht="14.25" customHeight="1" x14ac:dyDescent="0.2"/>
    <row r="815" ht="14.25" customHeight="1" x14ac:dyDescent="0.2"/>
    <row r="816" ht="14.25" customHeight="1" x14ac:dyDescent="0.2"/>
    <row r="817" ht="14.25" customHeight="1" x14ac:dyDescent="0.2"/>
    <row r="818" ht="14.25" customHeight="1" x14ac:dyDescent="0.2"/>
    <row r="819" ht="14.25" customHeight="1" x14ac:dyDescent="0.2"/>
    <row r="820" ht="14.25" customHeight="1" x14ac:dyDescent="0.2"/>
    <row r="821" ht="14.25" customHeight="1" x14ac:dyDescent="0.2"/>
    <row r="822" ht="14.25" customHeight="1" x14ac:dyDescent="0.2"/>
    <row r="823" ht="14.25" customHeight="1" x14ac:dyDescent="0.2"/>
    <row r="824" ht="14.25" customHeight="1" x14ac:dyDescent="0.2"/>
    <row r="825" ht="14.25" customHeight="1" x14ac:dyDescent="0.2"/>
    <row r="826" ht="14.25" customHeight="1" x14ac:dyDescent="0.2"/>
    <row r="827" ht="14.25" customHeight="1" x14ac:dyDescent="0.2"/>
    <row r="828" ht="14.25" customHeight="1" x14ac:dyDescent="0.2"/>
    <row r="829" ht="14.25" customHeight="1" x14ac:dyDescent="0.2"/>
    <row r="830" ht="14.25" customHeight="1" x14ac:dyDescent="0.2"/>
    <row r="831" ht="14.25" customHeight="1" x14ac:dyDescent="0.2"/>
    <row r="832" ht="14.25" customHeight="1" x14ac:dyDescent="0.2"/>
    <row r="833" ht="14.25" customHeight="1" x14ac:dyDescent="0.2"/>
    <row r="834" ht="14.25" customHeight="1" x14ac:dyDescent="0.2"/>
    <row r="835" ht="14.25" customHeight="1" x14ac:dyDescent="0.2"/>
    <row r="836" ht="14.25" customHeight="1" x14ac:dyDescent="0.2"/>
    <row r="837" ht="14.25" customHeight="1" x14ac:dyDescent="0.2"/>
    <row r="838" ht="14.25" customHeight="1" x14ac:dyDescent="0.2"/>
    <row r="839" ht="14.25" customHeight="1" x14ac:dyDescent="0.2"/>
    <row r="840" ht="14.25" customHeight="1" x14ac:dyDescent="0.2"/>
    <row r="841" ht="14.25" customHeight="1" x14ac:dyDescent="0.2"/>
    <row r="842" ht="14.25" customHeight="1" x14ac:dyDescent="0.2"/>
    <row r="843" ht="14.25" customHeight="1" x14ac:dyDescent="0.2"/>
    <row r="844" ht="14.25" customHeight="1" x14ac:dyDescent="0.2"/>
    <row r="845" ht="14.25" customHeight="1" x14ac:dyDescent="0.2"/>
    <row r="846" ht="14.25" customHeight="1" x14ac:dyDescent="0.2"/>
    <row r="847" ht="14.25" customHeight="1" x14ac:dyDescent="0.2"/>
    <row r="848" ht="14.25" customHeight="1" x14ac:dyDescent="0.2"/>
    <row r="849" ht="14.25" customHeight="1" x14ac:dyDescent="0.2"/>
    <row r="850" ht="14.25" customHeight="1" x14ac:dyDescent="0.2"/>
    <row r="851" ht="14.25" customHeight="1" x14ac:dyDescent="0.2"/>
    <row r="852" ht="14.25" customHeight="1" x14ac:dyDescent="0.2"/>
    <row r="853" ht="14.25" customHeight="1" x14ac:dyDescent="0.2"/>
    <row r="854" ht="14.25" customHeight="1" x14ac:dyDescent="0.2"/>
    <row r="855" ht="14.25" customHeight="1" x14ac:dyDescent="0.2"/>
    <row r="856" ht="14.25" customHeight="1" x14ac:dyDescent="0.2"/>
    <row r="857" ht="14.25" customHeight="1" x14ac:dyDescent="0.2"/>
    <row r="858" ht="14.25" customHeight="1" x14ac:dyDescent="0.2"/>
    <row r="859" ht="14.25" customHeight="1" x14ac:dyDescent="0.2"/>
    <row r="860" ht="14.25" customHeight="1" x14ac:dyDescent="0.2"/>
    <row r="861" ht="14.25" customHeight="1" x14ac:dyDescent="0.2"/>
    <row r="862" ht="14.25" customHeight="1" x14ac:dyDescent="0.2"/>
    <row r="863" ht="14.25" customHeight="1" x14ac:dyDescent="0.2"/>
    <row r="864" ht="14.25" customHeight="1" x14ac:dyDescent="0.2"/>
    <row r="865" ht="14.25" customHeight="1" x14ac:dyDescent="0.2"/>
    <row r="866" ht="14.25" customHeight="1" x14ac:dyDescent="0.2"/>
    <row r="867" ht="14.25" customHeight="1" x14ac:dyDescent="0.2"/>
    <row r="868" ht="14.25" customHeight="1" x14ac:dyDescent="0.2"/>
    <row r="869" ht="14.25" customHeight="1" x14ac:dyDescent="0.2"/>
    <row r="870" ht="14.25" customHeight="1" x14ac:dyDescent="0.2"/>
    <row r="871" ht="14.25" customHeight="1" x14ac:dyDescent="0.2"/>
    <row r="872" ht="14.25" customHeight="1" x14ac:dyDescent="0.2"/>
    <row r="873" ht="14.25" customHeight="1" x14ac:dyDescent="0.2"/>
    <row r="874" ht="14.25" customHeight="1" x14ac:dyDescent="0.2"/>
    <row r="875" ht="14.25" customHeight="1" x14ac:dyDescent="0.2"/>
    <row r="876" ht="14.25" customHeight="1" x14ac:dyDescent="0.2"/>
    <row r="877" ht="14.25" customHeight="1" x14ac:dyDescent="0.2"/>
    <row r="878" ht="14.25" customHeight="1" x14ac:dyDescent="0.2"/>
    <row r="879" ht="14.25" customHeight="1" x14ac:dyDescent="0.2"/>
    <row r="880" ht="14.25" customHeight="1" x14ac:dyDescent="0.2"/>
    <row r="881" ht="14.25" customHeight="1" x14ac:dyDescent="0.2"/>
    <row r="882" ht="14.25" customHeight="1" x14ac:dyDescent="0.2"/>
    <row r="883" ht="14.25" customHeight="1" x14ac:dyDescent="0.2"/>
    <row r="884" ht="14.25" customHeight="1" x14ac:dyDescent="0.2"/>
    <row r="885" ht="14.25" customHeight="1" x14ac:dyDescent="0.2"/>
    <row r="886" ht="14.25" customHeight="1" x14ac:dyDescent="0.2"/>
    <row r="887" ht="14.25" customHeight="1" x14ac:dyDescent="0.2"/>
    <row r="888" ht="14.25" customHeight="1" x14ac:dyDescent="0.2"/>
    <row r="889" ht="14.25" customHeight="1" x14ac:dyDescent="0.2"/>
    <row r="890" ht="14.25" customHeight="1" x14ac:dyDescent="0.2"/>
    <row r="891" ht="14.25" customHeight="1" x14ac:dyDescent="0.2"/>
    <row r="892" ht="14.25" customHeight="1" x14ac:dyDescent="0.2"/>
    <row r="893" ht="14.25" customHeight="1" x14ac:dyDescent="0.2"/>
    <row r="894" ht="14.25" customHeight="1" x14ac:dyDescent="0.2"/>
    <row r="895" ht="14.25" customHeight="1" x14ac:dyDescent="0.2"/>
    <row r="896" ht="14.25" customHeight="1" x14ac:dyDescent="0.2"/>
    <row r="897" ht="14.25" customHeight="1" x14ac:dyDescent="0.2"/>
    <row r="898" ht="14.25" customHeight="1" x14ac:dyDescent="0.2"/>
    <row r="899" ht="14.25" customHeight="1" x14ac:dyDescent="0.2"/>
    <row r="900" ht="14.25" customHeight="1" x14ac:dyDescent="0.2"/>
    <row r="901" ht="14.25" customHeight="1" x14ac:dyDescent="0.2"/>
    <row r="902" ht="14.25" customHeight="1" x14ac:dyDescent="0.2"/>
    <row r="903" ht="14.25" customHeight="1" x14ac:dyDescent="0.2"/>
    <row r="904" ht="14.25" customHeight="1" x14ac:dyDescent="0.2"/>
    <row r="905" ht="14.25" customHeight="1" x14ac:dyDescent="0.2"/>
    <row r="906" ht="14.25" customHeight="1" x14ac:dyDescent="0.2"/>
    <row r="907" ht="14.25" customHeight="1" x14ac:dyDescent="0.2"/>
    <row r="908" ht="14.25" customHeight="1" x14ac:dyDescent="0.2"/>
    <row r="909" ht="14.25" customHeight="1" x14ac:dyDescent="0.2"/>
    <row r="910" ht="14.25" customHeight="1" x14ac:dyDescent="0.2"/>
    <row r="911" ht="14.25" customHeight="1" x14ac:dyDescent="0.2"/>
    <row r="912" ht="14.25" customHeight="1" x14ac:dyDescent="0.2"/>
    <row r="913" ht="14.25" customHeight="1" x14ac:dyDescent="0.2"/>
    <row r="914" ht="14.25" customHeight="1" x14ac:dyDescent="0.2"/>
    <row r="915" ht="14.25" customHeight="1" x14ac:dyDescent="0.2"/>
    <row r="916" ht="14.25" customHeight="1" x14ac:dyDescent="0.2"/>
    <row r="917" ht="14.25" customHeight="1" x14ac:dyDescent="0.2"/>
    <row r="918" ht="14.25" customHeight="1" x14ac:dyDescent="0.2"/>
    <row r="919" ht="14.25" customHeight="1" x14ac:dyDescent="0.2"/>
    <row r="920" ht="14.25" customHeight="1" x14ac:dyDescent="0.2"/>
    <row r="921" ht="14.25" customHeight="1" x14ac:dyDescent="0.2"/>
    <row r="922" ht="14.25" customHeight="1" x14ac:dyDescent="0.2"/>
    <row r="923" ht="14.25" customHeight="1" x14ac:dyDescent="0.2"/>
    <row r="924" ht="14.25" customHeight="1" x14ac:dyDescent="0.2"/>
    <row r="925" ht="14.25" customHeight="1" x14ac:dyDescent="0.2"/>
    <row r="926" ht="14.25" customHeight="1" x14ac:dyDescent="0.2"/>
    <row r="927" ht="14.25" customHeight="1" x14ac:dyDescent="0.2"/>
    <row r="928" ht="14.25" customHeight="1" x14ac:dyDescent="0.2"/>
    <row r="929" ht="14.25" customHeight="1" x14ac:dyDescent="0.2"/>
    <row r="930" ht="14.25" customHeight="1" x14ac:dyDescent="0.2"/>
    <row r="931" ht="14.25" customHeight="1" x14ac:dyDescent="0.2"/>
    <row r="932" ht="14.25" customHeight="1" x14ac:dyDescent="0.2"/>
    <row r="933" ht="14.25" customHeight="1" x14ac:dyDescent="0.2"/>
    <row r="934" ht="14.25" customHeight="1" x14ac:dyDescent="0.2"/>
    <row r="935" ht="14.25" customHeight="1" x14ac:dyDescent="0.2"/>
    <row r="936" ht="14.25" customHeight="1" x14ac:dyDescent="0.2"/>
    <row r="937" ht="14.25" customHeight="1" x14ac:dyDescent="0.2"/>
    <row r="938" ht="14.25" customHeight="1" x14ac:dyDescent="0.2"/>
    <row r="939" ht="14.25" customHeight="1" x14ac:dyDescent="0.2"/>
    <row r="940" ht="14.25" customHeight="1" x14ac:dyDescent="0.2"/>
    <row r="941" ht="14.25" customHeight="1" x14ac:dyDescent="0.2"/>
    <row r="942" ht="14.25" customHeight="1" x14ac:dyDescent="0.2"/>
    <row r="943" ht="14.25" customHeight="1" x14ac:dyDescent="0.2"/>
    <row r="944" ht="14.25" customHeight="1" x14ac:dyDescent="0.2"/>
    <row r="945" ht="14.25" customHeight="1" x14ac:dyDescent="0.2"/>
    <row r="946" ht="14.25" customHeight="1" x14ac:dyDescent="0.2"/>
    <row r="947" ht="14.25" customHeight="1" x14ac:dyDescent="0.2"/>
    <row r="948" ht="14.25" customHeight="1" x14ac:dyDescent="0.2"/>
    <row r="949" ht="14.25" customHeight="1" x14ac:dyDescent="0.2"/>
    <row r="950" ht="14.25" customHeight="1" x14ac:dyDescent="0.2"/>
    <row r="951" ht="14.25" customHeight="1" x14ac:dyDescent="0.2"/>
    <row r="952" ht="14.25" customHeight="1" x14ac:dyDescent="0.2"/>
    <row r="953" ht="14.25" customHeight="1" x14ac:dyDescent="0.2"/>
    <row r="954" ht="14.25" customHeight="1" x14ac:dyDescent="0.2"/>
    <row r="955" ht="14.25" customHeight="1" x14ac:dyDescent="0.2"/>
    <row r="956" ht="14.25" customHeight="1" x14ac:dyDescent="0.2"/>
    <row r="957" ht="14.25" customHeight="1" x14ac:dyDescent="0.2"/>
    <row r="958" ht="14.25" customHeight="1" x14ac:dyDescent="0.2"/>
    <row r="959" ht="14.25" customHeight="1" x14ac:dyDescent="0.2"/>
    <row r="960" ht="14.25" customHeight="1" x14ac:dyDescent="0.2"/>
    <row r="961" ht="14.25" customHeight="1" x14ac:dyDescent="0.2"/>
    <row r="962" ht="14.25" customHeight="1" x14ac:dyDescent="0.2"/>
    <row r="963" ht="14.25" customHeight="1" x14ac:dyDescent="0.2"/>
    <row r="964" ht="14.25" customHeight="1" x14ac:dyDescent="0.2"/>
    <row r="965" ht="14.25" customHeight="1" x14ac:dyDescent="0.2"/>
    <row r="966" ht="14.25" customHeight="1" x14ac:dyDescent="0.2"/>
    <row r="967" ht="14.25" customHeight="1" x14ac:dyDescent="0.2"/>
    <row r="968" ht="14.25" customHeight="1" x14ac:dyDescent="0.2"/>
    <row r="969" ht="14.25" customHeight="1" x14ac:dyDescent="0.2"/>
    <row r="970" ht="14.25" customHeight="1" x14ac:dyDescent="0.2"/>
    <row r="971" ht="14.25" customHeight="1" x14ac:dyDescent="0.2"/>
    <row r="972" ht="14.25" customHeight="1" x14ac:dyDescent="0.2"/>
    <row r="973" ht="14.25" customHeight="1" x14ac:dyDescent="0.2"/>
    <row r="974" ht="14.25" customHeight="1" x14ac:dyDescent="0.2"/>
    <row r="975" ht="14.25" customHeight="1" x14ac:dyDescent="0.2"/>
    <row r="976" ht="14.25" customHeight="1" x14ac:dyDescent="0.2"/>
    <row r="977" ht="14.25" customHeight="1" x14ac:dyDescent="0.2"/>
    <row r="978" ht="14.25" customHeight="1" x14ac:dyDescent="0.2"/>
    <row r="979" ht="14.25" customHeight="1" x14ac:dyDescent="0.2"/>
    <row r="980" ht="14.25" customHeight="1" x14ac:dyDescent="0.2"/>
    <row r="981" ht="14.25" customHeight="1" x14ac:dyDescent="0.2"/>
    <row r="982" ht="14.25" customHeight="1" x14ac:dyDescent="0.2"/>
    <row r="983" ht="14.25" customHeight="1" x14ac:dyDescent="0.2"/>
    <row r="984" ht="14.25" customHeight="1" x14ac:dyDescent="0.2"/>
    <row r="985" ht="14.25" customHeight="1" x14ac:dyDescent="0.2"/>
    <row r="986" ht="14.25" customHeight="1" x14ac:dyDescent="0.2"/>
    <row r="987" ht="14.25" customHeight="1" x14ac:dyDescent="0.2"/>
    <row r="988" ht="14.25" customHeight="1" x14ac:dyDescent="0.2"/>
    <row r="989" ht="14.25" customHeight="1" x14ac:dyDescent="0.2"/>
    <row r="990" ht="14.25" customHeight="1" x14ac:dyDescent="0.2"/>
    <row r="991" ht="14.25" customHeight="1" x14ac:dyDescent="0.2"/>
    <row r="992" ht="14.25" customHeight="1" x14ac:dyDescent="0.2"/>
    <row r="993" ht="14.25" customHeight="1" x14ac:dyDescent="0.2"/>
    <row r="994" ht="14.25" customHeight="1" x14ac:dyDescent="0.2"/>
    <row r="995" ht="14.25" customHeight="1" x14ac:dyDescent="0.2"/>
    <row r="996" ht="14.25" customHeight="1" x14ac:dyDescent="0.2"/>
    <row r="997" ht="14.25" customHeight="1" x14ac:dyDescent="0.2"/>
    <row r="998" ht="14.25" customHeight="1" x14ac:dyDescent="0.2"/>
    <row r="999" ht="14.25" customHeight="1" x14ac:dyDescent="0.2"/>
    <row r="1000" ht="14.25" customHeight="1" x14ac:dyDescent="0.2"/>
  </sheetData>
  <mergeCells count="30">
    <mergeCell ref="F28:F29"/>
    <mergeCell ref="G28:J28"/>
    <mergeCell ref="J24:O24"/>
    <mergeCell ref="E27:X27"/>
    <mergeCell ref="E28:E29"/>
    <mergeCell ref="K28:N28"/>
    <mergeCell ref="O28:R28"/>
    <mergeCell ref="S28:V28"/>
    <mergeCell ref="W28:X29"/>
    <mergeCell ref="B16:F16"/>
    <mergeCell ref="C24:D24"/>
    <mergeCell ref="X13:X14"/>
    <mergeCell ref="W24:X24"/>
    <mergeCell ref="C13:C14"/>
    <mergeCell ref="W30:X30"/>
    <mergeCell ref="B13:B14"/>
    <mergeCell ref="B34:C34"/>
    <mergeCell ref="E4:S4"/>
    <mergeCell ref="E5:S5"/>
    <mergeCell ref="E6:S6"/>
    <mergeCell ref="E7:S7"/>
    <mergeCell ref="G12:W12"/>
    <mergeCell ref="L13:O13"/>
    <mergeCell ref="P13:S13"/>
    <mergeCell ref="T13:W13"/>
    <mergeCell ref="W31:X31"/>
    <mergeCell ref="W32:X32"/>
    <mergeCell ref="W33:X33"/>
    <mergeCell ref="D13:F13"/>
    <mergeCell ref="G13:K13"/>
  </mergeCells>
  <conditionalFormatting sqref="G30:J33">
    <cfRule type="containsBlanks" dxfId="31" priority="1">
      <formula>LEN(TRIM(G30))=0</formula>
    </cfRule>
  </conditionalFormatting>
  <conditionalFormatting sqref="H16:K20">
    <cfRule type="containsBlanks" dxfId="30" priority="3">
      <formula>LEN(TRIM(H16))=0</formula>
    </cfRule>
  </conditionalFormatting>
  <conditionalFormatting sqref="H15:W15">
    <cfRule type="cellIs" dxfId="29" priority="2" operator="equal">
      <formula>"NO DISPONIBLE"</formula>
    </cfRule>
  </conditionalFormatting>
  <conditionalFormatting sqref="K30:N33">
    <cfRule type="containsBlanks" dxfId="28" priority="5">
      <formula>LEN(TRIM(K30))=0</formula>
    </cfRule>
  </conditionalFormatting>
  <conditionalFormatting sqref="L16:O20">
    <cfRule type="containsBlanks" dxfId="27" priority="7">
      <formula>LEN(TRIM(L16))=0</formula>
    </cfRule>
  </conditionalFormatting>
  <conditionalFormatting sqref="O30:V33">
    <cfRule type="cellIs" dxfId="26" priority="9" operator="equal">
      <formula>"NO APLICA"</formula>
    </cfRule>
    <cfRule type="cellIs" dxfId="25" priority="10" operator="between">
      <formula>0.7</formula>
      <formula>1.2</formula>
    </cfRule>
    <cfRule type="cellIs" dxfId="24" priority="11" operator="between">
      <formula>0.5</formula>
      <formula>0.7</formula>
    </cfRule>
    <cfRule type="cellIs" dxfId="23" priority="12" operator="lessThan">
      <formula>0.5</formula>
    </cfRule>
    <cfRule type="cellIs" dxfId="22" priority="13" operator="greaterThan">
      <formula>1.2</formula>
    </cfRule>
  </conditionalFormatting>
  <conditionalFormatting sqref="P16:S16">
    <cfRule type="cellIs" dxfId="21" priority="15" stopIfTrue="1" operator="equal">
      <formula>"100%"</formula>
    </cfRule>
    <cfRule type="cellIs" dxfId="20" priority="16" stopIfTrue="1" operator="lessThan">
      <formula>0.5</formula>
    </cfRule>
    <cfRule type="cellIs" dxfId="19" priority="17" stopIfTrue="1" operator="between">
      <formula>0.5</formula>
      <formula>0.7</formula>
    </cfRule>
    <cfRule type="cellIs" dxfId="18" priority="18" stopIfTrue="1" operator="between">
      <formula>0.7</formula>
      <formula>1.2</formula>
    </cfRule>
    <cfRule type="cellIs" dxfId="17" priority="19" stopIfTrue="1" operator="greaterThanOrEqual">
      <formula>1.2</formula>
    </cfRule>
    <cfRule type="containsBlanks" dxfId="16" priority="20" stopIfTrue="1">
      <formula>LEN(TRIM(P16))=0</formula>
    </cfRule>
  </conditionalFormatting>
  <pageMargins left="0.7" right="0.7" top="0.75" bottom="0.75" header="0" footer="0"/>
  <pageSetup orientation="portrait"/>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AB1000"/>
  <sheetViews>
    <sheetView workbookViewId="0"/>
  </sheetViews>
  <sheetFormatPr baseColWidth="10" defaultColWidth="14.5" defaultRowHeight="15" customHeight="1" x14ac:dyDescent="0.2"/>
  <cols>
    <col min="1" max="1" width="11.5" customWidth="1"/>
    <col min="2" max="2" width="32.83203125" customWidth="1"/>
    <col min="3" max="3" width="35.83203125" customWidth="1"/>
    <col min="4" max="6" width="31.5" customWidth="1"/>
    <col min="7" max="15" width="16.83203125" customWidth="1"/>
    <col min="16" max="23" width="18.1640625" customWidth="1"/>
    <col min="24" max="24" width="61.83203125" customWidth="1"/>
    <col min="25" max="28" width="11.5" customWidth="1"/>
  </cols>
  <sheetData>
    <row r="1" spans="2:24" ht="14.25" customHeight="1" x14ac:dyDescent="0.2"/>
    <row r="2" spans="2:24" ht="14.25" customHeight="1" x14ac:dyDescent="0.2"/>
    <row r="3" spans="2:24" ht="14.25" customHeight="1" x14ac:dyDescent="0.2"/>
    <row r="4" spans="2:24" ht="63" customHeight="1" x14ac:dyDescent="0.2">
      <c r="E4" s="305" t="s">
        <v>515</v>
      </c>
      <c r="F4" s="306"/>
      <c r="G4" s="306"/>
      <c r="H4" s="306"/>
      <c r="I4" s="306"/>
      <c r="J4" s="306"/>
      <c r="K4" s="306"/>
      <c r="L4" s="306"/>
      <c r="M4" s="306"/>
      <c r="N4" s="306"/>
      <c r="O4" s="306"/>
      <c r="P4" s="306"/>
      <c r="Q4" s="306"/>
      <c r="R4" s="306"/>
      <c r="S4" s="307"/>
    </row>
    <row r="5" spans="2:24" ht="30" customHeight="1" x14ac:dyDescent="0.2">
      <c r="E5" s="308" t="s">
        <v>1</v>
      </c>
      <c r="F5" s="309"/>
      <c r="G5" s="309"/>
      <c r="H5" s="309"/>
      <c r="I5" s="309"/>
      <c r="J5" s="309"/>
      <c r="K5" s="309"/>
      <c r="L5" s="309"/>
      <c r="M5" s="309"/>
      <c r="N5" s="309"/>
      <c r="O5" s="309"/>
      <c r="P5" s="309"/>
      <c r="Q5" s="309"/>
      <c r="R5" s="309"/>
      <c r="S5" s="310"/>
    </row>
    <row r="6" spans="2:24" ht="26.25" customHeight="1" x14ac:dyDescent="0.2">
      <c r="E6" s="308" t="s">
        <v>2</v>
      </c>
      <c r="F6" s="309"/>
      <c r="G6" s="309"/>
      <c r="H6" s="309"/>
      <c r="I6" s="309"/>
      <c r="J6" s="309"/>
      <c r="K6" s="309"/>
      <c r="L6" s="309"/>
      <c r="M6" s="309"/>
      <c r="N6" s="309"/>
      <c r="O6" s="309"/>
      <c r="P6" s="309"/>
      <c r="Q6" s="309"/>
      <c r="R6" s="309"/>
      <c r="S6" s="310"/>
    </row>
    <row r="7" spans="2:24" ht="26.25" customHeight="1" x14ac:dyDescent="0.2">
      <c r="E7" s="308" t="s">
        <v>3</v>
      </c>
      <c r="F7" s="309"/>
      <c r="G7" s="309"/>
      <c r="H7" s="309"/>
      <c r="I7" s="309"/>
      <c r="J7" s="309"/>
      <c r="K7" s="309"/>
      <c r="L7" s="309"/>
      <c r="M7" s="309"/>
      <c r="N7" s="309"/>
      <c r="O7" s="309"/>
      <c r="P7" s="309"/>
      <c r="Q7" s="309"/>
      <c r="R7" s="309"/>
      <c r="S7" s="310"/>
    </row>
    <row r="8" spans="2:24" ht="15.75" customHeight="1" x14ac:dyDescent="0.2">
      <c r="E8" s="2"/>
      <c r="F8" s="3"/>
      <c r="G8" s="3"/>
      <c r="H8" s="3"/>
      <c r="I8" s="3"/>
      <c r="J8" s="3"/>
      <c r="K8" s="3"/>
      <c r="L8" s="3"/>
      <c r="M8" s="3"/>
      <c r="N8" s="3"/>
      <c r="O8" s="3"/>
      <c r="P8" s="3"/>
      <c r="Q8" s="3"/>
      <c r="R8" s="3"/>
      <c r="S8" s="3"/>
    </row>
    <row r="9" spans="2:24" ht="14.25" customHeight="1" x14ac:dyDescent="0.2"/>
    <row r="10" spans="2:24" ht="14.25" customHeight="1" x14ac:dyDescent="0.2"/>
    <row r="11" spans="2:24" ht="9" customHeight="1" x14ac:dyDescent="0.2"/>
    <row r="12" spans="2:24" ht="26.25" customHeight="1" x14ac:dyDescent="0.2">
      <c r="G12" s="318" t="s">
        <v>516</v>
      </c>
      <c r="H12" s="292"/>
      <c r="I12" s="292"/>
      <c r="J12" s="292"/>
      <c r="K12" s="292"/>
      <c r="L12" s="292"/>
      <c r="M12" s="292"/>
      <c r="N12" s="292"/>
      <c r="O12" s="292"/>
      <c r="P12" s="292"/>
      <c r="Q12" s="292"/>
      <c r="R12" s="292"/>
      <c r="S12" s="292"/>
      <c r="T12" s="292"/>
      <c r="U12" s="292"/>
      <c r="V12" s="292"/>
      <c r="W12" s="293"/>
    </row>
    <row r="13" spans="2:24" ht="57" customHeight="1" x14ac:dyDescent="0.2">
      <c r="B13" s="314" t="s">
        <v>5</v>
      </c>
      <c r="C13" s="314" t="s">
        <v>6</v>
      </c>
      <c r="D13" s="319" t="s">
        <v>7</v>
      </c>
      <c r="E13" s="292"/>
      <c r="F13" s="293"/>
      <c r="G13" s="325" t="s">
        <v>517</v>
      </c>
      <c r="H13" s="292"/>
      <c r="I13" s="292"/>
      <c r="J13" s="292"/>
      <c r="K13" s="293"/>
      <c r="L13" s="319" t="s">
        <v>518</v>
      </c>
      <c r="M13" s="292"/>
      <c r="N13" s="292"/>
      <c r="O13" s="293"/>
      <c r="P13" s="319" t="s">
        <v>519</v>
      </c>
      <c r="Q13" s="292"/>
      <c r="R13" s="292"/>
      <c r="S13" s="293"/>
      <c r="T13" s="320" t="s">
        <v>520</v>
      </c>
      <c r="U13" s="292"/>
      <c r="V13" s="292"/>
      <c r="W13" s="293"/>
      <c r="X13" s="330" t="s">
        <v>521</v>
      </c>
    </row>
    <row r="14" spans="2:24" ht="143.25" customHeight="1" x14ac:dyDescent="0.2">
      <c r="B14" s="315"/>
      <c r="C14" s="315"/>
      <c r="D14" s="112" t="s">
        <v>13</v>
      </c>
      <c r="E14" s="112" t="s">
        <v>14</v>
      </c>
      <c r="F14" s="113" t="s">
        <v>15</v>
      </c>
      <c r="G14" s="114" t="s">
        <v>16</v>
      </c>
      <c r="H14" s="115" t="s">
        <v>17</v>
      </c>
      <c r="I14" s="116" t="s">
        <v>18</v>
      </c>
      <c r="J14" s="117" t="s">
        <v>19</v>
      </c>
      <c r="K14" s="118" t="s">
        <v>20</v>
      </c>
      <c r="L14" s="119" t="s">
        <v>17</v>
      </c>
      <c r="M14" s="120" t="s">
        <v>18</v>
      </c>
      <c r="N14" s="121" t="s">
        <v>19</v>
      </c>
      <c r="O14" s="122" t="s">
        <v>20</v>
      </c>
      <c r="P14" s="119" t="s">
        <v>17</v>
      </c>
      <c r="Q14" s="120" t="s">
        <v>18</v>
      </c>
      <c r="R14" s="121" t="s">
        <v>19</v>
      </c>
      <c r="S14" s="122" t="s">
        <v>20</v>
      </c>
      <c r="T14" s="121" t="s">
        <v>17</v>
      </c>
      <c r="U14" s="120" t="s">
        <v>18</v>
      </c>
      <c r="V14" s="121" t="s">
        <v>19</v>
      </c>
      <c r="W14" s="122" t="s">
        <v>20</v>
      </c>
      <c r="X14" s="315"/>
    </row>
    <row r="15" spans="2:24" ht="165.75" customHeight="1" x14ac:dyDescent="0.2">
      <c r="B15" s="123" t="s">
        <v>21</v>
      </c>
      <c r="C15" s="124" t="s">
        <v>522</v>
      </c>
      <c r="D15" s="124" t="s">
        <v>523</v>
      </c>
      <c r="E15" s="125" t="s">
        <v>22</v>
      </c>
      <c r="F15" s="126" t="s">
        <v>524</v>
      </c>
      <c r="G15" s="127" t="s">
        <v>23</v>
      </c>
      <c r="H15" s="128" t="s">
        <v>23</v>
      </c>
      <c r="I15" s="129" t="s">
        <v>23</v>
      </c>
      <c r="J15" s="129" t="s">
        <v>23</v>
      </c>
      <c r="K15" s="130" t="s">
        <v>23</v>
      </c>
      <c r="L15" s="128" t="s">
        <v>23</v>
      </c>
      <c r="M15" s="129" t="s">
        <v>23</v>
      </c>
      <c r="N15" s="129" t="s">
        <v>23</v>
      </c>
      <c r="O15" s="130" t="s">
        <v>23</v>
      </c>
      <c r="P15" s="128" t="s">
        <v>23</v>
      </c>
      <c r="Q15" s="129" t="s">
        <v>23</v>
      </c>
      <c r="R15" s="129" t="s">
        <v>23</v>
      </c>
      <c r="S15" s="130" t="s">
        <v>23</v>
      </c>
      <c r="T15" s="128" t="s">
        <v>23</v>
      </c>
      <c r="U15" s="129" t="s">
        <v>23</v>
      </c>
      <c r="V15" s="129" t="s">
        <v>23</v>
      </c>
      <c r="W15" s="130" t="s">
        <v>23</v>
      </c>
      <c r="X15" s="131" t="s">
        <v>525</v>
      </c>
    </row>
    <row r="16" spans="2:24" ht="23.25" customHeight="1" x14ac:dyDescent="0.2">
      <c r="B16" s="326" t="s">
        <v>500</v>
      </c>
      <c r="C16" s="327"/>
      <c r="D16" s="327"/>
      <c r="E16" s="327"/>
      <c r="F16" s="328"/>
      <c r="G16" s="132"/>
      <c r="H16" s="133"/>
      <c r="I16" s="105"/>
      <c r="J16" s="105"/>
      <c r="K16" s="134"/>
      <c r="L16" s="135"/>
      <c r="M16" s="105"/>
      <c r="N16" s="105"/>
      <c r="O16" s="106"/>
      <c r="P16" s="107" t="str">
        <f t="shared" ref="P16:S16" si="0">IFERROR((L16/H16),"100%")</f>
        <v>100%</v>
      </c>
      <c r="Q16" s="13" t="str">
        <f t="shared" si="0"/>
        <v>100%</v>
      </c>
      <c r="R16" s="13" t="str">
        <f t="shared" si="0"/>
        <v>100%</v>
      </c>
      <c r="S16" s="108" t="str">
        <f t="shared" si="0"/>
        <v>100%</v>
      </c>
      <c r="T16" s="107" t="str">
        <f>IFERROR((L16/$G$16),"No Programado")</f>
        <v>No Programado</v>
      </c>
      <c r="U16" s="136" t="str">
        <f>IFERROR((L16+M16)/$G$16, "No Programado")</f>
        <v>No Programado</v>
      </c>
      <c r="V16" s="13" t="str">
        <f>IFERROR((M16+N16+L16)/$G$16, "No Programado")</f>
        <v>No Programado</v>
      </c>
      <c r="W16" s="108" t="str">
        <f>IFERROR((N16+O16+M16+L16)/$G$16, "No Programado")</f>
        <v>No Programado</v>
      </c>
      <c r="X16" s="137"/>
    </row>
    <row r="17" spans="2:28" ht="23.25" customHeight="1" x14ac:dyDescent="0.2">
      <c r="B17" s="138" t="s">
        <v>501</v>
      </c>
      <c r="C17" s="139"/>
      <c r="D17" s="139"/>
      <c r="E17" s="140"/>
      <c r="F17" s="141" t="s">
        <v>502</v>
      </c>
      <c r="G17" s="142"/>
      <c r="H17" s="133"/>
      <c r="I17" s="105"/>
      <c r="J17" s="105"/>
      <c r="K17" s="134"/>
      <c r="L17" s="135"/>
      <c r="M17" s="105"/>
      <c r="N17" s="105"/>
      <c r="O17" s="106"/>
      <c r="P17" s="143"/>
      <c r="Q17" s="22"/>
      <c r="R17" s="22"/>
      <c r="S17" s="50"/>
      <c r="T17" s="143"/>
      <c r="U17" s="52"/>
      <c r="V17" s="22"/>
      <c r="W17" s="50"/>
      <c r="X17" s="144" t="s">
        <v>503</v>
      </c>
      <c r="AB17" s="24"/>
    </row>
    <row r="18" spans="2:28" ht="126" customHeight="1" x14ac:dyDescent="0.2">
      <c r="B18" s="194" t="s">
        <v>30</v>
      </c>
      <c r="C18" s="195" t="s">
        <v>526</v>
      </c>
      <c r="D18" s="196" t="s">
        <v>527</v>
      </c>
      <c r="E18" s="197" t="s">
        <v>27</v>
      </c>
      <c r="F18" s="25" t="s">
        <v>528</v>
      </c>
      <c r="G18" s="149"/>
      <c r="H18" s="150"/>
      <c r="I18" s="151"/>
      <c r="J18" s="151"/>
      <c r="K18" s="152"/>
      <c r="L18" s="153"/>
      <c r="M18" s="151"/>
      <c r="N18" s="151"/>
      <c r="O18" s="154"/>
      <c r="P18" s="143"/>
      <c r="Q18" s="22"/>
      <c r="R18" s="22"/>
      <c r="S18" s="50"/>
      <c r="T18" s="143"/>
      <c r="U18" s="52"/>
      <c r="V18" s="22"/>
      <c r="W18" s="50"/>
      <c r="X18" s="155" t="s">
        <v>503</v>
      </c>
    </row>
    <row r="19" spans="2:28" ht="132" customHeight="1" x14ac:dyDescent="0.2">
      <c r="B19" s="8" t="s">
        <v>34</v>
      </c>
      <c r="C19" s="198" t="s">
        <v>529</v>
      </c>
      <c r="D19" s="28" t="s">
        <v>530</v>
      </c>
      <c r="E19" s="147" t="s">
        <v>27</v>
      </c>
      <c r="F19" s="29" t="s">
        <v>531</v>
      </c>
      <c r="G19" s="161"/>
      <c r="H19" s="150"/>
      <c r="I19" s="151"/>
      <c r="J19" s="151"/>
      <c r="K19" s="152"/>
      <c r="L19" s="153"/>
      <c r="M19" s="151"/>
      <c r="N19" s="151"/>
      <c r="O19" s="154"/>
      <c r="P19" s="143"/>
      <c r="Q19" s="22"/>
      <c r="R19" s="22"/>
      <c r="S19" s="50"/>
      <c r="T19" s="143"/>
      <c r="U19" s="52"/>
      <c r="V19" s="22"/>
      <c r="W19" s="50"/>
      <c r="X19" s="162" t="s">
        <v>503</v>
      </c>
    </row>
    <row r="20" spans="2:28" ht="127.5" customHeight="1" x14ac:dyDescent="0.2">
      <c r="B20" s="8" t="s">
        <v>34</v>
      </c>
      <c r="C20" s="199" t="s">
        <v>532</v>
      </c>
      <c r="D20" s="28" t="s">
        <v>533</v>
      </c>
      <c r="E20" s="147" t="s">
        <v>27</v>
      </c>
      <c r="F20" s="29" t="s">
        <v>534</v>
      </c>
      <c r="G20" s="168"/>
      <c r="H20" s="169"/>
      <c r="I20" s="170"/>
      <c r="J20" s="170"/>
      <c r="K20" s="171"/>
      <c r="L20" s="172"/>
      <c r="M20" s="170"/>
      <c r="N20" s="170"/>
      <c r="O20" s="173"/>
      <c r="P20" s="143"/>
      <c r="Q20" s="22"/>
      <c r="R20" s="22"/>
      <c r="S20" s="50"/>
      <c r="T20" s="143"/>
      <c r="U20" s="52"/>
      <c r="V20" s="22"/>
      <c r="W20" s="50"/>
      <c r="X20" s="174" t="s">
        <v>503</v>
      </c>
    </row>
    <row r="21" spans="2:28" ht="109.5" customHeight="1" x14ac:dyDescent="0.2">
      <c r="B21" s="8" t="s">
        <v>34</v>
      </c>
      <c r="C21" s="33" t="s">
        <v>535</v>
      </c>
      <c r="D21" s="28" t="s">
        <v>536</v>
      </c>
      <c r="E21" s="200" t="s">
        <v>27</v>
      </c>
      <c r="F21" s="29" t="s">
        <v>537</v>
      </c>
    </row>
    <row r="22" spans="2:28" ht="126" customHeight="1" x14ac:dyDescent="0.2">
      <c r="B22" s="201" t="s">
        <v>44</v>
      </c>
      <c r="C22" s="26" t="s">
        <v>538</v>
      </c>
      <c r="D22" s="202" t="s">
        <v>539</v>
      </c>
      <c r="E22" s="25" t="s">
        <v>540</v>
      </c>
      <c r="F22" s="27" t="s">
        <v>541</v>
      </c>
    </row>
    <row r="23" spans="2:28" ht="97.5" customHeight="1" x14ac:dyDescent="0.2">
      <c r="B23" s="203" t="s">
        <v>34</v>
      </c>
      <c r="C23" s="204" t="s">
        <v>542</v>
      </c>
      <c r="D23" s="205" t="s">
        <v>543</v>
      </c>
      <c r="E23" s="8" t="s">
        <v>27</v>
      </c>
      <c r="F23" s="29" t="s">
        <v>544</v>
      </c>
    </row>
    <row r="24" spans="2:28" ht="87" customHeight="1" x14ac:dyDescent="0.2">
      <c r="B24" s="206" t="s">
        <v>34</v>
      </c>
      <c r="C24" s="207" t="s">
        <v>545</v>
      </c>
      <c r="D24" s="208" t="s">
        <v>546</v>
      </c>
      <c r="E24" s="8" t="s">
        <v>27</v>
      </c>
      <c r="F24" s="29" t="s">
        <v>547</v>
      </c>
      <c r="J24" s="331" t="s">
        <v>507</v>
      </c>
      <c r="K24" s="289"/>
      <c r="L24" s="289"/>
      <c r="M24" s="289"/>
      <c r="N24" s="289"/>
      <c r="O24" s="289"/>
      <c r="W24" s="329" t="s">
        <v>508</v>
      </c>
      <c r="X24" s="289"/>
    </row>
    <row r="25" spans="2:28" ht="69.75" customHeight="1" x14ac:dyDescent="0.2">
      <c r="B25" s="209" t="s">
        <v>57</v>
      </c>
      <c r="C25" s="210" t="s">
        <v>548</v>
      </c>
      <c r="D25" s="211" t="s">
        <v>549</v>
      </c>
      <c r="E25" s="8" t="s">
        <v>27</v>
      </c>
      <c r="F25" s="25" t="s">
        <v>550</v>
      </c>
      <c r="G25" s="212"/>
    </row>
    <row r="26" spans="2:28" ht="14.25" customHeight="1" x14ac:dyDescent="0.2">
      <c r="B26" s="8" t="s">
        <v>34</v>
      </c>
      <c r="C26" s="33" t="s">
        <v>551</v>
      </c>
      <c r="D26" s="59" t="s">
        <v>552</v>
      </c>
      <c r="E26" s="8" t="s">
        <v>27</v>
      </c>
      <c r="F26" s="8" t="s">
        <v>553</v>
      </c>
    </row>
    <row r="27" spans="2:28" ht="14.25" customHeight="1" x14ac:dyDescent="0.2">
      <c r="B27" s="8" t="s">
        <v>34</v>
      </c>
      <c r="C27" s="33" t="s">
        <v>554</v>
      </c>
      <c r="D27" s="28" t="s">
        <v>555</v>
      </c>
      <c r="E27" s="213" t="s">
        <v>540</v>
      </c>
      <c r="F27" s="28" t="s">
        <v>556</v>
      </c>
      <c r="G27" s="214"/>
      <c r="H27" s="214"/>
      <c r="I27" s="214"/>
      <c r="J27" s="214"/>
      <c r="K27" s="214"/>
      <c r="L27" s="214"/>
      <c r="M27" s="214"/>
      <c r="N27" s="214"/>
      <c r="O27" s="214"/>
      <c r="P27" s="214"/>
      <c r="Q27" s="214"/>
      <c r="R27" s="214"/>
      <c r="S27" s="214"/>
      <c r="T27" s="214"/>
      <c r="U27" s="214"/>
      <c r="V27" s="214"/>
      <c r="W27" s="214"/>
      <c r="X27" s="215"/>
    </row>
    <row r="28" spans="2:28" ht="63" customHeight="1" x14ac:dyDescent="0.2">
      <c r="B28" s="8" t="s">
        <v>34</v>
      </c>
      <c r="C28" s="33" t="s">
        <v>557</v>
      </c>
      <c r="D28" s="28" t="s">
        <v>558</v>
      </c>
      <c r="E28" s="216" t="s">
        <v>27</v>
      </c>
      <c r="F28" s="28" t="s">
        <v>559</v>
      </c>
      <c r="G28" s="291" t="s">
        <v>461</v>
      </c>
      <c r="H28" s="292"/>
      <c r="I28" s="292"/>
      <c r="J28" s="293"/>
      <c r="K28" s="296" t="s">
        <v>462</v>
      </c>
      <c r="L28" s="292"/>
      <c r="M28" s="292"/>
      <c r="N28" s="293"/>
      <c r="O28" s="296" t="s">
        <v>463</v>
      </c>
      <c r="P28" s="292"/>
      <c r="Q28" s="292"/>
      <c r="R28" s="293"/>
      <c r="S28" s="296" t="s">
        <v>464</v>
      </c>
      <c r="T28" s="292"/>
      <c r="U28" s="292"/>
      <c r="V28" s="297"/>
      <c r="W28" s="298" t="s">
        <v>560</v>
      </c>
      <c r="X28" s="299"/>
    </row>
    <row r="29" spans="2:28" ht="14.25" customHeight="1" x14ac:dyDescent="0.2">
      <c r="B29" s="209" t="s">
        <v>561</v>
      </c>
      <c r="C29" s="211" t="s">
        <v>562</v>
      </c>
      <c r="D29" s="26" t="s">
        <v>563</v>
      </c>
      <c r="E29" s="216" t="s">
        <v>27</v>
      </c>
      <c r="F29" s="194" t="s">
        <v>564</v>
      </c>
      <c r="G29" s="175" t="s">
        <v>565</v>
      </c>
      <c r="H29" s="176" t="s">
        <v>566</v>
      </c>
      <c r="I29" s="177" t="s">
        <v>567</v>
      </c>
      <c r="J29" s="176" t="s">
        <v>568</v>
      </c>
      <c r="K29" s="175" t="s">
        <v>565</v>
      </c>
      <c r="L29" s="176" t="s">
        <v>566</v>
      </c>
      <c r="M29" s="177" t="s">
        <v>567</v>
      </c>
      <c r="N29" s="176" t="s">
        <v>568</v>
      </c>
      <c r="O29" s="175" t="s">
        <v>565</v>
      </c>
      <c r="P29" s="176" t="s">
        <v>566</v>
      </c>
      <c r="Q29" s="177" t="s">
        <v>567</v>
      </c>
      <c r="R29" s="176" t="s">
        <v>568</v>
      </c>
      <c r="S29" s="175" t="s">
        <v>565</v>
      </c>
      <c r="T29" s="176" t="s">
        <v>566</v>
      </c>
      <c r="U29" s="177" t="s">
        <v>567</v>
      </c>
      <c r="V29" s="178" t="s">
        <v>568</v>
      </c>
      <c r="W29" s="332"/>
      <c r="X29" s="333"/>
    </row>
    <row r="30" spans="2:28" ht="14.25" customHeight="1" x14ac:dyDescent="0.2">
      <c r="B30" s="8" t="s">
        <v>34</v>
      </c>
      <c r="C30" s="28" t="s">
        <v>569</v>
      </c>
      <c r="D30" s="33" t="s">
        <v>570</v>
      </c>
      <c r="E30" s="294" t="s">
        <v>27</v>
      </c>
      <c r="F30" s="29" t="s">
        <v>571</v>
      </c>
      <c r="G30" s="181"/>
      <c r="H30" s="105"/>
      <c r="I30" s="105"/>
      <c r="J30" s="106"/>
      <c r="K30" s="181"/>
      <c r="L30" s="105"/>
      <c r="M30" s="105"/>
      <c r="N30" s="106"/>
      <c r="O30" s="94" t="str">
        <f t="shared" ref="O30:R30" si="1">IFERROR((K30/G30),"NO APLICA")</f>
        <v>NO APLICA</v>
      </c>
      <c r="P30" s="95" t="str">
        <f t="shared" si="1"/>
        <v>NO APLICA</v>
      </c>
      <c r="Q30" s="95" t="str">
        <f t="shared" si="1"/>
        <v>NO APLICA</v>
      </c>
      <c r="R30" s="182" t="str">
        <f t="shared" si="1"/>
        <v>NO APLICA</v>
      </c>
      <c r="S30" s="94" t="str">
        <f>IFERROR(((K30)/(G30)),"NO APLICA")</f>
        <v>NO APLICA</v>
      </c>
      <c r="T30" s="95" t="str">
        <f t="shared" ref="T30:T33" si="2">IFERROR(((K30+L30)/(G30+H30)),"NO APLICA")</f>
        <v>NO APLICA</v>
      </c>
      <c r="U30" s="95" t="str">
        <f t="shared" ref="U30:U33" si="3">IFERROR(((K30+L30+M30)/(G30+H30+I30)),"NO APLICA")</f>
        <v>NO APLICA</v>
      </c>
      <c r="V30" s="182" t="str">
        <f t="shared" ref="V30:V33" si="4">IFERROR(((K30+L30+M30+N30)/(G30+H30+I30+J30)),"NO APLICA")</f>
        <v>NO APLICA</v>
      </c>
      <c r="W30" s="312"/>
      <c r="X30" s="313"/>
    </row>
    <row r="31" spans="2:28" ht="14.25" customHeight="1" x14ac:dyDescent="0.2">
      <c r="B31" s="8" t="s">
        <v>34</v>
      </c>
      <c r="C31" s="33" t="s">
        <v>572</v>
      </c>
      <c r="D31" s="28" t="s">
        <v>573</v>
      </c>
      <c r="E31" s="315"/>
      <c r="F31" s="8" t="s">
        <v>574</v>
      </c>
      <c r="G31" s="184"/>
      <c r="H31" s="92"/>
      <c r="I31" s="92"/>
      <c r="J31" s="93"/>
      <c r="K31" s="185"/>
      <c r="L31" s="92"/>
      <c r="M31" s="92"/>
      <c r="N31" s="93"/>
      <c r="O31" s="94" t="str">
        <f t="shared" ref="O31:O33" si="5">IFERROR(K31/G31,"NO APLICA")</f>
        <v>NO APLICA</v>
      </c>
      <c r="P31" s="95" t="str">
        <f t="shared" ref="P31:R31" si="6">IFERROR((L31/H31),"NO APLICA")</f>
        <v>NO APLICA</v>
      </c>
      <c r="Q31" s="95" t="str">
        <f t="shared" si="6"/>
        <v>NO APLICA</v>
      </c>
      <c r="R31" s="96" t="str">
        <f t="shared" si="6"/>
        <v>NO APLICA</v>
      </c>
      <c r="S31" s="94" t="str">
        <f t="shared" ref="S31:S33" si="7">IFERROR(K31/F31,"NO APLICA")</f>
        <v>NO APLICA</v>
      </c>
      <c r="T31" s="95" t="str">
        <f t="shared" si="2"/>
        <v>NO APLICA</v>
      </c>
      <c r="U31" s="95" t="str">
        <f t="shared" si="3"/>
        <v>NO APLICA</v>
      </c>
      <c r="V31" s="96" t="str">
        <f t="shared" si="4"/>
        <v>NO APLICA</v>
      </c>
      <c r="W31" s="321"/>
      <c r="X31" s="322"/>
    </row>
    <row r="32" spans="2:28" ht="60" customHeight="1" x14ac:dyDescent="0.2">
      <c r="B32" s="8" t="s">
        <v>34</v>
      </c>
      <c r="C32" s="33" t="s">
        <v>575</v>
      </c>
      <c r="D32" s="28" t="s">
        <v>576</v>
      </c>
      <c r="E32" s="294" t="s">
        <v>27</v>
      </c>
      <c r="F32" s="29" t="s">
        <v>577</v>
      </c>
      <c r="G32" s="185"/>
      <c r="H32" s="92"/>
      <c r="I32" s="92"/>
      <c r="J32" s="93"/>
      <c r="K32" s="185"/>
      <c r="L32" s="92"/>
      <c r="M32" s="92"/>
      <c r="N32" s="93"/>
      <c r="O32" s="94" t="str">
        <f t="shared" si="5"/>
        <v>NO APLICA</v>
      </c>
      <c r="P32" s="95" t="str">
        <f t="shared" ref="P32:R32" si="8">IFERROR((L32/H32),"NO APLICA")</f>
        <v>NO APLICA</v>
      </c>
      <c r="Q32" s="95" t="str">
        <f t="shared" si="8"/>
        <v>NO APLICA</v>
      </c>
      <c r="R32" s="96" t="str">
        <f t="shared" si="8"/>
        <v>NO APLICA</v>
      </c>
      <c r="S32" s="94" t="str">
        <f t="shared" si="7"/>
        <v>NO APLICA</v>
      </c>
      <c r="T32" s="95" t="str">
        <f t="shared" si="2"/>
        <v>NO APLICA</v>
      </c>
      <c r="U32" s="95" t="str">
        <f t="shared" si="3"/>
        <v>NO APLICA</v>
      </c>
      <c r="V32" s="96" t="str">
        <f t="shared" si="4"/>
        <v>NO APLICA</v>
      </c>
      <c r="W32" s="321"/>
      <c r="X32" s="322"/>
    </row>
    <row r="33" spans="2:24" ht="63" customHeight="1" x14ac:dyDescent="0.2">
      <c r="B33" s="8" t="s">
        <v>34</v>
      </c>
      <c r="C33" s="33" t="s">
        <v>578</v>
      </c>
      <c r="D33" s="28" t="s">
        <v>579</v>
      </c>
      <c r="E33" s="315"/>
      <c r="F33" s="29" t="s">
        <v>580</v>
      </c>
      <c r="G33" s="188"/>
      <c r="H33" s="189"/>
      <c r="I33" s="189"/>
      <c r="J33" s="190"/>
      <c r="K33" s="188"/>
      <c r="L33" s="189"/>
      <c r="M33" s="189"/>
      <c r="N33" s="190"/>
      <c r="O33" s="191" t="str">
        <f t="shared" si="5"/>
        <v>NO APLICA</v>
      </c>
      <c r="P33" s="192" t="str">
        <f t="shared" ref="P33:R33" si="9">IFERROR((L33/H33),"NO APLICA")</f>
        <v>NO APLICA</v>
      </c>
      <c r="Q33" s="192" t="str">
        <f t="shared" si="9"/>
        <v>NO APLICA</v>
      </c>
      <c r="R33" s="193" t="str">
        <f t="shared" si="9"/>
        <v>NO APLICA</v>
      </c>
      <c r="S33" s="191" t="str">
        <f t="shared" si="7"/>
        <v>NO APLICA</v>
      </c>
      <c r="T33" s="192" t="str">
        <f t="shared" si="2"/>
        <v>NO APLICA</v>
      </c>
      <c r="U33" s="192" t="str">
        <f t="shared" si="3"/>
        <v>NO APLICA</v>
      </c>
      <c r="V33" s="193" t="str">
        <f t="shared" si="4"/>
        <v>NO APLICA</v>
      </c>
      <c r="W33" s="323"/>
      <c r="X33" s="324"/>
    </row>
    <row r="34" spans="2:24" ht="75" customHeight="1" x14ac:dyDescent="0.2">
      <c r="B34" s="25" t="s">
        <v>581</v>
      </c>
      <c r="C34" s="26" t="s">
        <v>582</v>
      </c>
      <c r="D34" s="27" t="s">
        <v>583</v>
      </c>
      <c r="E34" s="216" t="s">
        <v>27</v>
      </c>
      <c r="F34" s="27" t="s">
        <v>584</v>
      </c>
    </row>
    <row r="35" spans="2:24" ht="14.25" customHeight="1" x14ac:dyDescent="0.2">
      <c r="B35" s="217" t="s">
        <v>34</v>
      </c>
      <c r="C35" s="33" t="s">
        <v>585</v>
      </c>
      <c r="D35" s="218" t="s">
        <v>586</v>
      </c>
      <c r="E35" s="219" t="s">
        <v>27</v>
      </c>
      <c r="F35" s="29" t="s">
        <v>587</v>
      </c>
    </row>
    <row r="36" spans="2:24" ht="14.25" customHeight="1" x14ac:dyDescent="0.2">
      <c r="B36" s="217" t="s">
        <v>34</v>
      </c>
      <c r="C36" s="28" t="s">
        <v>588</v>
      </c>
      <c r="D36" s="220" t="s">
        <v>589</v>
      </c>
      <c r="E36" s="219" t="s">
        <v>27</v>
      </c>
      <c r="F36" s="29" t="s">
        <v>590</v>
      </c>
    </row>
    <row r="37" spans="2:24" ht="14.25" customHeight="1" x14ac:dyDescent="0.2">
      <c r="B37" s="217" t="s">
        <v>34</v>
      </c>
      <c r="C37" s="28" t="s">
        <v>591</v>
      </c>
      <c r="D37" s="218" t="s">
        <v>592</v>
      </c>
      <c r="E37" s="219" t="s">
        <v>593</v>
      </c>
      <c r="F37" s="29" t="s">
        <v>594</v>
      </c>
    </row>
    <row r="38" spans="2:24" ht="14.25" customHeight="1" x14ac:dyDescent="0.2">
      <c r="B38" s="25" t="s">
        <v>115</v>
      </c>
      <c r="C38" s="43" t="s">
        <v>595</v>
      </c>
      <c r="D38" s="202" t="s">
        <v>596</v>
      </c>
      <c r="E38" s="219" t="s">
        <v>593</v>
      </c>
      <c r="F38" s="27" t="s">
        <v>597</v>
      </c>
    </row>
    <row r="39" spans="2:24" ht="14.25" customHeight="1" x14ac:dyDescent="0.2">
      <c r="B39" s="8" t="s">
        <v>34</v>
      </c>
      <c r="C39" s="28" t="s">
        <v>598</v>
      </c>
      <c r="D39" s="59" t="s">
        <v>599</v>
      </c>
      <c r="E39" s="219" t="s">
        <v>27</v>
      </c>
      <c r="F39" s="29" t="s">
        <v>600</v>
      </c>
    </row>
    <row r="40" spans="2:24" ht="14.25" customHeight="1" x14ac:dyDescent="0.2">
      <c r="B40" s="8" t="s">
        <v>34</v>
      </c>
      <c r="C40" s="28" t="s">
        <v>601</v>
      </c>
      <c r="D40" s="221" t="s">
        <v>602</v>
      </c>
      <c r="E40" s="219" t="s">
        <v>27</v>
      </c>
      <c r="F40" s="29" t="s">
        <v>603</v>
      </c>
    </row>
    <row r="41" spans="2:24" ht="14.25" customHeight="1" x14ac:dyDescent="0.2">
      <c r="B41" s="8" t="s">
        <v>34</v>
      </c>
      <c r="C41" s="28" t="s">
        <v>604</v>
      </c>
      <c r="D41" s="33" t="s">
        <v>605</v>
      </c>
      <c r="E41" s="219" t="s">
        <v>27</v>
      </c>
      <c r="F41" s="29" t="s">
        <v>606</v>
      </c>
    </row>
    <row r="42" spans="2:24" ht="14.25" customHeight="1" x14ac:dyDescent="0.2">
      <c r="B42" s="60" t="s">
        <v>607</v>
      </c>
      <c r="C42" s="26" t="s">
        <v>608</v>
      </c>
      <c r="D42" s="36" t="s">
        <v>609</v>
      </c>
      <c r="E42" s="219" t="s">
        <v>27</v>
      </c>
      <c r="F42" s="27" t="s">
        <v>610</v>
      </c>
    </row>
    <row r="43" spans="2:24" ht="14.25" customHeight="1" x14ac:dyDescent="0.2">
      <c r="B43" s="222" t="s">
        <v>34</v>
      </c>
      <c r="C43" s="33" t="s">
        <v>611</v>
      </c>
      <c r="D43" s="28" t="s">
        <v>612</v>
      </c>
      <c r="E43" s="219" t="s">
        <v>27</v>
      </c>
      <c r="F43" s="29" t="s">
        <v>613</v>
      </c>
    </row>
    <row r="44" spans="2:24" ht="14.25" customHeight="1" x14ac:dyDescent="0.2">
      <c r="B44" s="222" t="s">
        <v>34</v>
      </c>
      <c r="C44" s="28" t="s">
        <v>614</v>
      </c>
      <c r="D44" s="28" t="s">
        <v>615</v>
      </c>
      <c r="E44" s="219" t="s">
        <v>27</v>
      </c>
      <c r="F44" s="29" t="s">
        <v>616</v>
      </c>
    </row>
    <row r="45" spans="2:24" ht="14.25" customHeight="1" x14ac:dyDescent="0.2">
      <c r="B45" s="222" t="s">
        <v>34</v>
      </c>
      <c r="C45" s="28" t="s">
        <v>617</v>
      </c>
      <c r="D45" s="28" t="s">
        <v>618</v>
      </c>
      <c r="E45" s="219" t="s">
        <v>27</v>
      </c>
      <c r="F45" s="29" t="s">
        <v>619</v>
      </c>
    </row>
    <row r="46" spans="2:24" ht="14.25" customHeight="1" x14ac:dyDescent="0.2">
      <c r="B46" s="222" t="s">
        <v>34</v>
      </c>
      <c r="C46" s="223" t="s">
        <v>620</v>
      </c>
      <c r="D46" s="223" t="s">
        <v>621</v>
      </c>
      <c r="E46" s="219" t="s">
        <v>27</v>
      </c>
      <c r="F46" s="29" t="s">
        <v>622</v>
      </c>
    </row>
    <row r="47" spans="2:24" ht="14.25" customHeight="1" x14ac:dyDescent="0.2">
      <c r="B47" s="25" t="s">
        <v>153</v>
      </c>
      <c r="C47" s="224" t="s">
        <v>623</v>
      </c>
      <c r="D47" s="54" t="s">
        <v>624</v>
      </c>
      <c r="E47" s="219" t="s">
        <v>27</v>
      </c>
      <c r="F47" s="224" t="s">
        <v>625</v>
      </c>
    </row>
    <row r="48" spans="2:24" ht="14.25" customHeight="1" x14ac:dyDescent="0.2">
      <c r="B48" s="8" t="s">
        <v>34</v>
      </c>
      <c r="C48" s="225" t="s">
        <v>626</v>
      </c>
      <c r="D48" s="226" t="s">
        <v>627</v>
      </c>
      <c r="E48" s="219" t="s">
        <v>27</v>
      </c>
      <c r="F48" s="227" t="s">
        <v>628</v>
      </c>
    </row>
    <row r="49" spans="2:6" ht="14.25" customHeight="1" x14ac:dyDescent="0.2">
      <c r="B49" s="8" t="s">
        <v>34</v>
      </c>
      <c r="C49" s="225" t="s">
        <v>629</v>
      </c>
      <c r="D49" s="226" t="s">
        <v>630</v>
      </c>
      <c r="E49" s="219" t="s">
        <v>27</v>
      </c>
      <c r="F49" s="227" t="s">
        <v>631</v>
      </c>
    </row>
    <row r="50" spans="2:6" ht="14.25" customHeight="1" x14ac:dyDescent="0.2">
      <c r="B50" s="8" t="s">
        <v>34</v>
      </c>
      <c r="C50" s="225" t="s">
        <v>632</v>
      </c>
      <c r="D50" s="226" t="s">
        <v>633</v>
      </c>
      <c r="E50" s="219" t="s">
        <v>27</v>
      </c>
      <c r="F50" s="227" t="s">
        <v>634</v>
      </c>
    </row>
    <row r="51" spans="2:6" ht="14.25" customHeight="1" x14ac:dyDescent="0.2">
      <c r="B51" s="228" t="s">
        <v>635</v>
      </c>
      <c r="C51" s="196" t="s">
        <v>636</v>
      </c>
      <c r="D51" s="229" t="s">
        <v>637</v>
      </c>
      <c r="E51" s="219" t="s">
        <v>27</v>
      </c>
      <c r="F51" s="26" t="s">
        <v>638</v>
      </c>
    </row>
    <row r="52" spans="2:6" ht="14.25" customHeight="1" x14ac:dyDescent="0.2">
      <c r="B52" s="8" t="s">
        <v>34</v>
      </c>
      <c r="C52" s="28" t="s">
        <v>639</v>
      </c>
      <c r="D52" s="28" t="s">
        <v>640</v>
      </c>
      <c r="E52" s="219" t="s">
        <v>27</v>
      </c>
      <c r="F52" s="28" t="s">
        <v>641</v>
      </c>
    </row>
    <row r="53" spans="2:6" ht="14.25" customHeight="1" x14ac:dyDescent="0.2">
      <c r="B53" s="8" t="s">
        <v>34</v>
      </c>
      <c r="C53" s="28" t="s">
        <v>642</v>
      </c>
      <c r="D53" s="28" t="s">
        <v>643</v>
      </c>
      <c r="E53" s="219" t="s">
        <v>27</v>
      </c>
      <c r="F53" s="28" t="s">
        <v>644</v>
      </c>
    </row>
    <row r="54" spans="2:6" ht="14.25" customHeight="1" x14ac:dyDescent="0.2">
      <c r="B54" s="8" t="s">
        <v>34</v>
      </c>
      <c r="C54" s="28" t="s">
        <v>645</v>
      </c>
      <c r="D54" s="28" t="s">
        <v>646</v>
      </c>
      <c r="E54" s="219" t="s">
        <v>27</v>
      </c>
      <c r="F54" s="28" t="s">
        <v>647</v>
      </c>
    </row>
    <row r="55" spans="2:6" ht="14.25" customHeight="1" x14ac:dyDescent="0.2">
      <c r="B55" s="8" t="s">
        <v>34</v>
      </c>
      <c r="C55" s="28" t="s">
        <v>648</v>
      </c>
      <c r="D55" s="28" t="s">
        <v>649</v>
      </c>
      <c r="E55" s="219" t="s">
        <v>27</v>
      </c>
      <c r="F55" s="28" t="s">
        <v>650</v>
      </c>
    </row>
    <row r="56" spans="2:6" ht="14.25" customHeight="1" x14ac:dyDescent="0.2">
      <c r="B56" s="25" t="s">
        <v>651</v>
      </c>
      <c r="C56" s="26" t="s">
        <v>652</v>
      </c>
      <c r="D56" s="36" t="s">
        <v>653</v>
      </c>
      <c r="E56" s="219" t="s">
        <v>27</v>
      </c>
      <c r="F56" s="36" t="s">
        <v>654</v>
      </c>
    </row>
    <row r="57" spans="2:6" ht="14.25" customHeight="1" x14ac:dyDescent="0.2">
      <c r="B57" s="8" t="s">
        <v>34</v>
      </c>
      <c r="C57" s="28" t="s">
        <v>655</v>
      </c>
      <c r="D57" s="28" t="s">
        <v>656</v>
      </c>
      <c r="E57" s="219" t="s">
        <v>27</v>
      </c>
      <c r="F57" s="28" t="s">
        <v>657</v>
      </c>
    </row>
    <row r="58" spans="2:6" ht="14.25" customHeight="1" x14ac:dyDescent="0.2">
      <c r="B58" s="8" t="s">
        <v>34</v>
      </c>
      <c r="C58" s="28" t="s">
        <v>658</v>
      </c>
      <c r="D58" s="28" t="s">
        <v>659</v>
      </c>
      <c r="E58" s="219" t="s">
        <v>27</v>
      </c>
      <c r="F58" s="28" t="s">
        <v>660</v>
      </c>
    </row>
    <row r="59" spans="2:6" ht="14.25" customHeight="1" x14ac:dyDescent="0.2">
      <c r="B59" s="8" t="s">
        <v>34</v>
      </c>
      <c r="C59" s="28" t="s">
        <v>661</v>
      </c>
      <c r="D59" s="28" t="s">
        <v>662</v>
      </c>
      <c r="E59" s="219" t="s">
        <v>27</v>
      </c>
      <c r="F59" s="28" t="s">
        <v>663</v>
      </c>
    </row>
    <row r="60" spans="2:6" ht="14.25" customHeight="1" x14ac:dyDescent="0.2">
      <c r="B60" s="8" t="s">
        <v>34</v>
      </c>
      <c r="C60" s="28" t="s">
        <v>664</v>
      </c>
      <c r="D60" s="28" t="s">
        <v>665</v>
      </c>
      <c r="E60" s="219" t="s">
        <v>27</v>
      </c>
      <c r="F60" s="28" t="s">
        <v>666</v>
      </c>
    </row>
    <row r="61" spans="2:6" ht="14.25" customHeight="1" x14ac:dyDescent="0.2">
      <c r="B61" s="8" t="s">
        <v>34</v>
      </c>
      <c r="C61" s="28" t="s">
        <v>667</v>
      </c>
      <c r="D61" s="28" t="s">
        <v>668</v>
      </c>
      <c r="E61" s="219" t="s">
        <v>27</v>
      </c>
      <c r="F61" s="28" t="s">
        <v>669</v>
      </c>
    </row>
    <row r="62" spans="2:6" ht="14.25" customHeight="1" x14ac:dyDescent="0.2">
      <c r="B62" s="8" t="s">
        <v>34</v>
      </c>
      <c r="C62" s="28" t="s">
        <v>670</v>
      </c>
      <c r="D62" s="28" t="s">
        <v>671</v>
      </c>
      <c r="E62" s="219" t="s">
        <v>27</v>
      </c>
      <c r="F62" s="28" t="s">
        <v>672</v>
      </c>
    </row>
    <row r="63" spans="2:6" ht="14.25" customHeight="1" x14ac:dyDescent="0.2">
      <c r="B63" s="8" t="s">
        <v>34</v>
      </c>
      <c r="C63" s="28" t="s">
        <v>673</v>
      </c>
      <c r="D63" s="28" t="s">
        <v>674</v>
      </c>
      <c r="E63" s="219" t="s">
        <v>27</v>
      </c>
      <c r="F63" s="28" t="s">
        <v>675</v>
      </c>
    </row>
    <row r="64" spans="2:6" ht="14.25" customHeight="1" x14ac:dyDescent="0.2">
      <c r="B64" s="8" t="s">
        <v>34</v>
      </c>
      <c r="C64" s="33" t="s">
        <v>676</v>
      </c>
      <c r="D64" s="28" t="s">
        <v>677</v>
      </c>
      <c r="E64" s="219" t="s">
        <v>27</v>
      </c>
      <c r="F64" s="28" t="s">
        <v>678</v>
      </c>
    </row>
    <row r="65" spans="2:6" ht="14.25" customHeight="1" x14ac:dyDescent="0.2">
      <c r="B65" s="25" t="s">
        <v>227</v>
      </c>
      <c r="C65" s="26" t="s">
        <v>679</v>
      </c>
      <c r="D65" s="54" t="s">
        <v>680</v>
      </c>
      <c r="E65" s="219" t="s">
        <v>593</v>
      </c>
      <c r="F65" s="36" t="s">
        <v>681</v>
      </c>
    </row>
    <row r="66" spans="2:6" ht="14.25" customHeight="1" x14ac:dyDescent="0.2">
      <c r="B66" s="8" t="s">
        <v>34</v>
      </c>
      <c r="C66" s="33" t="s">
        <v>682</v>
      </c>
      <c r="D66" s="29" t="s">
        <v>683</v>
      </c>
      <c r="E66" s="219" t="s">
        <v>593</v>
      </c>
      <c r="F66" s="28" t="s">
        <v>684</v>
      </c>
    </row>
    <row r="67" spans="2:6" ht="14.25" customHeight="1" x14ac:dyDescent="0.2">
      <c r="B67" s="8" t="s">
        <v>34</v>
      </c>
      <c r="C67" s="33" t="s">
        <v>685</v>
      </c>
      <c r="D67" s="29" t="s">
        <v>686</v>
      </c>
      <c r="E67" s="219" t="s">
        <v>593</v>
      </c>
      <c r="F67" s="28" t="s">
        <v>687</v>
      </c>
    </row>
    <row r="68" spans="2:6" ht="14.25" customHeight="1" x14ac:dyDescent="0.2">
      <c r="B68" s="8" t="s">
        <v>34</v>
      </c>
      <c r="C68" s="33" t="s">
        <v>688</v>
      </c>
      <c r="D68" s="28" t="s">
        <v>689</v>
      </c>
      <c r="E68" s="219" t="s">
        <v>593</v>
      </c>
      <c r="F68" s="28" t="s">
        <v>690</v>
      </c>
    </row>
    <row r="69" spans="2:6" ht="14.25" customHeight="1" x14ac:dyDescent="0.2">
      <c r="B69" s="8" t="s">
        <v>34</v>
      </c>
      <c r="C69" s="33" t="s">
        <v>691</v>
      </c>
      <c r="D69" s="28" t="s">
        <v>692</v>
      </c>
      <c r="E69" s="219" t="s">
        <v>593</v>
      </c>
      <c r="F69" s="28" t="s">
        <v>693</v>
      </c>
    </row>
    <row r="70" spans="2:6" ht="14.25" customHeight="1" x14ac:dyDescent="0.2">
      <c r="B70" s="26" t="s">
        <v>248</v>
      </c>
      <c r="C70" s="26" t="s">
        <v>694</v>
      </c>
      <c r="D70" s="26" t="s">
        <v>695</v>
      </c>
      <c r="E70" s="219" t="s">
        <v>593</v>
      </c>
      <c r="F70" s="26" t="s">
        <v>696</v>
      </c>
    </row>
    <row r="71" spans="2:6" ht="14.25" customHeight="1" x14ac:dyDescent="0.2">
      <c r="B71" s="8" t="s">
        <v>34</v>
      </c>
      <c r="C71" s="33" t="s">
        <v>697</v>
      </c>
      <c r="D71" s="28" t="s">
        <v>698</v>
      </c>
      <c r="E71" s="219" t="s">
        <v>593</v>
      </c>
      <c r="F71" s="28" t="s">
        <v>699</v>
      </c>
    </row>
    <row r="72" spans="2:6" ht="14.25" customHeight="1" x14ac:dyDescent="0.2">
      <c r="B72" s="8" t="s">
        <v>34</v>
      </c>
      <c r="C72" s="33" t="s">
        <v>700</v>
      </c>
      <c r="D72" s="28" t="s">
        <v>701</v>
      </c>
      <c r="E72" s="219" t="s">
        <v>593</v>
      </c>
      <c r="F72" s="28" t="s">
        <v>702</v>
      </c>
    </row>
    <row r="73" spans="2:6" ht="14.25" customHeight="1" x14ac:dyDescent="0.2">
      <c r="B73" s="8" t="s">
        <v>34</v>
      </c>
      <c r="C73" s="33" t="s">
        <v>703</v>
      </c>
      <c r="D73" s="28" t="s">
        <v>704</v>
      </c>
      <c r="E73" s="219" t="s">
        <v>593</v>
      </c>
      <c r="F73" s="28" t="s">
        <v>705</v>
      </c>
    </row>
    <row r="74" spans="2:6" ht="14.25" customHeight="1" x14ac:dyDescent="0.2">
      <c r="B74" s="8" t="s">
        <v>34</v>
      </c>
      <c r="C74" s="33" t="s">
        <v>706</v>
      </c>
      <c r="D74" s="28" t="s">
        <v>707</v>
      </c>
      <c r="E74" s="219" t="s">
        <v>593</v>
      </c>
      <c r="F74" s="28" t="s">
        <v>708</v>
      </c>
    </row>
    <row r="75" spans="2:6" ht="14.25" customHeight="1" x14ac:dyDescent="0.2">
      <c r="B75" s="8" t="s">
        <v>34</v>
      </c>
      <c r="C75" s="33" t="s">
        <v>709</v>
      </c>
      <c r="D75" s="28" t="s">
        <v>710</v>
      </c>
      <c r="E75" s="219" t="s">
        <v>593</v>
      </c>
      <c r="F75" s="28" t="s">
        <v>711</v>
      </c>
    </row>
    <row r="76" spans="2:6" ht="14.25" customHeight="1" x14ac:dyDescent="0.2">
      <c r="B76" s="26" t="s">
        <v>712</v>
      </c>
      <c r="C76" s="26" t="s">
        <v>713</v>
      </c>
      <c r="D76" s="36" t="s">
        <v>714</v>
      </c>
      <c r="E76" s="219" t="s">
        <v>593</v>
      </c>
      <c r="F76" s="36" t="s">
        <v>715</v>
      </c>
    </row>
    <row r="77" spans="2:6" ht="14.25" customHeight="1" x14ac:dyDescent="0.2">
      <c r="B77" s="8" t="s">
        <v>34</v>
      </c>
      <c r="C77" s="33" t="s">
        <v>716</v>
      </c>
      <c r="D77" s="28" t="s">
        <v>717</v>
      </c>
      <c r="E77" s="219" t="s">
        <v>593</v>
      </c>
      <c r="F77" s="28" t="s">
        <v>718</v>
      </c>
    </row>
    <row r="78" spans="2:6" ht="14.25" customHeight="1" x14ac:dyDescent="0.2">
      <c r="B78" s="8" t="s">
        <v>34</v>
      </c>
      <c r="C78" s="33" t="s">
        <v>719</v>
      </c>
      <c r="D78" s="28" t="s">
        <v>720</v>
      </c>
      <c r="E78" s="219" t="s">
        <v>593</v>
      </c>
      <c r="F78" s="28" t="s">
        <v>721</v>
      </c>
    </row>
    <row r="79" spans="2:6" ht="14.25" customHeight="1" x14ac:dyDescent="0.2">
      <c r="B79" s="8" t="s">
        <v>34</v>
      </c>
      <c r="C79" s="33" t="s">
        <v>722</v>
      </c>
      <c r="D79" s="28" t="s">
        <v>723</v>
      </c>
      <c r="E79" s="219" t="s">
        <v>593</v>
      </c>
      <c r="F79" s="28" t="s">
        <v>724</v>
      </c>
    </row>
    <row r="80" spans="2:6" ht="14.25" customHeight="1" x14ac:dyDescent="0.2">
      <c r="B80" s="8" t="s">
        <v>34</v>
      </c>
      <c r="C80" s="33" t="s">
        <v>725</v>
      </c>
      <c r="D80" s="28" t="s">
        <v>726</v>
      </c>
      <c r="E80" s="219" t="s">
        <v>593</v>
      </c>
      <c r="F80" s="28" t="s">
        <v>727</v>
      </c>
    </row>
    <row r="81" spans="2:6" ht="14.25" customHeight="1" x14ac:dyDescent="0.2">
      <c r="B81" s="8" t="s">
        <v>34</v>
      </c>
      <c r="C81" s="33" t="s">
        <v>728</v>
      </c>
      <c r="D81" s="28" t="s">
        <v>729</v>
      </c>
      <c r="E81" s="219" t="s">
        <v>593</v>
      </c>
      <c r="F81" s="28" t="s">
        <v>730</v>
      </c>
    </row>
    <row r="82" spans="2:6" ht="14.25" customHeight="1" x14ac:dyDescent="0.2">
      <c r="B82" s="8" t="s">
        <v>34</v>
      </c>
      <c r="C82" s="33" t="s">
        <v>731</v>
      </c>
      <c r="D82" s="28" t="s">
        <v>732</v>
      </c>
      <c r="E82" s="219" t="s">
        <v>593</v>
      </c>
      <c r="F82" s="28" t="s">
        <v>733</v>
      </c>
    </row>
    <row r="83" spans="2:6" ht="14.25" customHeight="1" x14ac:dyDescent="0.2">
      <c r="B83" s="8" t="s">
        <v>34</v>
      </c>
      <c r="C83" s="33" t="s">
        <v>734</v>
      </c>
      <c r="D83" s="28" t="s">
        <v>735</v>
      </c>
      <c r="E83" s="219" t="s">
        <v>593</v>
      </c>
      <c r="F83" s="28" t="s">
        <v>736</v>
      </c>
    </row>
    <row r="84" spans="2:6" ht="14.25" customHeight="1" x14ac:dyDescent="0.2">
      <c r="B84" s="26" t="s">
        <v>299</v>
      </c>
      <c r="C84" s="26" t="s">
        <v>737</v>
      </c>
      <c r="D84" s="36" t="s">
        <v>738</v>
      </c>
      <c r="E84" s="219" t="s">
        <v>593</v>
      </c>
      <c r="F84" s="36" t="s">
        <v>739</v>
      </c>
    </row>
    <row r="85" spans="2:6" ht="14.25" customHeight="1" x14ac:dyDescent="0.2">
      <c r="B85" s="8" t="s">
        <v>34</v>
      </c>
      <c r="C85" s="33" t="s">
        <v>740</v>
      </c>
      <c r="D85" s="28" t="s">
        <v>741</v>
      </c>
      <c r="E85" s="219" t="s">
        <v>593</v>
      </c>
      <c r="F85" s="28" t="s">
        <v>742</v>
      </c>
    </row>
    <row r="86" spans="2:6" ht="14.25" customHeight="1" x14ac:dyDescent="0.2">
      <c r="B86" s="8" t="s">
        <v>34</v>
      </c>
      <c r="C86" s="33" t="s">
        <v>743</v>
      </c>
      <c r="D86" s="28" t="s">
        <v>744</v>
      </c>
      <c r="E86" s="219" t="s">
        <v>593</v>
      </c>
      <c r="F86" s="28" t="s">
        <v>745</v>
      </c>
    </row>
    <row r="87" spans="2:6" ht="14.25" customHeight="1" x14ac:dyDescent="0.2">
      <c r="B87" s="8" t="s">
        <v>34</v>
      </c>
      <c r="C87" s="33" t="s">
        <v>746</v>
      </c>
      <c r="D87" s="28" t="s">
        <v>747</v>
      </c>
      <c r="E87" s="219" t="s">
        <v>593</v>
      </c>
      <c r="F87" s="28" t="s">
        <v>748</v>
      </c>
    </row>
    <row r="88" spans="2:6" ht="14.25" customHeight="1" x14ac:dyDescent="0.2">
      <c r="B88" s="8" t="s">
        <v>34</v>
      </c>
      <c r="C88" s="33" t="s">
        <v>749</v>
      </c>
      <c r="D88" s="28" t="s">
        <v>750</v>
      </c>
      <c r="E88" s="219" t="s">
        <v>593</v>
      </c>
      <c r="F88" s="28" t="s">
        <v>751</v>
      </c>
    </row>
    <row r="89" spans="2:6" ht="14.25" customHeight="1" x14ac:dyDescent="0.2">
      <c r="B89" s="8" t="s">
        <v>34</v>
      </c>
      <c r="C89" s="33" t="s">
        <v>752</v>
      </c>
      <c r="D89" s="28" t="s">
        <v>753</v>
      </c>
      <c r="E89" s="219" t="s">
        <v>593</v>
      </c>
      <c r="F89" s="28" t="s">
        <v>754</v>
      </c>
    </row>
    <row r="90" spans="2:6" ht="14.25" customHeight="1" x14ac:dyDescent="0.2">
      <c r="B90" s="228" t="s">
        <v>755</v>
      </c>
      <c r="C90" s="60" t="s">
        <v>756</v>
      </c>
      <c r="D90" s="230" t="s">
        <v>757</v>
      </c>
      <c r="E90" s="219" t="s">
        <v>593</v>
      </c>
      <c r="F90" s="26" t="s">
        <v>328</v>
      </c>
    </row>
    <row r="91" spans="2:6" ht="14.25" customHeight="1" x14ac:dyDescent="0.2">
      <c r="B91" s="8" t="s">
        <v>34</v>
      </c>
      <c r="C91" s="28" t="s">
        <v>758</v>
      </c>
      <c r="D91" s="28" t="s">
        <v>759</v>
      </c>
      <c r="E91" s="219" t="s">
        <v>593</v>
      </c>
      <c r="F91" s="28" t="s">
        <v>760</v>
      </c>
    </row>
    <row r="92" spans="2:6" ht="14.25" customHeight="1" x14ac:dyDescent="0.2">
      <c r="B92" s="8" t="s">
        <v>34</v>
      </c>
      <c r="C92" s="28" t="s">
        <v>761</v>
      </c>
      <c r="D92" s="28" t="s">
        <v>762</v>
      </c>
      <c r="E92" s="219" t="s">
        <v>593</v>
      </c>
      <c r="F92" s="28" t="s">
        <v>763</v>
      </c>
    </row>
    <row r="93" spans="2:6" ht="14.25" customHeight="1" x14ac:dyDescent="0.2">
      <c r="B93" s="8" t="s">
        <v>34</v>
      </c>
      <c r="C93" s="28" t="s">
        <v>764</v>
      </c>
      <c r="D93" s="28" t="s">
        <v>765</v>
      </c>
      <c r="E93" s="219" t="s">
        <v>593</v>
      </c>
      <c r="F93" s="28" t="s">
        <v>340</v>
      </c>
    </row>
    <row r="94" spans="2:6" ht="14.25" customHeight="1" x14ac:dyDescent="0.2">
      <c r="B94" s="8" t="s">
        <v>34</v>
      </c>
      <c r="C94" s="28" t="s">
        <v>766</v>
      </c>
      <c r="D94" s="28" t="s">
        <v>767</v>
      </c>
      <c r="E94" s="219" t="s">
        <v>593</v>
      </c>
      <c r="F94" s="28" t="s">
        <v>768</v>
      </c>
    </row>
    <row r="95" spans="2:6" ht="14.25" customHeight="1" x14ac:dyDescent="0.2">
      <c r="B95" s="220" t="s">
        <v>34</v>
      </c>
      <c r="C95" s="28" t="s">
        <v>769</v>
      </c>
      <c r="D95" s="28" t="s">
        <v>770</v>
      </c>
      <c r="E95" s="219" t="s">
        <v>593</v>
      </c>
      <c r="F95" s="28" t="s">
        <v>771</v>
      </c>
    </row>
    <row r="96" spans="2:6" ht="14.25" customHeight="1" x14ac:dyDescent="0.2">
      <c r="B96" s="220" t="s">
        <v>34</v>
      </c>
      <c r="C96" s="28" t="s">
        <v>772</v>
      </c>
      <c r="D96" s="28" t="s">
        <v>773</v>
      </c>
      <c r="E96" s="219" t="s">
        <v>593</v>
      </c>
      <c r="F96" s="28" t="s">
        <v>774</v>
      </c>
    </row>
    <row r="97" spans="2:6" ht="14.25" customHeight="1" x14ac:dyDescent="0.2">
      <c r="B97" s="220" t="s">
        <v>34</v>
      </c>
      <c r="C97" s="28" t="s">
        <v>775</v>
      </c>
      <c r="D97" s="28" t="s">
        <v>776</v>
      </c>
      <c r="E97" s="219" t="s">
        <v>593</v>
      </c>
      <c r="F97" s="28" t="s">
        <v>777</v>
      </c>
    </row>
    <row r="98" spans="2:6" ht="42" customHeight="1" x14ac:dyDescent="0.2">
      <c r="B98" s="220" t="s">
        <v>34</v>
      </c>
      <c r="C98" s="28" t="s">
        <v>778</v>
      </c>
      <c r="D98" s="28" t="s">
        <v>359</v>
      </c>
      <c r="E98" s="219" t="s">
        <v>593</v>
      </c>
      <c r="F98" s="28" t="s">
        <v>779</v>
      </c>
    </row>
    <row r="99" spans="2:6" ht="14.25" customHeight="1" x14ac:dyDescent="0.2">
      <c r="B99" s="220" t="s">
        <v>34</v>
      </c>
      <c r="C99" s="28" t="s">
        <v>780</v>
      </c>
      <c r="D99" s="28" t="s">
        <v>781</v>
      </c>
      <c r="E99" s="219" t="s">
        <v>593</v>
      </c>
      <c r="F99" s="28" t="s">
        <v>782</v>
      </c>
    </row>
    <row r="100" spans="2:6" ht="14.25" customHeight="1" x14ac:dyDescent="0.2">
      <c r="B100" s="231" t="s">
        <v>34</v>
      </c>
      <c r="C100" s="28" t="s">
        <v>783</v>
      </c>
      <c r="D100" s="28" t="s">
        <v>784</v>
      </c>
      <c r="E100" s="219" t="s">
        <v>593</v>
      </c>
      <c r="F100" s="28" t="s">
        <v>785</v>
      </c>
    </row>
    <row r="101" spans="2:6" ht="14.25" customHeight="1" x14ac:dyDescent="0.2">
      <c r="B101" s="232" t="s">
        <v>34</v>
      </c>
      <c r="C101" s="28" t="s">
        <v>786</v>
      </c>
      <c r="D101" s="28" t="s">
        <v>787</v>
      </c>
      <c r="E101" s="219" t="s">
        <v>593</v>
      </c>
      <c r="F101" s="28" t="s">
        <v>788</v>
      </c>
    </row>
    <row r="102" spans="2:6" ht="14.25" customHeight="1" x14ac:dyDescent="0.2">
      <c r="B102" s="222" t="s">
        <v>34</v>
      </c>
      <c r="C102" s="28" t="s">
        <v>789</v>
      </c>
      <c r="D102" s="28" t="s">
        <v>790</v>
      </c>
      <c r="E102" s="219" t="s">
        <v>593</v>
      </c>
      <c r="F102" s="28" t="s">
        <v>791</v>
      </c>
    </row>
    <row r="103" spans="2:6" ht="14.25" customHeight="1" x14ac:dyDescent="0.2">
      <c r="B103" s="220" t="s">
        <v>34</v>
      </c>
      <c r="C103" s="33" t="s">
        <v>792</v>
      </c>
      <c r="D103" s="28" t="s">
        <v>793</v>
      </c>
      <c r="E103" s="219" t="s">
        <v>593</v>
      </c>
      <c r="F103" s="233"/>
    </row>
    <row r="104" spans="2:6" ht="14.25" customHeight="1" x14ac:dyDescent="0.2">
      <c r="B104" s="209" t="s">
        <v>794</v>
      </c>
      <c r="C104" s="210" t="s">
        <v>795</v>
      </c>
      <c r="D104" s="234" t="s">
        <v>796</v>
      </c>
      <c r="E104" s="219" t="s">
        <v>593</v>
      </c>
      <c r="F104" s="36" t="s">
        <v>797</v>
      </c>
    </row>
    <row r="105" spans="2:6" ht="14.25" customHeight="1" x14ac:dyDescent="0.2">
      <c r="B105" s="8" t="s">
        <v>34</v>
      </c>
      <c r="C105" s="33" t="s">
        <v>798</v>
      </c>
      <c r="D105" s="28" t="s">
        <v>799</v>
      </c>
      <c r="E105" s="219" t="s">
        <v>593</v>
      </c>
      <c r="F105" s="28" t="s">
        <v>800</v>
      </c>
    </row>
    <row r="106" spans="2:6" ht="14.25" customHeight="1" x14ac:dyDescent="0.2">
      <c r="B106" s="8" t="s">
        <v>34</v>
      </c>
      <c r="C106" s="33" t="s">
        <v>801</v>
      </c>
      <c r="D106" s="28" t="s">
        <v>802</v>
      </c>
      <c r="E106" s="219" t="s">
        <v>593</v>
      </c>
      <c r="F106" s="28" t="s">
        <v>803</v>
      </c>
    </row>
    <row r="107" spans="2:6" ht="14.25" customHeight="1" x14ac:dyDescent="0.2">
      <c r="B107" s="8" t="s">
        <v>34</v>
      </c>
      <c r="C107" s="33" t="s">
        <v>804</v>
      </c>
      <c r="D107" s="28" t="s">
        <v>805</v>
      </c>
      <c r="E107" s="219" t="s">
        <v>593</v>
      </c>
      <c r="F107" s="28" t="s">
        <v>806</v>
      </c>
    </row>
    <row r="108" spans="2:6" ht="14.25" customHeight="1" x14ac:dyDescent="0.2">
      <c r="B108" s="8" t="s">
        <v>34</v>
      </c>
      <c r="C108" s="33" t="s">
        <v>807</v>
      </c>
      <c r="D108" s="28" t="s">
        <v>808</v>
      </c>
      <c r="E108" s="219" t="s">
        <v>593</v>
      </c>
      <c r="F108" s="28" t="s">
        <v>809</v>
      </c>
    </row>
    <row r="109" spans="2:6" ht="14.25" customHeight="1" x14ac:dyDescent="0.2">
      <c r="B109" s="8" t="s">
        <v>34</v>
      </c>
      <c r="C109" s="33" t="s">
        <v>810</v>
      </c>
      <c r="D109" s="28" t="s">
        <v>811</v>
      </c>
      <c r="E109" s="219" t="s">
        <v>593</v>
      </c>
      <c r="F109" s="28" t="s">
        <v>812</v>
      </c>
    </row>
    <row r="110" spans="2:6" ht="14.25" customHeight="1" x14ac:dyDescent="0.2">
      <c r="B110" s="8" t="s">
        <v>34</v>
      </c>
      <c r="C110" s="33" t="s">
        <v>813</v>
      </c>
      <c r="D110" s="28" t="s">
        <v>814</v>
      </c>
      <c r="E110" s="219" t="s">
        <v>593</v>
      </c>
      <c r="F110" s="28" t="s">
        <v>815</v>
      </c>
    </row>
    <row r="111" spans="2:6" ht="14.25" customHeight="1" x14ac:dyDescent="0.2">
      <c r="B111" s="8" t="s">
        <v>34</v>
      </c>
      <c r="C111" s="33" t="s">
        <v>816</v>
      </c>
      <c r="D111" s="28" t="s">
        <v>817</v>
      </c>
      <c r="E111" s="219" t="s">
        <v>593</v>
      </c>
      <c r="F111" s="28" t="s">
        <v>818</v>
      </c>
    </row>
    <row r="112" spans="2:6" ht="14.25" customHeight="1" x14ac:dyDescent="0.2">
      <c r="B112" s="8" t="s">
        <v>34</v>
      </c>
      <c r="C112" s="28" t="s">
        <v>819</v>
      </c>
      <c r="D112" s="28" t="s">
        <v>820</v>
      </c>
      <c r="E112" s="219" t="s">
        <v>593</v>
      </c>
      <c r="F112" s="28" t="s">
        <v>821</v>
      </c>
    </row>
    <row r="113" spans="2:6" ht="14.25" customHeight="1" x14ac:dyDescent="0.2">
      <c r="B113" s="8" t="s">
        <v>34</v>
      </c>
      <c r="C113" s="33" t="s">
        <v>822</v>
      </c>
      <c r="D113" s="28" t="s">
        <v>823</v>
      </c>
      <c r="E113" s="219" t="s">
        <v>593</v>
      </c>
      <c r="F113" s="28" t="s">
        <v>824</v>
      </c>
    </row>
    <row r="114" spans="2:6" ht="14.25" customHeight="1" x14ac:dyDescent="0.2">
      <c r="B114" s="8" t="s">
        <v>34</v>
      </c>
      <c r="C114" s="33" t="s">
        <v>825</v>
      </c>
      <c r="D114" s="28" t="s">
        <v>826</v>
      </c>
      <c r="E114" s="219" t="s">
        <v>593</v>
      </c>
      <c r="F114" s="28" t="s">
        <v>827</v>
      </c>
    </row>
    <row r="115" spans="2:6" ht="14.25" customHeight="1" x14ac:dyDescent="0.2">
      <c r="B115" s="8" t="s">
        <v>34</v>
      </c>
      <c r="C115" s="33" t="s">
        <v>828</v>
      </c>
      <c r="D115" s="28" t="s">
        <v>829</v>
      </c>
      <c r="E115" s="219" t="s">
        <v>593</v>
      </c>
      <c r="F115" s="28" t="s">
        <v>830</v>
      </c>
    </row>
    <row r="116" spans="2:6" ht="14.25" customHeight="1" x14ac:dyDescent="0.2">
      <c r="B116" s="8" t="s">
        <v>34</v>
      </c>
      <c r="C116" s="33" t="s">
        <v>831</v>
      </c>
      <c r="D116" s="28" t="s">
        <v>832</v>
      </c>
      <c r="E116" s="219" t="s">
        <v>593</v>
      </c>
      <c r="F116" s="28" t="s">
        <v>833</v>
      </c>
    </row>
    <row r="117" spans="2:6" ht="14.25" customHeight="1" x14ac:dyDescent="0.2">
      <c r="B117" s="8" t="s">
        <v>34</v>
      </c>
      <c r="C117" s="33" t="s">
        <v>834</v>
      </c>
      <c r="D117" s="28" t="s">
        <v>835</v>
      </c>
      <c r="E117" s="219" t="s">
        <v>593</v>
      </c>
      <c r="F117" s="28" t="s">
        <v>836</v>
      </c>
    </row>
    <row r="118" spans="2:6" ht="14.25" customHeight="1" x14ac:dyDescent="0.2">
      <c r="B118" s="8" t="s">
        <v>34</v>
      </c>
      <c r="C118" s="33" t="s">
        <v>837</v>
      </c>
      <c r="D118" s="28" t="s">
        <v>838</v>
      </c>
      <c r="E118" s="219" t="s">
        <v>593</v>
      </c>
      <c r="F118" s="28" t="s">
        <v>839</v>
      </c>
    </row>
    <row r="119" spans="2:6" ht="14.25" customHeight="1" x14ac:dyDescent="0.2">
      <c r="B119" s="8" t="s">
        <v>34</v>
      </c>
      <c r="C119" s="33" t="s">
        <v>840</v>
      </c>
      <c r="D119" s="28" t="s">
        <v>841</v>
      </c>
      <c r="E119" s="219" t="s">
        <v>593</v>
      </c>
      <c r="F119" s="28" t="s">
        <v>842</v>
      </c>
    </row>
    <row r="120" spans="2:6" ht="42" customHeight="1" x14ac:dyDescent="0.2">
      <c r="B120" s="8" t="s">
        <v>34</v>
      </c>
      <c r="C120" s="33" t="s">
        <v>843</v>
      </c>
      <c r="D120" s="28" t="s">
        <v>844</v>
      </c>
      <c r="E120" s="219" t="s">
        <v>593</v>
      </c>
      <c r="F120" s="28" t="s">
        <v>845</v>
      </c>
    </row>
    <row r="121" spans="2:6" ht="14.25" customHeight="1" x14ac:dyDescent="0.2">
      <c r="B121" s="8" t="s">
        <v>34</v>
      </c>
      <c r="C121" s="33" t="s">
        <v>846</v>
      </c>
      <c r="D121" s="28" t="s">
        <v>847</v>
      </c>
      <c r="E121" s="219" t="s">
        <v>593</v>
      </c>
      <c r="F121" s="28" t="s">
        <v>848</v>
      </c>
    </row>
    <row r="122" spans="2:6" ht="14.25" customHeight="1" x14ac:dyDescent="0.2"/>
    <row r="123" spans="2:6" ht="14.25" customHeight="1" x14ac:dyDescent="0.2"/>
    <row r="124" spans="2:6" ht="14.25" customHeight="1" x14ac:dyDescent="0.2"/>
    <row r="125" spans="2:6" ht="14.25" customHeight="1" x14ac:dyDescent="0.2"/>
    <row r="126" spans="2:6" ht="14.25" customHeight="1" x14ac:dyDescent="0.2"/>
    <row r="127" spans="2:6" ht="14.25" customHeight="1" x14ac:dyDescent="0.2"/>
    <row r="128" spans="2:6" ht="14.25" customHeight="1" x14ac:dyDescent="0.2"/>
    <row r="129" ht="14.25" customHeight="1" x14ac:dyDescent="0.2"/>
    <row r="130" ht="14.25" customHeight="1" x14ac:dyDescent="0.2"/>
    <row r="131" ht="14.25" customHeight="1" x14ac:dyDescent="0.2"/>
    <row r="132" ht="14.25" customHeight="1" x14ac:dyDescent="0.2"/>
    <row r="133" ht="14.25" customHeight="1" x14ac:dyDescent="0.2"/>
    <row r="134" ht="14.25" customHeight="1" x14ac:dyDescent="0.2"/>
    <row r="135" ht="14.25" customHeight="1" x14ac:dyDescent="0.2"/>
    <row r="136" ht="14.25" customHeight="1" x14ac:dyDescent="0.2"/>
    <row r="137" ht="14.25" customHeight="1" x14ac:dyDescent="0.2"/>
    <row r="138" ht="14.25" customHeight="1" x14ac:dyDescent="0.2"/>
    <row r="139" ht="14.25" customHeight="1" x14ac:dyDescent="0.2"/>
    <row r="140" ht="14.25" customHeight="1" x14ac:dyDescent="0.2"/>
    <row r="141" ht="14.25" customHeight="1" x14ac:dyDescent="0.2"/>
    <row r="142" ht="14.25" customHeight="1" x14ac:dyDescent="0.2"/>
    <row r="143" ht="14.25" customHeight="1" x14ac:dyDescent="0.2"/>
    <row r="144" ht="14.25" customHeight="1" x14ac:dyDescent="0.2"/>
    <row r="145" ht="14.25" customHeight="1" x14ac:dyDescent="0.2"/>
    <row r="146" ht="14.25" customHeight="1" x14ac:dyDescent="0.2"/>
    <row r="147" ht="14.25" customHeight="1" x14ac:dyDescent="0.2"/>
    <row r="148" ht="14.25" customHeight="1" x14ac:dyDescent="0.2"/>
    <row r="149" ht="14.25" customHeight="1" x14ac:dyDescent="0.2"/>
    <row r="150" ht="14.25" customHeight="1" x14ac:dyDescent="0.2"/>
    <row r="151" ht="14.25" customHeight="1" x14ac:dyDescent="0.2"/>
    <row r="152" ht="14.25" customHeight="1" x14ac:dyDescent="0.2"/>
    <row r="153" ht="14.25" customHeight="1" x14ac:dyDescent="0.2"/>
    <row r="154" ht="14.25" customHeight="1" x14ac:dyDescent="0.2"/>
    <row r="155" ht="14.25" customHeight="1" x14ac:dyDescent="0.2"/>
    <row r="156" ht="14.25" customHeight="1" x14ac:dyDescent="0.2"/>
    <row r="157" ht="14.25" customHeight="1" x14ac:dyDescent="0.2"/>
    <row r="158" ht="14.25" customHeight="1" x14ac:dyDescent="0.2"/>
    <row r="159" ht="14.25" customHeight="1" x14ac:dyDescent="0.2"/>
    <row r="160" ht="14.25" customHeight="1" x14ac:dyDescent="0.2"/>
    <row r="161" ht="14.25" customHeight="1" x14ac:dyDescent="0.2"/>
    <row r="162" ht="14.25" customHeight="1" x14ac:dyDescent="0.2"/>
    <row r="163" ht="14.25" customHeight="1" x14ac:dyDescent="0.2"/>
    <row r="164" ht="14.25" customHeight="1" x14ac:dyDescent="0.2"/>
    <row r="165" ht="14.25" customHeight="1" x14ac:dyDescent="0.2"/>
    <row r="166" ht="14.25" customHeight="1" x14ac:dyDescent="0.2"/>
    <row r="167" ht="14.25" customHeight="1" x14ac:dyDescent="0.2"/>
    <row r="168" ht="14.25" customHeight="1" x14ac:dyDescent="0.2"/>
    <row r="169" ht="14.25" customHeight="1" x14ac:dyDescent="0.2"/>
    <row r="170" ht="14.25" customHeight="1" x14ac:dyDescent="0.2"/>
    <row r="171" ht="14.25" customHeight="1" x14ac:dyDescent="0.2"/>
    <row r="172" ht="14.25" customHeight="1" x14ac:dyDescent="0.2"/>
    <row r="173" ht="14.25" customHeight="1" x14ac:dyDescent="0.2"/>
    <row r="174" ht="14.25" customHeight="1" x14ac:dyDescent="0.2"/>
    <row r="175" ht="14.25" customHeight="1" x14ac:dyDescent="0.2"/>
    <row r="176" ht="14.25" customHeight="1" x14ac:dyDescent="0.2"/>
    <row r="177" ht="14.25" customHeight="1" x14ac:dyDescent="0.2"/>
    <row r="178" ht="14.25" customHeight="1" x14ac:dyDescent="0.2"/>
    <row r="179" ht="14.25" customHeight="1" x14ac:dyDescent="0.2"/>
    <row r="180" ht="14.25" customHeight="1" x14ac:dyDescent="0.2"/>
    <row r="181" ht="14.25" customHeight="1" x14ac:dyDescent="0.2"/>
    <row r="182" ht="14.25" customHeight="1" x14ac:dyDescent="0.2"/>
    <row r="183" ht="14.25" customHeight="1" x14ac:dyDescent="0.2"/>
    <row r="184" ht="14.25" customHeight="1" x14ac:dyDescent="0.2"/>
    <row r="185" ht="14.25" customHeight="1" x14ac:dyDescent="0.2"/>
    <row r="186" ht="14.25" customHeight="1" x14ac:dyDescent="0.2"/>
    <row r="187" ht="14.25" customHeight="1" x14ac:dyDescent="0.2"/>
    <row r="188" ht="14.25" customHeight="1" x14ac:dyDescent="0.2"/>
    <row r="189" ht="14.25" customHeight="1" x14ac:dyDescent="0.2"/>
    <row r="190" ht="14.25" customHeight="1" x14ac:dyDescent="0.2"/>
    <row r="191" ht="14.25" customHeight="1" x14ac:dyDescent="0.2"/>
    <row r="192" ht="14.25" customHeight="1" x14ac:dyDescent="0.2"/>
    <row r="193" ht="14.25" customHeight="1" x14ac:dyDescent="0.2"/>
    <row r="194" ht="14.25" customHeight="1" x14ac:dyDescent="0.2"/>
    <row r="195" ht="14.25" customHeight="1" x14ac:dyDescent="0.2"/>
    <row r="196" ht="14.25" customHeight="1" x14ac:dyDescent="0.2"/>
    <row r="197" ht="14.25" customHeight="1" x14ac:dyDescent="0.2"/>
    <row r="198" ht="14.25" customHeight="1" x14ac:dyDescent="0.2"/>
    <row r="199" ht="14.25" customHeight="1" x14ac:dyDescent="0.2"/>
    <row r="200" ht="14.25" customHeight="1" x14ac:dyDescent="0.2"/>
    <row r="201" ht="14.25" customHeight="1" x14ac:dyDescent="0.2"/>
    <row r="202" ht="14.25" customHeight="1" x14ac:dyDescent="0.2"/>
    <row r="203" ht="14.25" customHeight="1" x14ac:dyDescent="0.2"/>
    <row r="204" ht="14.25" customHeight="1" x14ac:dyDescent="0.2"/>
    <row r="205" ht="14.25" customHeight="1" x14ac:dyDescent="0.2"/>
    <row r="206" ht="14.25" customHeight="1" x14ac:dyDescent="0.2"/>
    <row r="207" ht="14.25" customHeight="1" x14ac:dyDescent="0.2"/>
    <row r="208" ht="14.25" customHeight="1" x14ac:dyDescent="0.2"/>
    <row r="209" ht="14.25" customHeight="1" x14ac:dyDescent="0.2"/>
    <row r="210" ht="14.25" customHeight="1" x14ac:dyDescent="0.2"/>
    <row r="211" ht="14.25" customHeight="1" x14ac:dyDescent="0.2"/>
    <row r="212" ht="14.25" customHeight="1" x14ac:dyDescent="0.2"/>
    <row r="213" ht="14.25" customHeight="1" x14ac:dyDescent="0.2"/>
    <row r="214" ht="14.25" customHeight="1" x14ac:dyDescent="0.2"/>
    <row r="215" ht="14.25" customHeight="1" x14ac:dyDescent="0.2"/>
    <row r="216" ht="14.25" customHeight="1" x14ac:dyDescent="0.2"/>
    <row r="217" ht="14.25" customHeight="1" x14ac:dyDescent="0.2"/>
    <row r="218" ht="14.25" customHeight="1" x14ac:dyDescent="0.2"/>
    <row r="219" ht="14.25" customHeight="1" x14ac:dyDescent="0.2"/>
    <row r="220" ht="14.25" customHeight="1" x14ac:dyDescent="0.2"/>
    <row r="221" ht="14.25" customHeight="1" x14ac:dyDescent="0.2"/>
    <row r="222" ht="14.25" customHeight="1" x14ac:dyDescent="0.2"/>
    <row r="223" ht="14.25" customHeight="1" x14ac:dyDescent="0.2"/>
    <row r="224" ht="14.25" customHeight="1" x14ac:dyDescent="0.2"/>
    <row r="225" ht="14.25" customHeight="1" x14ac:dyDescent="0.2"/>
    <row r="226" ht="14.25" customHeight="1" x14ac:dyDescent="0.2"/>
    <row r="227" ht="14.25" customHeight="1" x14ac:dyDescent="0.2"/>
    <row r="228" ht="14.25" customHeight="1" x14ac:dyDescent="0.2"/>
    <row r="229" ht="14.25" customHeight="1" x14ac:dyDescent="0.2"/>
    <row r="230" ht="14.25" customHeight="1" x14ac:dyDescent="0.2"/>
    <row r="231" ht="14.25" customHeight="1" x14ac:dyDescent="0.2"/>
    <row r="232" ht="14.25" customHeight="1" x14ac:dyDescent="0.2"/>
    <row r="233" ht="14.25" customHeight="1" x14ac:dyDescent="0.2"/>
    <row r="234" ht="14.25" customHeight="1" x14ac:dyDescent="0.2"/>
    <row r="235" ht="14.25" customHeight="1" x14ac:dyDescent="0.2"/>
    <row r="236" ht="14.25" customHeight="1" x14ac:dyDescent="0.2"/>
    <row r="237" ht="14.25" customHeight="1" x14ac:dyDescent="0.2"/>
    <row r="238" ht="14.25" customHeight="1" x14ac:dyDescent="0.2"/>
    <row r="239" ht="14.25" customHeight="1" x14ac:dyDescent="0.2"/>
    <row r="240" ht="14.25" customHeight="1" x14ac:dyDescent="0.2"/>
    <row r="241" ht="14.25" customHeight="1" x14ac:dyDescent="0.2"/>
    <row r="242" ht="14.25" customHeight="1" x14ac:dyDescent="0.2"/>
    <row r="243" ht="14.25" customHeight="1" x14ac:dyDescent="0.2"/>
    <row r="244" ht="14.25" customHeight="1" x14ac:dyDescent="0.2"/>
    <row r="245" ht="14.25" customHeight="1" x14ac:dyDescent="0.2"/>
    <row r="246" ht="14.25" customHeight="1" x14ac:dyDescent="0.2"/>
    <row r="247" ht="14.25" customHeight="1" x14ac:dyDescent="0.2"/>
    <row r="248" ht="14.25" customHeight="1" x14ac:dyDescent="0.2"/>
    <row r="249" ht="14.25" customHeight="1" x14ac:dyDescent="0.2"/>
    <row r="250" ht="14.25" customHeight="1" x14ac:dyDescent="0.2"/>
    <row r="251" ht="14.25" customHeight="1" x14ac:dyDescent="0.2"/>
    <row r="252" ht="14.25" customHeight="1" x14ac:dyDescent="0.2"/>
    <row r="253" ht="14.25" customHeight="1" x14ac:dyDescent="0.2"/>
    <row r="254" ht="14.25" customHeight="1" x14ac:dyDescent="0.2"/>
    <row r="255" ht="14.25" customHeight="1" x14ac:dyDescent="0.2"/>
    <row r="256" ht="14.25" customHeight="1" x14ac:dyDescent="0.2"/>
    <row r="257" ht="14.25" customHeight="1" x14ac:dyDescent="0.2"/>
    <row r="258" ht="14.25" customHeight="1" x14ac:dyDescent="0.2"/>
    <row r="259" ht="14.25" customHeight="1" x14ac:dyDescent="0.2"/>
    <row r="260" ht="14.25" customHeight="1" x14ac:dyDescent="0.2"/>
    <row r="261" ht="14.25" customHeight="1" x14ac:dyDescent="0.2"/>
    <row r="262" ht="14.25" customHeight="1" x14ac:dyDescent="0.2"/>
    <row r="263" ht="14.25" customHeight="1" x14ac:dyDescent="0.2"/>
    <row r="264" ht="14.25" customHeight="1" x14ac:dyDescent="0.2"/>
    <row r="265" ht="14.25" customHeight="1" x14ac:dyDescent="0.2"/>
    <row r="266" ht="14.25" customHeight="1" x14ac:dyDescent="0.2"/>
    <row r="267" ht="14.25" customHeight="1" x14ac:dyDescent="0.2"/>
    <row r="268" ht="14.25" customHeight="1" x14ac:dyDescent="0.2"/>
    <row r="269" ht="14.25" customHeight="1" x14ac:dyDescent="0.2"/>
    <row r="270" ht="14.25" customHeight="1" x14ac:dyDescent="0.2"/>
    <row r="271" ht="14.25" customHeight="1" x14ac:dyDescent="0.2"/>
    <row r="272" ht="14.25" customHeight="1" x14ac:dyDescent="0.2"/>
    <row r="273" ht="14.25" customHeight="1" x14ac:dyDescent="0.2"/>
    <row r="274" ht="14.25" customHeight="1" x14ac:dyDescent="0.2"/>
    <row r="275" ht="14.25" customHeight="1" x14ac:dyDescent="0.2"/>
    <row r="276" ht="14.25" customHeight="1" x14ac:dyDescent="0.2"/>
    <row r="277" ht="14.25" customHeight="1" x14ac:dyDescent="0.2"/>
    <row r="278" ht="14.25" customHeight="1" x14ac:dyDescent="0.2"/>
    <row r="279" ht="14.25" customHeight="1" x14ac:dyDescent="0.2"/>
    <row r="280" ht="14.25" customHeight="1" x14ac:dyDescent="0.2"/>
    <row r="281" ht="14.25" customHeight="1" x14ac:dyDescent="0.2"/>
    <row r="282" ht="14.25" customHeight="1" x14ac:dyDescent="0.2"/>
    <row r="283" ht="14.25" customHeight="1" x14ac:dyDescent="0.2"/>
    <row r="284" ht="14.25" customHeight="1" x14ac:dyDescent="0.2"/>
    <row r="285" ht="14.25" customHeight="1" x14ac:dyDescent="0.2"/>
    <row r="286" ht="14.25" customHeight="1" x14ac:dyDescent="0.2"/>
    <row r="287" ht="14.25" customHeight="1" x14ac:dyDescent="0.2"/>
    <row r="288" ht="14.25" customHeight="1" x14ac:dyDescent="0.2"/>
    <row r="289" ht="14.25" customHeight="1" x14ac:dyDescent="0.2"/>
    <row r="290" ht="14.25" customHeight="1" x14ac:dyDescent="0.2"/>
    <row r="291" ht="14.25" customHeight="1" x14ac:dyDescent="0.2"/>
    <row r="292" ht="14.25" customHeight="1" x14ac:dyDescent="0.2"/>
    <row r="293" ht="14.25" customHeight="1" x14ac:dyDescent="0.2"/>
    <row r="294" ht="14.25" customHeight="1" x14ac:dyDescent="0.2"/>
    <row r="295" ht="14.25" customHeight="1" x14ac:dyDescent="0.2"/>
    <row r="296" ht="14.25" customHeight="1" x14ac:dyDescent="0.2"/>
    <row r="297" ht="14.25" customHeight="1" x14ac:dyDescent="0.2"/>
    <row r="298" ht="14.25" customHeight="1" x14ac:dyDescent="0.2"/>
    <row r="299" ht="14.25" customHeight="1" x14ac:dyDescent="0.2"/>
    <row r="300" ht="14.25" customHeight="1" x14ac:dyDescent="0.2"/>
    <row r="301" ht="14.25" customHeight="1" x14ac:dyDescent="0.2"/>
    <row r="302" ht="14.25" customHeight="1" x14ac:dyDescent="0.2"/>
    <row r="303" ht="14.25" customHeight="1" x14ac:dyDescent="0.2"/>
    <row r="304" ht="14.25" customHeight="1" x14ac:dyDescent="0.2"/>
    <row r="305" ht="14.25" customHeight="1" x14ac:dyDescent="0.2"/>
    <row r="306" ht="14.25" customHeight="1" x14ac:dyDescent="0.2"/>
    <row r="307" ht="14.25" customHeight="1" x14ac:dyDescent="0.2"/>
    <row r="308" ht="14.25" customHeight="1" x14ac:dyDescent="0.2"/>
    <row r="309" ht="14.25" customHeight="1" x14ac:dyDescent="0.2"/>
    <row r="310" ht="14.25" customHeight="1" x14ac:dyDescent="0.2"/>
    <row r="311" ht="14.25" customHeight="1" x14ac:dyDescent="0.2"/>
    <row r="312" ht="14.25" customHeight="1" x14ac:dyDescent="0.2"/>
    <row r="313" ht="14.25" customHeight="1" x14ac:dyDescent="0.2"/>
    <row r="314" ht="14.25" customHeight="1" x14ac:dyDescent="0.2"/>
    <row r="315" ht="14.25" customHeight="1" x14ac:dyDescent="0.2"/>
    <row r="316" ht="14.25" customHeight="1" x14ac:dyDescent="0.2"/>
    <row r="317" ht="14.25" customHeight="1" x14ac:dyDescent="0.2"/>
    <row r="318" ht="14.25" customHeight="1" x14ac:dyDescent="0.2"/>
    <row r="319" ht="14.25" customHeight="1" x14ac:dyDescent="0.2"/>
    <row r="320" ht="14.25" customHeight="1" x14ac:dyDescent="0.2"/>
    <row r="321" ht="14.25" customHeight="1" x14ac:dyDescent="0.2"/>
    <row r="322" ht="14.25" customHeight="1" x14ac:dyDescent="0.2"/>
    <row r="323" ht="14.25" customHeight="1" x14ac:dyDescent="0.2"/>
    <row r="324" ht="14.25" customHeight="1" x14ac:dyDescent="0.2"/>
    <row r="325" ht="14.25" customHeight="1" x14ac:dyDescent="0.2"/>
    <row r="326" ht="14.25" customHeight="1" x14ac:dyDescent="0.2"/>
    <row r="327" ht="14.25" customHeight="1" x14ac:dyDescent="0.2"/>
    <row r="328" ht="14.25" customHeight="1" x14ac:dyDescent="0.2"/>
    <row r="329" ht="14.25" customHeight="1" x14ac:dyDescent="0.2"/>
    <row r="330" ht="14.25" customHeight="1" x14ac:dyDescent="0.2"/>
    <row r="331" ht="14.25" customHeight="1" x14ac:dyDescent="0.2"/>
    <row r="332" ht="14.25" customHeight="1" x14ac:dyDescent="0.2"/>
    <row r="333" ht="14.25" customHeight="1" x14ac:dyDescent="0.2"/>
    <row r="334" ht="14.25" customHeight="1" x14ac:dyDescent="0.2"/>
    <row r="335" ht="14.25" customHeight="1" x14ac:dyDescent="0.2"/>
    <row r="336" ht="14.25" customHeight="1" x14ac:dyDescent="0.2"/>
    <row r="337" ht="14.25" customHeight="1" x14ac:dyDescent="0.2"/>
    <row r="338" ht="14.25" customHeight="1" x14ac:dyDescent="0.2"/>
    <row r="339" ht="14.25" customHeight="1" x14ac:dyDescent="0.2"/>
    <row r="340" ht="14.25" customHeight="1" x14ac:dyDescent="0.2"/>
    <row r="341" ht="14.25" customHeight="1" x14ac:dyDescent="0.2"/>
    <row r="342" ht="14.25" customHeight="1" x14ac:dyDescent="0.2"/>
    <row r="343" ht="14.25" customHeight="1" x14ac:dyDescent="0.2"/>
    <row r="344" ht="14.25" customHeight="1" x14ac:dyDescent="0.2"/>
    <row r="345" ht="14.25" customHeight="1" x14ac:dyDescent="0.2"/>
    <row r="346" ht="14.25" customHeight="1" x14ac:dyDescent="0.2"/>
    <row r="347" ht="14.25" customHeight="1" x14ac:dyDescent="0.2"/>
    <row r="348" ht="14.25" customHeight="1" x14ac:dyDescent="0.2"/>
    <row r="349" ht="14.25" customHeight="1" x14ac:dyDescent="0.2"/>
    <row r="350" ht="14.25" customHeight="1" x14ac:dyDescent="0.2"/>
    <row r="351" ht="14.25" customHeight="1" x14ac:dyDescent="0.2"/>
    <row r="352" ht="14.25" customHeight="1" x14ac:dyDescent="0.2"/>
    <row r="353" ht="14.25" customHeight="1" x14ac:dyDescent="0.2"/>
    <row r="354" ht="14.25" customHeight="1" x14ac:dyDescent="0.2"/>
    <row r="355" ht="14.25" customHeight="1" x14ac:dyDescent="0.2"/>
    <row r="356" ht="14.25" customHeight="1" x14ac:dyDescent="0.2"/>
    <row r="357" ht="14.25" customHeight="1" x14ac:dyDescent="0.2"/>
    <row r="358" ht="14.25" customHeight="1" x14ac:dyDescent="0.2"/>
    <row r="359" ht="14.25" customHeight="1" x14ac:dyDescent="0.2"/>
    <row r="360" ht="14.25" customHeight="1" x14ac:dyDescent="0.2"/>
    <row r="361" ht="14.25" customHeight="1" x14ac:dyDescent="0.2"/>
    <row r="362" ht="14.25" customHeight="1" x14ac:dyDescent="0.2"/>
    <row r="363" ht="14.25" customHeight="1" x14ac:dyDescent="0.2"/>
    <row r="364" ht="14.25" customHeight="1" x14ac:dyDescent="0.2"/>
    <row r="365" ht="14.25" customHeight="1" x14ac:dyDescent="0.2"/>
    <row r="366" ht="14.25" customHeight="1" x14ac:dyDescent="0.2"/>
    <row r="367" ht="14.25" customHeight="1" x14ac:dyDescent="0.2"/>
    <row r="368" ht="14.25" customHeight="1" x14ac:dyDescent="0.2"/>
    <row r="369" ht="14.25" customHeight="1" x14ac:dyDescent="0.2"/>
    <row r="370" ht="14.25" customHeight="1" x14ac:dyDescent="0.2"/>
    <row r="371" ht="14.25" customHeight="1" x14ac:dyDescent="0.2"/>
    <row r="372" ht="14.25" customHeight="1" x14ac:dyDescent="0.2"/>
    <row r="373" ht="14.25" customHeight="1" x14ac:dyDescent="0.2"/>
    <row r="374" ht="14.25" customHeight="1" x14ac:dyDescent="0.2"/>
    <row r="375" ht="14.25" customHeight="1" x14ac:dyDescent="0.2"/>
    <row r="376" ht="14.25" customHeight="1" x14ac:dyDescent="0.2"/>
    <row r="377" ht="14.25" customHeight="1" x14ac:dyDescent="0.2"/>
    <row r="378" ht="14.25" customHeight="1" x14ac:dyDescent="0.2"/>
    <row r="379" ht="14.25" customHeight="1" x14ac:dyDescent="0.2"/>
    <row r="380" ht="14.25" customHeight="1" x14ac:dyDescent="0.2"/>
    <row r="381" ht="14.25" customHeight="1" x14ac:dyDescent="0.2"/>
    <row r="382" ht="14.25" customHeight="1" x14ac:dyDescent="0.2"/>
    <row r="383" ht="14.25" customHeight="1" x14ac:dyDescent="0.2"/>
    <row r="384" ht="14.25" customHeight="1" x14ac:dyDescent="0.2"/>
    <row r="385" ht="14.25" customHeight="1" x14ac:dyDescent="0.2"/>
    <row r="386" ht="14.25" customHeight="1" x14ac:dyDescent="0.2"/>
    <row r="387" ht="14.25" customHeight="1" x14ac:dyDescent="0.2"/>
    <row r="388" ht="14.25" customHeight="1" x14ac:dyDescent="0.2"/>
    <row r="389" ht="14.25" customHeight="1" x14ac:dyDescent="0.2"/>
    <row r="390" ht="14.25" customHeight="1" x14ac:dyDescent="0.2"/>
    <row r="391" ht="14.25" customHeight="1" x14ac:dyDescent="0.2"/>
    <row r="392" ht="14.25" customHeight="1" x14ac:dyDescent="0.2"/>
    <row r="393" ht="14.25" customHeight="1" x14ac:dyDescent="0.2"/>
    <row r="394" ht="14.25" customHeight="1" x14ac:dyDescent="0.2"/>
    <row r="395" ht="14.25" customHeight="1" x14ac:dyDescent="0.2"/>
    <row r="396" ht="14.25" customHeight="1" x14ac:dyDescent="0.2"/>
    <row r="397" ht="14.25" customHeight="1" x14ac:dyDescent="0.2"/>
    <row r="398" ht="14.25" customHeight="1" x14ac:dyDescent="0.2"/>
    <row r="399" ht="14.25" customHeight="1" x14ac:dyDescent="0.2"/>
    <row r="400" ht="14.25" customHeight="1" x14ac:dyDescent="0.2"/>
    <row r="401" ht="14.25" customHeight="1" x14ac:dyDescent="0.2"/>
    <row r="402" ht="14.25" customHeight="1" x14ac:dyDescent="0.2"/>
    <row r="403" ht="14.25" customHeight="1" x14ac:dyDescent="0.2"/>
    <row r="404" ht="14.25" customHeight="1" x14ac:dyDescent="0.2"/>
    <row r="405" ht="14.25" customHeight="1" x14ac:dyDescent="0.2"/>
    <row r="406" ht="14.25" customHeight="1" x14ac:dyDescent="0.2"/>
    <row r="407" ht="14.25" customHeight="1" x14ac:dyDescent="0.2"/>
    <row r="408" ht="14.25" customHeight="1" x14ac:dyDescent="0.2"/>
    <row r="409" ht="14.25" customHeight="1" x14ac:dyDescent="0.2"/>
    <row r="410" ht="14.25" customHeight="1" x14ac:dyDescent="0.2"/>
    <row r="411" ht="14.25" customHeight="1" x14ac:dyDescent="0.2"/>
    <row r="412" ht="14.25" customHeight="1" x14ac:dyDescent="0.2"/>
    <row r="413" ht="14.25" customHeight="1" x14ac:dyDescent="0.2"/>
    <row r="414" ht="14.25" customHeight="1" x14ac:dyDescent="0.2"/>
    <row r="415" ht="14.25" customHeight="1" x14ac:dyDescent="0.2"/>
    <row r="416" ht="14.25" customHeight="1" x14ac:dyDescent="0.2"/>
    <row r="417" ht="14.25" customHeight="1" x14ac:dyDescent="0.2"/>
    <row r="418" ht="14.25" customHeight="1" x14ac:dyDescent="0.2"/>
    <row r="419" ht="14.25" customHeight="1" x14ac:dyDescent="0.2"/>
    <row r="420" ht="14.25" customHeight="1" x14ac:dyDescent="0.2"/>
    <row r="421" ht="14.25" customHeight="1" x14ac:dyDescent="0.2"/>
    <row r="422" ht="14.25" customHeight="1" x14ac:dyDescent="0.2"/>
    <row r="423" ht="14.25" customHeight="1" x14ac:dyDescent="0.2"/>
    <row r="424" ht="14.25" customHeight="1" x14ac:dyDescent="0.2"/>
    <row r="425" ht="14.25" customHeight="1" x14ac:dyDescent="0.2"/>
    <row r="426" ht="14.25" customHeight="1" x14ac:dyDescent="0.2"/>
    <row r="427" ht="14.25" customHeight="1" x14ac:dyDescent="0.2"/>
    <row r="428" ht="14.25" customHeight="1" x14ac:dyDescent="0.2"/>
    <row r="429" ht="14.25" customHeight="1" x14ac:dyDescent="0.2"/>
    <row r="430" ht="14.25" customHeight="1" x14ac:dyDescent="0.2"/>
    <row r="431" ht="14.25" customHeight="1" x14ac:dyDescent="0.2"/>
    <row r="432" ht="14.25" customHeight="1" x14ac:dyDescent="0.2"/>
    <row r="433" ht="14.25" customHeight="1" x14ac:dyDescent="0.2"/>
    <row r="434" ht="14.25" customHeight="1" x14ac:dyDescent="0.2"/>
    <row r="435" ht="14.25" customHeight="1" x14ac:dyDescent="0.2"/>
    <row r="436" ht="14.25" customHeight="1" x14ac:dyDescent="0.2"/>
    <row r="437" ht="14.25" customHeight="1" x14ac:dyDescent="0.2"/>
    <row r="438" ht="14.25" customHeight="1" x14ac:dyDescent="0.2"/>
    <row r="439" ht="14.25" customHeight="1" x14ac:dyDescent="0.2"/>
    <row r="440" ht="14.25" customHeight="1" x14ac:dyDescent="0.2"/>
    <row r="441" ht="14.25" customHeight="1" x14ac:dyDescent="0.2"/>
    <row r="442" ht="14.25" customHeight="1" x14ac:dyDescent="0.2"/>
    <row r="443" ht="14.25" customHeight="1" x14ac:dyDescent="0.2"/>
    <row r="444" ht="14.25" customHeight="1" x14ac:dyDescent="0.2"/>
    <row r="445" ht="14.25" customHeight="1" x14ac:dyDescent="0.2"/>
    <row r="446" ht="14.25" customHeight="1" x14ac:dyDescent="0.2"/>
    <row r="447" ht="14.25" customHeight="1" x14ac:dyDescent="0.2"/>
    <row r="448" ht="14.25" customHeight="1" x14ac:dyDescent="0.2"/>
    <row r="449" ht="14.25" customHeight="1" x14ac:dyDescent="0.2"/>
    <row r="450" ht="14.25" customHeight="1" x14ac:dyDescent="0.2"/>
    <row r="451" ht="14.25" customHeight="1" x14ac:dyDescent="0.2"/>
    <row r="452" ht="14.25" customHeight="1" x14ac:dyDescent="0.2"/>
    <row r="453" ht="14.25" customHeight="1" x14ac:dyDescent="0.2"/>
    <row r="454" ht="14.25" customHeight="1" x14ac:dyDescent="0.2"/>
    <row r="455" ht="14.25" customHeight="1" x14ac:dyDescent="0.2"/>
    <row r="456" ht="14.25" customHeight="1" x14ac:dyDescent="0.2"/>
    <row r="457" ht="14.25" customHeight="1" x14ac:dyDescent="0.2"/>
    <row r="458" ht="14.25" customHeight="1" x14ac:dyDescent="0.2"/>
    <row r="459" ht="14.25" customHeight="1" x14ac:dyDescent="0.2"/>
    <row r="460" ht="14.25" customHeight="1" x14ac:dyDescent="0.2"/>
    <row r="461" ht="14.25" customHeight="1" x14ac:dyDescent="0.2"/>
    <row r="462" ht="14.25" customHeight="1" x14ac:dyDescent="0.2"/>
    <row r="463" ht="14.25" customHeight="1" x14ac:dyDescent="0.2"/>
    <row r="464" ht="14.25" customHeight="1" x14ac:dyDescent="0.2"/>
    <row r="465" ht="14.25" customHeight="1" x14ac:dyDescent="0.2"/>
    <row r="466" ht="14.25" customHeight="1" x14ac:dyDescent="0.2"/>
    <row r="467" ht="14.25" customHeight="1" x14ac:dyDescent="0.2"/>
    <row r="468" ht="14.25" customHeight="1" x14ac:dyDescent="0.2"/>
    <row r="469" ht="14.25" customHeight="1" x14ac:dyDescent="0.2"/>
    <row r="470" ht="14.25" customHeight="1" x14ac:dyDescent="0.2"/>
    <row r="471" ht="14.25" customHeight="1" x14ac:dyDescent="0.2"/>
    <row r="472" ht="14.25" customHeight="1" x14ac:dyDescent="0.2"/>
    <row r="473" ht="14.25" customHeight="1" x14ac:dyDescent="0.2"/>
    <row r="474" ht="14.25" customHeight="1" x14ac:dyDescent="0.2"/>
    <row r="475" ht="14.25" customHeight="1" x14ac:dyDescent="0.2"/>
    <row r="476" ht="14.25" customHeight="1" x14ac:dyDescent="0.2"/>
    <row r="477" ht="14.25" customHeight="1" x14ac:dyDescent="0.2"/>
    <row r="478" ht="14.25" customHeight="1" x14ac:dyDescent="0.2"/>
    <row r="479" ht="14.25" customHeight="1" x14ac:dyDescent="0.2"/>
    <row r="480" ht="14.25" customHeight="1" x14ac:dyDescent="0.2"/>
    <row r="481" ht="14.25" customHeight="1" x14ac:dyDescent="0.2"/>
    <row r="482" ht="14.25" customHeight="1" x14ac:dyDescent="0.2"/>
    <row r="483" ht="14.25" customHeight="1" x14ac:dyDescent="0.2"/>
    <row r="484" ht="14.25" customHeight="1" x14ac:dyDescent="0.2"/>
    <row r="485" ht="14.25" customHeight="1" x14ac:dyDescent="0.2"/>
    <row r="486" ht="14.25" customHeight="1" x14ac:dyDescent="0.2"/>
    <row r="487" ht="14.25" customHeight="1" x14ac:dyDescent="0.2"/>
    <row r="488" ht="14.25" customHeight="1" x14ac:dyDescent="0.2"/>
    <row r="489" ht="14.25" customHeight="1" x14ac:dyDescent="0.2"/>
    <row r="490" ht="14.25" customHeight="1" x14ac:dyDescent="0.2"/>
    <row r="491" ht="14.25" customHeight="1" x14ac:dyDescent="0.2"/>
    <row r="492" ht="14.25" customHeight="1" x14ac:dyDescent="0.2"/>
    <row r="493" ht="14.25" customHeight="1" x14ac:dyDescent="0.2"/>
    <row r="494" ht="14.25" customHeight="1" x14ac:dyDescent="0.2"/>
    <row r="495" ht="14.25" customHeight="1" x14ac:dyDescent="0.2"/>
    <row r="496" ht="14.25" customHeight="1" x14ac:dyDescent="0.2"/>
    <row r="497" ht="14.25" customHeight="1" x14ac:dyDescent="0.2"/>
    <row r="498" ht="14.25" customHeight="1" x14ac:dyDescent="0.2"/>
    <row r="499" ht="14.25" customHeight="1" x14ac:dyDescent="0.2"/>
    <row r="500" ht="14.25" customHeight="1" x14ac:dyDescent="0.2"/>
    <row r="501" ht="14.25" customHeight="1" x14ac:dyDescent="0.2"/>
    <row r="502" ht="14.25" customHeight="1" x14ac:dyDescent="0.2"/>
    <row r="503" ht="14.25" customHeight="1" x14ac:dyDescent="0.2"/>
    <row r="504" ht="14.25" customHeight="1" x14ac:dyDescent="0.2"/>
    <row r="505" ht="14.25" customHeight="1" x14ac:dyDescent="0.2"/>
    <row r="506" ht="14.25" customHeight="1" x14ac:dyDescent="0.2"/>
    <row r="507" ht="14.25" customHeight="1" x14ac:dyDescent="0.2"/>
    <row r="508" ht="14.25" customHeight="1" x14ac:dyDescent="0.2"/>
    <row r="509" ht="14.25" customHeight="1" x14ac:dyDescent="0.2"/>
    <row r="510" ht="14.25" customHeight="1" x14ac:dyDescent="0.2"/>
    <row r="511" ht="14.25" customHeight="1" x14ac:dyDescent="0.2"/>
    <row r="512" ht="14.25" customHeight="1" x14ac:dyDescent="0.2"/>
    <row r="513" ht="14.25" customHeight="1" x14ac:dyDescent="0.2"/>
    <row r="514" ht="14.25" customHeight="1" x14ac:dyDescent="0.2"/>
    <row r="515" ht="14.25" customHeight="1" x14ac:dyDescent="0.2"/>
    <row r="516" ht="14.25" customHeight="1" x14ac:dyDescent="0.2"/>
    <row r="517" ht="14.25" customHeight="1" x14ac:dyDescent="0.2"/>
    <row r="518" ht="14.25" customHeight="1" x14ac:dyDescent="0.2"/>
    <row r="519" ht="14.25" customHeight="1" x14ac:dyDescent="0.2"/>
    <row r="520" ht="14.25" customHeight="1" x14ac:dyDescent="0.2"/>
    <row r="521" ht="14.25" customHeight="1" x14ac:dyDescent="0.2"/>
    <row r="522" ht="14.25" customHeight="1" x14ac:dyDescent="0.2"/>
    <row r="523" ht="14.25" customHeight="1" x14ac:dyDescent="0.2"/>
    <row r="524" ht="14.25" customHeight="1" x14ac:dyDescent="0.2"/>
    <row r="525" ht="14.25" customHeight="1" x14ac:dyDescent="0.2"/>
    <row r="526" ht="14.25" customHeight="1" x14ac:dyDescent="0.2"/>
    <row r="527" ht="14.25" customHeight="1" x14ac:dyDescent="0.2"/>
    <row r="528" ht="14.25" customHeight="1" x14ac:dyDescent="0.2"/>
    <row r="529" ht="14.25" customHeight="1" x14ac:dyDescent="0.2"/>
    <row r="530" ht="14.25" customHeight="1" x14ac:dyDescent="0.2"/>
    <row r="531" ht="14.25" customHeight="1" x14ac:dyDescent="0.2"/>
    <row r="532" ht="14.25" customHeight="1" x14ac:dyDescent="0.2"/>
    <row r="533" ht="14.25" customHeight="1" x14ac:dyDescent="0.2"/>
    <row r="534" ht="14.25" customHeight="1" x14ac:dyDescent="0.2"/>
    <row r="535" ht="14.25" customHeight="1" x14ac:dyDescent="0.2"/>
    <row r="536" ht="14.25" customHeight="1" x14ac:dyDescent="0.2"/>
    <row r="537" ht="14.25" customHeight="1" x14ac:dyDescent="0.2"/>
    <row r="538" ht="14.25" customHeight="1" x14ac:dyDescent="0.2"/>
    <row r="539" ht="14.25" customHeight="1" x14ac:dyDescent="0.2"/>
    <row r="540" ht="14.25" customHeight="1" x14ac:dyDescent="0.2"/>
    <row r="541" ht="14.25" customHeight="1" x14ac:dyDescent="0.2"/>
    <row r="542" ht="14.25" customHeight="1" x14ac:dyDescent="0.2"/>
    <row r="543" ht="14.25" customHeight="1" x14ac:dyDescent="0.2"/>
    <row r="544" ht="14.25" customHeight="1" x14ac:dyDescent="0.2"/>
    <row r="545" ht="14.25" customHeight="1" x14ac:dyDescent="0.2"/>
    <row r="546" ht="14.25" customHeight="1" x14ac:dyDescent="0.2"/>
    <row r="547" ht="14.25" customHeight="1" x14ac:dyDescent="0.2"/>
    <row r="548" ht="14.25" customHeight="1" x14ac:dyDescent="0.2"/>
    <row r="549" ht="14.25" customHeight="1" x14ac:dyDescent="0.2"/>
    <row r="550" ht="14.25" customHeight="1" x14ac:dyDescent="0.2"/>
    <row r="551" ht="14.25" customHeight="1" x14ac:dyDescent="0.2"/>
    <row r="552" ht="14.25" customHeight="1" x14ac:dyDescent="0.2"/>
    <row r="553" ht="14.25" customHeight="1" x14ac:dyDescent="0.2"/>
    <row r="554" ht="14.25" customHeight="1" x14ac:dyDescent="0.2"/>
    <row r="555" ht="14.25" customHeight="1" x14ac:dyDescent="0.2"/>
    <row r="556" ht="14.25" customHeight="1" x14ac:dyDescent="0.2"/>
    <row r="557" ht="14.25" customHeight="1" x14ac:dyDescent="0.2"/>
    <row r="558" ht="14.25" customHeight="1" x14ac:dyDescent="0.2"/>
    <row r="559" ht="14.25" customHeight="1" x14ac:dyDescent="0.2"/>
    <row r="560" ht="14.25" customHeight="1" x14ac:dyDescent="0.2"/>
    <row r="561" ht="14.25" customHeight="1" x14ac:dyDescent="0.2"/>
    <row r="562" ht="14.25" customHeight="1" x14ac:dyDescent="0.2"/>
    <row r="563" ht="14.25" customHeight="1" x14ac:dyDescent="0.2"/>
    <row r="564" ht="14.25" customHeight="1" x14ac:dyDescent="0.2"/>
    <row r="565" ht="14.25" customHeight="1" x14ac:dyDescent="0.2"/>
    <row r="566" ht="14.25" customHeight="1" x14ac:dyDescent="0.2"/>
    <row r="567" ht="14.25" customHeight="1" x14ac:dyDescent="0.2"/>
    <row r="568" ht="14.25" customHeight="1" x14ac:dyDescent="0.2"/>
    <row r="569" ht="14.25" customHeight="1" x14ac:dyDescent="0.2"/>
    <row r="570" ht="14.25" customHeight="1" x14ac:dyDescent="0.2"/>
    <row r="571" ht="14.25" customHeight="1" x14ac:dyDescent="0.2"/>
    <row r="572" ht="14.25" customHeight="1" x14ac:dyDescent="0.2"/>
    <row r="573" ht="14.25" customHeight="1" x14ac:dyDescent="0.2"/>
    <row r="574" ht="14.25" customHeight="1" x14ac:dyDescent="0.2"/>
    <row r="575" ht="14.25" customHeight="1" x14ac:dyDescent="0.2"/>
    <row r="576" ht="14.25" customHeight="1" x14ac:dyDescent="0.2"/>
    <row r="577" ht="14.25" customHeight="1" x14ac:dyDescent="0.2"/>
    <row r="578" ht="14.25" customHeight="1" x14ac:dyDescent="0.2"/>
    <row r="579" ht="14.25" customHeight="1" x14ac:dyDescent="0.2"/>
    <row r="580" ht="14.25" customHeight="1" x14ac:dyDescent="0.2"/>
    <row r="581" ht="14.25" customHeight="1" x14ac:dyDescent="0.2"/>
    <row r="582" ht="14.25" customHeight="1" x14ac:dyDescent="0.2"/>
    <row r="583" ht="14.25" customHeight="1" x14ac:dyDescent="0.2"/>
    <row r="584" ht="14.25" customHeight="1" x14ac:dyDescent="0.2"/>
    <row r="585" ht="14.25" customHeight="1" x14ac:dyDescent="0.2"/>
    <row r="586" ht="14.25" customHeight="1" x14ac:dyDescent="0.2"/>
    <row r="587" ht="14.25" customHeight="1" x14ac:dyDescent="0.2"/>
    <row r="588" ht="14.25" customHeight="1" x14ac:dyDescent="0.2"/>
    <row r="589" ht="14.25" customHeight="1" x14ac:dyDescent="0.2"/>
    <row r="590" ht="14.25" customHeight="1" x14ac:dyDescent="0.2"/>
    <row r="591" ht="14.25" customHeight="1" x14ac:dyDescent="0.2"/>
    <row r="592" ht="14.25" customHeight="1" x14ac:dyDescent="0.2"/>
    <row r="593" ht="14.25" customHeight="1" x14ac:dyDescent="0.2"/>
    <row r="594" ht="14.25" customHeight="1" x14ac:dyDescent="0.2"/>
    <row r="595" ht="14.25" customHeight="1" x14ac:dyDescent="0.2"/>
    <row r="596" ht="14.25" customHeight="1" x14ac:dyDescent="0.2"/>
    <row r="597" ht="14.25" customHeight="1" x14ac:dyDescent="0.2"/>
    <row r="598" ht="14.25" customHeight="1" x14ac:dyDescent="0.2"/>
    <row r="599" ht="14.25" customHeight="1" x14ac:dyDescent="0.2"/>
    <row r="600" ht="14.25" customHeight="1" x14ac:dyDescent="0.2"/>
    <row r="601" ht="14.25" customHeight="1" x14ac:dyDescent="0.2"/>
    <row r="602" ht="14.25" customHeight="1" x14ac:dyDescent="0.2"/>
    <row r="603" ht="14.25" customHeight="1" x14ac:dyDescent="0.2"/>
    <row r="604" ht="14.25" customHeight="1" x14ac:dyDescent="0.2"/>
    <row r="605" ht="14.25" customHeight="1" x14ac:dyDescent="0.2"/>
    <row r="606" ht="14.25" customHeight="1" x14ac:dyDescent="0.2"/>
    <row r="607" ht="14.25" customHeight="1" x14ac:dyDescent="0.2"/>
    <row r="608" ht="14.25" customHeight="1" x14ac:dyDescent="0.2"/>
    <row r="609" ht="14.25" customHeight="1" x14ac:dyDescent="0.2"/>
    <row r="610" ht="14.25" customHeight="1" x14ac:dyDescent="0.2"/>
    <row r="611" ht="14.25" customHeight="1" x14ac:dyDescent="0.2"/>
    <row r="612" ht="14.25" customHeight="1" x14ac:dyDescent="0.2"/>
    <row r="613" ht="14.25" customHeight="1" x14ac:dyDescent="0.2"/>
    <row r="614" ht="14.25" customHeight="1" x14ac:dyDescent="0.2"/>
    <row r="615" ht="14.25" customHeight="1" x14ac:dyDescent="0.2"/>
    <row r="616" ht="14.25" customHeight="1" x14ac:dyDescent="0.2"/>
    <row r="617" ht="14.25" customHeight="1" x14ac:dyDescent="0.2"/>
    <row r="618" ht="14.25" customHeight="1" x14ac:dyDescent="0.2"/>
    <row r="619" ht="14.25" customHeight="1" x14ac:dyDescent="0.2"/>
    <row r="620" ht="14.25" customHeight="1" x14ac:dyDescent="0.2"/>
    <row r="621" ht="14.25" customHeight="1" x14ac:dyDescent="0.2"/>
    <row r="622" ht="14.25" customHeight="1" x14ac:dyDescent="0.2"/>
    <row r="623" ht="14.25" customHeight="1" x14ac:dyDescent="0.2"/>
    <row r="624" ht="14.25" customHeight="1" x14ac:dyDescent="0.2"/>
    <row r="625" ht="14.25" customHeight="1" x14ac:dyDescent="0.2"/>
    <row r="626" ht="14.25" customHeight="1" x14ac:dyDescent="0.2"/>
    <row r="627" ht="14.25" customHeight="1" x14ac:dyDescent="0.2"/>
    <row r="628" ht="14.25" customHeight="1" x14ac:dyDescent="0.2"/>
    <row r="629" ht="14.25" customHeight="1" x14ac:dyDescent="0.2"/>
    <row r="630" ht="14.25" customHeight="1" x14ac:dyDescent="0.2"/>
    <row r="631" ht="14.25" customHeight="1" x14ac:dyDescent="0.2"/>
    <row r="632" ht="14.25" customHeight="1" x14ac:dyDescent="0.2"/>
    <row r="633" ht="14.25" customHeight="1" x14ac:dyDescent="0.2"/>
    <row r="634" ht="14.25" customHeight="1" x14ac:dyDescent="0.2"/>
    <row r="635" ht="14.25" customHeight="1" x14ac:dyDescent="0.2"/>
    <row r="636" ht="14.25" customHeight="1" x14ac:dyDescent="0.2"/>
    <row r="637" ht="14.25" customHeight="1" x14ac:dyDescent="0.2"/>
    <row r="638" ht="14.25" customHeight="1" x14ac:dyDescent="0.2"/>
    <row r="639" ht="14.25" customHeight="1" x14ac:dyDescent="0.2"/>
    <row r="640" ht="14.25" customHeight="1" x14ac:dyDescent="0.2"/>
    <row r="641" ht="14.25" customHeight="1" x14ac:dyDescent="0.2"/>
    <row r="642" ht="14.25" customHeight="1" x14ac:dyDescent="0.2"/>
    <row r="643" ht="14.25" customHeight="1" x14ac:dyDescent="0.2"/>
    <row r="644" ht="14.25" customHeight="1" x14ac:dyDescent="0.2"/>
    <row r="645" ht="14.25" customHeight="1" x14ac:dyDescent="0.2"/>
    <row r="646" ht="14.25" customHeight="1" x14ac:dyDescent="0.2"/>
    <row r="647" ht="14.25" customHeight="1" x14ac:dyDescent="0.2"/>
    <row r="648" ht="14.25" customHeight="1" x14ac:dyDescent="0.2"/>
    <row r="649" ht="14.25" customHeight="1" x14ac:dyDescent="0.2"/>
    <row r="650" ht="14.25" customHeight="1" x14ac:dyDescent="0.2"/>
    <row r="651" ht="14.25" customHeight="1" x14ac:dyDescent="0.2"/>
    <row r="652" ht="14.25" customHeight="1" x14ac:dyDescent="0.2"/>
    <row r="653" ht="14.25" customHeight="1" x14ac:dyDescent="0.2"/>
    <row r="654" ht="14.25" customHeight="1" x14ac:dyDescent="0.2"/>
    <row r="655" ht="14.25" customHeight="1" x14ac:dyDescent="0.2"/>
    <row r="656" ht="14.25" customHeight="1" x14ac:dyDescent="0.2"/>
    <row r="657" ht="14.25" customHeight="1" x14ac:dyDescent="0.2"/>
    <row r="658" ht="14.25" customHeight="1" x14ac:dyDescent="0.2"/>
    <row r="659" ht="14.25" customHeight="1" x14ac:dyDescent="0.2"/>
    <row r="660" ht="14.25" customHeight="1" x14ac:dyDescent="0.2"/>
    <row r="661" ht="14.25" customHeight="1" x14ac:dyDescent="0.2"/>
    <row r="662" ht="14.25" customHeight="1" x14ac:dyDescent="0.2"/>
    <row r="663" ht="14.25" customHeight="1" x14ac:dyDescent="0.2"/>
    <row r="664" ht="14.25" customHeight="1" x14ac:dyDescent="0.2"/>
    <row r="665" ht="14.25" customHeight="1" x14ac:dyDescent="0.2"/>
    <row r="666" ht="14.25" customHeight="1" x14ac:dyDescent="0.2"/>
    <row r="667" ht="14.25" customHeight="1" x14ac:dyDescent="0.2"/>
    <row r="668" ht="14.25" customHeight="1" x14ac:dyDescent="0.2"/>
    <row r="669" ht="14.25" customHeight="1" x14ac:dyDescent="0.2"/>
    <row r="670" ht="14.25" customHeight="1" x14ac:dyDescent="0.2"/>
    <row r="671" ht="14.25" customHeight="1" x14ac:dyDescent="0.2"/>
    <row r="672" ht="14.25" customHeight="1" x14ac:dyDescent="0.2"/>
    <row r="673" ht="14.25" customHeight="1" x14ac:dyDescent="0.2"/>
    <row r="674" ht="14.25" customHeight="1" x14ac:dyDescent="0.2"/>
    <row r="675" ht="14.25" customHeight="1" x14ac:dyDescent="0.2"/>
    <row r="676" ht="14.25" customHeight="1" x14ac:dyDescent="0.2"/>
    <row r="677" ht="14.25" customHeight="1" x14ac:dyDescent="0.2"/>
    <row r="678" ht="14.25" customHeight="1" x14ac:dyDescent="0.2"/>
    <row r="679" ht="14.25" customHeight="1" x14ac:dyDescent="0.2"/>
    <row r="680" ht="14.25" customHeight="1" x14ac:dyDescent="0.2"/>
    <row r="681" ht="14.25" customHeight="1" x14ac:dyDescent="0.2"/>
    <row r="682" ht="14.25" customHeight="1" x14ac:dyDescent="0.2"/>
    <row r="683" ht="14.25" customHeight="1" x14ac:dyDescent="0.2"/>
    <row r="684" ht="14.25" customHeight="1" x14ac:dyDescent="0.2"/>
    <row r="685" ht="14.25" customHeight="1" x14ac:dyDescent="0.2"/>
    <row r="686" ht="14.25" customHeight="1" x14ac:dyDescent="0.2"/>
    <row r="687" ht="14.25" customHeight="1" x14ac:dyDescent="0.2"/>
    <row r="688" ht="14.25" customHeight="1" x14ac:dyDescent="0.2"/>
    <row r="689" ht="14.25" customHeight="1" x14ac:dyDescent="0.2"/>
    <row r="690" ht="14.25" customHeight="1" x14ac:dyDescent="0.2"/>
    <row r="691" ht="14.25" customHeight="1" x14ac:dyDescent="0.2"/>
    <row r="692" ht="14.25" customHeight="1" x14ac:dyDescent="0.2"/>
    <row r="693" ht="14.25" customHeight="1" x14ac:dyDescent="0.2"/>
    <row r="694" ht="14.25" customHeight="1" x14ac:dyDescent="0.2"/>
    <row r="695" ht="14.25" customHeight="1" x14ac:dyDescent="0.2"/>
    <row r="696" ht="14.25" customHeight="1" x14ac:dyDescent="0.2"/>
    <row r="697" ht="14.25" customHeight="1" x14ac:dyDescent="0.2"/>
    <row r="698" ht="14.25" customHeight="1" x14ac:dyDescent="0.2"/>
    <row r="699" ht="14.25" customHeight="1" x14ac:dyDescent="0.2"/>
    <row r="700" ht="14.25" customHeight="1" x14ac:dyDescent="0.2"/>
    <row r="701" ht="14.25" customHeight="1" x14ac:dyDescent="0.2"/>
    <row r="702" ht="14.25" customHeight="1" x14ac:dyDescent="0.2"/>
    <row r="703" ht="14.25" customHeight="1" x14ac:dyDescent="0.2"/>
    <row r="704" ht="14.25" customHeight="1" x14ac:dyDescent="0.2"/>
    <row r="705" ht="14.25" customHeight="1" x14ac:dyDescent="0.2"/>
    <row r="706" ht="14.25" customHeight="1" x14ac:dyDescent="0.2"/>
    <row r="707" ht="14.25" customHeight="1" x14ac:dyDescent="0.2"/>
    <row r="708" ht="14.25" customHeight="1" x14ac:dyDescent="0.2"/>
    <row r="709" ht="14.25" customHeight="1" x14ac:dyDescent="0.2"/>
    <row r="710" ht="14.25" customHeight="1" x14ac:dyDescent="0.2"/>
    <row r="711" ht="14.25" customHeight="1" x14ac:dyDescent="0.2"/>
    <row r="712" ht="14.25" customHeight="1" x14ac:dyDescent="0.2"/>
    <row r="713" ht="14.25" customHeight="1" x14ac:dyDescent="0.2"/>
    <row r="714" ht="14.25" customHeight="1" x14ac:dyDescent="0.2"/>
    <row r="715" ht="14.25" customHeight="1" x14ac:dyDescent="0.2"/>
    <row r="716" ht="14.25" customHeight="1" x14ac:dyDescent="0.2"/>
    <row r="717" ht="14.25" customHeight="1" x14ac:dyDescent="0.2"/>
    <row r="718" ht="14.25" customHeight="1" x14ac:dyDescent="0.2"/>
    <row r="719" ht="14.25" customHeight="1" x14ac:dyDescent="0.2"/>
    <row r="720" ht="14.25" customHeight="1" x14ac:dyDescent="0.2"/>
    <row r="721" ht="14.25" customHeight="1" x14ac:dyDescent="0.2"/>
    <row r="722" ht="14.25" customHeight="1" x14ac:dyDescent="0.2"/>
    <row r="723" ht="14.25" customHeight="1" x14ac:dyDescent="0.2"/>
    <row r="724" ht="14.25" customHeight="1" x14ac:dyDescent="0.2"/>
    <row r="725" ht="14.25" customHeight="1" x14ac:dyDescent="0.2"/>
    <row r="726" ht="14.25" customHeight="1" x14ac:dyDescent="0.2"/>
    <row r="727" ht="14.25" customHeight="1" x14ac:dyDescent="0.2"/>
    <row r="728" ht="14.25" customHeight="1" x14ac:dyDescent="0.2"/>
    <row r="729" ht="14.25" customHeight="1" x14ac:dyDescent="0.2"/>
    <row r="730" ht="14.25" customHeight="1" x14ac:dyDescent="0.2"/>
    <row r="731" ht="14.25" customHeight="1" x14ac:dyDescent="0.2"/>
    <row r="732" ht="14.25" customHeight="1" x14ac:dyDescent="0.2"/>
    <row r="733" ht="14.25" customHeight="1" x14ac:dyDescent="0.2"/>
    <row r="734" ht="14.25" customHeight="1" x14ac:dyDescent="0.2"/>
    <row r="735" ht="14.25" customHeight="1" x14ac:dyDescent="0.2"/>
    <row r="736" ht="14.25" customHeight="1" x14ac:dyDescent="0.2"/>
    <row r="737" ht="14.25" customHeight="1" x14ac:dyDescent="0.2"/>
    <row r="738" ht="14.25" customHeight="1" x14ac:dyDescent="0.2"/>
    <row r="739" ht="14.25" customHeight="1" x14ac:dyDescent="0.2"/>
    <row r="740" ht="14.25" customHeight="1" x14ac:dyDescent="0.2"/>
    <row r="741" ht="14.25" customHeight="1" x14ac:dyDescent="0.2"/>
    <row r="742" ht="14.25" customHeight="1" x14ac:dyDescent="0.2"/>
    <row r="743" ht="14.25" customHeight="1" x14ac:dyDescent="0.2"/>
    <row r="744" ht="14.25" customHeight="1" x14ac:dyDescent="0.2"/>
    <row r="745" ht="14.25" customHeight="1" x14ac:dyDescent="0.2"/>
    <row r="746" ht="14.25" customHeight="1" x14ac:dyDescent="0.2"/>
    <row r="747" ht="14.25" customHeight="1" x14ac:dyDescent="0.2"/>
    <row r="748" ht="14.25" customHeight="1" x14ac:dyDescent="0.2"/>
    <row r="749" ht="14.25" customHeight="1" x14ac:dyDescent="0.2"/>
    <row r="750" ht="14.25" customHeight="1" x14ac:dyDescent="0.2"/>
    <row r="751" ht="14.25" customHeight="1" x14ac:dyDescent="0.2"/>
    <row r="752" ht="14.25" customHeight="1" x14ac:dyDescent="0.2"/>
    <row r="753" ht="14.25" customHeight="1" x14ac:dyDescent="0.2"/>
    <row r="754" ht="14.25" customHeight="1" x14ac:dyDescent="0.2"/>
    <row r="755" ht="14.25" customHeight="1" x14ac:dyDescent="0.2"/>
    <row r="756" ht="14.25" customHeight="1" x14ac:dyDescent="0.2"/>
    <row r="757" ht="14.25" customHeight="1" x14ac:dyDescent="0.2"/>
    <row r="758" ht="14.25" customHeight="1" x14ac:dyDescent="0.2"/>
    <row r="759" ht="14.25" customHeight="1" x14ac:dyDescent="0.2"/>
    <row r="760" ht="14.25" customHeight="1" x14ac:dyDescent="0.2"/>
    <row r="761" ht="14.25" customHeight="1" x14ac:dyDescent="0.2"/>
    <row r="762" ht="14.25" customHeight="1" x14ac:dyDescent="0.2"/>
    <row r="763" ht="14.25" customHeight="1" x14ac:dyDescent="0.2"/>
    <row r="764" ht="14.25" customHeight="1" x14ac:dyDescent="0.2"/>
    <row r="765" ht="14.25" customHeight="1" x14ac:dyDescent="0.2"/>
    <row r="766" ht="14.25" customHeight="1" x14ac:dyDescent="0.2"/>
    <row r="767" ht="14.25" customHeight="1" x14ac:dyDescent="0.2"/>
    <row r="768" ht="14.25" customHeight="1" x14ac:dyDescent="0.2"/>
    <row r="769" ht="14.25" customHeight="1" x14ac:dyDescent="0.2"/>
    <row r="770" ht="14.25" customHeight="1" x14ac:dyDescent="0.2"/>
    <row r="771" ht="14.25" customHeight="1" x14ac:dyDescent="0.2"/>
    <row r="772" ht="14.25" customHeight="1" x14ac:dyDescent="0.2"/>
    <row r="773" ht="14.25" customHeight="1" x14ac:dyDescent="0.2"/>
    <row r="774" ht="14.25" customHeight="1" x14ac:dyDescent="0.2"/>
    <row r="775" ht="14.25" customHeight="1" x14ac:dyDescent="0.2"/>
    <row r="776" ht="14.25" customHeight="1" x14ac:dyDescent="0.2"/>
    <row r="777" ht="14.25" customHeight="1" x14ac:dyDescent="0.2"/>
    <row r="778" ht="14.25" customHeight="1" x14ac:dyDescent="0.2"/>
    <row r="779" ht="14.25" customHeight="1" x14ac:dyDescent="0.2"/>
    <row r="780" ht="14.25" customHeight="1" x14ac:dyDescent="0.2"/>
    <row r="781" ht="14.25" customHeight="1" x14ac:dyDescent="0.2"/>
    <row r="782" ht="14.25" customHeight="1" x14ac:dyDescent="0.2"/>
    <row r="783" ht="14.25" customHeight="1" x14ac:dyDescent="0.2"/>
    <row r="784" ht="14.25" customHeight="1" x14ac:dyDescent="0.2"/>
    <row r="785" ht="14.25" customHeight="1" x14ac:dyDescent="0.2"/>
    <row r="786" ht="14.25" customHeight="1" x14ac:dyDescent="0.2"/>
    <row r="787" ht="14.25" customHeight="1" x14ac:dyDescent="0.2"/>
    <row r="788" ht="14.25" customHeight="1" x14ac:dyDescent="0.2"/>
    <row r="789" ht="14.25" customHeight="1" x14ac:dyDescent="0.2"/>
    <row r="790" ht="14.25" customHeight="1" x14ac:dyDescent="0.2"/>
    <row r="791" ht="14.25" customHeight="1" x14ac:dyDescent="0.2"/>
    <row r="792" ht="14.25" customHeight="1" x14ac:dyDescent="0.2"/>
    <row r="793" ht="14.25" customHeight="1" x14ac:dyDescent="0.2"/>
    <row r="794" ht="14.25" customHeight="1" x14ac:dyDescent="0.2"/>
    <row r="795" ht="14.25" customHeight="1" x14ac:dyDescent="0.2"/>
    <row r="796" ht="14.25" customHeight="1" x14ac:dyDescent="0.2"/>
    <row r="797" ht="14.25" customHeight="1" x14ac:dyDescent="0.2"/>
    <row r="798" ht="14.25" customHeight="1" x14ac:dyDescent="0.2"/>
    <row r="799" ht="14.25" customHeight="1" x14ac:dyDescent="0.2"/>
    <row r="800" ht="14.25" customHeight="1" x14ac:dyDescent="0.2"/>
    <row r="801" ht="14.25" customHeight="1" x14ac:dyDescent="0.2"/>
    <row r="802" ht="14.25" customHeight="1" x14ac:dyDescent="0.2"/>
    <row r="803" ht="14.25" customHeight="1" x14ac:dyDescent="0.2"/>
    <row r="804" ht="14.25" customHeight="1" x14ac:dyDescent="0.2"/>
    <row r="805" ht="14.25" customHeight="1" x14ac:dyDescent="0.2"/>
    <row r="806" ht="14.25" customHeight="1" x14ac:dyDescent="0.2"/>
    <row r="807" ht="14.25" customHeight="1" x14ac:dyDescent="0.2"/>
    <row r="808" ht="14.25" customHeight="1" x14ac:dyDescent="0.2"/>
    <row r="809" ht="14.25" customHeight="1" x14ac:dyDescent="0.2"/>
    <row r="810" ht="14.25" customHeight="1" x14ac:dyDescent="0.2"/>
    <row r="811" ht="14.25" customHeight="1" x14ac:dyDescent="0.2"/>
    <row r="812" ht="14.25" customHeight="1" x14ac:dyDescent="0.2"/>
    <row r="813" ht="14.25" customHeight="1" x14ac:dyDescent="0.2"/>
    <row r="814" ht="14.25" customHeight="1" x14ac:dyDescent="0.2"/>
    <row r="815" ht="14.25" customHeight="1" x14ac:dyDescent="0.2"/>
    <row r="816" ht="14.25" customHeight="1" x14ac:dyDescent="0.2"/>
    <row r="817" ht="14.25" customHeight="1" x14ac:dyDescent="0.2"/>
    <row r="818" ht="14.25" customHeight="1" x14ac:dyDescent="0.2"/>
    <row r="819" ht="14.25" customHeight="1" x14ac:dyDescent="0.2"/>
    <row r="820" ht="14.25" customHeight="1" x14ac:dyDescent="0.2"/>
    <row r="821" ht="14.25" customHeight="1" x14ac:dyDescent="0.2"/>
    <row r="822" ht="14.25" customHeight="1" x14ac:dyDescent="0.2"/>
    <row r="823" ht="14.25" customHeight="1" x14ac:dyDescent="0.2"/>
    <row r="824" ht="14.25" customHeight="1" x14ac:dyDescent="0.2"/>
    <row r="825" ht="14.25" customHeight="1" x14ac:dyDescent="0.2"/>
    <row r="826" ht="14.25" customHeight="1" x14ac:dyDescent="0.2"/>
    <row r="827" ht="14.25" customHeight="1" x14ac:dyDescent="0.2"/>
    <row r="828" ht="14.25" customHeight="1" x14ac:dyDescent="0.2"/>
    <row r="829" ht="14.25" customHeight="1" x14ac:dyDescent="0.2"/>
    <row r="830" ht="14.25" customHeight="1" x14ac:dyDescent="0.2"/>
    <row r="831" ht="14.25" customHeight="1" x14ac:dyDescent="0.2"/>
    <row r="832" ht="14.25" customHeight="1" x14ac:dyDescent="0.2"/>
    <row r="833" ht="14.25" customHeight="1" x14ac:dyDescent="0.2"/>
    <row r="834" ht="14.25" customHeight="1" x14ac:dyDescent="0.2"/>
    <row r="835" ht="14.25" customHeight="1" x14ac:dyDescent="0.2"/>
    <row r="836" ht="14.25" customHeight="1" x14ac:dyDescent="0.2"/>
    <row r="837" ht="14.25" customHeight="1" x14ac:dyDescent="0.2"/>
    <row r="838" ht="14.25" customHeight="1" x14ac:dyDescent="0.2"/>
    <row r="839" ht="14.25" customHeight="1" x14ac:dyDescent="0.2"/>
    <row r="840" ht="14.25" customHeight="1" x14ac:dyDescent="0.2"/>
    <row r="841" ht="14.25" customHeight="1" x14ac:dyDescent="0.2"/>
    <row r="842" ht="14.25" customHeight="1" x14ac:dyDescent="0.2"/>
    <row r="843" ht="14.25" customHeight="1" x14ac:dyDescent="0.2"/>
    <row r="844" ht="14.25" customHeight="1" x14ac:dyDescent="0.2"/>
    <row r="845" ht="14.25" customHeight="1" x14ac:dyDescent="0.2"/>
    <row r="846" ht="14.25" customHeight="1" x14ac:dyDescent="0.2"/>
    <row r="847" ht="14.25" customHeight="1" x14ac:dyDescent="0.2"/>
    <row r="848" ht="14.25" customHeight="1" x14ac:dyDescent="0.2"/>
    <row r="849" ht="14.25" customHeight="1" x14ac:dyDescent="0.2"/>
    <row r="850" ht="14.25" customHeight="1" x14ac:dyDescent="0.2"/>
    <row r="851" ht="14.25" customHeight="1" x14ac:dyDescent="0.2"/>
    <row r="852" ht="14.25" customHeight="1" x14ac:dyDescent="0.2"/>
    <row r="853" ht="14.25" customHeight="1" x14ac:dyDescent="0.2"/>
    <row r="854" ht="14.25" customHeight="1" x14ac:dyDescent="0.2"/>
    <row r="855" ht="14.25" customHeight="1" x14ac:dyDescent="0.2"/>
    <row r="856" ht="14.25" customHeight="1" x14ac:dyDescent="0.2"/>
    <row r="857" ht="14.25" customHeight="1" x14ac:dyDescent="0.2"/>
    <row r="858" ht="14.25" customHeight="1" x14ac:dyDescent="0.2"/>
    <row r="859" ht="14.25" customHeight="1" x14ac:dyDescent="0.2"/>
    <row r="860" ht="14.25" customHeight="1" x14ac:dyDescent="0.2"/>
    <row r="861" ht="14.25" customHeight="1" x14ac:dyDescent="0.2"/>
    <row r="862" ht="14.25" customHeight="1" x14ac:dyDescent="0.2"/>
    <row r="863" ht="14.25" customHeight="1" x14ac:dyDescent="0.2"/>
    <row r="864" ht="14.25" customHeight="1" x14ac:dyDescent="0.2"/>
    <row r="865" ht="14.25" customHeight="1" x14ac:dyDescent="0.2"/>
    <row r="866" ht="14.25" customHeight="1" x14ac:dyDescent="0.2"/>
    <row r="867" ht="14.25" customHeight="1" x14ac:dyDescent="0.2"/>
    <row r="868" ht="14.25" customHeight="1" x14ac:dyDescent="0.2"/>
    <row r="869" ht="14.25" customHeight="1" x14ac:dyDescent="0.2"/>
    <row r="870" ht="14.25" customHeight="1" x14ac:dyDescent="0.2"/>
    <row r="871" ht="14.25" customHeight="1" x14ac:dyDescent="0.2"/>
    <row r="872" ht="14.25" customHeight="1" x14ac:dyDescent="0.2"/>
    <row r="873" ht="14.25" customHeight="1" x14ac:dyDescent="0.2"/>
    <row r="874" ht="14.25" customHeight="1" x14ac:dyDescent="0.2"/>
    <row r="875" ht="14.25" customHeight="1" x14ac:dyDescent="0.2"/>
    <row r="876" ht="14.25" customHeight="1" x14ac:dyDescent="0.2"/>
    <row r="877" ht="14.25" customHeight="1" x14ac:dyDescent="0.2"/>
    <row r="878" ht="14.25" customHeight="1" x14ac:dyDescent="0.2"/>
    <row r="879" ht="14.25" customHeight="1" x14ac:dyDescent="0.2"/>
    <row r="880" ht="14.25" customHeight="1" x14ac:dyDescent="0.2"/>
    <row r="881" ht="14.25" customHeight="1" x14ac:dyDescent="0.2"/>
    <row r="882" ht="14.25" customHeight="1" x14ac:dyDescent="0.2"/>
    <row r="883" ht="14.25" customHeight="1" x14ac:dyDescent="0.2"/>
    <row r="884" ht="14.25" customHeight="1" x14ac:dyDescent="0.2"/>
    <row r="885" ht="14.25" customHeight="1" x14ac:dyDescent="0.2"/>
    <row r="886" ht="14.25" customHeight="1" x14ac:dyDescent="0.2"/>
    <row r="887" ht="14.25" customHeight="1" x14ac:dyDescent="0.2"/>
    <row r="888" ht="14.25" customHeight="1" x14ac:dyDescent="0.2"/>
    <row r="889" ht="14.25" customHeight="1" x14ac:dyDescent="0.2"/>
    <row r="890" ht="14.25" customHeight="1" x14ac:dyDescent="0.2"/>
    <row r="891" ht="14.25" customHeight="1" x14ac:dyDescent="0.2"/>
    <row r="892" ht="14.25" customHeight="1" x14ac:dyDescent="0.2"/>
    <row r="893" ht="14.25" customHeight="1" x14ac:dyDescent="0.2"/>
    <row r="894" ht="14.25" customHeight="1" x14ac:dyDescent="0.2"/>
    <row r="895" ht="14.25" customHeight="1" x14ac:dyDescent="0.2"/>
    <row r="896" ht="14.25" customHeight="1" x14ac:dyDescent="0.2"/>
    <row r="897" ht="14.25" customHeight="1" x14ac:dyDescent="0.2"/>
    <row r="898" ht="14.25" customHeight="1" x14ac:dyDescent="0.2"/>
    <row r="899" ht="14.25" customHeight="1" x14ac:dyDescent="0.2"/>
    <row r="900" ht="14.25" customHeight="1" x14ac:dyDescent="0.2"/>
    <row r="901" ht="14.25" customHeight="1" x14ac:dyDescent="0.2"/>
    <row r="902" ht="14.25" customHeight="1" x14ac:dyDescent="0.2"/>
    <row r="903" ht="14.25" customHeight="1" x14ac:dyDescent="0.2"/>
    <row r="904" ht="14.25" customHeight="1" x14ac:dyDescent="0.2"/>
    <row r="905" ht="14.25" customHeight="1" x14ac:dyDescent="0.2"/>
    <row r="906" ht="14.25" customHeight="1" x14ac:dyDescent="0.2"/>
    <row r="907" ht="14.25" customHeight="1" x14ac:dyDescent="0.2"/>
    <row r="908" ht="14.25" customHeight="1" x14ac:dyDescent="0.2"/>
    <row r="909" ht="14.25" customHeight="1" x14ac:dyDescent="0.2"/>
    <row r="910" ht="14.25" customHeight="1" x14ac:dyDescent="0.2"/>
    <row r="911" ht="14.25" customHeight="1" x14ac:dyDescent="0.2"/>
    <row r="912" ht="14.25" customHeight="1" x14ac:dyDescent="0.2"/>
    <row r="913" ht="14.25" customHeight="1" x14ac:dyDescent="0.2"/>
    <row r="914" ht="14.25" customHeight="1" x14ac:dyDescent="0.2"/>
    <row r="915" ht="14.25" customHeight="1" x14ac:dyDescent="0.2"/>
    <row r="916" ht="14.25" customHeight="1" x14ac:dyDescent="0.2"/>
    <row r="917" ht="14.25" customHeight="1" x14ac:dyDescent="0.2"/>
    <row r="918" ht="14.25" customHeight="1" x14ac:dyDescent="0.2"/>
    <row r="919" ht="14.25" customHeight="1" x14ac:dyDescent="0.2"/>
    <row r="920" ht="14.25" customHeight="1" x14ac:dyDescent="0.2"/>
    <row r="921" ht="14.25" customHeight="1" x14ac:dyDescent="0.2"/>
    <row r="922" ht="14.25" customHeight="1" x14ac:dyDescent="0.2"/>
    <row r="923" ht="14.25" customHeight="1" x14ac:dyDescent="0.2"/>
    <row r="924" ht="14.25" customHeight="1" x14ac:dyDescent="0.2"/>
    <row r="925" ht="14.25" customHeight="1" x14ac:dyDescent="0.2"/>
    <row r="926" ht="14.25" customHeight="1" x14ac:dyDescent="0.2"/>
    <row r="927" ht="14.25" customHeight="1" x14ac:dyDescent="0.2"/>
    <row r="928" ht="14.25" customHeight="1" x14ac:dyDescent="0.2"/>
    <row r="929" ht="14.25" customHeight="1" x14ac:dyDescent="0.2"/>
    <row r="930" ht="14.25" customHeight="1" x14ac:dyDescent="0.2"/>
    <row r="931" ht="14.25" customHeight="1" x14ac:dyDescent="0.2"/>
    <row r="932" ht="14.25" customHeight="1" x14ac:dyDescent="0.2"/>
    <row r="933" ht="14.25" customHeight="1" x14ac:dyDescent="0.2"/>
    <row r="934" ht="14.25" customHeight="1" x14ac:dyDescent="0.2"/>
    <row r="935" ht="14.25" customHeight="1" x14ac:dyDescent="0.2"/>
    <row r="936" ht="14.25" customHeight="1" x14ac:dyDescent="0.2"/>
    <row r="937" ht="14.25" customHeight="1" x14ac:dyDescent="0.2"/>
    <row r="938" ht="14.25" customHeight="1" x14ac:dyDescent="0.2"/>
    <row r="939" ht="14.25" customHeight="1" x14ac:dyDescent="0.2"/>
    <row r="940" ht="14.25" customHeight="1" x14ac:dyDescent="0.2"/>
    <row r="941" ht="14.25" customHeight="1" x14ac:dyDescent="0.2"/>
    <row r="942" ht="14.25" customHeight="1" x14ac:dyDescent="0.2"/>
    <row r="943" ht="14.25" customHeight="1" x14ac:dyDescent="0.2"/>
    <row r="944" ht="14.25" customHeight="1" x14ac:dyDescent="0.2"/>
    <row r="945" ht="14.25" customHeight="1" x14ac:dyDescent="0.2"/>
    <row r="946" ht="14.25" customHeight="1" x14ac:dyDescent="0.2"/>
    <row r="947" ht="14.25" customHeight="1" x14ac:dyDescent="0.2"/>
    <row r="948" ht="14.25" customHeight="1" x14ac:dyDescent="0.2"/>
    <row r="949" ht="14.25" customHeight="1" x14ac:dyDescent="0.2"/>
    <row r="950" ht="14.25" customHeight="1" x14ac:dyDescent="0.2"/>
    <row r="951" ht="14.25" customHeight="1" x14ac:dyDescent="0.2"/>
    <row r="952" ht="14.25" customHeight="1" x14ac:dyDescent="0.2"/>
    <row r="953" ht="14.25" customHeight="1" x14ac:dyDescent="0.2"/>
    <row r="954" ht="14.25" customHeight="1" x14ac:dyDescent="0.2"/>
    <row r="955" ht="14.25" customHeight="1" x14ac:dyDescent="0.2"/>
    <row r="956" ht="14.25" customHeight="1" x14ac:dyDescent="0.2"/>
    <row r="957" ht="14.25" customHeight="1" x14ac:dyDescent="0.2"/>
    <row r="958" ht="14.25" customHeight="1" x14ac:dyDescent="0.2"/>
    <row r="959" ht="14.25" customHeight="1" x14ac:dyDescent="0.2"/>
    <row r="960" ht="14.25" customHeight="1" x14ac:dyDescent="0.2"/>
    <row r="961" ht="14.25" customHeight="1" x14ac:dyDescent="0.2"/>
    <row r="962" ht="14.25" customHeight="1" x14ac:dyDescent="0.2"/>
    <row r="963" ht="14.25" customHeight="1" x14ac:dyDescent="0.2"/>
    <row r="964" ht="14.25" customHeight="1" x14ac:dyDescent="0.2"/>
    <row r="965" ht="14.25" customHeight="1" x14ac:dyDescent="0.2"/>
    <row r="966" ht="14.25" customHeight="1" x14ac:dyDescent="0.2"/>
    <row r="967" ht="14.25" customHeight="1" x14ac:dyDescent="0.2"/>
    <row r="968" ht="14.25" customHeight="1" x14ac:dyDescent="0.2"/>
    <row r="969" ht="14.25" customHeight="1" x14ac:dyDescent="0.2"/>
    <row r="970" ht="14.25" customHeight="1" x14ac:dyDescent="0.2"/>
    <row r="971" ht="14.25" customHeight="1" x14ac:dyDescent="0.2"/>
    <row r="972" ht="14.25" customHeight="1" x14ac:dyDescent="0.2"/>
    <row r="973" ht="14.25" customHeight="1" x14ac:dyDescent="0.2"/>
    <row r="974" ht="14.25" customHeight="1" x14ac:dyDescent="0.2"/>
    <row r="975" ht="14.25" customHeight="1" x14ac:dyDescent="0.2"/>
    <row r="976" ht="14.25" customHeight="1" x14ac:dyDescent="0.2"/>
    <row r="977" ht="14.25" customHeight="1" x14ac:dyDescent="0.2"/>
    <row r="978" ht="14.25" customHeight="1" x14ac:dyDescent="0.2"/>
    <row r="979" ht="14.25" customHeight="1" x14ac:dyDescent="0.2"/>
    <row r="980" ht="14.25" customHeight="1" x14ac:dyDescent="0.2"/>
    <row r="981" ht="14.25" customHeight="1" x14ac:dyDescent="0.2"/>
    <row r="982" ht="14.25" customHeight="1" x14ac:dyDescent="0.2"/>
    <row r="983" ht="14.25" customHeight="1" x14ac:dyDescent="0.2"/>
    <row r="984" ht="14.25" customHeight="1" x14ac:dyDescent="0.2"/>
    <row r="985" ht="14.25" customHeight="1" x14ac:dyDescent="0.2"/>
    <row r="986" ht="14.25" customHeight="1" x14ac:dyDescent="0.2"/>
    <row r="987" ht="14.25" customHeight="1" x14ac:dyDescent="0.2"/>
    <row r="988" ht="14.25" customHeight="1" x14ac:dyDescent="0.2"/>
    <row r="989" ht="14.25" customHeight="1" x14ac:dyDescent="0.2"/>
    <row r="990" ht="14.25" customHeight="1" x14ac:dyDescent="0.2"/>
    <row r="991" ht="14.25" customHeight="1" x14ac:dyDescent="0.2"/>
    <row r="992" ht="14.25" customHeight="1" x14ac:dyDescent="0.2"/>
    <row r="993" ht="14.25" customHeight="1" x14ac:dyDescent="0.2"/>
    <row r="994" ht="14.25" customHeight="1" x14ac:dyDescent="0.2"/>
    <row r="995" ht="14.25" customHeight="1" x14ac:dyDescent="0.2"/>
    <row r="996" ht="14.25" customHeight="1" x14ac:dyDescent="0.2"/>
    <row r="997" ht="14.25" customHeight="1" x14ac:dyDescent="0.2"/>
    <row r="998" ht="14.25" customHeight="1" x14ac:dyDescent="0.2"/>
    <row r="999" ht="14.25" customHeight="1" x14ac:dyDescent="0.2"/>
    <row r="1000" ht="14.25" customHeight="1" x14ac:dyDescent="0.2"/>
  </sheetData>
  <mergeCells count="27">
    <mergeCell ref="G28:J28"/>
    <mergeCell ref="K28:N28"/>
    <mergeCell ref="O28:R28"/>
    <mergeCell ref="E30:E31"/>
    <mergeCell ref="D13:F13"/>
    <mergeCell ref="G13:K13"/>
    <mergeCell ref="B16:F16"/>
    <mergeCell ref="L13:O13"/>
    <mergeCell ref="P13:S13"/>
    <mergeCell ref="B13:B14"/>
    <mergeCell ref="C13:C14"/>
    <mergeCell ref="E32:E33"/>
    <mergeCell ref="E4:S4"/>
    <mergeCell ref="E5:S5"/>
    <mergeCell ref="E6:S6"/>
    <mergeCell ref="E7:S7"/>
    <mergeCell ref="G12:W12"/>
    <mergeCell ref="W32:X32"/>
    <mergeCell ref="W33:X33"/>
    <mergeCell ref="T13:W13"/>
    <mergeCell ref="X13:X14"/>
    <mergeCell ref="W24:X24"/>
    <mergeCell ref="S28:V28"/>
    <mergeCell ref="W28:X29"/>
    <mergeCell ref="W30:X30"/>
    <mergeCell ref="W31:X31"/>
    <mergeCell ref="J24:O24"/>
  </mergeCells>
  <conditionalFormatting sqref="G30:J33">
    <cfRule type="containsBlanks" dxfId="15" priority="1">
      <formula>LEN(TRIM(G30))=0</formula>
    </cfRule>
  </conditionalFormatting>
  <conditionalFormatting sqref="H16:K20">
    <cfRule type="containsBlanks" dxfId="14" priority="3">
      <formula>LEN(TRIM(H16))=0</formula>
    </cfRule>
  </conditionalFormatting>
  <conditionalFormatting sqref="H15:W15">
    <cfRule type="cellIs" dxfId="13" priority="2" operator="equal">
      <formula>"NO DISPONIBLE"</formula>
    </cfRule>
  </conditionalFormatting>
  <conditionalFormatting sqref="K30:N33">
    <cfRule type="containsBlanks" dxfId="12" priority="5">
      <formula>LEN(TRIM(K30))=0</formula>
    </cfRule>
  </conditionalFormatting>
  <conditionalFormatting sqref="L16:O20">
    <cfRule type="containsBlanks" dxfId="11" priority="7">
      <formula>LEN(TRIM(L16))=0</formula>
    </cfRule>
  </conditionalFormatting>
  <conditionalFormatting sqref="O30:V33">
    <cfRule type="cellIs" dxfId="10" priority="9" operator="equal">
      <formula>"NO APLICA"</formula>
    </cfRule>
    <cfRule type="cellIs" dxfId="9" priority="10" operator="between">
      <formula>0.7</formula>
      <formula>1.2</formula>
    </cfRule>
    <cfRule type="cellIs" dxfId="8" priority="11" operator="between">
      <formula>0.5</formula>
      <formula>0.7</formula>
    </cfRule>
    <cfRule type="cellIs" dxfId="7" priority="12" operator="lessThan">
      <formula>0.5</formula>
    </cfRule>
    <cfRule type="cellIs" dxfId="6" priority="13" operator="greaterThan">
      <formula>1.2</formula>
    </cfRule>
  </conditionalFormatting>
  <conditionalFormatting sqref="P16:S16">
    <cfRule type="cellIs" dxfId="5" priority="15" stopIfTrue="1" operator="equal">
      <formula>"100%"</formula>
    </cfRule>
    <cfRule type="cellIs" dxfId="4" priority="16" stopIfTrue="1" operator="lessThan">
      <formula>0.5</formula>
    </cfRule>
    <cfRule type="cellIs" dxfId="3" priority="17" stopIfTrue="1" operator="between">
      <formula>0.5</formula>
      <formula>0.7</formula>
    </cfRule>
    <cfRule type="cellIs" dxfId="2" priority="18" stopIfTrue="1" operator="between">
      <formula>0.7</formula>
      <formula>1.2</formula>
    </cfRule>
    <cfRule type="cellIs" dxfId="1" priority="19" stopIfTrue="1" operator="greaterThanOrEqual">
      <formula>1.2</formula>
    </cfRule>
    <cfRule type="containsBlanks" dxfId="0" priority="20" stopIfTrue="1">
      <formula>LEN(TRIM(P16))=0</formula>
    </cfRule>
  </conditionalFormatting>
  <pageMargins left="0.7" right="0.7" top="0.75" bottom="0.75" header="0" footer="0"/>
  <pageSetup orientation="portrait"/>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1000"/>
  <sheetViews>
    <sheetView workbookViewId="0"/>
  </sheetViews>
  <sheetFormatPr baseColWidth="10" defaultColWidth="14.5" defaultRowHeight="15" customHeight="1" x14ac:dyDescent="0.2"/>
  <cols>
    <col min="1" max="1" width="20.33203125" customWidth="1"/>
    <col min="2" max="2" width="34.6640625" customWidth="1"/>
    <col min="3" max="26" width="11.5" customWidth="1"/>
  </cols>
  <sheetData>
    <row r="1" spans="1:2" ht="14.25" customHeight="1" x14ac:dyDescent="0.2">
      <c r="A1" s="24" t="s">
        <v>849</v>
      </c>
    </row>
    <row r="2" spans="1:2" ht="14.25" customHeight="1" x14ac:dyDescent="0.2"/>
    <row r="3" spans="1:2" ht="120" customHeight="1" x14ac:dyDescent="0.2">
      <c r="A3" s="334" t="s">
        <v>850</v>
      </c>
      <c r="B3" s="317"/>
    </row>
    <row r="4" spans="1:2" ht="14.25" customHeight="1" x14ac:dyDescent="0.2"/>
    <row r="5" spans="1:2" ht="14.25" customHeight="1" x14ac:dyDescent="0.2">
      <c r="A5" s="235"/>
      <c r="B5" s="236" t="s">
        <v>851</v>
      </c>
    </row>
    <row r="6" spans="1:2" ht="14.25" customHeight="1" x14ac:dyDescent="0.2">
      <c r="A6" s="237"/>
      <c r="B6" s="236" t="s">
        <v>852</v>
      </c>
    </row>
    <row r="7" spans="1:2" ht="14.25" customHeight="1" x14ac:dyDescent="0.2"/>
    <row r="8" spans="1:2" ht="14.25" customHeight="1" x14ac:dyDescent="0.2"/>
    <row r="9" spans="1:2" ht="14.25" customHeight="1" x14ac:dyDescent="0.2"/>
    <row r="10" spans="1:2" ht="14.25" customHeight="1" x14ac:dyDescent="0.2"/>
    <row r="11" spans="1:2" ht="14.25" customHeight="1" x14ac:dyDescent="0.2"/>
    <row r="12" spans="1:2" ht="14.25" customHeight="1" x14ac:dyDescent="0.2"/>
    <row r="13" spans="1:2" ht="14.25" customHeight="1" x14ac:dyDescent="0.2"/>
    <row r="14" spans="1:2" ht="14.25" customHeight="1" x14ac:dyDescent="0.2"/>
    <row r="15" spans="1:2" ht="14.25" customHeight="1" x14ac:dyDescent="0.2"/>
    <row r="16" spans="1:2" ht="14.25" customHeight="1" x14ac:dyDescent="0.2"/>
    <row r="17" ht="14.25" customHeight="1" x14ac:dyDescent="0.2"/>
    <row r="18" ht="14.25" customHeight="1" x14ac:dyDescent="0.2"/>
    <row r="19" ht="14.25" customHeight="1" x14ac:dyDescent="0.2"/>
    <row r="20" ht="14.25" customHeight="1" x14ac:dyDescent="0.2"/>
    <row r="21" ht="14.25" customHeight="1" x14ac:dyDescent="0.2"/>
    <row r="22" ht="14.25" customHeight="1" x14ac:dyDescent="0.2"/>
    <row r="23" ht="14.25" customHeight="1" x14ac:dyDescent="0.2"/>
    <row r="24" ht="14.25" customHeight="1" x14ac:dyDescent="0.2"/>
    <row r="25" ht="14.25" customHeight="1" x14ac:dyDescent="0.2"/>
    <row r="26" ht="14.25" customHeight="1" x14ac:dyDescent="0.2"/>
    <row r="27" ht="14.25" customHeight="1" x14ac:dyDescent="0.2"/>
    <row r="28" ht="14.25" customHeight="1" x14ac:dyDescent="0.2"/>
    <row r="29" ht="14.25" customHeight="1" x14ac:dyDescent="0.2"/>
    <row r="30" ht="14.25" customHeight="1" x14ac:dyDescent="0.2"/>
    <row r="31" ht="14.25" customHeight="1" x14ac:dyDescent="0.2"/>
    <row r="32" ht="14.25" customHeight="1" x14ac:dyDescent="0.2"/>
    <row r="33" ht="14.25" customHeight="1" x14ac:dyDescent="0.2"/>
    <row r="34" ht="14.25" customHeight="1" x14ac:dyDescent="0.2"/>
    <row r="35" ht="14.25" customHeight="1" x14ac:dyDescent="0.2"/>
    <row r="36" ht="14.25" customHeight="1" x14ac:dyDescent="0.2"/>
    <row r="37" ht="14.25" customHeight="1" x14ac:dyDescent="0.2"/>
    <row r="38" ht="14.25" customHeight="1" x14ac:dyDescent="0.2"/>
    <row r="39" ht="14.25" customHeight="1" x14ac:dyDescent="0.2"/>
    <row r="40" ht="14.25" customHeight="1" x14ac:dyDescent="0.2"/>
    <row r="41" ht="14.25" customHeight="1" x14ac:dyDescent="0.2"/>
    <row r="42" ht="14.25" customHeight="1" x14ac:dyDescent="0.2"/>
    <row r="43" ht="14.25" customHeight="1" x14ac:dyDescent="0.2"/>
    <row r="44" ht="14.25" customHeight="1" x14ac:dyDescent="0.2"/>
    <row r="45" ht="14.25" customHeight="1" x14ac:dyDescent="0.2"/>
    <row r="46" ht="14.25" customHeight="1" x14ac:dyDescent="0.2"/>
    <row r="47" ht="14.25" customHeight="1" x14ac:dyDescent="0.2"/>
    <row r="48" ht="14.25" customHeight="1" x14ac:dyDescent="0.2"/>
    <row r="49" ht="14.25" customHeight="1" x14ac:dyDescent="0.2"/>
    <row r="50" ht="14.25" customHeight="1" x14ac:dyDescent="0.2"/>
    <row r="51" ht="14.25" customHeight="1" x14ac:dyDescent="0.2"/>
    <row r="52" ht="14.25" customHeight="1" x14ac:dyDescent="0.2"/>
    <row r="53" ht="14.25" customHeight="1" x14ac:dyDescent="0.2"/>
    <row r="54" ht="14.25" customHeight="1" x14ac:dyDescent="0.2"/>
    <row r="55" ht="14.25" customHeight="1" x14ac:dyDescent="0.2"/>
    <row r="56" ht="14.25" customHeight="1" x14ac:dyDescent="0.2"/>
    <row r="57" ht="14.25" customHeight="1" x14ac:dyDescent="0.2"/>
    <row r="58" ht="14.25" customHeight="1" x14ac:dyDescent="0.2"/>
    <row r="59" ht="14.25" customHeight="1" x14ac:dyDescent="0.2"/>
    <row r="60" ht="14.25" customHeight="1" x14ac:dyDescent="0.2"/>
    <row r="61" ht="14.25" customHeight="1" x14ac:dyDescent="0.2"/>
    <row r="62" ht="14.25" customHeight="1" x14ac:dyDescent="0.2"/>
    <row r="63" ht="14.25" customHeight="1" x14ac:dyDescent="0.2"/>
    <row r="64" ht="14.25" customHeight="1" x14ac:dyDescent="0.2"/>
    <row r="65" ht="14.25" customHeight="1" x14ac:dyDescent="0.2"/>
    <row r="66" ht="14.25" customHeight="1" x14ac:dyDescent="0.2"/>
    <row r="67" ht="14.25" customHeight="1" x14ac:dyDescent="0.2"/>
    <row r="68" ht="14.25" customHeight="1" x14ac:dyDescent="0.2"/>
    <row r="69" ht="14.25" customHeight="1" x14ac:dyDescent="0.2"/>
    <row r="70" ht="14.25" customHeight="1" x14ac:dyDescent="0.2"/>
    <row r="71" ht="14.25" customHeight="1" x14ac:dyDescent="0.2"/>
    <row r="72" ht="14.25" customHeight="1" x14ac:dyDescent="0.2"/>
    <row r="73" ht="14.25" customHeight="1" x14ac:dyDescent="0.2"/>
    <row r="74" ht="14.25" customHeight="1" x14ac:dyDescent="0.2"/>
    <row r="75" ht="14.25" customHeight="1" x14ac:dyDescent="0.2"/>
    <row r="76" ht="14.25" customHeight="1" x14ac:dyDescent="0.2"/>
    <row r="77" ht="14.25" customHeight="1" x14ac:dyDescent="0.2"/>
    <row r="78" ht="14.25" customHeight="1" x14ac:dyDescent="0.2"/>
    <row r="79" ht="14.25" customHeight="1" x14ac:dyDescent="0.2"/>
    <row r="80" ht="14.25" customHeight="1" x14ac:dyDescent="0.2"/>
    <row r="81" ht="14.25" customHeight="1" x14ac:dyDescent="0.2"/>
    <row r="82" ht="14.25" customHeight="1" x14ac:dyDescent="0.2"/>
    <row r="83" ht="14.25" customHeight="1" x14ac:dyDescent="0.2"/>
    <row r="84" ht="14.25" customHeight="1" x14ac:dyDescent="0.2"/>
    <row r="85" ht="14.25" customHeight="1" x14ac:dyDescent="0.2"/>
    <row r="86" ht="14.25" customHeight="1" x14ac:dyDescent="0.2"/>
    <row r="87" ht="14.25" customHeight="1" x14ac:dyDescent="0.2"/>
    <row r="88" ht="14.25" customHeight="1" x14ac:dyDescent="0.2"/>
    <row r="89" ht="14.25" customHeight="1" x14ac:dyDescent="0.2"/>
    <row r="90" ht="14.25" customHeight="1" x14ac:dyDescent="0.2"/>
    <row r="91" ht="14.25" customHeight="1" x14ac:dyDescent="0.2"/>
    <row r="92" ht="14.25" customHeight="1" x14ac:dyDescent="0.2"/>
    <row r="93" ht="14.25" customHeight="1" x14ac:dyDescent="0.2"/>
    <row r="94" ht="14.25" customHeight="1" x14ac:dyDescent="0.2"/>
    <row r="95" ht="14.25" customHeight="1" x14ac:dyDescent="0.2"/>
    <row r="96" ht="14.25" customHeight="1" x14ac:dyDescent="0.2"/>
    <row r="97" ht="14.25" customHeight="1" x14ac:dyDescent="0.2"/>
    <row r="98" ht="14.25" customHeight="1" x14ac:dyDescent="0.2"/>
    <row r="99" ht="14.25" customHeight="1" x14ac:dyDescent="0.2"/>
    <row r="100" ht="14.25" customHeight="1" x14ac:dyDescent="0.2"/>
    <row r="101" ht="14.25" customHeight="1" x14ac:dyDescent="0.2"/>
    <row r="102" ht="14.25" customHeight="1" x14ac:dyDescent="0.2"/>
    <row r="103" ht="14.25" customHeight="1" x14ac:dyDescent="0.2"/>
    <row r="104" ht="14.25" customHeight="1" x14ac:dyDescent="0.2"/>
    <row r="105" ht="14.25" customHeight="1" x14ac:dyDescent="0.2"/>
    <row r="106" ht="14.25" customHeight="1" x14ac:dyDescent="0.2"/>
    <row r="107" ht="14.25" customHeight="1" x14ac:dyDescent="0.2"/>
    <row r="108" ht="14.25" customHeight="1" x14ac:dyDescent="0.2"/>
    <row r="109" ht="14.25" customHeight="1" x14ac:dyDescent="0.2"/>
    <row r="110" ht="14.25" customHeight="1" x14ac:dyDescent="0.2"/>
    <row r="111" ht="14.25" customHeight="1" x14ac:dyDescent="0.2"/>
    <row r="112" ht="14.25" customHeight="1" x14ac:dyDescent="0.2"/>
    <row r="113" ht="14.25" customHeight="1" x14ac:dyDescent="0.2"/>
    <row r="114" ht="14.25" customHeight="1" x14ac:dyDescent="0.2"/>
    <row r="115" ht="14.25" customHeight="1" x14ac:dyDescent="0.2"/>
    <row r="116" ht="14.25" customHeight="1" x14ac:dyDescent="0.2"/>
    <row r="117" ht="14.25" customHeight="1" x14ac:dyDescent="0.2"/>
    <row r="118" ht="14.25" customHeight="1" x14ac:dyDescent="0.2"/>
    <row r="119" ht="14.25" customHeight="1" x14ac:dyDescent="0.2"/>
    <row r="120" ht="14.25" customHeight="1" x14ac:dyDescent="0.2"/>
    <row r="121" ht="14.25" customHeight="1" x14ac:dyDescent="0.2"/>
    <row r="122" ht="14.25" customHeight="1" x14ac:dyDescent="0.2"/>
    <row r="123" ht="14.25" customHeight="1" x14ac:dyDescent="0.2"/>
    <row r="124" ht="14.25" customHeight="1" x14ac:dyDescent="0.2"/>
    <row r="125" ht="14.25" customHeight="1" x14ac:dyDescent="0.2"/>
    <row r="126" ht="14.25" customHeight="1" x14ac:dyDescent="0.2"/>
    <row r="127" ht="14.25" customHeight="1" x14ac:dyDescent="0.2"/>
    <row r="128" ht="14.25" customHeight="1" x14ac:dyDescent="0.2"/>
    <row r="129" ht="14.25" customHeight="1" x14ac:dyDescent="0.2"/>
    <row r="130" ht="14.25" customHeight="1" x14ac:dyDescent="0.2"/>
    <row r="131" ht="14.25" customHeight="1" x14ac:dyDescent="0.2"/>
    <row r="132" ht="14.25" customHeight="1" x14ac:dyDescent="0.2"/>
    <row r="133" ht="14.25" customHeight="1" x14ac:dyDescent="0.2"/>
    <row r="134" ht="14.25" customHeight="1" x14ac:dyDescent="0.2"/>
    <row r="135" ht="14.25" customHeight="1" x14ac:dyDescent="0.2"/>
    <row r="136" ht="14.25" customHeight="1" x14ac:dyDescent="0.2"/>
    <row r="137" ht="14.25" customHeight="1" x14ac:dyDescent="0.2"/>
    <row r="138" ht="14.25" customHeight="1" x14ac:dyDescent="0.2"/>
    <row r="139" ht="14.25" customHeight="1" x14ac:dyDescent="0.2"/>
    <row r="140" ht="14.25" customHeight="1" x14ac:dyDescent="0.2"/>
    <row r="141" ht="14.25" customHeight="1" x14ac:dyDescent="0.2"/>
    <row r="142" ht="14.25" customHeight="1" x14ac:dyDescent="0.2"/>
    <row r="143" ht="14.25" customHeight="1" x14ac:dyDescent="0.2"/>
    <row r="144" ht="14.25" customHeight="1" x14ac:dyDescent="0.2"/>
    <row r="145" ht="14.25" customHeight="1" x14ac:dyDescent="0.2"/>
    <row r="146" ht="14.25" customHeight="1" x14ac:dyDescent="0.2"/>
    <row r="147" ht="14.25" customHeight="1" x14ac:dyDescent="0.2"/>
    <row r="148" ht="14.25" customHeight="1" x14ac:dyDescent="0.2"/>
    <row r="149" ht="14.25" customHeight="1" x14ac:dyDescent="0.2"/>
    <row r="150" ht="14.25" customHeight="1" x14ac:dyDescent="0.2"/>
    <row r="151" ht="14.25" customHeight="1" x14ac:dyDescent="0.2"/>
    <row r="152" ht="14.25" customHeight="1" x14ac:dyDescent="0.2"/>
    <row r="153" ht="14.25" customHeight="1" x14ac:dyDescent="0.2"/>
    <row r="154" ht="14.25" customHeight="1" x14ac:dyDescent="0.2"/>
    <row r="155" ht="14.25" customHeight="1" x14ac:dyDescent="0.2"/>
    <row r="156" ht="14.25" customHeight="1" x14ac:dyDescent="0.2"/>
    <row r="157" ht="14.25" customHeight="1" x14ac:dyDescent="0.2"/>
    <row r="158" ht="14.25" customHeight="1" x14ac:dyDescent="0.2"/>
    <row r="159" ht="14.25" customHeight="1" x14ac:dyDescent="0.2"/>
    <row r="160" ht="14.25" customHeight="1" x14ac:dyDescent="0.2"/>
    <row r="161" ht="14.25" customHeight="1" x14ac:dyDescent="0.2"/>
    <row r="162" ht="14.25" customHeight="1" x14ac:dyDescent="0.2"/>
    <row r="163" ht="14.25" customHeight="1" x14ac:dyDescent="0.2"/>
    <row r="164" ht="14.25" customHeight="1" x14ac:dyDescent="0.2"/>
    <row r="165" ht="14.25" customHeight="1" x14ac:dyDescent="0.2"/>
    <row r="166" ht="14.25" customHeight="1" x14ac:dyDescent="0.2"/>
    <row r="167" ht="14.25" customHeight="1" x14ac:dyDescent="0.2"/>
    <row r="168" ht="14.25" customHeight="1" x14ac:dyDescent="0.2"/>
    <row r="169" ht="14.25" customHeight="1" x14ac:dyDescent="0.2"/>
    <row r="170" ht="14.25" customHeight="1" x14ac:dyDescent="0.2"/>
    <row r="171" ht="14.25" customHeight="1" x14ac:dyDescent="0.2"/>
    <row r="172" ht="14.25" customHeight="1" x14ac:dyDescent="0.2"/>
    <row r="173" ht="14.25" customHeight="1" x14ac:dyDescent="0.2"/>
    <row r="174" ht="14.25" customHeight="1" x14ac:dyDescent="0.2"/>
    <row r="175" ht="14.25" customHeight="1" x14ac:dyDescent="0.2"/>
    <row r="176" ht="14.25" customHeight="1" x14ac:dyDescent="0.2"/>
    <row r="177" ht="14.25" customHeight="1" x14ac:dyDescent="0.2"/>
    <row r="178" ht="14.25" customHeight="1" x14ac:dyDescent="0.2"/>
    <row r="179" ht="14.25" customHeight="1" x14ac:dyDescent="0.2"/>
    <row r="180" ht="14.25" customHeight="1" x14ac:dyDescent="0.2"/>
    <row r="181" ht="14.25" customHeight="1" x14ac:dyDescent="0.2"/>
    <row r="182" ht="14.25" customHeight="1" x14ac:dyDescent="0.2"/>
    <row r="183" ht="14.25" customHeight="1" x14ac:dyDescent="0.2"/>
    <row r="184" ht="14.25" customHeight="1" x14ac:dyDescent="0.2"/>
    <row r="185" ht="14.25" customHeight="1" x14ac:dyDescent="0.2"/>
    <row r="186" ht="14.25" customHeight="1" x14ac:dyDescent="0.2"/>
    <row r="187" ht="14.25" customHeight="1" x14ac:dyDescent="0.2"/>
    <row r="188" ht="14.25" customHeight="1" x14ac:dyDescent="0.2"/>
    <row r="189" ht="14.25" customHeight="1" x14ac:dyDescent="0.2"/>
    <row r="190" ht="14.25" customHeight="1" x14ac:dyDescent="0.2"/>
    <row r="191" ht="14.25" customHeight="1" x14ac:dyDescent="0.2"/>
    <row r="192" ht="14.25" customHeight="1" x14ac:dyDescent="0.2"/>
    <row r="193" ht="14.25" customHeight="1" x14ac:dyDescent="0.2"/>
    <row r="194" ht="14.25" customHeight="1" x14ac:dyDescent="0.2"/>
    <row r="195" ht="14.25" customHeight="1" x14ac:dyDescent="0.2"/>
    <row r="196" ht="14.25" customHeight="1" x14ac:dyDescent="0.2"/>
    <row r="197" ht="14.25" customHeight="1" x14ac:dyDescent="0.2"/>
    <row r="198" ht="14.25" customHeight="1" x14ac:dyDescent="0.2"/>
    <row r="199" ht="14.25" customHeight="1" x14ac:dyDescent="0.2"/>
    <row r="200" ht="14.25" customHeight="1" x14ac:dyDescent="0.2"/>
    <row r="201" ht="14.25" customHeight="1" x14ac:dyDescent="0.2"/>
    <row r="202" ht="14.25" customHeight="1" x14ac:dyDescent="0.2"/>
    <row r="203" ht="14.25" customHeight="1" x14ac:dyDescent="0.2"/>
    <row r="204" ht="14.25" customHeight="1" x14ac:dyDescent="0.2"/>
    <row r="205" ht="14.25" customHeight="1" x14ac:dyDescent="0.2"/>
    <row r="206" ht="14.25" customHeight="1" x14ac:dyDescent="0.2"/>
    <row r="207" ht="14.25" customHeight="1" x14ac:dyDescent="0.2"/>
    <row r="208" ht="14.25" customHeight="1" x14ac:dyDescent="0.2"/>
    <row r="209" ht="14.25" customHeight="1" x14ac:dyDescent="0.2"/>
    <row r="210" ht="14.25" customHeight="1" x14ac:dyDescent="0.2"/>
    <row r="211" ht="14.25" customHeight="1" x14ac:dyDescent="0.2"/>
    <row r="212" ht="14.25" customHeight="1" x14ac:dyDescent="0.2"/>
    <row r="213" ht="14.25" customHeight="1" x14ac:dyDescent="0.2"/>
    <row r="214" ht="14.25" customHeight="1" x14ac:dyDescent="0.2"/>
    <row r="215" ht="14.25" customHeight="1" x14ac:dyDescent="0.2"/>
    <row r="216" ht="14.25" customHeight="1" x14ac:dyDescent="0.2"/>
    <row r="217" ht="14.25" customHeight="1" x14ac:dyDescent="0.2"/>
    <row r="218" ht="14.25" customHeight="1" x14ac:dyDescent="0.2"/>
    <row r="219" ht="14.25" customHeight="1" x14ac:dyDescent="0.2"/>
    <row r="220" ht="14.25" customHeight="1" x14ac:dyDescent="0.2"/>
    <row r="221" ht="14.25" customHeight="1" x14ac:dyDescent="0.2"/>
    <row r="222" ht="14.25" customHeight="1" x14ac:dyDescent="0.2"/>
    <row r="223" ht="14.25" customHeight="1" x14ac:dyDescent="0.2"/>
    <row r="224" ht="14.25" customHeight="1" x14ac:dyDescent="0.2"/>
    <row r="225" ht="14.25" customHeight="1" x14ac:dyDescent="0.2"/>
    <row r="226" ht="14.25" customHeight="1" x14ac:dyDescent="0.2"/>
    <row r="227" ht="14.25" customHeight="1" x14ac:dyDescent="0.2"/>
    <row r="228" ht="14.25" customHeight="1" x14ac:dyDescent="0.2"/>
    <row r="229" ht="14.25" customHeight="1" x14ac:dyDescent="0.2"/>
    <row r="230" ht="14.25" customHeight="1" x14ac:dyDescent="0.2"/>
    <row r="231" ht="14.25" customHeight="1" x14ac:dyDescent="0.2"/>
    <row r="232" ht="14.25" customHeight="1" x14ac:dyDescent="0.2"/>
    <row r="233" ht="14.25" customHeight="1" x14ac:dyDescent="0.2"/>
    <row r="234" ht="14.25" customHeight="1" x14ac:dyDescent="0.2"/>
    <row r="235" ht="14.25" customHeight="1" x14ac:dyDescent="0.2"/>
    <row r="236" ht="14.25" customHeight="1" x14ac:dyDescent="0.2"/>
    <row r="237" ht="14.25" customHeight="1" x14ac:dyDescent="0.2"/>
    <row r="238" ht="14.25" customHeight="1" x14ac:dyDescent="0.2"/>
    <row r="239" ht="14.25" customHeight="1" x14ac:dyDescent="0.2"/>
    <row r="240" ht="14.25" customHeight="1" x14ac:dyDescent="0.2"/>
    <row r="241" ht="14.25" customHeight="1" x14ac:dyDescent="0.2"/>
    <row r="242" ht="14.25" customHeight="1" x14ac:dyDescent="0.2"/>
    <row r="243" ht="14.25" customHeight="1" x14ac:dyDescent="0.2"/>
    <row r="244" ht="14.25" customHeight="1" x14ac:dyDescent="0.2"/>
    <row r="245" ht="14.25" customHeight="1" x14ac:dyDescent="0.2"/>
    <row r="246" ht="14.25" customHeight="1" x14ac:dyDescent="0.2"/>
    <row r="247" ht="14.25" customHeight="1" x14ac:dyDescent="0.2"/>
    <row r="248" ht="14.25" customHeight="1" x14ac:dyDescent="0.2"/>
    <row r="249" ht="14.25" customHeight="1" x14ac:dyDescent="0.2"/>
    <row r="250" ht="14.25" customHeight="1" x14ac:dyDescent="0.2"/>
    <row r="251" ht="14.25" customHeight="1" x14ac:dyDescent="0.2"/>
    <row r="252" ht="14.25" customHeight="1" x14ac:dyDescent="0.2"/>
    <row r="253" ht="14.25" customHeight="1" x14ac:dyDescent="0.2"/>
    <row r="254" ht="14.25" customHeight="1" x14ac:dyDescent="0.2"/>
    <row r="255" ht="14.25" customHeight="1" x14ac:dyDescent="0.2"/>
    <row r="256" ht="14.25" customHeight="1" x14ac:dyDescent="0.2"/>
    <row r="257" ht="14.25" customHeight="1" x14ac:dyDescent="0.2"/>
    <row r="258" ht="14.25" customHeight="1" x14ac:dyDescent="0.2"/>
    <row r="259" ht="14.25" customHeight="1" x14ac:dyDescent="0.2"/>
    <row r="260" ht="14.25" customHeight="1" x14ac:dyDescent="0.2"/>
    <row r="261" ht="14.25" customHeight="1" x14ac:dyDescent="0.2"/>
    <row r="262" ht="14.25" customHeight="1" x14ac:dyDescent="0.2"/>
    <row r="263" ht="14.25" customHeight="1" x14ac:dyDescent="0.2"/>
    <row r="264" ht="14.25" customHeight="1" x14ac:dyDescent="0.2"/>
    <row r="265" ht="14.25" customHeight="1" x14ac:dyDescent="0.2"/>
    <row r="266" ht="14.25" customHeight="1" x14ac:dyDescent="0.2"/>
    <row r="267" ht="14.25" customHeight="1" x14ac:dyDescent="0.2"/>
    <row r="268" ht="14.25" customHeight="1" x14ac:dyDescent="0.2"/>
    <row r="269" ht="14.25" customHeight="1" x14ac:dyDescent="0.2"/>
    <row r="270" ht="14.25" customHeight="1" x14ac:dyDescent="0.2"/>
    <row r="271" ht="14.25" customHeight="1" x14ac:dyDescent="0.2"/>
    <row r="272" ht="14.25" customHeight="1" x14ac:dyDescent="0.2"/>
    <row r="273" ht="14.25" customHeight="1" x14ac:dyDescent="0.2"/>
    <row r="274" ht="14.25" customHeight="1" x14ac:dyDescent="0.2"/>
    <row r="275" ht="14.25" customHeight="1" x14ac:dyDescent="0.2"/>
    <row r="276" ht="14.25" customHeight="1" x14ac:dyDescent="0.2"/>
    <row r="277" ht="14.25" customHeight="1" x14ac:dyDescent="0.2"/>
    <row r="278" ht="14.25" customHeight="1" x14ac:dyDescent="0.2"/>
    <row r="279" ht="14.25" customHeight="1" x14ac:dyDescent="0.2"/>
    <row r="280" ht="14.25" customHeight="1" x14ac:dyDescent="0.2"/>
    <row r="281" ht="14.25" customHeight="1" x14ac:dyDescent="0.2"/>
    <row r="282" ht="14.25" customHeight="1" x14ac:dyDescent="0.2"/>
    <row r="283" ht="14.25" customHeight="1" x14ac:dyDescent="0.2"/>
    <row r="284" ht="14.25" customHeight="1" x14ac:dyDescent="0.2"/>
    <row r="285" ht="14.25" customHeight="1" x14ac:dyDescent="0.2"/>
    <row r="286" ht="14.25" customHeight="1" x14ac:dyDescent="0.2"/>
    <row r="287" ht="14.25" customHeight="1" x14ac:dyDescent="0.2"/>
    <row r="288" ht="14.25" customHeight="1" x14ac:dyDescent="0.2"/>
    <row r="289" ht="14.25" customHeight="1" x14ac:dyDescent="0.2"/>
    <row r="290" ht="14.25" customHeight="1" x14ac:dyDescent="0.2"/>
    <row r="291" ht="14.25" customHeight="1" x14ac:dyDescent="0.2"/>
    <row r="292" ht="14.25" customHeight="1" x14ac:dyDescent="0.2"/>
    <row r="293" ht="14.25" customHeight="1" x14ac:dyDescent="0.2"/>
    <row r="294" ht="14.25" customHeight="1" x14ac:dyDescent="0.2"/>
    <row r="295" ht="14.25" customHeight="1" x14ac:dyDescent="0.2"/>
    <row r="296" ht="14.25" customHeight="1" x14ac:dyDescent="0.2"/>
    <row r="297" ht="14.25" customHeight="1" x14ac:dyDescent="0.2"/>
    <row r="298" ht="14.25" customHeight="1" x14ac:dyDescent="0.2"/>
    <row r="299" ht="14.25" customHeight="1" x14ac:dyDescent="0.2"/>
    <row r="300" ht="14.25" customHeight="1" x14ac:dyDescent="0.2"/>
    <row r="301" ht="14.25" customHeight="1" x14ac:dyDescent="0.2"/>
    <row r="302" ht="14.25" customHeight="1" x14ac:dyDescent="0.2"/>
    <row r="303" ht="14.25" customHeight="1" x14ac:dyDescent="0.2"/>
    <row r="304" ht="14.25" customHeight="1" x14ac:dyDescent="0.2"/>
    <row r="305" ht="14.25" customHeight="1" x14ac:dyDescent="0.2"/>
    <row r="306" ht="14.25" customHeight="1" x14ac:dyDescent="0.2"/>
    <row r="307" ht="14.25" customHeight="1" x14ac:dyDescent="0.2"/>
    <row r="308" ht="14.25" customHeight="1" x14ac:dyDescent="0.2"/>
    <row r="309" ht="14.25" customHeight="1" x14ac:dyDescent="0.2"/>
    <row r="310" ht="14.25" customHeight="1" x14ac:dyDescent="0.2"/>
    <row r="311" ht="14.25" customHeight="1" x14ac:dyDescent="0.2"/>
    <row r="312" ht="14.25" customHeight="1" x14ac:dyDescent="0.2"/>
    <row r="313" ht="14.25" customHeight="1" x14ac:dyDescent="0.2"/>
    <row r="314" ht="14.25" customHeight="1" x14ac:dyDescent="0.2"/>
    <row r="315" ht="14.25" customHeight="1" x14ac:dyDescent="0.2"/>
    <row r="316" ht="14.25" customHeight="1" x14ac:dyDescent="0.2"/>
    <row r="317" ht="14.25" customHeight="1" x14ac:dyDescent="0.2"/>
    <row r="318" ht="14.25" customHeight="1" x14ac:dyDescent="0.2"/>
    <row r="319" ht="14.25" customHeight="1" x14ac:dyDescent="0.2"/>
    <row r="320" ht="14.25" customHeight="1" x14ac:dyDescent="0.2"/>
    <row r="321" ht="14.25" customHeight="1" x14ac:dyDescent="0.2"/>
    <row r="322" ht="14.25" customHeight="1" x14ac:dyDescent="0.2"/>
    <row r="323" ht="14.25" customHeight="1" x14ac:dyDescent="0.2"/>
    <row r="324" ht="14.25" customHeight="1" x14ac:dyDescent="0.2"/>
    <row r="325" ht="14.25" customHeight="1" x14ac:dyDescent="0.2"/>
    <row r="326" ht="14.25" customHeight="1" x14ac:dyDescent="0.2"/>
    <row r="327" ht="14.25" customHeight="1" x14ac:dyDescent="0.2"/>
    <row r="328" ht="14.25" customHeight="1" x14ac:dyDescent="0.2"/>
    <row r="329" ht="14.25" customHeight="1" x14ac:dyDescent="0.2"/>
    <row r="330" ht="14.25" customHeight="1" x14ac:dyDescent="0.2"/>
    <row r="331" ht="14.25" customHeight="1" x14ac:dyDescent="0.2"/>
    <row r="332" ht="14.25" customHeight="1" x14ac:dyDescent="0.2"/>
    <row r="333" ht="14.25" customHeight="1" x14ac:dyDescent="0.2"/>
    <row r="334" ht="14.25" customHeight="1" x14ac:dyDescent="0.2"/>
    <row r="335" ht="14.25" customHeight="1" x14ac:dyDescent="0.2"/>
    <row r="336" ht="14.25" customHeight="1" x14ac:dyDescent="0.2"/>
    <row r="337" ht="14.25" customHeight="1" x14ac:dyDescent="0.2"/>
    <row r="338" ht="14.25" customHeight="1" x14ac:dyDescent="0.2"/>
    <row r="339" ht="14.25" customHeight="1" x14ac:dyDescent="0.2"/>
    <row r="340" ht="14.25" customHeight="1" x14ac:dyDescent="0.2"/>
    <row r="341" ht="14.25" customHeight="1" x14ac:dyDescent="0.2"/>
    <row r="342" ht="14.25" customHeight="1" x14ac:dyDescent="0.2"/>
    <row r="343" ht="14.25" customHeight="1" x14ac:dyDescent="0.2"/>
    <row r="344" ht="14.25" customHeight="1" x14ac:dyDescent="0.2"/>
    <row r="345" ht="14.25" customHeight="1" x14ac:dyDescent="0.2"/>
    <row r="346" ht="14.25" customHeight="1" x14ac:dyDescent="0.2"/>
    <row r="347" ht="14.25" customHeight="1" x14ac:dyDescent="0.2"/>
    <row r="348" ht="14.25" customHeight="1" x14ac:dyDescent="0.2"/>
    <row r="349" ht="14.25" customHeight="1" x14ac:dyDescent="0.2"/>
    <row r="350" ht="14.25" customHeight="1" x14ac:dyDescent="0.2"/>
    <row r="351" ht="14.25" customHeight="1" x14ac:dyDescent="0.2"/>
    <row r="352" ht="14.25" customHeight="1" x14ac:dyDescent="0.2"/>
    <row r="353" ht="14.25" customHeight="1" x14ac:dyDescent="0.2"/>
    <row r="354" ht="14.25" customHeight="1" x14ac:dyDescent="0.2"/>
    <row r="355" ht="14.25" customHeight="1" x14ac:dyDescent="0.2"/>
    <row r="356" ht="14.25" customHeight="1" x14ac:dyDescent="0.2"/>
    <row r="357" ht="14.25" customHeight="1" x14ac:dyDescent="0.2"/>
    <row r="358" ht="14.25" customHeight="1" x14ac:dyDescent="0.2"/>
    <row r="359" ht="14.25" customHeight="1" x14ac:dyDescent="0.2"/>
    <row r="360" ht="14.25" customHeight="1" x14ac:dyDescent="0.2"/>
    <row r="361" ht="14.25" customHeight="1" x14ac:dyDescent="0.2"/>
    <row r="362" ht="14.25" customHeight="1" x14ac:dyDescent="0.2"/>
    <row r="363" ht="14.25" customHeight="1" x14ac:dyDescent="0.2"/>
    <row r="364" ht="14.25" customHeight="1" x14ac:dyDescent="0.2"/>
    <row r="365" ht="14.25" customHeight="1" x14ac:dyDescent="0.2"/>
    <row r="366" ht="14.25" customHeight="1" x14ac:dyDescent="0.2"/>
    <row r="367" ht="14.25" customHeight="1" x14ac:dyDescent="0.2"/>
    <row r="368" ht="14.25" customHeight="1" x14ac:dyDescent="0.2"/>
    <row r="369" ht="14.25" customHeight="1" x14ac:dyDescent="0.2"/>
    <row r="370" ht="14.25" customHeight="1" x14ac:dyDescent="0.2"/>
    <row r="371" ht="14.25" customHeight="1" x14ac:dyDescent="0.2"/>
    <row r="372" ht="14.25" customHeight="1" x14ac:dyDescent="0.2"/>
    <row r="373" ht="14.25" customHeight="1" x14ac:dyDescent="0.2"/>
    <row r="374" ht="14.25" customHeight="1" x14ac:dyDescent="0.2"/>
    <row r="375" ht="14.25" customHeight="1" x14ac:dyDescent="0.2"/>
    <row r="376" ht="14.25" customHeight="1" x14ac:dyDescent="0.2"/>
    <row r="377" ht="14.25" customHeight="1" x14ac:dyDescent="0.2"/>
    <row r="378" ht="14.25" customHeight="1" x14ac:dyDescent="0.2"/>
    <row r="379" ht="14.25" customHeight="1" x14ac:dyDescent="0.2"/>
    <row r="380" ht="14.25" customHeight="1" x14ac:dyDescent="0.2"/>
    <row r="381" ht="14.25" customHeight="1" x14ac:dyDescent="0.2"/>
    <row r="382" ht="14.25" customHeight="1" x14ac:dyDescent="0.2"/>
    <row r="383" ht="14.25" customHeight="1" x14ac:dyDescent="0.2"/>
    <row r="384" ht="14.25" customHeight="1" x14ac:dyDescent="0.2"/>
    <row r="385" ht="14.25" customHeight="1" x14ac:dyDescent="0.2"/>
    <row r="386" ht="14.25" customHeight="1" x14ac:dyDescent="0.2"/>
    <row r="387" ht="14.25" customHeight="1" x14ac:dyDescent="0.2"/>
    <row r="388" ht="14.25" customHeight="1" x14ac:dyDescent="0.2"/>
    <row r="389" ht="14.25" customHeight="1" x14ac:dyDescent="0.2"/>
    <row r="390" ht="14.25" customHeight="1" x14ac:dyDescent="0.2"/>
    <row r="391" ht="14.25" customHeight="1" x14ac:dyDescent="0.2"/>
    <row r="392" ht="14.25" customHeight="1" x14ac:dyDescent="0.2"/>
    <row r="393" ht="14.25" customHeight="1" x14ac:dyDescent="0.2"/>
    <row r="394" ht="14.25" customHeight="1" x14ac:dyDescent="0.2"/>
    <row r="395" ht="14.25" customHeight="1" x14ac:dyDescent="0.2"/>
    <row r="396" ht="14.25" customHeight="1" x14ac:dyDescent="0.2"/>
    <row r="397" ht="14.25" customHeight="1" x14ac:dyDescent="0.2"/>
    <row r="398" ht="14.25" customHeight="1" x14ac:dyDescent="0.2"/>
    <row r="399" ht="14.25" customHeight="1" x14ac:dyDescent="0.2"/>
    <row r="400" ht="14.25" customHeight="1" x14ac:dyDescent="0.2"/>
    <row r="401" ht="14.25" customHeight="1" x14ac:dyDescent="0.2"/>
    <row r="402" ht="14.25" customHeight="1" x14ac:dyDescent="0.2"/>
    <row r="403" ht="14.25" customHeight="1" x14ac:dyDescent="0.2"/>
    <row r="404" ht="14.25" customHeight="1" x14ac:dyDescent="0.2"/>
    <row r="405" ht="14.25" customHeight="1" x14ac:dyDescent="0.2"/>
    <row r="406" ht="14.25" customHeight="1" x14ac:dyDescent="0.2"/>
    <row r="407" ht="14.25" customHeight="1" x14ac:dyDescent="0.2"/>
    <row r="408" ht="14.25" customHeight="1" x14ac:dyDescent="0.2"/>
    <row r="409" ht="14.25" customHeight="1" x14ac:dyDescent="0.2"/>
    <row r="410" ht="14.25" customHeight="1" x14ac:dyDescent="0.2"/>
    <row r="411" ht="14.25" customHeight="1" x14ac:dyDescent="0.2"/>
    <row r="412" ht="14.25" customHeight="1" x14ac:dyDescent="0.2"/>
    <row r="413" ht="14.25" customHeight="1" x14ac:dyDescent="0.2"/>
    <row r="414" ht="14.25" customHeight="1" x14ac:dyDescent="0.2"/>
    <row r="415" ht="14.25" customHeight="1" x14ac:dyDescent="0.2"/>
    <row r="416" ht="14.25" customHeight="1" x14ac:dyDescent="0.2"/>
    <row r="417" ht="14.25" customHeight="1" x14ac:dyDescent="0.2"/>
    <row r="418" ht="14.25" customHeight="1" x14ac:dyDescent="0.2"/>
    <row r="419" ht="14.25" customHeight="1" x14ac:dyDescent="0.2"/>
    <row r="420" ht="14.25" customHeight="1" x14ac:dyDescent="0.2"/>
    <row r="421" ht="14.25" customHeight="1" x14ac:dyDescent="0.2"/>
    <row r="422" ht="14.25" customHeight="1" x14ac:dyDescent="0.2"/>
    <row r="423" ht="14.25" customHeight="1" x14ac:dyDescent="0.2"/>
    <row r="424" ht="14.25" customHeight="1" x14ac:dyDescent="0.2"/>
    <row r="425" ht="14.25" customHeight="1" x14ac:dyDescent="0.2"/>
    <row r="426" ht="14.25" customHeight="1" x14ac:dyDescent="0.2"/>
    <row r="427" ht="14.25" customHeight="1" x14ac:dyDescent="0.2"/>
    <row r="428" ht="14.25" customHeight="1" x14ac:dyDescent="0.2"/>
    <row r="429" ht="14.25" customHeight="1" x14ac:dyDescent="0.2"/>
    <row r="430" ht="14.25" customHeight="1" x14ac:dyDescent="0.2"/>
    <row r="431" ht="14.25" customHeight="1" x14ac:dyDescent="0.2"/>
    <row r="432" ht="14.25" customHeight="1" x14ac:dyDescent="0.2"/>
    <row r="433" ht="14.25" customHeight="1" x14ac:dyDescent="0.2"/>
    <row r="434" ht="14.25" customHeight="1" x14ac:dyDescent="0.2"/>
    <row r="435" ht="14.25" customHeight="1" x14ac:dyDescent="0.2"/>
    <row r="436" ht="14.25" customHeight="1" x14ac:dyDescent="0.2"/>
    <row r="437" ht="14.25" customHeight="1" x14ac:dyDescent="0.2"/>
    <row r="438" ht="14.25" customHeight="1" x14ac:dyDescent="0.2"/>
    <row r="439" ht="14.25" customHeight="1" x14ac:dyDescent="0.2"/>
    <row r="440" ht="14.25" customHeight="1" x14ac:dyDescent="0.2"/>
    <row r="441" ht="14.25" customHeight="1" x14ac:dyDescent="0.2"/>
    <row r="442" ht="14.25" customHeight="1" x14ac:dyDescent="0.2"/>
    <row r="443" ht="14.25" customHeight="1" x14ac:dyDescent="0.2"/>
    <row r="444" ht="14.25" customHeight="1" x14ac:dyDescent="0.2"/>
    <row r="445" ht="14.25" customHeight="1" x14ac:dyDescent="0.2"/>
    <row r="446" ht="14.25" customHeight="1" x14ac:dyDescent="0.2"/>
    <row r="447" ht="14.25" customHeight="1" x14ac:dyDescent="0.2"/>
    <row r="448" ht="14.25" customHeight="1" x14ac:dyDescent="0.2"/>
    <row r="449" ht="14.25" customHeight="1" x14ac:dyDescent="0.2"/>
    <row r="450" ht="14.25" customHeight="1" x14ac:dyDescent="0.2"/>
    <row r="451" ht="14.25" customHeight="1" x14ac:dyDescent="0.2"/>
    <row r="452" ht="14.25" customHeight="1" x14ac:dyDescent="0.2"/>
    <row r="453" ht="14.25" customHeight="1" x14ac:dyDescent="0.2"/>
    <row r="454" ht="14.25" customHeight="1" x14ac:dyDescent="0.2"/>
    <row r="455" ht="14.25" customHeight="1" x14ac:dyDescent="0.2"/>
    <row r="456" ht="14.25" customHeight="1" x14ac:dyDescent="0.2"/>
    <row r="457" ht="14.25" customHeight="1" x14ac:dyDescent="0.2"/>
    <row r="458" ht="14.25" customHeight="1" x14ac:dyDescent="0.2"/>
    <row r="459" ht="14.25" customHeight="1" x14ac:dyDescent="0.2"/>
    <row r="460" ht="14.25" customHeight="1" x14ac:dyDescent="0.2"/>
    <row r="461" ht="14.25" customHeight="1" x14ac:dyDescent="0.2"/>
    <row r="462" ht="14.25" customHeight="1" x14ac:dyDescent="0.2"/>
    <row r="463" ht="14.25" customHeight="1" x14ac:dyDescent="0.2"/>
    <row r="464" ht="14.25" customHeight="1" x14ac:dyDescent="0.2"/>
    <row r="465" ht="14.25" customHeight="1" x14ac:dyDescent="0.2"/>
    <row r="466" ht="14.25" customHeight="1" x14ac:dyDescent="0.2"/>
    <row r="467" ht="14.25" customHeight="1" x14ac:dyDescent="0.2"/>
    <row r="468" ht="14.25" customHeight="1" x14ac:dyDescent="0.2"/>
    <row r="469" ht="14.25" customHeight="1" x14ac:dyDescent="0.2"/>
    <row r="470" ht="14.25" customHeight="1" x14ac:dyDescent="0.2"/>
    <row r="471" ht="14.25" customHeight="1" x14ac:dyDescent="0.2"/>
    <row r="472" ht="14.25" customHeight="1" x14ac:dyDescent="0.2"/>
    <row r="473" ht="14.25" customHeight="1" x14ac:dyDescent="0.2"/>
    <row r="474" ht="14.25" customHeight="1" x14ac:dyDescent="0.2"/>
    <row r="475" ht="14.25" customHeight="1" x14ac:dyDescent="0.2"/>
    <row r="476" ht="14.25" customHeight="1" x14ac:dyDescent="0.2"/>
    <row r="477" ht="14.25" customHeight="1" x14ac:dyDescent="0.2"/>
    <row r="478" ht="14.25" customHeight="1" x14ac:dyDescent="0.2"/>
    <row r="479" ht="14.25" customHeight="1" x14ac:dyDescent="0.2"/>
    <row r="480" ht="14.25" customHeight="1" x14ac:dyDescent="0.2"/>
    <row r="481" ht="14.25" customHeight="1" x14ac:dyDescent="0.2"/>
    <row r="482" ht="14.25" customHeight="1" x14ac:dyDescent="0.2"/>
    <row r="483" ht="14.25" customHeight="1" x14ac:dyDescent="0.2"/>
    <row r="484" ht="14.25" customHeight="1" x14ac:dyDescent="0.2"/>
    <row r="485" ht="14.25" customHeight="1" x14ac:dyDescent="0.2"/>
    <row r="486" ht="14.25" customHeight="1" x14ac:dyDescent="0.2"/>
    <row r="487" ht="14.25" customHeight="1" x14ac:dyDescent="0.2"/>
    <row r="488" ht="14.25" customHeight="1" x14ac:dyDescent="0.2"/>
    <row r="489" ht="14.25" customHeight="1" x14ac:dyDescent="0.2"/>
    <row r="490" ht="14.25" customHeight="1" x14ac:dyDescent="0.2"/>
    <row r="491" ht="14.25" customHeight="1" x14ac:dyDescent="0.2"/>
    <row r="492" ht="14.25" customHeight="1" x14ac:dyDescent="0.2"/>
    <row r="493" ht="14.25" customHeight="1" x14ac:dyDescent="0.2"/>
    <row r="494" ht="14.25" customHeight="1" x14ac:dyDescent="0.2"/>
    <row r="495" ht="14.25" customHeight="1" x14ac:dyDescent="0.2"/>
    <row r="496" ht="14.25" customHeight="1" x14ac:dyDescent="0.2"/>
    <row r="497" ht="14.25" customHeight="1" x14ac:dyDescent="0.2"/>
    <row r="498" ht="14.25" customHeight="1" x14ac:dyDescent="0.2"/>
    <row r="499" ht="14.25" customHeight="1" x14ac:dyDescent="0.2"/>
    <row r="500" ht="14.25" customHeight="1" x14ac:dyDescent="0.2"/>
    <row r="501" ht="14.25" customHeight="1" x14ac:dyDescent="0.2"/>
    <row r="502" ht="14.25" customHeight="1" x14ac:dyDescent="0.2"/>
    <row r="503" ht="14.25" customHeight="1" x14ac:dyDescent="0.2"/>
    <row r="504" ht="14.25" customHeight="1" x14ac:dyDescent="0.2"/>
    <row r="505" ht="14.25" customHeight="1" x14ac:dyDescent="0.2"/>
    <row r="506" ht="14.25" customHeight="1" x14ac:dyDescent="0.2"/>
    <row r="507" ht="14.25" customHeight="1" x14ac:dyDescent="0.2"/>
    <row r="508" ht="14.25" customHeight="1" x14ac:dyDescent="0.2"/>
    <row r="509" ht="14.25" customHeight="1" x14ac:dyDescent="0.2"/>
    <row r="510" ht="14.25" customHeight="1" x14ac:dyDescent="0.2"/>
    <row r="511" ht="14.25" customHeight="1" x14ac:dyDescent="0.2"/>
    <row r="512" ht="14.25" customHeight="1" x14ac:dyDescent="0.2"/>
    <row r="513" ht="14.25" customHeight="1" x14ac:dyDescent="0.2"/>
    <row r="514" ht="14.25" customHeight="1" x14ac:dyDescent="0.2"/>
    <row r="515" ht="14.25" customHeight="1" x14ac:dyDescent="0.2"/>
    <row r="516" ht="14.25" customHeight="1" x14ac:dyDescent="0.2"/>
    <row r="517" ht="14.25" customHeight="1" x14ac:dyDescent="0.2"/>
    <row r="518" ht="14.25" customHeight="1" x14ac:dyDescent="0.2"/>
    <row r="519" ht="14.25" customHeight="1" x14ac:dyDescent="0.2"/>
    <row r="520" ht="14.25" customHeight="1" x14ac:dyDescent="0.2"/>
    <row r="521" ht="14.25" customHeight="1" x14ac:dyDescent="0.2"/>
    <row r="522" ht="14.25" customHeight="1" x14ac:dyDescent="0.2"/>
    <row r="523" ht="14.25" customHeight="1" x14ac:dyDescent="0.2"/>
    <row r="524" ht="14.25" customHeight="1" x14ac:dyDescent="0.2"/>
    <row r="525" ht="14.25" customHeight="1" x14ac:dyDescent="0.2"/>
    <row r="526" ht="14.25" customHeight="1" x14ac:dyDescent="0.2"/>
    <row r="527" ht="14.25" customHeight="1" x14ac:dyDescent="0.2"/>
    <row r="528" ht="14.25" customHeight="1" x14ac:dyDescent="0.2"/>
    <row r="529" ht="14.25" customHeight="1" x14ac:dyDescent="0.2"/>
    <row r="530" ht="14.25" customHeight="1" x14ac:dyDescent="0.2"/>
    <row r="531" ht="14.25" customHeight="1" x14ac:dyDescent="0.2"/>
    <row r="532" ht="14.25" customHeight="1" x14ac:dyDescent="0.2"/>
    <row r="533" ht="14.25" customHeight="1" x14ac:dyDescent="0.2"/>
    <row r="534" ht="14.25" customHeight="1" x14ac:dyDescent="0.2"/>
    <row r="535" ht="14.25" customHeight="1" x14ac:dyDescent="0.2"/>
    <row r="536" ht="14.25" customHeight="1" x14ac:dyDescent="0.2"/>
    <row r="537" ht="14.25" customHeight="1" x14ac:dyDescent="0.2"/>
    <row r="538" ht="14.25" customHeight="1" x14ac:dyDescent="0.2"/>
    <row r="539" ht="14.25" customHeight="1" x14ac:dyDescent="0.2"/>
    <row r="540" ht="14.25" customHeight="1" x14ac:dyDescent="0.2"/>
    <row r="541" ht="14.25" customHeight="1" x14ac:dyDescent="0.2"/>
    <row r="542" ht="14.25" customHeight="1" x14ac:dyDescent="0.2"/>
    <row r="543" ht="14.25" customHeight="1" x14ac:dyDescent="0.2"/>
    <row r="544" ht="14.25" customHeight="1" x14ac:dyDescent="0.2"/>
    <row r="545" ht="14.25" customHeight="1" x14ac:dyDescent="0.2"/>
    <row r="546" ht="14.25" customHeight="1" x14ac:dyDescent="0.2"/>
    <row r="547" ht="14.25" customHeight="1" x14ac:dyDescent="0.2"/>
    <row r="548" ht="14.25" customHeight="1" x14ac:dyDescent="0.2"/>
    <row r="549" ht="14.25" customHeight="1" x14ac:dyDescent="0.2"/>
    <row r="550" ht="14.25" customHeight="1" x14ac:dyDescent="0.2"/>
    <row r="551" ht="14.25" customHeight="1" x14ac:dyDescent="0.2"/>
    <row r="552" ht="14.25" customHeight="1" x14ac:dyDescent="0.2"/>
    <row r="553" ht="14.25" customHeight="1" x14ac:dyDescent="0.2"/>
    <row r="554" ht="14.25" customHeight="1" x14ac:dyDescent="0.2"/>
    <row r="555" ht="14.25" customHeight="1" x14ac:dyDescent="0.2"/>
    <row r="556" ht="14.25" customHeight="1" x14ac:dyDescent="0.2"/>
    <row r="557" ht="14.25" customHeight="1" x14ac:dyDescent="0.2"/>
    <row r="558" ht="14.25" customHeight="1" x14ac:dyDescent="0.2"/>
    <row r="559" ht="14.25" customHeight="1" x14ac:dyDescent="0.2"/>
    <row r="560" ht="14.25" customHeight="1" x14ac:dyDescent="0.2"/>
    <row r="561" ht="14.25" customHeight="1" x14ac:dyDescent="0.2"/>
    <row r="562" ht="14.25" customHeight="1" x14ac:dyDescent="0.2"/>
    <row r="563" ht="14.25" customHeight="1" x14ac:dyDescent="0.2"/>
    <row r="564" ht="14.25" customHeight="1" x14ac:dyDescent="0.2"/>
    <row r="565" ht="14.25" customHeight="1" x14ac:dyDescent="0.2"/>
    <row r="566" ht="14.25" customHeight="1" x14ac:dyDescent="0.2"/>
    <row r="567" ht="14.25" customHeight="1" x14ac:dyDescent="0.2"/>
    <row r="568" ht="14.25" customHeight="1" x14ac:dyDescent="0.2"/>
    <row r="569" ht="14.25" customHeight="1" x14ac:dyDescent="0.2"/>
    <row r="570" ht="14.25" customHeight="1" x14ac:dyDescent="0.2"/>
    <row r="571" ht="14.25" customHeight="1" x14ac:dyDescent="0.2"/>
    <row r="572" ht="14.25" customHeight="1" x14ac:dyDescent="0.2"/>
    <row r="573" ht="14.25" customHeight="1" x14ac:dyDescent="0.2"/>
    <row r="574" ht="14.25" customHeight="1" x14ac:dyDescent="0.2"/>
    <row r="575" ht="14.25" customHeight="1" x14ac:dyDescent="0.2"/>
    <row r="576" ht="14.25" customHeight="1" x14ac:dyDescent="0.2"/>
    <row r="577" ht="14.25" customHeight="1" x14ac:dyDescent="0.2"/>
    <row r="578" ht="14.25" customHeight="1" x14ac:dyDescent="0.2"/>
    <row r="579" ht="14.25" customHeight="1" x14ac:dyDescent="0.2"/>
    <row r="580" ht="14.25" customHeight="1" x14ac:dyDescent="0.2"/>
    <row r="581" ht="14.25" customHeight="1" x14ac:dyDescent="0.2"/>
    <row r="582" ht="14.25" customHeight="1" x14ac:dyDescent="0.2"/>
    <row r="583" ht="14.25" customHeight="1" x14ac:dyDescent="0.2"/>
    <row r="584" ht="14.25" customHeight="1" x14ac:dyDescent="0.2"/>
    <row r="585" ht="14.25" customHeight="1" x14ac:dyDescent="0.2"/>
    <row r="586" ht="14.25" customHeight="1" x14ac:dyDescent="0.2"/>
    <row r="587" ht="14.25" customHeight="1" x14ac:dyDescent="0.2"/>
    <row r="588" ht="14.25" customHeight="1" x14ac:dyDescent="0.2"/>
    <row r="589" ht="14.25" customHeight="1" x14ac:dyDescent="0.2"/>
    <row r="590" ht="14.25" customHeight="1" x14ac:dyDescent="0.2"/>
    <row r="591" ht="14.25" customHeight="1" x14ac:dyDescent="0.2"/>
    <row r="592" ht="14.25" customHeight="1" x14ac:dyDescent="0.2"/>
    <row r="593" ht="14.25" customHeight="1" x14ac:dyDescent="0.2"/>
    <row r="594" ht="14.25" customHeight="1" x14ac:dyDescent="0.2"/>
    <row r="595" ht="14.25" customHeight="1" x14ac:dyDescent="0.2"/>
    <row r="596" ht="14.25" customHeight="1" x14ac:dyDescent="0.2"/>
    <row r="597" ht="14.25" customHeight="1" x14ac:dyDescent="0.2"/>
    <row r="598" ht="14.25" customHeight="1" x14ac:dyDescent="0.2"/>
    <row r="599" ht="14.25" customHeight="1" x14ac:dyDescent="0.2"/>
    <row r="600" ht="14.25" customHeight="1" x14ac:dyDescent="0.2"/>
    <row r="601" ht="14.25" customHeight="1" x14ac:dyDescent="0.2"/>
    <row r="602" ht="14.25" customHeight="1" x14ac:dyDescent="0.2"/>
    <row r="603" ht="14.25" customHeight="1" x14ac:dyDescent="0.2"/>
    <row r="604" ht="14.25" customHeight="1" x14ac:dyDescent="0.2"/>
    <row r="605" ht="14.25" customHeight="1" x14ac:dyDescent="0.2"/>
    <row r="606" ht="14.25" customHeight="1" x14ac:dyDescent="0.2"/>
    <row r="607" ht="14.25" customHeight="1" x14ac:dyDescent="0.2"/>
    <row r="608" ht="14.25" customHeight="1" x14ac:dyDescent="0.2"/>
    <row r="609" ht="14.25" customHeight="1" x14ac:dyDescent="0.2"/>
    <row r="610" ht="14.25" customHeight="1" x14ac:dyDescent="0.2"/>
    <row r="611" ht="14.25" customHeight="1" x14ac:dyDescent="0.2"/>
    <row r="612" ht="14.25" customHeight="1" x14ac:dyDescent="0.2"/>
    <row r="613" ht="14.25" customHeight="1" x14ac:dyDescent="0.2"/>
    <row r="614" ht="14.25" customHeight="1" x14ac:dyDescent="0.2"/>
    <row r="615" ht="14.25" customHeight="1" x14ac:dyDescent="0.2"/>
    <row r="616" ht="14.25" customHeight="1" x14ac:dyDescent="0.2"/>
    <row r="617" ht="14.25" customHeight="1" x14ac:dyDescent="0.2"/>
    <row r="618" ht="14.25" customHeight="1" x14ac:dyDescent="0.2"/>
    <row r="619" ht="14.25" customHeight="1" x14ac:dyDescent="0.2"/>
    <row r="620" ht="14.25" customHeight="1" x14ac:dyDescent="0.2"/>
    <row r="621" ht="14.25" customHeight="1" x14ac:dyDescent="0.2"/>
    <row r="622" ht="14.25" customHeight="1" x14ac:dyDescent="0.2"/>
    <row r="623" ht="14.25" customHeight="1" x14ac:dyDescent="0.2"/>
    <row r="624" ht="14.25" customHeight="1" x14ac:dyDescent="0.2"/>
    <row r="625" ht="14.25" customHeight="1" x14ac:dyDescent="0.2"/>
    <row r="626" ht="14.25" customHeight="1" x14ac:dyDescent="0.2"/>
    <row r="627" ht="14.25" customHeight="1" x14ac:dyDescent="0.2"/>
    <row r="628" ht="14.25" customHeight="1" x14ac:dyDescent="0.2"/>
    <row r="629" ht="14.25" customHeight="1" x14ac:dyDescent="0.2"/>
    <row r="630" ht="14.25" customHeight="1" x14ac:dyDescent="0.2"/>
    <row r="631" ht="14.25" customHeight="1" x14ac:dyDescent="0.2"/>
    <row r="632" ht="14.25" customHeight="1" x14ac:dyDescent="0.2"/>
    <row r="633" ht="14.25" customHeight="1" x14ac:dyDescent="0.2"/>
    <row r="634" ht="14.25" customHeight="1" x14ac:dyDescent="0.2"/>
    <row r="635" ht="14.25" customHeight="1" x14ac:dyDescent="0.2"/>
    <row r="636" ht="14.25" customHeight="1" x14ac:dyDescent="0.2"/>
    <row r="637" ht="14.25" customHeight="1" x14ac:dyDescent="0.2"/>
    <row r="638" ht="14.25" customHeight="1" x14ac:dyDescent="0.2"/>
    <row r="639" ht="14.25" customHeight="1" x14ac:dyDescent="0.2"/>
    <row r="640" ht="14.25" customHeight="1" x14ac:dyDescent="0.2"/>
    <row r="641" ht="14.25" customHeight="1" x14ac:dyDescent="0.2"/>
    <row r="642" ht="14.25" customHeight="1" x14ac:dyDescent="0.2"/>
    <row r="643" ht="14.25" customHeight="1" x14ac:dyDescent="0.2"/>
    <row r="644" ht="14.25" customHeight="1" x14ac:dyDescent="0.2"/>
    <row r="645" ht="14.25" customHeight="1" x14ac:dyDescent="0.2"/>
    <row r="646" ht="14.25" customHeight="1" x14ac:dyDescent="0.2"/>
    <row r="647" ht="14.25" customHeight="1" x14ac:dyDescent="0.2"/>
    <row r="648" ht="14.25" customHeight="1" x14ac:dyDescent="0.2"/>
    <row r="649" ht="14.25" customHeight="1" x14ac:dyDescent="0.2"/>
    <row r="650" ht="14.25" customHeight="1" x14ac:dyDescent="0.2"/>
    <row r="651" ht="14.25" customHeight="1" x14ac:dyDescent="0.2"/>
    <row r="652" ht="14.25" customHeight="1" x14ac:dyDescent="0.2"/>
    <row r="653" ht="14.25" customHeight="1" x14ac:dyDescent="0.2"/>
    <row r="654" ht="14.25" customHeight="1" x14ac:dyDescent="0.2"/>
    <row r="655" ht="14.25" customHeight="1" x14ac:dyDescent="0.2"/>
    <row r="656" ht="14.25" customHeight="1" x14ac:dyDescent="0.2"/>
    <row r="657" ht="14.25" customHeight="1" x14ac:dyDescent="0.2"/>
    <row r="658" ht="14.25" customHeight="1" x14ac:dyDescent="0.2"/>
    <row r="659" ht="14.25" customHeight="1" x14ac:dyDescent="0.2"/>
    <row r="660" ht="14.25" customHeight="1" x14ac:dyDescent="0.2"/>
    <row r="661" ht="14.25" customHeight="1" x14ac:dyDescent="0.2"/>
    <row r="662" ht="14.25" customHeight="1" x14ac:dyDescent="0.2"/>
    <row r="663" ht="14.25" customHeight="1" x14ac:dyDescent="0.2"/>
    <row r="664" ht="14.25" customHeight="1" x14ac:dyDescent="0.2"/>
    <row r="665" ht="14.25" customHeight="1" x14ac:dyDescent="0.2"/>
    <row r="666" ht="14.25" customHeight="1" x14ac:dyDescent="0.2"/>
    <row r="667" ht="14.25" customHeight="1" x14ac:dyDescent="0.2"/>
    <row r="668" ht="14.25" customHeight="1" x14ac:dyDescent="0.2"/>
    <row r="669" ht="14.25" customHeight="1" x14ac:dyDescent="0.2"/>
    <row r="670" ht="14.25" customHeight="1" x14ac:dyDescent="0.2"/>
    <row r="671" ht="14.25" customHeight="1" x14ac:dyDescent="0.2"/>
    <row r="672" ht="14.25" customHeight="1" x14ac:dyDescent="0.2"/>
    <row r="673" ht="14.25" customHeight="1" x14ac:dyDescent="0.2"/>
    <row r="674" ht="14.25" customHeight="1" x14ac:dyDescent="0.2"/>
    <row r="675" ht="14.25" customHeight="1" x14ac:dyDescent="0.2"/>
    <row r="676" ht="14.25" customHeight="1" x14ac:dyDescent="0.2"/>
    <row r="677" ht="14.25" customHeight="1" x14ac:dyDescent="0.2"/>
    <row r="678" ht="14.25" customHeight="1" x14ac:dyDescent="0.2"/>
    <row r="679" ht="14.25" customHeight="1" x14ac:dyDescent="0.2"/>
    <row r="680" ht="14.25" customHeight="1" x14ac:dyDescent="0.2"/>
    <row r="681" ht="14.25" customHeight="1" x14ac:dyDescent="0.2"/>
    <row r="682" ht="14.25" customHeight="1" x14ac:dyDescent="0.2"/>
    <row r="683" ht="14.25" customHeight="1" x14ac:dyDescent="0.2"/>
    <row r="684" ht="14.25" customHeight="1" x14ac:dyDescent="0.2"/>
    <row r="685" ht="14.25" customHeight="1" x14ac:dyDescent="0.2"/>
    <row r="686" ht="14.25" customHeight="1" x14ac:dyDescent="0.2"/>
    <row r="687" ht="14.25" customHeight="1" x14ac:dyDescent="0.2"/>
    <row r="688" ht="14.25" customHeight="1" x14ac:dyDescent="0.2"/>
    <row r="689" ht="14.25" customHeight="1" x14ac:dyDescent="0.2"/>
    <row r="690" ht="14.25" customHeight="1" x14ac:dyDescent="0.2"/>
    <row r="691" ht="14.25" customHeight="1" x14ac:dyDescent="0.2"/>
    <row r="692" ht="14.25" customHeight="1" x14ac:dyDescent="0.2"/>
    <row r="693" ht="14.25" customHeight="1" x14ac:dyDescent="0.2"/>
    <row r="694" ht="14.25" customHeight="1" x14ac:dyDescent="0.2"/>
    <row r="695" ht="14.25" customHeight="1" x14ac:dyDescent="0.2"/>
    <row r="696" ht="14.25" customHeight="1" x14ac:dyDescent="0.2"/>
    <row r="697" ht="14.25" customHeight="1" x14ac:dyDescent="0.2"/>
    <row r="698" ht="14.25" customHeight="1" x14ac:dyDescent="0.2"/>
    <row r="699" ht="14.25" customHeight="1" x14ac:dyDescent="0.2"/>
    <row r="700" ht="14.25" customHeight="1" x14ac:dyDescent="0.2"/>
    <row r="701" ht="14.25" customHeight="1" x14ac:dyDescent="0.2"/>
    <row r="702" ht="14.25" customHeight="1" x14ac:dyDescent="0.2"/>
    <row r="703" ht="14.25" customHeight="1" x14ac:dyDescent="0.2"/>
    <row r="704" ht="14.25" customHeight="1" x14ac:dyDescent="0.2"/>
    <row r="705" ht="14.25" customHeight="1" x14ac:dyDescent="0.2"/>
    <row r="706" ht="14.25" customHeight="1" x14ac:dyDescent="0.2"/>
    <row r="707" ht="14.25" customHeight="1" x14ac:dyDescent="0.2"/>
    <row r="708" ht="14.25" customHeight="1" x14ac:dyDescent="0.2"/>
    <row r="709" ht="14.25" customHeight="1" x14ac:dyDescent="0.2"/>
    <row r="710" ht="14.25" customHeight="1" x14ac:dyDescent="0.2"/>
    <row r="711" ht="14.25" customHeight="1" x14ac:dyDescent="0.2"/>
    <row r="712" ht="14.25" customHeight="1" x14ac:dyDescent="0.2"/>
    <row r="713" ht="14.25" customHeight="1" x14ac:dyDescent="0.2"/>
    <row r="714" ht="14.25" customHeight="1" x14ac:dyDescent="0.2"/>
    <row r="715" ht="14.25" customHeight="1" x14ac:dyDescent="0.2"/>
    <row r="716" ht="14.25" customHeight="1" x14ac:dyDescent="0.2"/>
    <row r="717" ht="14.25" customHeight="1" x14ac:dyDescent="0.2"/>
    <row r="718" ht="14.25" customHeight="1" x14ac:dyDescent="0.2"/>
    <row r="719" ht="14.25" customHeight="1" x14ac:dyDescent="0.2"/>
    <row r="720" ht="14.25" customHeight="1" x14ac:dyDescent="0.2"/>
    <row r="721" ht="14.25" customHeight="1" x14ac:dyDescent="0.2"/>
    <row r="722" ht="14.25" customHeight="1" x14ac:dyDescent="0.2"/>
    <row r="723" ht="14.25" customHeight="1" x14ac:dyDescent="0.2"/>
    <row r="724" ht="14.25" customHeight="1" x14ac:dyDescent="0.2"/>
    <row r="725" ht="14.25" customHeight="1" x14ac:dyDescent="0.2"/>
    <row r="726" ht="14.25" customHeight="1" x14ac:dyDescent="0.2"/>
    <row r="727" ht="14.25" customHeight="1" x14ac:dyDescent="0.2"/>
    <row r="728" ht="14.25" customHeight="1" x14ac:dyDescent="0.2"/>
    <row r="729" ht="14.25" customHeight="1" x14ac:dyDescent="0.2"/>
    <row r="730" ht="14.25" customHeight="1" x14ac:dyDescent="0.2"/>
    <row r="731" ht="14.25" customHeight="1" x14ac:dyDescent="0.2"/>
    <row r="732" ht="14.25" customHeight="1" x14ac:dyDescent="0.2"/>
    <row r="733" ht="14.25" customHeight="1" x14ac:dyDescent="0.2"/>
    <row r="734" ht="14.25" customHeight="1" x14ac:dyDescent="0.2"/>
    <row r="735" ht="14.25" customHeight="1" x14ac:dyDescent="0.2"/>
    <row r="736" ht="14.25" customHeight="1" x14ac:dyDescent="0.2"/>
    <row r="737" ht="14.25" customHeight="1" x14ac:dyDescent="0.2"/>
    <row r="738" ht="14.25" customHeight="1" x14ac:dyDescent="0.2"/>
    <row r="739" ht="14.25" customHeight="1" x14ac:dyDescent="0.2"/>
    <row r="740" ht="14.25" customHeight="1" x14ac:dyDescent="0.2"/>
    <row r="741" ht="14.25" customHeight="1" x14ac:dyDescent="0.2"/>
    <row r="742" ht="14.25" customHeight="1" x14ac:dyDescent="0.2"/>
    <row r="743" ht="14.25" customHeight="1" x14ac:dyDescent="0.2"/>
    <row r="744" ht="14.25" customHeight="1" x14ac:dyDescent="0.2"/>
    <row r="745" ht="14.25" customHeight="1" x14ac:dyDescent="0.2"/>
    <row r="746" ht="14.25" customHeight="1" x14ac:dyDescent="0.2"/>
    <row r="747" ht="14.25" customHeight="1" x14ac:dyDescent="0.2"/>
    <row r="748" ht="14.25" customHeight="1" x14ac:dyDescent="0.2"/>
    <row r="749" ht="14.25" customHeight="1" x14ac:dyDescent="0.2"/>
    <row r="750" ht="14.25" customHeight="1" x14ac:dyDescent="0.2"/>
    <row r="751" ht="14.25" customHeight="1" x14ac:dyDescent="0.2"/>
    <row r="752" ht="14.25" customHeight="1" x14ac:dyDescent="0.2"/>
    <row r="753" ht="14.25" customHeight="1" x14ac:dyDescent="0.2"/>
    <row r="754" ht="14.25" customHeight="1" x14ac:dyDescent="0.2"/>
    <row r="755" ht="14.25" customHeight="1" x14ac:dyDescent="0.2"/>
    <row r="756" ht="14.25" customHeight="1" x14ac:dyDescent="0.2"/>
    <row r="757" ht="14.25" customHeight="1" x14ac:dyDescent="0.2"/>
    <row r="758" ht="14.25" customHeight="1" x14ac:dyDescent="0.2"/>
    <row r="759" ht="14.25" customHeight="1" x14ac:dyDescent="0.2"/>
    <row r="760" ht="14.25" customHeight="1" x14ac:dyDescent="0.2"/>
    <row r="761" ht="14.25" customHeight="1" x14ac:dyDescent="0.2"/>
    <row r="762" ht="14.25" customHeight="1" x14ac:dyDescent="0.2"/>
    <row r="763" ht="14.25" customHeight="1" x14ac:dyDescent="0.2"/>
    <row r="764" ht="14.25" customHeight="1" x14ac:dyDescent="0.2"/>
    <row r="765" ht="14.25" customHeight="1" x14ac:dyDescent="0.2"/>
    <row r="766" ht="14.25" customHeight="1" x14ac:dyDescent="0.2"/>
    <row r="767" ht="14.25" customHeight="1" x14ac:dyDescent="0.2"/>
    <row r="768" ht="14.25" customHeight="1" x14ac:dyDescent="0.2"/>
    <row r="769" ht="14.25" customHeight="1" x14ac:dyDescent="0.2"/>
    <row r="770" ht="14.25" customHeight="1" x14ac:dyDescent="0.2"/>
    <row r="771" ht="14.25" customHeight="1" x14ac:dyDescent="0.2"/>
    <row r="772" ht="14.25" customHeight="1" x14ac:dyDescent="0.2"/>
    <row r="773" ht="14.25" customHeight="1" x14ac:dyDescent="0.2"/>
    <row r="774" ht="14.25" customHeight="1" x14ac:dyDescent="0.2"/>
    <row r="775" ht="14.25" customHeight="1" x14ac:dyDescent="0.2"/>
    <row r="776" ht="14.25" customHeight="1" x14ac:dyDescent="0.2"/>
    <row r="777" ht="14.25" customHeight="1" x14ac:dyDescent="0.2"/>
    <row r="778" ht="14.25" customHeight="1" x14ac:dyDescent="0.2"/>
    <row r="779" ht="14.25" customHeight="1" x14ac:dyDescent="0.2"/>
    <row r="780" ht="14.25" customHeight="1" x14ac:dyDescent="0.2"/>
    <row r="781" ht="14.25" customHeight="1" x14ac:dyDescent="0.2"/>
    <row r="782" ht="14.25" customHeight="1" x14ac:dyDescent="0.2"/>
    <row r="783" ht="14.25" customHeight="1" x14ac:dyDescent="0.2"/>
    <row r="784" ht="14.25" customHeight="1" x14ac:dyDescent="0.2"/>
    <row r="785" ht="14.25" customHeight="1" x14ac:dyDescent="0.2"/>
    <row r="786" ht="14.25" customHeight="1" x14ac:dyDescent="0.2"/>
    <row r="787" ht="14.25" customHeight="1" x14ac:dyDescent="0.2"/>
    <row r="788" ht="14.25" customHeight="1" x14ac:dyDescent="0.2"/>
    <row r="789" ht="14.25" customHeight="1" x14ac:dyDescent="0.2"/>
    <row r="790" ht="14.25" customHeight="1" x14ac:dyDescent="0.2"/>
    <row r="791" ht="14.25" customHeight="1" x14ac:dyDescent="0.2"/>
    <row r="792" ht="14.25" customHeight="1" x14ac:dyDescent="0.2"/>
    <row r="793" ht="14.25" customHeight="1" x14ac:dyDescent="0.2"/>
    <row r="794" ht="14.25" customHeight="1" x14ac:dyDescent="0.2"/>
    <row r="795" ht="14.25" customHeight="1" x14ac:dyDescent="0.2"/>
    <row r="796" ht="14.25" customHeight="1" x14ac:dyDescent="0.2"/>
    <row r="797" ht="14.25" customHeight="1" x14ac:dyDescent="0.2"/>
    <row r="798" ht="14.25" customHeight="1" x14ac:dyDescent="0.2"/>
    <row r="799" ht="14.25" customHeight="1" x14ac:dyDescent="0.2"/>
    <row r="800" ht="14.25" customHeight="1" x14ac:dyDescent="0.2"/>
    <row r="801" ht="14.25" customHeight="1" x14ac:dyDescent="0.2"/>
    <row r="802" ht="14.25" customHeight="1" x14ac:dyDescent="0.2"/>
    <row r="803" ht="14.25" customHeight="1" x14ac:dyDescent="0.2"/>
    <row r="804" ht="14.25" customHeight="1" x14ac:dyDescent="0.2"/>
    <row r="805" ht="14.25" customHeight="1" x14ac:dyDescent="0.2"/>
    <row r="806" ht="14.25" customHeight="1" x14ac:dyDescent="0.2"/>
    <row r="807" ht="14.25" customHeight="1" x14ac:dyDescent="0.2"/>
    <row r="808" ht="14.25" customHeight="1" x14ac:dyDescent="0.2"/>
    <row r="809" ht="14.25" customHeight="1" x14ac:dyDescent="0.2"/>
    <row r="810" ht="14.25" customHeight="1" x14ac:dyDescent="0.2"/>
    <row r="811" ht="14.25" customHeight="1" x14ac:dyDescent="0.2"/>
    <row r="812" ht="14.25" customHeight="1" x14ac:dyDescent="0.2"/>
    <row r="813" ht="14.25" customHeight="1" x14ac:dyDescent="0.2"/>
    <row r="814" ht="14.25" customHeight="1" x14ac:dyDescent="0.2"/>
    <row r="815" ht="14.25" customHeight="1" x14ac:dyDescent="0.2"/>
    <row r="816" ht="14.25" customHeight="1" x14ac:dyDescent="0.2"/>
    <row r="817" ht="14.25" customHeight="1" x14ac:dyDescent="0.2"/>
    <row r="818" ht="14.25" customHeight="1" x14ac:dyDescent="0.2"/>
    <row r="819" ht="14.25" customHeight="1" x14ac:dyDescent="0.2"/>
    <row r="820" ht="14.25" customHeight="1" x14ac:dyDescent="0.2"/>
    <row r="821" ht="14.25" customHeight="1" x14ac:dyDescent="0.2"/>
    <row r="822" ht="14.25" customHeight="1" x14ac:dyDescent="0.2"/>
    <row r="823" ht="14.25" customHeight="1" x14ac:dyDescent="0.2"/>
    <row r="824" ht="14.25" customHeight="1" x14ac:dyDescent="0.2"/>
    <row r="825" ht="14.25" customHeight="1" x14ac:dyDescent="0.2"/>
    <row r="826" ht="14.25" customHeight="1" x14ac:dyDescent="0.2"/>
    <row r="827" ht="14.25" customHeight="1" x14ac:dyDescent="0.2"/>
    <row r="828" ht="14.25" customHeight="1" x14ac:dyDescent="0.2"/>
    <row r="829" ht="14.25" customHeight="1" x14ac:dyDescent="0.2"/>
    <row r="830" ht="14.25" customHeight="1" x14ac:dyDescent="0.2"/>
    <row r="831" ht="14.25" customHeight="1" x14ac:dyDescent="0.2"/>
    <row r="832" ht="14.25" customHeight="1" x14ac:dyDescent="0.2"/>
    <row r="833" ht="14.25" customHeight="1" x14ac:dyDescent="0.2"/>
    <row r="834" ht="14.25" customHeight="1" x14ac:dyDescent="0.2"/>
    <row r="835" ht="14.25" customHeight="1" x14ac:dyDescent="0.2"/>
    <row r="836" ht="14.25" customHeight="1" x14ac:dyDescent="0.2"/>
    <row r="837" ht="14.25" customHeight="1" x14ac:dyDescent="0.2"/>
    <row r="838" ht="14.25" customHeight="1" x14ac:dyDescent="0.2"/>
    <row r="839" ht="14.25" customHeight="1" x14ac:dyDescent="0.2"/>
    <row r="840" ht="14.25" customHeight="1" x14ac:dyDescent="0.2"/>
    <row r="841" ht="14.25" customHeight="1" x14ac:dyDescent="0.2"/>
    <row r="842" ht="14.25" customHeight="1" x14ac:dyDescent="0.2"/>
    <row r="843" ht="14.25" customHeight="1" x14ac:dyDescent="0.2"/>
    <row r="844" ht="14.25" customHeight="1" x14ac:dyDescent="0.2"/>
    <row r="845" ht="14.25" customHeight="1" x14ac:dyDescent="0.2"/>
    <row r="846" ht="14.25" customHeight="1" x14ac:dyDescent="0.2"/>
    <row r="847" ht="14.25" customHeight="1" x14ac:dyDescent="0.2"/>
    <row r="848" ht="14.25" customHeight="1" x14ac:dyDescent="0.2"/>
    <row r="849" ht="14.25" customHeight="1" x14ac:dyDescent="0.2"/>
    <row r="850" ht="14.25" customHeight="1" x14ac:dyDescent="0.2"/>
    <row r="851" ht="14.25" customHeight="1" x14ac:dyDescent="0.2"/>
    <row r="852" ht="14.25" customHeight="1" x14ac:dyDescent="0.2"/>
    <row r="853" ht="14.25" customHeight="1" x14ac:dyDescent="0.2"/>
    <row r="854" ht="14.25" customHeight="1" x14ac:dyDescent="0.2"/>
    <row r="855" ht="14.25" customHeight="1" x14ac:dyDescent="0.2"/>
    <row r="856" ht="14.25" customHeight="1" x14ac:dyDescent="0.2"/>
    <row r="857" ht="14.25" customHeight="1" x14ac:dyDescent="0.2"/>
    <row r="858" ht="14.25" customHeight="1" x14ac:dyDescent="0.2"/>
    <row r="859" ht="14.25" customHeight="1" x14ac:dyDescent="0.2"/>
    <row r="860" ht="14.25" customHeight="1" x14ac:dyDescent="0.2"/>
    <row r="861" ht="14.25" customHeight="1" x14ac:dyDescent="0.2"/>
    <row r="862" ht="14.25" customHeight="1" x14ac:dyDescent="0.2"/>
    <row r="863" ht="14.25" customHeight="1" x14ac:dyDescent="0.2"/>
    <row r="864" ht="14.25" customHeight="1" x14ac:dyDescent="0.2"/>
    <row r="865" ht="14.25" customHeight="1" x14ac:dyDescent="0.2"/>
    <row r="866" ht="14.25" customHeight="1" x14ac:dyDescent="0.2"/>
    <row r="867" ht="14.25" customHeight="1" x14ac:dyDescent="0.2"/>
    <row r="868" ht="14.25" customHeight="1" x14ac:dyDescent="0.2"/>
    <row r="869" ht="14.25" customHeight="1" x14ac:dyDescent="0.2"/>
    <row r="870" ht="14.25" customHeight="1" x14ac:dyDescent="0.2"/>
    <row r="871" ht="14.25" customHeight="1" x14ac:dyDescent="0.2"/>
    <row r="872" ht="14.25" customHeight="1" x14ac:dyDescent="0.2"/>
    <row r="873" ht="14.25" customHeight="1" x14ac:dyDescent="0.2"/>
    <row r="874" ht="14.25" customHeight="1" x14ac:dyDescent="0.2"/>
    <row r="875" ht="14.25" customHeight="1" x14ac:dyDescent="0.2"/>
    <row r="876" ht="14.25" customHeight="1" x14ac:dyDescent="0.2"/>
    <row r="877" ht="14.25" customHeight="1" x14ac:dyDescent="0.2"/>
    <row r="878" ht="14.25" customHeight="1" x14ac:dyDescent="0.2"/>
    <row r="879" ht="14.25" customHeight="1" x14ac:dyDescent="0.2"/>
    <row r="880" ht="14.25" customHeight="1" x14ac:dyDescent="0.2"/>
    <row r="881" ht="14.25" customHeight="1" x14ac:dyDescent="0.2"/>
    <row r="882" ht="14.25" customHeight="1" x14ac:dyDescent="0.2"/>
    <row r="883" ht="14.25" customHeight="1" x14ac:dyDescent="0.2"/>
    <row r="884" ht="14.25" customHeight="1" x14ac:dyDescent="0.2"/>
    <row r="885" ht="14.25" customHeight="1" x14ac:dyDescent="0.2"/>
    <row r="886" ht="14.25" customHeight="1" x14ac:dyDescent="0.2"/>
    <row r="887" ht="14.25" customHeight="1" x14ac:dyDescent="0.2"/>
    <row r="888" ht="14.25" customHeight="1" x14ac:dyDescent="0.2"/>
    <row r="889" ht="14.25" customHeight="1" x14ac:dyDescent="0.2"/>
    <row r="890" ht="14.25" customHeight="1" x14ac:dyDescent="0.2"/>
    <row r="891" ht="14.25" customHeight="1" x14ac:dyDescent="0.2"/>
    <row r="892" ht="14.25" customHeight="1" x14ac:dyDescent="0.2"/>
    <row r="893" ht="14.25" customHeight="1" x14ac:dyDescent="0.2"/>
    <row r="894" ht="14.25" customHeight="1" x14ac:dyDescent="0.2"/>
    <row r="895" ht="14.25" customHeight="1" x14ac:dyDescent="0.2"/>
    <row r="896" ht="14.25" customHeight="1" x14ac:dyDescent="0.2"/>
    <row r="897" ht="14.25" customHeight="1" x14ac:dyDescent="0.2"/>
    <row r="898" ht="14.25" customHeight="1" x14ac:dyDescent="0.2"/>
    <row r="899" ht="14.25" customHeight="1" x14ac:dyDescent="0.2"/>
    <row r="900" ht="14.25" customHeight="1" x14ac:dyDescent="0.2"/>
    <row r="901" ht="14.25" customHeight="1" x14ac:dyDescent="0.2"/>
    <row r="902" ht="14.25" customHeight="1" x14ac:dyDescent="0.2"/>
    <row r="903" ht="14.25" customHeight="1" x14ac:dyDescent="0.2"/>
    <row r="904" ht="14.25" customHeight="1" x14ac:dyDescent="0.2"/>
    <row r="905" ht="14.25" customHeight="1" x14ac:dyDescent="0.2"/>
    <row r="906" ht="14.25" customHeight="1" x14ac:dyDescent="0.2"/>
    <row r="907" ht="14.25" customHeight="1" x14ac:dyDescent="0.2"/>
    <row r="908" ht="14.25" customHeight="1" x14ac:dyDescent="0.2"/>
    <row r="909" ht="14.25" customHeight="1" x14ac:dyDescent="0.2"/>
    <row r="910" ht="14.25" customHeight="1" x14ac:dyDescent="0.2"/>
    <row r="911" ht="14.25" customHeight="1" x14ac:dyDescent="0.2"/>
    <row r="912" ht="14.25" customHeight="1" x14ac:dyDescent="0.2"/>
    <row r="913" ht="14.25" customHeight="1" x14ac:dyDescent="0.2"/>
    <row r="914" ht="14.25" customHeight="1" x14ac:dyDescent="0.2"/>
    <row r="915" ht="14.25" customHeight="1" x14ac:dyDescent="0.2"/>
    <row r="916" ht="14.25" customHeight="1" x14ac:dyDescent="0.2"/>
    <row r="917" ht="14.25" customHeight="1" x14ac:dyDescent="0.2"/>
    <row r="918" ht="14.25" customHeight="1" x14ac:dyDescent="0.2"/>
    <row r="919" ht="14.25" customHeight="1" x14ac:dyDescent="0.2"/>
    <row r="920" ht="14.25" customHeight="1" x14ac:dyDescent="0.2"/>
    <row r="921" ht="14.25" customHeight="1" x14ac:dyDescent="0.2"/>
    <row r="922" ht="14.25" customHeight="1" x14ac:dyDescent="0.2"/>
    <row r="923" ht="14.25" customHeight="1" x14ac:dyDescent="0.2"/>
    <row r="924" ht="14.25" customHeight="1" x14ac:dyDescent="0.2"/>
    <row r="925" ht="14.25" customHeight="1" x14ac:dyDescent="0.2"/>
    <row r="926" ht="14.25" customHeight="1" x14ac:dyDescent="0.2"/>
    <row r="927" ht="14.25" customHeight="1" x14ac:dyDescent="0.2"/>
    <row r="928" ht="14.25" customHeight="1" x14ac:dyDescent="0.2"/>
    <row r="929" ht="14.25" customHeight="1" x14ac:dyDescent="0.2"/>
    <row r="930" ht="14.25" customHeight="1" x14ac:dyDescent="0.2"/>
    <row r="931" ht="14.25" customHeight="1" x14ac:dyDescent="0.2"/>
    <row r="932" ht="14.25" customHeight="1" x14ac:dyDescent="0.2"/>
    <row r="933" ht="14.25" customHeight="1" x14ac:dyDescent="0.2"/>
    <row r="934" ht="14.25" customHeight="1" x14ac:dyDescent="0.2"/>
    <row r="935" ht="14.25" customHeight="1" x14ac:dyDescent="0.2"/>
    <row r="936" ht="14.25" customHeight="1" x14ac:dyDescent="0.2"/>
    <row r="937" ht="14.25" customHeight="1" x14ac:dyDescent="0.2"/>
    <row r="938" ht="14.25" customHeight="1" x14ac:dyDescent="0.2"/>
    <row r="939" ht="14.25" customHeight="1" x14ac:dyDescent="0.2"/>
    <row r="940" ht="14.25" customHeight="1" x14ac:dyDescent="0.2"/>
    <row r="941" ht="14.25" customHeight="1" x14ac:dyDescent="0.2"/>
    <row r="942" ht="14.25" customHeight="1" x14ac:dyDescent="0.2"/>
    <row r="943" ht="14.25" customHeight="1" x14ac:dyDescent="0.2"/>
    <row r="944" ht="14.25" customHeight="1" x14ac:dyDescent="0.2"/>
    <row r="945" ht="14.25" customHeight="1" x14ac:dyDescent="0.2"/>
    <row r="946" ht="14.25" customHeight="1" x14ac:dyDescent="0.2"/>
    <row r="947" ht="14.25" customHeight="1" x14ac:dyDescent="0.2"/>
    <row r="948" ht="14.25" customHeight="1" x14ac:dyDescent="0.2"/>
    <row r="949" ht="14.25" customHeight="1" x14ac:dyDescent="0.2"/>
    <row r="950" ht="14.25" customHeight="1" x14ac:dyDescent="0.2"/>
    <row r="951" ht="14.25" customHeight="1" x14ac:dyDescent="0.2"/>
    <row r="952" ht="14.25" customHeight="1" x14ac:dyDescent="0.2"/>
    <row r="953" ht="14.25" customHeight="1" x14ac:dyDescent="0.2"/>
    <row r="954" ht="14.25" customHeight="1" x14ac:dyDescent="0.2"/>
    <row r="955" ht="14.25" customHeight="1" x14ac:dyDescent="0.2"/>
    <row r="956" ht="14.25" customHeight="1" x14ac:dyDescent="0.2"/>
    <row r="957" ht="14.25" customHeight="1" x14ac:dyDescent="0.2"/>
    <row r="958" ht="14.25" customHeight="1" x14ac:dyDescent="0.2"/>
    <row r="959" ht="14.25" customHeight="1" x14ac:dyDescent="0.2"/>
    <row r="960" ht="14.25" customHeight="1" x14ac:dyDescent="0.2"/>
    <row r="961" ht="14.25" customHeight="1" x14ac:dyDescent="0.2"/>
    <row r="962" ht="14.25" customHeight="1" x14ac:dyDescent="0.2"/>
    <row r="963" ht="14.25" customHeight="1" x14ac:dyDescent="0.2"/>
    <row r="964" ht="14.25" customHeight="1" x14ac:dyDescent="0.2"/>
    <row r="965" ht="14.25" customHeight="1" x14ac:dyDescent="0.2"/>
    <row r="966" ht="14.25" customHeight="1" x14ac:dyDescent="0.2"/>
    <row r="967" ht="14.25" customHeight="1" x14ac:dyDescent="0.2"/>
    <row r="968" ht="14.25" customHeight="1" x14ac:dyDescent="0.2"/>
    <row r="969" ht="14.25" customHeight="1" x14ac:dyDescent="0.2"/>
    <row r="970" ht="14.25" customHeight="1" x14ac:dyDescent="0.2"/>
    <row r="971" ht="14.25" customHeight="1" x14ac:dyDescent="0.2"/>
    <row r="972" ht="14.25" customHeight="1" x14ac:dyDescent="0.2"/>
    <row r="973" ht="14.25" customHeight="1" x14ac:dyDescent="0.2"/>
    <row r="974" ht="14.25" customHeight="1" x14ac:dyDescent="0.2"/>
    <row r="975" ht="14.25" customHeight="1" x14ac:dyDescent="0.2"/>
    <row r="976" ht="14.25" customHeight="1" x14ac:dyDescent="0.2"/>
    <row r="977" ht="14.25" customHeight="1" x14ac:dyDescent="0.2"/>
    <row r="978" ht="14.25" customHeight="1" x14ac:dyDescent="0.2"/>
    <row r="979" ht="14.25" customHeight="1" x14ac:dyDescent="0.2"/>
    <row r="980" ht="14.25" customHeight="1" x14ac:dyDescent="0.2"/>
    <row r="981" ht="14.25" customHeight="1" x14ac:dyDescent="0.2"/>
    <row r="982" ht="14.25" customHeight="1" x14ac:dyDescent="0.2"/>
    <row r="983" ht="14.25" customHeight="1" x14ac:dyDescent="0.2"/>
    <row r="984" ht="14.25" customHeight="1" x14ac:dyDescent="0.2"/>
    <row r="985" ht="14.25" customHeight="1" x14ac:dyDescent="0.2"/>
    <row r="986" ht="14.25" customHeight="1" x14ac:dyDescent="0.2"/>
    <row r="987" ht="14.25" customHeight="1" x14ac:dyDescent="0.2"/>
    <row r="988" ht="14.25" customHeight="1" x14ac:dyDescent="0.2"/>
    <row r="989" ht="14.25" customHeight="1" x14ac:dyDescent="0.2"/>
    <row r="990" ht="14.25" customHeight="1" x14ac:dyDescent="0.2"/>
    <row r="991" ht="14.25" customHeight="1" x14ac:dyDescent="0.2"/>
    <row r="992" ht="14.25" customHeight="1" x14ac:dyDescent="0.2"/>
    <row r="993" ht="14.25" customHeight="1" x14ac:dyDescent="0.2"/>
    <row r="994" ht="14.25" customHeight="1" x14ac:dyDescent="0.2"/>
    <row r="995" ht="14.25" customHeight="1" x14ac:dyDescent="0.2"/>
    <row r="996" ht="14.25" customHeight="1" x14ac:dyDescent="0.2"/>
    <row r="997" ht="14.25" customHeight="1" x14ac:dyDescent="0.2"/>
    <row r="998" ht="14.25" customHeight="1" x14ac:dyDescent="0.2"/>
    <row r="999" ht="14.25" customHeight="1" x14ac:dyDescent="0.2"/>
    <row r="1000" ht="14.25" customHeight="1" x14ac:dyDescent="0.2"/>
  </sheetData>
  <mergeCells count="1">
    <mergeCell ref="A3:B3"/>
  </mergeCells>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5</vt:i4>
      </vt:variant>
    </vt:vector>
  </HeadingPairs>
  <TitlesOfParts>
    <vt:vector size="5" baseType="lpstr">
      <vt:lpstr>SEGUIMIENTO 2025</vt:lpstr>
      <vt:lpstr>Hoja1</vt:lpstr>
      <vt:lpstr>SEGUIMIENTO 2026</vt:lpstr>
      <vt:lpstr>SEGUIMIENTO 2027</vt:lpstr>
      <vt:lpstr>Instrucciones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DPM</dc:creator>
  <cp:lastModifiedBy>ADOLFO ROMO</cp:lastModifiedBy>
  <dcterms:created xsi:type="dcterms:W3CDTF">2021-02-22T21:43:21Z</dcterms:created>
  <dcterms:modified xsi:type="dcterms:W3CDTF">2025-07-20T03:26:25Z</dcterms:modified>
</cp:coreProperties>
</file>