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nch\Desktop\MIR-PBR.3Tr2024.Oficialía Mayor\1. Formato de Seguimiento Oficialía Mayor 3Tr24\"/>
    </mc:Choice>
  </mc:AlternateContent>
  <xr:revisionPtr revIDLastSave="0" documentId="13_ncr:1_{5269EB9D-7BFD-47B2-9D2F-009E60DE997A}" xr6:coauthVersionLast="47" xr6:coauthVersionMax="47" xr10:uidLastSave="{00000000-0000-0000-0000-000000000000}"/>
  <bookViews>
    <workbookView xWindow="-108" yWindow="-108" windowWidth="23256" windowHeight="14616" xr2:uid="{00000000-000D-0000-FFFF-FFFF00000000}"/>
  </bookViews>
  <sheets>
    <sheet name="SEGUIMIENTO 3Tr24" sheetId="3" r:id="rId1"/>
    <sheet name="Instrucciones" sheetId="4" r:id="rId2"/>
  </sheets>
  <definedNames>
    <definedName name="ADFASDF">#REF!</definedName>
    <definedName name="_xlnm.Print_Area" localSheetId="0">'SEGUIMIENTO 3Tr24'!$A$1:$W$64</definedName>
    <definedName name="averiguar">#REF!</definedName>
    <definedName name="averiguar2">#REF!</definedName>
    <definedName name="averiguar3">#REF!</definedName>
    <definedName name="e">#REF!</definedName>
    <definedName name="formato2">#REF!</definedName>
    <definedName name="M">#REF!</definedName>
    <definedName name="MIRPRUEBA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13" i="3" l="1"/>
  <c r="U15" i="3" l="1"/>
  <c r="U16" i="3"/>
  <c r="U17" i="3"/>
  <c r="U18" i="3"/>
  <c r="U19" i="3"/>
  <c r="U20" i="3"/>
  <c r="U21" i="3"/>
  <c r="U22" i="3"/>
  <c r="U23" i="3"/>
  <c r="U24" i="3"/>
  <c r="U25" i="3"/>
  <c r="U26" i="3"/>
  <c r="U27" i="3"/>
  <c r="U28" i="3"/>
  <c r="U29" i="3"/>
  <c r="U30" i="3"/>
  <c r="U31" i="3"/>
  <c r="U32" i="3"/>
  <c r="U33" i="3"/>
  <c r="U34" i="3"/>
  <c r="U35" i="3"/>
  <c r="U36" i="3"/>
  <c r="U37" i="3"/>
  <c r="U38" i="3"/>
  <c r="U39" i="3"/>
  <c r="U40" i="3"/>
  <c r="U41" i="3"/>
  <c r="U42" i="3"/>
  <c r="U43" i="3"/>
  <c r="U44" i="3"/>
  <c r="U45" i="3"/>
  <c r="U46" i="3"/>
  <c r="U47" i="3"/>
  <c r="U48" i="3"/>
  <c r="U49" i="3"/>
  <c r="U50" i="3"/>
  <c r="U51" i="3"/>
  <c r="U52" i="3"/>
  <c r="U53" i="3"/>
  <c r="R15" i="3"/>
  <c r="R16" i="3"/>
  <c r="R17" i="3"/>
  <c r="R18" i="3"/>
  <c r="R19" i="3"/>
  <c r="R20" i="3"/>
  <c r="R21" i="3"/>
  <c r="R22" i="3"/>
  <c r="R23" i="3"/>
  <c r="R24" i="3"/>
  <c r="R25" i="3"/>
  <c r="R26" i="3"/>
  <c r="R27" i="3"/>
  <c r="R28" i="3"/>
  <c r="R29" i="3"/>
  <c r="R30" i="3"/>
  <c r="R31" i="3"/>
  <c r="R32" i="3"/>
  <c r="R33" i="3"/>
  <c r="R34" i="3"/>
  <c r="R35" i="3"/>
  <c r="R36" i="3"/>
  <c r="R37" i="3"/>
  <c r="R38" i="3"/>
  <c r="R39" i="3"/>
  <c r="R40" i="3"/>
  <c r="R41" i="3"/>
  <c r="R42" i="3"/>
  <c r="R43" i="3"/>
  <c r="R44" i="3"/>
  <c r="R45" i="3"/>
  <c r="R46" i="3"/>
  <c r="R47" i="3"/>
  <c r="R48" i="3"/>
  <c r="R49" i="3"/>
  <c r="R50" i="3"/>
  <c r="R51" i="3"/>
  <c r="R52" i="3"/>
  <c r="R53" i="3"/>
  <c r="T13" i="3"/>
  <c r="T14" i="3"/>
  <c r="Q13" i="3"/>
  <c r="T15" i="3" l="1"/>
  <c r="T16" i="3"/>
  <c r="T17" i="3"/>
  <c r="T18" i="3"/>
  <c r="T19" i="3"/>
  <c r="T20" i="3"/>
  <c r="T21" i="3"/>
  <c r="T22" i="3"/>
  <c r="T23" i="3"/>
  <c r="T24" i="3"/>
  <c r="T25" i="3"/>
  <c r="T26" i="3"/>
  <c r="T27" i="3"/>
  <c r="T28" i="3"/>
  <c r="T29" i="3"/>
  <c r="T30" i="3"/>
  <c r="T31" i="3"/>
  <c r="T32" i="3"/>
  <c r="T33" i="3"/>
  <c r="T34" i="3"/>
  <c r="T35" i="3"/>
  <c r="T36" i="3"/>
  <c r="T37" i="3"/>
  <c r="T38" i="3"/>
  <c r="T39" i="3"/>
  <c r="T40" i="3"/>
  <c r="T41" i="3"/>
  <c r="T42" i="3"/>
  <c r="T43" i="3"/>
  <c r="T44" i="3"/>
  <c r="T45" i="3"/>
  <c r="T46" i="3"/>
  <c r="T47" i="3"/>
  <c r="T48" i="3"/>
  <c r="T49" i="3"/>
  <c r="T50" i="3"/>
  <c r="T51" i="3"/>
  <c r="T52" i="3"/>
  <c r="T53" i="3"/>
  <c r="Q15" i="3"/>
  <c r="Q16" i="3"/>
  <c r="Q17" i="3"/>
  <c r="Q18" i="3"/>
  <c r="Q19" i="3"/>
  <c r="Q20" i="3"/>
  <c r="Q21" i="3"/>
  <c r="Q22" i="3"/>
  <c r="Q23" i="3"/>
  <c r="Q24" i="3"/>
  <c r="Q25" i="3"/>
  <c r="Q26" i="3"/>
  <c r="Q27" i="3"/>
  <c r="Q28" i="3"/>
  <c r="Q29" i="3"/>
  <c r="Q30" i="3"/>
  <c r="Q31" i="3"/>
  <c r="Q32" i="3"/>
  <c r="Q33" i="3"/>
  <c r="Q34" i="3"/>
  <c r="Q35" i="3"/>
  <c r="Q36" i="3"/>
  <c r="Q37" i="3"/>
  <c r="Q38" i="3"/>
  <c r="Q39" i="3"/>
  <c r="Q40" i="3"/>
  <c r="Q41" i="3"/>
  <c r="Q42" i="3"/>
  <c r="Q43" i="3"/>
  <c r="Q44" i="3"/>
  <c r="Q45" i="3"/>
  <c r="Q46" i="3"/>
  <c r="Q47" i="3"/>
  <c r="Q48" i="3"/>
  <c r="Q49" i="3"/>
  <c r="Q50" i="3"/>
  <c r="Q51" i="3"/>
  <c r="Q52" i="3"/>
  <c r="Q53" i="3"/>
  <c r="Q14" i="3"/>
  <c r="P13" i="3"/>
  <c r="R72" i="3" l="1"/>
  <c r="R73" i="3"/>
  <c r="S72" i="3"/>
  <c r="U72" i="3"/>
  <c r="T72" i="3"/>
  <c r="V79" i="3"/>
  <c r="G43" i="3" l="1"/>
  <c r="Q72" i="3" l="1"/>
  <c r="P72" i="3"/>
  <c r="V72" i="3"/>
  <c r="P15" i="3"/>
  <c r="V14" i="3"/>
  <c r="U14" i="3"/>
  <c r="V78" i="3"/>
  <c r="V77" i="3"/>
  <c r="V76" i="3"/>
  <c r="V75" i="3"/>
  <c r="V74" i="3"/>
  <c r="V73" i="3"/>
  <c r="U79" i="3"/>
  <c r="U78" i="3"/>
  <c r="U77" i="3"/>
  <c r="U76" i="3"/>
  <c r="U75" i="3"/>
  <c r="U74" i="3"/>
  <c r="U73" i="3"/>
  <c r="T79" i="3"/>
  <c r="T78" i="3"/>
  <c r="T77" i="3"/>
  <c r="T76" i="3"/>
  <c r="T75" i="3"/>
  <c r="T74" i="3"/>
  <c r="T73" i="3"/>
  <c r="O72" i="3" l="1"/>
  <c r="R80" i="3" l="1"/>
  <c r="Q80" i="3"/>
  <c r="O76" i="3"/>
  <c r="O77" i="3"/>
  <c r="O78" i="3"/>
  <c r="F80" i="3"/>
  <c r="O73" i="3"/>
  <c r="P73" i="3"/>
  <c r="Q73" i="3"/>
  <c r="S73" i="3"/>
  <c r="O74" i="3"/>
  <c r="P74" i="3"/>
  <c r="Q74" i="3"/>
  <c r="R74" i="3"/>
  <c r="S74" i="3"/>
  <c r="O75" i="3"/>
  <c r="P75" i="3"/>
  <c r="Q75" i="3"/>
  <c r="R75" i="3"/>
  <c r="S75" i="3"/>
  <c r="P76" i="3"/>
  <c r="Q76" i="3"/>
  <c r="R76" i="3"/>
  <c r="S76" i="3"/>
  <c r="P77" i="3"/>
  <c r="Q77" i="3"/>
  <c r="R77" i="3"/>
  <c r="S77" i="3"/>
  <c r="P78" i="3"/>
  <c r="Q78" i="3"/>
  <c r="R78" i="3"/>
  <c r="S78" i="3"/>
  <c r="O79" i="3"/>
  <c r="P79" i="3"/>
  <c r="Q79" i="3"/>
  <c r="R79" i="3"/>
  <c r="S79" i="3"/>
  <c r="O80" i="3" l="1"/>
  <c r="P80" i="3"/>
  <c r="U80" i="3"/>
  <c r="T80" i="3"/>
  <c r="V80" i="3"/>
  <c r="S80" i="3"/>
  <c r="G21" i="3" l="1"/>
  <c r="G20" i="3"/>
  <c r="G53" i="3"/>
  <c r="G52" i="3"/>
  <c r="G51" i="3"/>
  <c r="G50" i="3"/>
  <c r="G49" i="3"/>
  <c r="G48" i="3"/>
  <c r="G47" i="3"/>
  <c r="G46" i="3"/>
  <c r="G45" i="3"/>
  <c r="G44" i="3"/>
  <c r="G42" i="3"/>
  <c r="G41" i="3"/>
  <c r="G40" i="3"/>
  <c r="G39" i="3"/>
  <c r="G38" i="3"/>
  <c r="G37" i="3"/>
  <c r="G36" i="3"/>
  <c r="G35" i="3"/>
  <c r="G34" i="3"/>
  <c r="G33" i="3"/>
  <c r="G32" i="3"/>
  <c r="G31" i="3"/>
  <c r="G30" i="3"/>
  <c r="G29" i="3"/>
  <c r="G28" i="3"/>
  <c r="G27" i="3"/>
  <c r="G26" i="3"/>
  <c r="G25" i="3"/>
  <c r="G24" i="3"/>
  <c r="G23" i="3"/>
  <c r="G22" i="3"/>
  <c r="G19" i="3"/>
  <c r="G18" i="3"/>
  <c r="G17" i="3"/>
  <c r="G16" i="3"/>
  <c r="G15" i="3"/>
  <c r="P16" i="3" l="1"/>
  <c r="P18" i="3"/>
  <c r="P19" i="3"/>
  <c r="P20" i="3"/>
  <c r="P21" i="3"/>
  <c r="P22" i="3"/>
  <c r="P23" i="3"/>
  <c r="P24" i="3"/>
  <c r="P25" i="3"/>
  <c r="P26" i="3"/>
  <c r="P27" i="3"/>
  <c r="P28" i="3"/>
  <c r="P29" i="3"/>
  <c r="P30" i="3"/>
  <c r="P31" i="3"/>
  <c r="P32" i="3"/>
  <c r="P33" i="3"/>
  <c r="P34" i="3"/>
  <c r="P35" i="3"/>
  <c r="P36" i="3"/>
  <c r="P37" i="3"/>
  <c r="P38" i="3"/>
  <c r="P39" i="3"/>
  <c r="P40" i="3"/>
  <c r="P41" i="3"/>
  <c r="P42" i="3"/>
  <c r="P43" i="3"/>
  <c r="P44" i="3"/>
  <c r="P45" i="3"/>
  <c r="P46" i="3"/>
  <c r="P47" i="3"/>
  <c r="P48" i="3"/>
  <c r="P49" i="3"/>
  <c r="P50" i="3"/>
  <c r="P51" i="3"/>
  <c r="P52" i="3"/>
  <c r="P53" i="3"/>
  <c r="R14" i="3" l="1"/>
  <c r="S14" i="3"/>
  <c r="P14" i="3" l="1"/>
</calcChain>
</file>

<file path=xl/sharedStrings.xml><?xml version="1.0" encoding="utf-8"?>
<sst xmlns="http://schemas.openxmlformats.org/spreadsheetml/2006/main" count="315" uniqueCount="225">
  <si>
    <t>EJE 1: BUEN GOBIERNO</t>
  </si>
  <si>
    <t>Nivel.
(unidad administrativa responsable)</t>
  </si>
  <si>
    <t>Resumen narrativo u objetivos.
Clave: Número del Eje, Número del Programa, 1 para el Fin, 1 para el Propósito, Número del Componente, Número de las Actividades.</t>
  </si>
  <si>
    <t>INDICADOR</t>
  </si>
  <si>
    <t>Nombre del Indicador.
Siglas y descripción.</t>
  </si>
  <si>
    <t>Frecuencia de medición del Indicador.
Con base a las recomendaciones del nivel de objetivos.</t>
  </si>
  <si>
    <t>Unidad de medida del Indicador y unidad de medida de sus variables.</t>
  </si>
  <si>
    <t>TRIMESTRE 1</t>
  </si>
  <si>
    <t>TRIMESTRE 2</t>
  </si>
  <si>
    <t>TRIMESTRE 3</t>
  </si>
  <si>
    <t>TRIMESTRE 4</t>
  </si>
  <si>
    <t>Fin
(DGPM / DP)</t>
  </si>
  <si>
    <t>Actividad</t>
  </si>
  <si>
    <t>SEGUIMIENTO A LA EJECUCIÓN DEL PRESUPUESTO AUTORIZADO</t>
  </si>
  <si>
    <t>CONCENTRADO DE UNIDADES ADMINISTRATIVAS</t>
  </si>
  <si>
    <t>PRESUPUESTO ANUAL AUTORIZADO</t>
  </si>
  <si>
    <t>PLANEACIÓN TRIMESTRAL DE EJECUCIÓN DEL PRESUPUESTO</t>
  </si>
  <si>
    <t>EJECUCIÓN  DEL PRESUPUESTO AUTORIZADO</t>
  </si>
  <si>
    <t>AVANCE TRIMESTRAL EN LA EJECUCIÓN DEL PRESUPUESTO</t>
  </si>
  <si>
    <t>AVANCE ACUMULADO ANUAL DE LA  EJECUCIÓN DEL PRESUPUESTO</t>
  </si>
  <si>
    <t>EL COLOR DE LA CELDA REPRESENTA QUE NO SE PROGRAMÓ ACTIVIDAD EN ESE TRIMESTRE</t>
  </si>
  <si>
    <t>EL COLOR DE LA CELDA REPRESENTA QUE NO SE HA REPORTADO EL TRIMESTRE O QUE NO SE REALIZÓ POR NO ESTAR PROGRAMADO</t>
  </si>
  <si>
    <t>EJEMPLO PARA REPORTAR SUS AVANCES, SOLO TIENEN QUE REGISTRAR LOS VALORES PROGRAMADOS POR TRIMESTRE Y CONFORME REPORTEN AVANCES REGISTRAR EL AVANCE DEL TRIMESTRE CORRESPONDIENTE POSICIONARSE EN LA CELDA DE ARRIBA Y ARRASTRAR LA CON LA CRUZ NEGRITA HACIA ABAJO PARA OBTENER EL AVANCE CORRESPONDIENTE . VERIFICAR DANDO DOBLE CLIC A LA INFORMACION OBTENIDA.</t>
  </si>
  <si>
    <t>INSTRUCTIVO</t>
  </si>
  <si>
    <t>EJEMPLO</t>
  </si>
  <si>
    <t>Componente
(ICCAL)</t>
  </si>
  <si>
    <t>Trimestral</t>
  </si>
  <si>
    <t>Propósito
(Oficialía Mayor)</t>
  </si>
  <si>
    <r>
      <rPr>
        <b/>
        <sz val="11"/>
        <color theme="0"/>
        <rFont val="Arial"/>
        <family val="2"/>
      </rPr>
      <t>PSAA=</t>
    </r>
    <r>
      <rPr>
        <sz val="11"/>
        <color theme="0"/>
        <rFont val="Arial"/>
        <family val="2"/>
      </rPr>
      <t xml:space="preserve"> Porcentaje de solicitudes administrativas atendidas.</t>
    </r>
  </si>
  <si>
    <r>
      <t xml:space="preserve">UNIDAD DE MEDIDA DEL INDICADOR: 
</t>
    </r>
    <r>
      <rPr>
        <sz val="11"/>
        <color theme="0"/>
        <rFont val="Arial"/>
        <family val="2"/>
      </rPr>
      <t>Porcentaje</t>
    </r>
    <r>
      <rPr>
        <b/>
        <sz val="11"/>
        <color theme="0"/>
        <rFont val="Arial"/>
        <family val="2"/>
      </rPr>
      <t xml:space="preserve">
UNIDAD DE MEDIDA DE LAS VARIABLES:
</t>
    </r>
    <r>
      <rPr>
        <sz val="11"/>
        <color theme="0"/>
        <rFont val="Arial"/>
        <family val="2"/>
      </rPr>
      <t>Solicitudes Administrativas</t>
    </r>
    <r>
      <rPr>
        <b/>
        <sz val="11"/>
        <color theme="0"/>
        <rFont val="Arial"/>
        <family val="2"/>
      </rPr>
      <t xml:space="preserve">
</t>
    </r>
  </si>
  <si>
    <t>Componente (OFICIALÍA MAYOR)</t>
  </si>
  <si>
    <r>
      <t>PGER=</t>
    </r>
    <r>
      <rPr>
        <sz val="11"/>
        <color theme="1"/>
        <rFont val="Arial"/>
        <family val="2"/>
      </rPr>
      <t xml:space="preserve"> Porcentaje de gestiones realizadas.</t>
    </r>
  </si>
  <si>
    <r>
      <t xml:space="preserve">UNIDAD DE MEDIDA DEL INDICADOR:
</t>
    </r>
    <r>
      <rPr>
        <sz val="11"/>
        <color theme="1"/>
        <rFont val="Arial"/>
        <family val="2"/>
      </rPr>
      <t>Porcentaje</t>
    </r>
    <r>
      <rPr>
        <b/>
        <sz val="11"/>
        <color theme="1"/>
        <rFont val="Arial"/>
        <family val="2"/>
      </rPr>
      <t xml:space="preserve">
UNIDAD DE MEDIDA DE LAS VARIABLES: 
</t>
    </r>
    <r>
      <rPr>
        <sz val="11"/>
        <color theme="1"/>
        <rFont val="Arial"/>
        <family val="2"/>
      </rPr>
      <t xml:space="preserve">Gestiones de apoyos </t>
    </r>
  </si>
  <si>
    <r>
      <rPr>
        <b/>
        <sz val="11"/>
        <color theme="1"/>
        <rFont val="Arial"/>
        <family val="2"/>
      </rPr>
      <t>PEEOMA=</t>
    </r>
    <r>
      <rPr>
        <sz val="11"/>
        <color theme="1"/>
        <rFont val="Arial"/>
        <family val="2"/>
      </rPr>
      <t xml:space="preserve"> Porcentaje de eventos especiales oficiales municipales atendidos</t>
    </r>
  </si>
  <si>
    <r>
      <t xml:space="preserve">UNIDAD DE MEDIDA DEL INDICADOR:
</t>
    </r>
    <r>
      <rPr>
        <sz val="11"/>
        <color theme="1"/>
        <rFont val="Arial"/>
        <family val="2"/>
      </rPr>
      <t>Porcentaje</t>
    </r>
    <r>
      <rPr>
        <b/>
        <sz val="11"/>
        <color theme="1"/>
        <rFont val="Arial"/>
        <family val="2"/>
      </rPr>
      <t xml:space="preserve">
UNIDAD DE MEDIDA DE LAS VARIABLES: 
</t>
    </r>
    <r>
      <rPr>
        <sz val="11"/>
        <color theme="1"/>
        <rFont val="Arial"/>
        <family val="2"/>
      </rPr>
      <t>Eventos Especiales Oficiales</t>
    </r>
  </si>
  <si>
    <r>
      <rPr>
        <b/>
        <sz val="11"/>
        <color theme="1"/>
        <rFont val="Arial"/>
        <family val="2"/>
      </rPr>
      <t>PCAE=</t>
    </r>
    <r>
      <rPr>
        <sz val="11"/>
        <color theme="1"/>
        <rFont val="Arial"/>
        <family val="2"/>
      </rPr>
      <t xml:space="preserve"> Porcentaje de cumplimiento de los acuerdos establecidos. </t>
    </r>
  </si>
  <si>
    <r>
      <t xml:space="preserve">UNIDAD DE MEDIDA DEL INDICADOR:
</t>
    </r>
    <r>
      <rPr>
        <sz val="11"/>
        <color theme="1"/>
        <rFont val="Arial"/>
        <family val="2"/>
      </rPr>
      <t>Porcentaje</t>
    </r>
    <r>
      <rPr>
        <b/>
        <sz val="11"/>
        <color theme="1"/>
        <rFont val="Arial"/>
        <family val="2"/>
      </rPr>
      <t xml:space="preserve">
UNIDAD DE MEDIDA DE LAS VARIABLES:  
</t>
    </r>
    <r>
      <rPr>
        <sz val="11"/>
        <color theme="1"/>
        <rFont val="Arial"/>
        <family val="2"/>
      </rPr>
      <t>Acuerdos Establecidos.</t>
    </r>
  </si>
  <si>
    <t>Componente
(DIRECCIÓN DE RECURSOS MATERIALES)</t>
  </si>
  <si>
    <r>
      <t xml:space="preserve">PRMS: </t>
    </r>
    <r>
      <rPr>
        <sz val="11"/>
        <color theme="1"/>
        <rFont val="Arial"/>
        <family val="2"/>
      </rPr>
      <t xml:space="preserve">Porcentaje de los recursos materiales y servicios suministrados. </t>
    </r>
  </si>
  <si>
    <r>
      <t xml:space="preserve">UNIDAD DE MEDIDA DEL INDICADOR:
</t>
    </r>
    <r>
      <rPr>
        <sz val="11"/>
        <color rgb="FF000000"/>
        <rFont val="Arial"/>
        <family val="2"/>
      </rPr>
      <t xml:space="preserve">Porcentaje
</t>
    </r>
    <r>
      <rPr>
        <b/>
        <sz val="11"/>
        <color rgb="FF000000"/>
        <rFont val="Arial"/>
        <family val="2"/>
      </rPr>
      <t xml:space="preserve">
UNIDAD DE MEDIDA DE LAS VARIABLES:
</t>
    </r>
    <r>
      <rPr>
        <sz val="11"/>
        <color rgb="FF000000"/>
        <rFont val="Arial"/>
        <family val="2"/>
      </rPr>
      <t>Solicitudes de recursos materiales y servicios</t>
    </r>
    <r>
      <rPr>
        <b/>
        <sz val="11"/>
        <color rgb="FF000000"/>
        <rFont val="Arial"/>
        <family val="2"/>
      </rPr>
      <t xml:space="preserve"> </t>
    </r>
  </si>
  <si>
    <r>
      <rPr>
        <b/>
        <sz val="11"/>
        <color theme="1"/>
        <rFont val="Arial"/>
        <family val="2"/>
      </rPr>
      <t xml:space="preserve">PSAL: </t>
    </r>
    <r>
      <rPr>
        <sz val="11"/>
        <color theme="1"/>
        <rFont val="Arial"/>
        <family val="2"/>
      </rPr>
      <t>Porcentaje de Solicitudes Administrativas y de Logística Atendidas</t>
    </r>
  </si>
  <si>
    <r>
      <rPr>
        <b/>
        <sz val="11"/>
        <color rgb="FF000000"/>
        <rFont val="Arial"/>
        <family val="2"/>
      </rPr>
      <t>UNIDAD DE MEDIDA DEL INDICADOR:</t>
    </r>
    <r>
      <rPr>
        <sz val="11"/>
        <color rgb="FF000000"/>
        <rFont val="Arial"/>
        <family val="2"/>
      </rPr>
      <t xml:space="preserve">
Porcentaje
</t>
    </r>
    <r>
      <rPr>
        <b/>
        <sz val="11"/>
        <color rgb="FF000000"/>
        <rFont val="Arial"/>
        <family val="2"/>
      </rPr>
      <t>UNIDAD DE MEDIDA DE LAS VARIABLES:</t>
    </r>
    <r>
      <rPr>
        <sz val="11"/>
        <color rgb="FF000000"/>
        <rFont val="Arial"/>
        <family val="2"/>
      </rPr>
      <t xml:space="preserve">
Solicitudes administrativas y de logística</t>
    </r>
  </si>
  <si>
    <r>
      <rPr>
        <b/>
        <sz val="11"/>
        <color theme="1"/>
        <rFont val="Arial"/>
        <family val="2"/>
      </rPr>
      <t xml:space="preserve">PIE: </t>
    </r>
    <r>
      <rPr>
        <sz val="11"/>
        <color theme="1"/>
        <rFont val="Arial"/>
        <family val="2"/>
      </rPr>
      <t>Porcentaje de Integración de Expedientes realizados</t>
    </r>
  </si>
  <si>
    <r>
      <rPr>
        <b/>
        <sz val="11"/>
        <color rgb="FF000000"/>
        <rFont val="Arial"/>
        <family val="2"/>
      </rPr>
      <t>UNIDAD DE MEDIDA DEL INDICADOR:</t>
    </r>
    <r>
      <rPr>
        <sz val="11"/>
        <color rgb="FF000000"/>
        <rFont val="Arial"/>
        <family val="2"/>
      </rPr>
      <t xml:space="preserve">
Porcentaje
</t>
    </r>
    <r>
      <rPr>
        <b/>
        <sz val="11"/>
        <color rgb="FF000000"/>
        <rFont val="Arial"/>
        <family val="2"/>
      </rPr>
      <t>UNIDAD DE MEDIDA DE LAS VARIABLES</t>
    </r>
    <r>
      <rPr>
        <sz val="11"/>
        <color rgb="FF000000"/>
        <rFont val="Arial"/>
        <family val="2"/>
      </rPr>
      <t xml:space="preserve">:
Expedientes
</t>
    </r>
  </si>
  <si>
    <r>
      <rPr>
        <b/>
        <sz val="11"/>
        <color theme="1"/>
        <rFont val="Arial"/>
        <family val="2"/>
      </rPr>
      <t xml:space="preserve">PRRE: </t>
    </r>
    <r>
      <rPr>
        <sz val="11"/>
        <color theme="1"/>
        <rFont val="Arial"/>
        <family val="2"/>
      </rPr>
      <t>Porcentaje de  Requisiciones para Eventos Atendidos</t>
    </r>
  </si>
  <si>
    <r>
      <rPr>
        <b/>
        <sz val="11"/>
        <color rgb="FF000000"/>
        <rFont val="Arial"/>
        <family val="2"/>
      </rPr>
      <t>UNIDAD DE MEDIDA DEL INDICADOR:</t>
    </r>
    <r>
      <rPr>
        <sz val="11"/>
        <color rgb="FF000000"/>
        <rFont val="Arial"/>
        <family val="2"/>
      </rPr>
      <t xml:space="preserve">
Porcentaje
</t>
    </r>
    <r>
      <rPr>
        <b/>
        <sz val="11"/>
        <color rgb="FF000000"/>
        <rFont val="Arial"/>
        <family val="2"/>
      </rPr>
      <t>UNIDAD DE MEDIDA DE LAS VARIABLES:</t>
    </r>
    <r>
      <rPr>
        <sz val="11"/>
        <color rgb="FF000000"/>
        <rFont val="Arial"/>
        <family val="2"/>
      </rPr>
      <t xml:space="preserve">
Requisiciones para eventos</t>
    </r>
  </si>
  <si>
    <r>
      <rPr>
        <b/>
        <sz val="11"/>
        <color theme="1"/>
        <rFont val="Arial"/>
        <family val="2"/>
      </rPr>
      <t xml:space="preserve">PSP: </t>
    </r>
    <r>
      <rPr>
        <sz val="11"/>
        <color theme="1"/>
        <rFont val="Arial"/>
        <family val="2"/>
      </rPr>
      <t xml:space="preserve">Porcentaje de las Solicitudes de Pago elaboradas. </t>
    </r>
  </si>
  <si>
    <r>
      <rPr>
        <b/>
        <sz val="11"/>
        <color rgb="FF000000"/>
        <rFont val="Arial"/>
        <family val="2"/>
      </rPr>
      <t>UNIDAD DE MEDIDA DEL INDICADOR:</t>
    </r>
    <r>
      <rPr>
        <sz val="11"/>
        <color rgb="FF000000"/>
        <rFont val="Arial"/>
        <family val="2"/>
      </rPr>
      <t xml:space="preserve">
Porcentaje
</t>
    </r>
    <r>
      <rPr>
        <b/>
        <sz val="11"/>
        <color rgb="FF000000"/>
        <rFont val="Arial"/>
        <family val="2"/>
      </rPr>
      <t xml:space="preserve">
UNIDAD DE MEDIDA DE LAS VARIABLES:</t>
    </r>
    <r>
      <rPr>
        <sz val="11"/>
        <color rgb="FF000000"/>
        <rFont val="Arial"/>
        <family val="2"/>
      </rPr>
      <t xml:space="preserve">
Solicitudes de pago </t>
    </r>
  </si>
  <si>
    <r>
      <rPr>
        <b/>
        <sz val="11"/>
        <color theme="1"/>
        <rFont val="Arial"/>
        <family val="2"/>
      </rPr>
      <t>PASA:</t>
    </r>
    <r>
      <rPr>
        <sz val="11"/>
        <color theme="1"/>
        <rFont val="Arial"/>
        <family val="2"/>
      </rPr>
      <t xml:space="preserve"> Porcentaje de Asistencia de los Siniestros Atendidos.</t>
    </r>
  </si>
  <si>
    <r>
      <rPr>
        <b/>
        <sz val="11"/>
        <color rgb="FF000000"/>
        <rFont val="Arial"/>
        <family val="2"/>
      </rPr>
      <t>UNIDAD DE MEDIDA DEL INDICADOR:</t>
    </r>
    <r>
      <rPr>
        <sz val="11"/>
        <color rgb="FF000000"/>
        <rFont val="Arial"/>
        <family val="2"/>
      </rPr>
      <t xml:space="preserve">
Porcentaje
</t>
    </r>
    <r>
      <rPr>
        <b/>
        <sz val="11"/>
        <color rgb="FF000000"/>
        <rFont val="Arial"/>
        <family val="2"/>
      </rPr>
      <t xml:space="preserve">
UNIDAD DE MEDIDA DE LAS VARIABLES</t>
    </r>
    <r>
      <rPr>
        <sz val="11"/>
        <color rgb="FF000000"/>
        <rFont val="Arial"/>
        <family val="2"/>
      </rPr>
      <t>:
Asistencias de Siniestros.</t>
    </r>
  </si>
  <si>
    <r>
      <rPr>
        <b/>
        <sz val="11"/>
        <color theme="1"/>
        <rFont val="Arial"/>
        <family val="2"/>
      </rPr>
      <t xml:space="preserve">PCS: </t>
    </r>
    <r>
      <rPr>
        <sz val="11"/>
        <color theme="1"/>
        <rFont val="Arial"/>
        <family val="2"/>
      </rPr>
      <t>Porcentaje de Combustible Suministrado</t>
    </r>
  </si>
  <si>
    <r>
      <rPr>
        <b/>
        <sz val="11"/>
        <color theme="1"/>
        <rFont val="Arial"/>
        <family val="2"/>
      </rPr>
      <t xml:space="preserve">PSVA: </t>
    </r>
    <r>
      <rPr>
        <sz val="11"/>
        <color theme="1"/>
        <rFont val="Arial"/>
        <family val="2"/>
      </rPr>
      <t xml:space="preserve">Porcentaje de solicitudes de vehículos atendidas
</t>
    </r>
  </si>
  <si>
    <r>
      <rPr>
        <b/>
        <sz val="11"/>
        <color rgb="FF000000"/>
        <rFont val="Arial"/>
        <family val="2"/>
      </rPr>
      <t>UNIDAD DE MEDIDA DEL INDICADOR:</t>
    </r>
    <r>
      <rPr>
        <sz val="11"/>
        <color rgb="FF000000"/>
        <rFont val="Arial"/>
        <family val="2"/>
      </rPr>
      <t xml:space="preserve">
Porcentaje
</t>
    </r>
    <r>
      <rPr>
        <b/>
        <sz val="11"/>
        <color rgb="FF000000"/>
        <rFont val="Arial"/>
        <family val="2"/>
      </rPr>
      <t>UNIDAD DE MEDIDA DE LAS VARIABLES:</t>
    </r>
    <r>
      <rPr>
        <sz val="11"/>
        <color rgb="FF000000"/>
        <rFont val="Arial"/>
        <family val="2"/>
      </rPr>
      <t xml:space="preserve">
Solicitudes de reparación de vehículos.</t>
    </r>
  </si>
  <si>
    <t>Componente
(PATRIMONIO MUNICIPAL)</t>
  </si>
  <si>
    <r>
      <t xml:space="preserve">PAORC= </t>
    </r>
    <r>
      <rPr>
        <sz val="11"/>
        <color theme="1"/>
        <rFont val="Arial"/>
        <family val="2"/>
      </rPr>
      <t>Porcentaje de Avance en las operaciones de resguardo y control.</t>
    </r>
  </si>
  <si>
    <r>
      <rPr>
        <b/>
        <sz val="11"/>
        <color theme="1"/>
        <rFont val="Arial"/>
        <family val="2"/>
      </rPr>
      <t>UNIDAD DE MEDIDA DEL INDICADOR:</t>
    </r>
    <r>
      <rPr>
        <sz val="11"/>
        <color theme="1"/>
        <rFont val="Arial"/>
        <family val="2"/>
      </rPr>
      <t xml:space="preserve">
Porcentaje
</t>
    </r>
    <r>
      <rPr>
        <b/>
        <sz val="11"/>
        <color theme="1"/>
        <rFont val="Arial"/>
        <family val="2"/>
      </rPr>
      <t xml:space="preserve">
UNIDAD DE MEDIDA DE LAS VARIABLES:
</t>
    </r>
    <r>
      <rPr>
        <sz val="11"/>
        <color theme="1"/>
        <rFont val="Arial"/>
        <family val="2"/>
      </rPr>
      <t xml:space="preserve">Operaciones de Resguardo y Control </t>
    </r>
  </si>
  <si>
    <r>
      <rPr>
        <b/>
        <sz val="11"/>
        <color theme="1"/>
        <rFont val="Arial"/>
        <family val="2"/>
      </rPr>
      <t>PAMA=</t>
    </r>
    <r>
      <rPr>
        <sz val="11"/>
        <color theme="1"/>
        <rFont val="Arial"/>
        <family val="2"/>
      </rPr>
      <t xml:space="preserve"> Porcentaje de Avance en el Mantenimiento de las Áreas.</t>
    </r>
  </si>
  <si>
    <r>
      <rPr>
        <b/>
        <sz val="11"/>
        <color theme="1"/>
        <rFont val="Arial"/>
        <family val="2"/>
      </rPr>
      <t>UNIDAD DE MEDIDA DEL INDICADOR:</t>
    </r>
    <r>
      <rPr>
        <sz val="11"/>
        <color theme="1"/>
        <rFont val="Arial"/>
        <family val="2"/>
      </rPr>
      <t xml:space="preserve">
Porcentaje
</t>
    </r>
    <r>
      <rPr>
        <b/>
        <sz val="11"/>
        <color theme="1"/>
        <rFont val="Arial"/>
        <family val="2"/>
      </rPr>
      <t xml:space="preserve">
UNIDAD DE MEDIDA DE LAS VARIABLES:
</t>
    </r>
    <r>
      <rPr>
        <sz val="11"/>
        <color theme="1"/>
        <rFont val="Arial"/>
        <family val="2"/>
      </rPr>
      <t xml:space="preserve">Acciones de Mantenimiento </t>
    </r>
  </si>
  <si>
    <r>
      <rPr>
        <b/>
        <sz val="11"/>
        <color theme="1"/>
        <rFont val="Arial"/>
        <family val="2"/>
      </rPr>
      <t>PEABA=</t>
    </r>
    <r>
      <rPr>
        <sz val="11"/>
        <color theme="1"/>
        <rFont val="Arial"/>
        <family val="2"/>
      </rPr>
      <t xml:space="preserve"> Porcentaje de Avance en Expedientes Actualizados.</t>
    </r>
  </si>
  <si>
    <r>
      <rPr>
        <b/>
        <sz val="11"/>
        <color theme="1"/>
        <rFont val="Arial"/>
        <family val="2"/>
      </rPr>
      <t>UNIDAD DE MEDIDA DEL INDICADOR:</t>
    </r>
    <r>
      <rPr>
        <sz val="11"/>
        <color theme="1"/>
        <rFont val="Arial"/>
        <family val="2"/>
      </rPr>
      <t xml:space="preserve">
Porcentaje
</t>
    </r>
    <r>
      <rPr>
        <b/>
        <sz val="11"/>
        <color theme="1"/>
        <rFont val="Arial"/>
        <family val="2"/>
      </rPr>
      <t>UNIDAD DE MEDIDA DE LAS VARIABLES:</t>
    </r>
    <r>
      <rPr>
        <sz val="11"/>
        <color theme="1"/>
        <rFont val="Arial"/>
        <family val="2"/>
      </rPr>
      <t xml:space="preserve">
Expedientes de Bienes
</t>
    </r>
  </si>
  <si>
    <r>
      <rPr>
        <b/>
        <sz val="11"/>
        <color theme="1"/>
        <rFont val="Arial"/>
        <family val="2"/>
      </rPr>
      <t>UNIDAD DE MEDIDA DEL INDICADOR:</t>
    </r>
    <r>
      <rPr>
        <sz val="11"/>
        <color theme="1"/>
        <rFont val="Arial"/>
        <family val="2"/>
      </rPr>
      <t xml:space="preserve">
Porcentaje
</t>
    </r>
    <r>
      <rPr>
        <b/>
        <sz val="11"/>
        <color theme="1"/>
        <rFont val="Arial"/>
        <family val="2"/>
      </rPr>
      <t>UNIDAD DE MEDIDA DE LAS VARIABLES:</t>
    </r>
    <r>
      <rPr>
        <sz val="11"/>
        <color theme="1"/>
        <rFont val="Arial"/>
        <family val="2"/>
      </rPr>
      <t xml:space="preserve">
Regulaciones </t>
    </r>
  </si>
  <si>
    <r>
      <rPr>
        <b/>
        <sz val="11"/>
        <color theme="1"/>
        <rFont val="Arial"/>
        <family val="2"/>
      </rPr>
      <t>PACB=</t>
    </r>
    <r>
      <rPr>
        <sz val="11"/>
        <color theme="1"/>
        <rFont val="Arial"/>
        <family val="2"/>
      </rPr>
      <t xml:space="preserve"> Porcentaje de Avance en Claves de Bienes </t>
    </r>
  </si>
  <si>
    <r>
      <rPr>
        <b/>
        <sz val="11"/>
        <color theme="1"/>
        <rFont val="Arial"/>
        <family val="2"/>
      </rPr>
      <t>UNIDAD DE MEDIDA DEL INDICADOR:</t>
    </r>
    <r>
      <rPr>
        <sz val="11"/>
        <color theme="1"/>
        <rFont val="Arial"/>
        <family val="2"/>
      </rPr>
      <t xml:space="preserve">
Porcentaje
</t>
    </r>
    <r>
      <rPr>
        <b/>
        <sz val="11"/>
        <color theme="1"/>
        <rFont val="Arial"/>
        <family val="2"/>
      </rPr>
      <t>UNIDAD DE MEDIDA DE LAS VARIABLES:</t>
    </r>
    <r>
      <rPr>
        <sz val="11"/>
        <color theme="1"/>
        <rFont val="Arial"/>
        <family val="2"/>
      </rPr>
      <t xml:space="preserve">
Claves de bienes </t>
    </r>
  </si>
  <si>
    <r>
      <rPr>
        <b/>
        <sz val="11"/>
        <color theme="1"/>
        <rFont val="Arial"/>
        <family val="2"/>
      </rPr>
      <t>PARI=</t>
    </r>
    <r>
      <rPr>
        <sz val="11"/>
        <color theme="1"/>
        <rFont val="Arial"/>
        <family val="2"/>
      </rPr>
      <t xml:space="preserve"> Porcentaje de Avance en los Resguardos e Inventarios </t>
    </r>
  </si>
  <si>
    <r>
      <rPr>
        <b/>
        <sz val="11"/>
        <color theme="1"/>
        <rFont val="Arial"/>
        <family val="2"/>
      </rPr>
      <t>UNIDAD DE MEDIDA DEL INDICADOR:</t>
    </r>
    <r>
      <rPr>
        <sz val="11"/>
        <color theme="1"/>
        <rFont val="Arial"/>
        <family val="2"/>
      </rPr>
      <t xml:space="preserve">
Porcentaje
</t>
    </r>
    <r>
      <rPr>
        <b/>
        <sz val="11"/>
        <color theme="1"/>
        <rFont val="Arial"/>
        <family val="2"/>
      </rPr>
      <t xml:space="preserve">
UNIDAD DE MEDIDA DE LAS VARIABLES:
</t>
    </r>
    <r>
      <rPr>
        <sz val="11"/>
        <color theme="1"/>
        <rFont val="Arial"/>
        <family val="2"/>
      </rPr>
      <t xml:space="preserve">Resguardos e inventarios </t>
    </r>
  </si>
  <si>
    <r>
      <rPr>
        <b/>
        <sz val="11"/>
        <color theme="1"/>
        <rFont val="Arial"/>
        <family val="2"/>
      </rPr>
      <t>PAEBA=</t>
    </r>
    <r>
      <rPr>
        <sz val="11"/>
        <color theme="1"/>
        <rFont val="Arial"/>
        <family val="2"/>
      </rPr>
      <t xml:space="preserve"> Porcentaje de avance en evaluaciones basadas en las auditorias 
</t>
    </r>
  </si>
  <si>
    <r>
      <rPr>
        <b/>
        <sz val="11"/>
        <color theme="1"/>
        <rFont val="Arial"/>
        <family val="2"/>
      </rPr>
      <t>UNIDAD DE MEDIDA DEL INDICADOR:</t>
    </r>
    <r>
      <rPr>
        <sz val="11"/>
        <color theme="1"/>
        <rFont val="Arial"/>
        <family val="2"/>
      </rPr>
      <t xml:space="preserve">
Porcentaje
</t>
    </r>
    <r>
      <rPr>
        <b/>
        <sz val="11"/>
        <color theme="1"/>
        <rFont val="Arial"/>
        <family val="2"/>
      </rPr>
      <t>UNIDAD DE MEDIDA DE LAS VARIABLES:</t>
    </r>
    <r>
      <rPr>
        <sz val="11"/>
        <color theme="1"/>
        <rFont val="Arial"/>
        <family val="2"/>
      </rPr>
      <t xml:space="preserve">
Evaluaciones basadas en  auditorias </t>
    </r>
  </si>
  <si>
    <r>
      <t xml:space="preserve">PPMP: </t>
    </r>
    <r>
      <rPr>
        <sz val="11"/>
        <color theme="1"/>
        <rFont val="Arial"/>
        <family val="2"/>
      </rPr>
      <t xml:space="preserve">Porcentaje de integrantes del personal municipal profesionalizado. </t>
    </r>
  </si>
  <si>
    <r>
      <t xml:space="preserve">UNIDAD DE MEDIDA DEL INDICADOR:
</t>
    </r>
    <r>
      <rPr>
        <sz val="11"/>
        <color theme="1"/>
        <rFont val="Arial"/>
        <family val="2"/>
      </rPr>
      <t>Porcentaje</t>
    </r>
    <r>
      <rPr>
        <b/>
        <sz val="11"/>
        <color theme="1"/>
        <rFont val="Arial"/>
        <family val="2"/>
      </rPr>
      <t xml:space="preserve">
UNIDAD DE MEDIDA DE LAS VARIABLES:
</t>
    </r>
    <r>
      <rPr>
        <sz val="11"/>
        <color theme="1"/>
        <rFont val="Arial"/>
        <family val="2"/>
      </rPr>
      <t>Integrantes del personal municipal</t>
    </r>
  </si>
  <si>
    <r>
      <rPr>
        <b/>
        <sz val="11"/>
        <color rgb="FF000000"/>
        <rFont val="Arial"/>
        <family val="2"/>
      </rPr>
      <t>PPCI:</t>
    </r>
    <r>
      <rPr>
        <sz val="11"/>
        <color rgb="FF000000"/>
        <rFont val="Arial"/>
        <family val="2"/>
      </rPr>
      <t xml:space="preserve"> Porcentaje de Cursos de Capacitación Integral Institucional impartidos</t>
    </r>
  </si>
  <si>
    <r>
      <rPr>
        <b/>
        <sz val="11"/>
        <rFont val="Arial"/>
        <family val="2"/>
      </rPr>
      <t>UNIDAD DE MEDIDA DEL INDICADOR:</t>
    </r>
    <r>
      <rPr>
        <sz val="11"/>
        <rFont val="Arial"/>
        <family val="2"/>
      </rPr>
      <t xml:space="preserve">
Porcentaje
</t>
    </r>
    <r>
      <rPr>
        <b/>
        <sz val="11"/>
        <rFont val="Arial"/>
        <family val="2"/>
      </rPr>
      <t>UNIDAD DE MEDIDA DE LAS VARIABLES:</t>
    </r>
    <r>
      <rPr>
        <sz val="11"/>
        <rFont val="Arial"/>
        <family val="2"/>
      </rPr>
      <t xml:space="preserve">
Cursos de Capacitación Integral Institucional.</t>
    </r>
  </si>
  <si>
    <r>
      <rPr>
        <b/>
        <sz val="11"/>
        <color rgb="FF000000"/>
        <rFont val="Arial"/>
        <family val="2"/>
      </rPr>
      <t xml:space="preserve">PCC: </t>
    </r>
    <r>
      <rPr>
        <sz val="11"/>
        <color rgb="FF000000"/>
        <rFont val="Arial"/>
        <family val="2"/>
      </rPr>
      <t>Porcentaje de convenios de colaboración para la capacitación celebrados</t>
    </r>
  </si>
  <si>
    <r>
      <rPr>
        <b/>
        <sz val="11"/>
        <rFont val="Arial"/>
        <family val="2"/>
      </rPr>
      <t>UNIDAD DE MEDIDA DEL INDICADOR:</t>
    </r>
    <r>
      <rPr>
        <sz val="11"/>
        <rFont val="Arial"/>
        <family val="2"/>
      </rPr>
      <t xml:space="preserve">
Porcentaje
</t>
    </r>
    <r>
      <rPr>
        <b/>
        <sz val="11"/>
        <rFont val="Arial"/>
        <family val="2"/>
      </rPr>
      <t>UNIDAD DE MEDIDA DE LAS VARIABLES:</t>
    </r>
    <r>
      <rPr>
        <sz val="11"/>
        <rFont val="Arial"/>
        <family val="2"/>
      </rPr>
      <t xml:space="preserve">
Convenios de colaboración</t>
    </r>
  </si>
  <si>
    <r>
      <rPr>
        <b/>
        <sz val="11"/>
        <color rgb="FF000000"/>
        <rFont val="Arial"/>
        <family val="2"/>
      </rPr>
      <t xml:space="preserve">PSPE: </t>
    </r>
    <r>
      <rPr>
        <sz val="11"/>
        <color rgb="FF000000"/>
        <rFont val="Arial"/>
        <family val="2"/>
      </rPr>
      <t>Porcentaje de servidores(as) públicos(as) evaluados(as)</t>
    </r>
  </si>
  <si>
    <r>
      <rPr>
        <b/>
        <sz val="11"/>
        <rFont val="Arial"/>
        <family val="2"/>
      </rPr>
      <t>UNIDAD DE MEDIDA DEL INDICADOR:</t>
    </r>
    <r>
      <rPr>
        <sz val="11"/>
        <rFont val="Arial"/>
        <family val="2"/>
      </rPr>
      <t xml:space="preserve">
Porcentaje
</t>
    </r>
    <r>
      <rPr>
        <b/>
        <sz val="11"/>
        <rFont val="Arial"/>
        <family val="2"/>
      </rPr>
      <t>UNIDAD DE MEDIDA DE LAS VARIABLES:</t>
    </r>
    <r>
      <rPr>
        <sz val="11"/>
        <rFont val="Arial"/>
        <family val="2"/>
      </rPr>
      <t xml:space="preserve">
Servidores(as) públicos(as) </t>
    </r>
  </si>
  <si>
    <t>Componente
( DTIC )</t>
  </si>
  <si>
    <r>
      <rPr>
        <b/>
        <sz val="11"/>
        <color theme="1"/>
        <rFont val="Arial"/>
        <family val="2"/>
      </rPr>
      <t xml:space="preserve">PSIB: </t>
    </r>
    <r>
      <rPr>
        <sz val="11"/>
        <color theme="1"/>
        <rFont val="Arial"/>
        <family val="2"/>
      </rPr>
      <t xml:space="preserve">Porcentaje de servicios de sistemas de información brindados. </t>
    </r>
  </si>
  <si>
    <r>
      <rPr>
        <b/>
        <sz val="11"/>
        <color theme="1"/>
        <rFont val="Arial"/>
        <family val="2"/>
      </rPr>
      <t>UNIDAD DE MEDIDA DEL INDICADOR:</t>
    </r>
    <r>
      <rPr>
        <sz val="11"/>
        <color theme="1"/>
        <rFont val="Arial"/>
        <family val="2"/>
      </rPr>
      <t xml:space="preserve">
Porcentaje
</t>
    </r>
    <r>
      <rPr>
        <b/>
        <sz val="11"/>
        <color theme="1"/>
        <rFont val="Arial"/>
        <family val="2"/>
      </rPr>
      <t>UNIDAD DE MEDIDA DE LAS VARIABLES:</t>
    </r>
    <r>
      <rPr>
        <sz val="11"/>
        <color theme="1"/>
        <rFont val="Arial"/>
        <family val="2"/>
      </rPr>
      <t xml:space="preserve">
Servicios de sistemas de información </t>
    </r>
  </si>
  <si>
    <r>
      <rPr>
        <b/>
        <sz val="11"/>
        <color rgb="FF000000"/>
        <rFont val="Arial"/>
        <family val="2"/>
      </rPr>
      <t>PSI=</t>
    </r>
    <r>
      <rPr>
        <sz val="11"/>
        <color rgb="FF000000"/>
        <rFont val="Arial"/>
        <family val="2"/>
      </rPr>
      <t xml:space="preserve"> Porcentaje de sistemas informáticos.</t>
    </r>
  </si>
  <si>
    <r>
      <rPr>
        <b/>
        <sz val="11"/>
        <color theme="1"/>
        <rFont val="Arial"/>
        <family val="2"/>
      </rPr>
      <t>UNIDAD DE MEDIDA DEL INDICADOR:</t>
    </r>
    <r>
      <rPr>
        <sz val="11"/>
        <color theme="1"/>
        <rFont val="Arial"/>
        <family val="2"/>
      </rPr>
      <t xml:space="preserve">
Porcentaje
</t>
    </r>
    <r>
      <rPr>
        <b/>
        <sz val="11"/>
        <color theme="1"/>
        <rFont val="Arial"/>
        <family val="2"/>
      </rPr>
      <t xml:space="preserve">
UNIDAD DE MEDIDA DE LAS VARIABLES:</t>
    </r>
    <r>
      <rPr>
        <sz val="11"/>
        <color theme="1"/>
        <rFont val="Arial"/>
        <family val="2"/>
      </rPr>
      <t xml:space="preserve">
Sistemas Informáticos </t>
    </r>
  </si>
  <si>
    <r>
      <rPr>
        <b/>
        <sz val="11"/>
        <color rgb="FF000000"/>
        <rFont val="Arial"/>
        <family val="2"/>
      </rPr>
      <t>PSTC:</t>
    </r>
    <r>
      <rPr>
        <sz val="11"/>
        <color rgb="FF000000"/>
        <rFont val="Arial"/>
        <family val="2"/>
      </rPr>
      <t xml:space="preserve"> Porcentaje de servicios de telecomunicaciones atendidas.</t>
    </r>
  </si>
  <si>
    <r>
      <rPr>
        <b/>
        <sz val="11"/>
        <color theme="1"/>
        <rFont val="Arial"/>
        <family val="2"/>
      </rPr>
      <t>UNIDAD DE MEDIDA DEL INDICADOR:</t>
    </r>
    <r>
      <rPr>
        <sz val="11"/>
        <color theme="1"/>
        <rFont val="Arial"/>
        <family val="2"/>
      </rPr>
      <t xml:space="preserve">
Porcentaje
</t>
    </r>
    <r>
      <rPr>
        <b/>
        <sz val="11"/>
        <color theme="1"/>
        <rFont val="Arial"/>
        <family val="2"/>
      </rPr>
      <t>UNIDAD DE MEDIDA DE LAS VARIABLES:</t>
    </r>
    <r>
      <rPr>
        <sz val="11"/>
        <color theme="1"/>
        <rFont val="Arial"/>
        <family val="2"/>
      </rPr>
      <t xml:space="preserve">
Servicios de Telecomunicaciones</t>
    </r>
  </si>
  <si>
    <r>
      <rPr>
        <b/>
        <sz val="11"/>
        <color rgb="FF000000"/>
        <rFont val="Arial"/>
        <family val="2"/>
      </rPr>
      <t>PSTA=</t>
    </r>
    <r>
      <rPr>
        <sz val="11"/>
        <color rgb="FF000000"/>
        <rFont val="Arial"/>
        <family val="2"/>
      </rPr>
      <t xml:space="preserve"> Porcentaje de servicios técnicos atendidos.</t>
    </r>
  </si>
  <si>
    <r>
      <rPr>
        <b/>
        <sz val="11"/>
        <color theme="1"/>
        <rFont val="Arial"/>
        <family val="2"/>
      </rPr>
      <t>UNIDAD DE MEDIDA DEL INDICADOR:</t>
    </r>
    <r>
      <rPr>
        <sz val="11"/>
        <color theme="1"/>
        <rFont val="Arial"/>
        <family val="2"/>
      </rPr>
      <t xml:space="preserve">
Porcentaje
</t>
    </r>
    <r>
      <rPr>
        <b/>
        <sz val="11"/>
        <color theme="1"/>
        <rFont val="Arial"/>
        <family val="2"/>
      </rPr>
      <t>UNIDAD DE MEDIDA DE LAS VARIABLES:</t>
    </r>
    <r>
      <rPr>
        <sz val="11"/>
        <color theme="1"/>
        <rFont val="Arial"/>
        <family val="2"/>
      </rPr>
      <t xml:space="preserve">
Servicios Técnicos</t>
    </r>
  </si>
  <si>
    <t>Componente
(Dirección de Servicios Generales)</t>
  </si>
  <si>
    <r>
      <rPr>
        <b/>
        <sz val="11"/>
        <color rgb="FF000000"/>
        <rFont val="Arial"/>
        <family val="2"/>
      </rPr>
      <t>PSML=</t>
    </r>
    <r>
      <rPr>
        <sz val="11"/>
        <color rgb="FF000000"/>
        <rFont val="Arial"/>
        <family val="2"/>
      </rPr>
      <t xml:space="preserve">Porcentaje de Servicios de mantenimiento y logística realizados. </t>
    </r>
  </si>
  <si>
    <r>
      <rPr>
        <b/>
        <sz val="11"/>
        <color rgb="FF000000"/>
        <rFont val="Arial"/>
        <family val="2"/>
      </rPr>
      <t>UNIDAD DE MEDIDA DEL INDICADOR:</t>
    </r>
    <r>
      <rPr>
        <sz val="11"/>
        <color rgb="FF000000"/>
        <rFont val="Arial"/>
        <family val="2"/>
      </rPr>
      <t xml:space="preserve">
Porcentaje
</t>
    </r>
    <r>
      <rPr>
        <b/>
        <sz val="11"/>
        <color rgb="FF000000"/>
        <rFont val="Arial"/>
        <family val="2"/>
      </rPr>
      <t>UNIDAD DE MEDIDA DE LAS VARIABLES:</t>
    </r>
    <r>
      <rPr>
        <sz val="11"/>
        <color rgb="FF000000"/>
        <rFont val="Arial"/>
        <family val="2"/>
      </rPr>
      <t xml:space="preserve">
Servicios de Mantenimiento y Logística </t>
    </r>
  </si>
  <si>
    <r>
      <rPr>
        <b/>
        <sz val="11"/>
        <color rgb="FF000000"/>
        <rFont val="Arial"/>
        <family val="2"/>
      </rPr>
      <t>PSMR=</t>
    </r>
    <r>
      <rPr>
        <sz val="11"/>
        <color rgb="FF000000"/>
        <rFont val="Arial"/>
        <family val="2"/>
      </rPr>
      <t xml:space="preserve">Porcentaje de servicios de mantenimiento municipal realizados. </t>
    </r>
  </si>
  <si>
    <r>
      <t xml:space="preserve">UNIDAD DE MEDIDA DEL INDICADOR:
</t>
    </r>
    <r>
      <rPr>
        <sz val="11"/>
        <color rgb="FF000000"/>
        <rFont val="Arial"/>
        <family val="2"/>
      </rPr>
      <t>Porcentaje</t>
    </r>
    <r>
      <rPr>
        <b/>
        <sz val="11"/>
        <color rgb="FF000000"/>
        <rFont val="Arial"/>
        <family val="2"/>
      </rPr>
      <t xml:space="preserve">
UNIDAD DE MEDIDA DE LAS VARIABLES: 
</t>
    </r>
    <r>
      <rPr>
        <sz val="11"/>
        <color rgb="FF000000"/>
        <rFont val="Arial"/>
        <family val="2"/>
      </rPr>
      <t xml:space="preserve">Servicios de mantenimiento </t>
    </r>
  </si>
  <si>
    <r>
      <rPr>
        <b/>
        <sz val="11"/>
        <color rgb="FF000000"/>
        <rFont val="Arial"/>
        <family val="2"/>
      </rPr>
      <t>PLEO=</t>
    </r>
    <r>
      <rPr>
        <sz val="11"/>
        <color rgb="FF000000"/>
        <rFont val="Arial"/>
        <family val="2"/>
      </rPr>
      <t xml:space="preserve"> Porcentaje de servicios de logística de los eventos oficiales especiales brindados</t>
    </r>
  </si>
  <si>
    <r>
      <rPr>
        <b/>
        <sz val="11"/>
        <color rgb="FF000000"/>
        <rFont val="Arial"/>
        <family val="2"/>
      </rPr>
      <t>UNIDAD DE MEDIDA DEL INDICADOR:</t>
    </r>
    <r>
      <rPr>
        <sz val="11"/>
        <color rgb="FF000000"/>
        <rFont val="Arial"/>
        <family val="2"/>
      </rPr>
      <t xml:space="preserve">
Porcentaje
</t>
    </r>
    <r>
      <rPr>
        <b/>
        <sz val="11"/>
        <color rgb="FF000000"/>
        <rFont val="Arial"/>
        <family val="2"/>
      </rPr>
      <t xml:space="preserve">
UNIDAD DE MEDIDA DE LAS VARIABLES: 
</t>
    </r>
    <r>
      <rPr>
        <sz val="11"/>
        <color rgb="FF000000"/>
        <rFont val="Arial"/>
        <family val="2"/>
      </rPr>
      <t>Eventos oficiales especiales</t>
    </r>
  </si>
  <si>
    <r>
      <t xml:space="preserve">                          </t>
    </r>
    <r>
      <rPr>
        <b/>
        <sz val="11"/>
        <color rgb="FF000000"/>
        <rFont val="Arial"/>
        <family val="2"/>
      </rPr>
      <t xml:space="preserve">                                 PSLA=</t>
    </r>
    <r>
      <rPr>
        <sz val="11"/>
        <color rgb="FF000000"/>
        <rFont val="Arial"/>
        <family val="2"/>
      </rPr>
      <t xml:space="preserve"> Porcentaje de solicitudes de Logística de Eventos atendidas           </t>
    </r>
  </si>
  <si>
    <r>
      <rPr>
        <b/>
        <sz val="11"/>
        <color rgb="FF000000"/>
        <rFont val="Arial"/>
        <family val="2"/>
      </rPr>
      <t>UNIDAD DE MEDIDA DEL INDICADOR</t>
    </r>
    <r>
      <rPr>
        <sz val="11"/>
        <color rgb="FF000000"/>
        <rFont val="Arial"/>
        <family val="2"/>
      </rPr>
      <t xml:space="preserve">:
Porcentaje
</t>
    </r>
    <r>
      <rPr>
        <b/>
        <sz val="11"/>
        <color rgb="FF000000"/>
        <rFont val="Arial"/>
        <family val="2"/>
      </rPr>
      <t>UNIDAD DE MEDIDA DE LAS VARIABLES</t>
    </r>
    <r>
      <rPr>
        <sz val="11"/>
        <color rgb="FF000000"/>
        <rFont val="Arial"/>
        <family val="2"/>
      </rPr>
      <t>: Solicitudes de Logística para los Eventos</t>
    </r>
  </si>
  <si>
    <t>Componente (Eventos Civicos)</t>
  </si>
  <si>
    <t xml:space="preserve">PECR= Porcentaje de Eventos Cívicos y Culturales realizados   </t>
  </si>
  <si>
    <r>
      <t xml:space="preserve">UNIDAD DE MEDIDA DEL INDICADOR:
</t>
    </r>
    <r>
      <rPr>
        <sz val="11"/>
        <color theme="1"/>
        <rFont val="Arial"/>
        <family val="2"/>
      </rPr>
      <t>Porcentaje</t>
    </r>
    <r>
      <rPr>
        <b/>
        <sz val="11"/>
        <color theme="1"/>
        <rFont val="Arial"/>
        <family val="2"/>
      </rPr>
      <t xml:space="preserve">
UNIDAD DE MEDIDA DE LAS VARIABLES:  
</t>
    </r>
    <r>
      <rPr>
        <sz val="11"/>
        <color theme="1"/>
        <rFont val="Arial"/>
        <family val="2"/>
      </rPr>
      <t xml:space="preserve">Eventos Cívicos y Culturales realizados  </t>
    </r>
  </si>
  <si>
    <t xml:space="preserve">Actividad       </t>
  </si>
  <si>
    <r>
      <rPr>
        <b/>
        <sz val="11"/>
        <color rgb="FF000000"/>
        <rFont val="Arial"/>
        <family val="2"/>
      </rPr>
      <t xml:space="preserve">PCCR= </t>
    </r>
    <r>
      <rPr>
        <sz val="11"/>
        <color rgb="FF000000"/>
        <rFont val="Arial"/>
        <family val="2"/>
      </rPr>
      <t xml:space="preserve">  Porcentaje de Conmemoraciones y Celebraciones Cívicas realizadas    </t>
    </r>
  </si>
  <si>
    <r>
      <rPr>
        <b/>
        <sz val="11"/>
        <color rgb="FF000000"/>
        <rFont val="Arial"/>
        <family val="2"/>
      </rPr>
      <t xml:space="preserve">UNIDAD DE MEDIDA DEL INDICADOR:
</t>
    </r>
    <r>
      <rPr>
        <sz val="11"/>
        <color rgb="FF000000"/>
        <rFont val="Arial"/>
        <family val="2"/>
      </rPr>
      <t>Porcentaje</t>
    </r>
    <r>
      <rPr>
        <b/>
        <sz val="11"/>
        <color rgb="FF000000"/>
        <rFont val="Arial"/>
        <family val="2"/>
      </rPr>
      <t xml:space="preserve">
UNIDAD DE MEDIDA DE LAS VARIABLES:  
</t>
    </r>
    <r>
      <rPr>
        <sz val="11"/>
        <color rgb="FF000000"/>
        <rFont val="Arial"/>
        <family val="2"/>
      </rPr>
      <t>Conmemoraciones y Celebraciones Cívicas</t>
    </r>
  </si>
  <si>
    <r>
      <rPr>
        <b/>
        <sz val="11"/>
        <color rgb="FF000000"/>
        <rFont val="Arial"/>
        <family val="2"/>
      </rPr>
      <t>PMR</t>
    </r>
    <r>
      <rPr>
        <sz val="11"/>
        <color rgb="FF000000"/>
        <rFont val="Arial"/>
        <family val="2"/>
      </rPr>
      <t xml:space="preserve"> = Porcentaje de participaciones musicales realizadas.</t>
    </r>
  </si>
  <si>
    <r>
      <rPr>
        <b/>
        <sz val="11"/>
        <color rgb="FF000000"/>
        <rFont val="Arial"/>
        <family val="2"/>
      </rPr>
      <t xml:space="preserve">UNIDAD DE MEDIDA DEL INDICADOR:
</t>
    </r>
    <r>
      <rPr>
        <sz val="11"/>
        <color rgb="FF000000"/>
        <rFont val="Arial"/>
        <family val="2"/>
      </rPr>
      <t>Porcentaje</t>
    </r>
    <r>
      <rPr>
        <b/>
        <sz val="11"/>
        <color rgb="FF000000"/>
        <rFont val="Arial"/>
        <family val="2"/>
      </rPr>
      <t xml:space="preserve">
UNIDAD DE MEDIDA DE LAS VARIABLES:  </t>
    </r>
    <r>
      <rPr>
        <sz val="11"/>
        <color rgb="FF000000"/>
        <rFont val="Arial"/>
        <family val="2"/>
      </rPr>
      <t>Participaciones Musicales</t>
    </r>
  </si>
  <si>
    <r>
      <t xml:space="preserve">PSEA= </t>
    </r>
    <r>
      <rPr>
        <sz val="11"/>
        <color rgb="FF000000"/>
        <rFont val="Arial"/>
        <family val="2"/>
      </rPr>
      <t xml:space="preserve">Porcentaje de solicitudes en Eventos Especiales atendidos  </t>
    </r>
    <r>
      <rPr>
        <b/>
        <sz val="11"/>
        <color rgb="FF000000"/>
        <rFont val="Arial"/>
        <family val="2"/>
      </rPr>
      <t xml:space="preserve"> </t>
    </r>
  </si>
  <si>
    <r>
      <t xml:space="preserve">UNIDAD DE MEDIDA DEL INDICADOR:
</t>
    </r>
    <r>
      <rPr>
        <sz val="11"/>
        <color rgb="FF000000"/>
        <rFont val="Arial"/>
        <family val="2"/>
      </rPr>
      <t>Porcentaje</t>
    </r>
    <r>
      <rPr>
        <b/>
        <sz val="11"/>
        <color rgb="FF000000"/>
        <rFont val="Arial"/>
        <family val="2"/>
      </rPr>
      <t xml:space="preserve">
UNIDAD DE MEDIDA DE LAS VARIABLES:  
</t>
    </r>
    <r>
      <rPr>
        <sz val="11"/>
        <color rgb="FF000000"/>
        <rFont val="Arial"/>
        <family val="2"/>
      </rPr>
      <t>Solicitudes en Eventos Especiales</t>
    </r>
  </si>
  <si>
    <t>Componente
( Direccción de Recursos Humanos)</t>
  </si>
  <si>
    <r>
      <t xml:space="preserve">PPPME= </t>
    </r>
    <r>
      <rPr>
        <sz val="11"/>
        <color theme="1"/>
        <rFont val="Arial"/>
        <family val="2"/>
      </rPr>
      <t>Porcentaje de plantillas de personal municipal entregadas.</t>
    </r>
  </si>
  <si>
    <r>
      <rPr>
        <b/>
        <sz val="11"/>
        <color theme="1"/>
        <rFont val="Arial"/>
        <family val="2"/>
      </rPr>
      <t>PIA</t>
    </r>
    <r>
      <rPr>
        <sz val="11"/>
        <color theme="1"/>
        <rFont val="Arial"/>
        <family val="2"/>
      </rPr>
      <t>=  Porcentaje de incidencias (altas, bajas, modificaciones, cambios de puestos o salarios) atendidas</t>
    </r>
  </si>
  <si>
    <r>
      <rPr>
        <b/>
        <sz val="11"/>
        <color theme="1"/>
        <rFont val="Arial"/>
        <family val="2"/>
      </rPr>
      <t>UNIDAD DE MEDIDA DEL INDICADOR:</t>
    </r>
    <r>
      <rPr>
        <sz val="11"/>
        <color theme="1"/>
        <rFont val="Arial"/>
        <family val="2"/>
      </rPr>
      <t xml:space="preserve"> Porcentaje
</t>
    </r>
    <r>
      <rPr>
        <b/>
        <sz val="11"/>
        <color theme="1"/>
        <rFont val="Arial"/>
        <family val="2"/>
      </rPr>
      <t>UNIDAD DE MEDIDA DE LA VARIABLE:</t>
    </r>
    <r>
      <rPr>
        <sz val="11"/>
        <color theme="1"/>
        <rFont val="Arial"/>
        <family val="2"/>
      </rPr>
      <t xml:space="preserve"> Incidencias
</t>
    </r>
  </si>
  <si>
    <r>
      <t xml:space="preserve">PRFLE= </t>
    </r>
    <r>
      <rPr>
        <sz val="11"/>
        <color theme="1"/>
        <rFont val="Arial"/>
        <family val="2"/>
      </rPr>
      <t>Porcentaje de reportes de finiquito y/o liquidación entregados.</t>
    </r>
  </si>
  <si>
    <r>
      <rPr>
        <b/>
        <sz val="11"/>
        <color theme="1"/>
        <rFont val="Arial"/>
        <family val="2"/>
      </rPr>
      <t>PEPIA=</t>
    </r>
    <r>
      <rPr>
        <sz val="11"/>
        <color theme="1"/>
        <rFont val="Arial"/>
        <family val="2"/>
      </rPr>
      <t xml:space="preserve"> Porcentaje de expedientes de personal por incidencias actualizados</t>
    </r>
  </si>
  <si>
    <t>NOMBRE DE LA DEPENDENCIA QUE ATIENDE AL PROGRAMA: OFICIALÍA  MAYOR</t>
  </si>
  <si>
    <t>ANUAL</t>
  </si>
  <si>
    <t>OFICIALÍA MAYOR</t>
  </si>
  <si>
    <t>DIR. RECURSOS MATERIALES</t>
  </si>
  <si>
    <t>DIR. PATRIMONIO MPAL.</t>
  </si>
  <si>
    <t>INST. CAPACITACIÓN EN CALIDAD</t>
  </si>
  <si>
    <t>DIR. DE TECNOLOGÍAS</t>
  </si>
  <si>
    <t>DIR. SERVICIOS GENERALES</t>
  </si>
  <si>
    <t>UNIDAD DE EVENTOS CÍVICOS</t>
  </si>
  <si>
    <t>DIR. DE RECURSOS HUMANOS</t>
  </si>
  <si>
    <t xml:space="preserve">TOTAL </t>
  </si>
  <si>
    <r>
      <rPr>
        <b/>
        <sz val="11"/>
        <color theme="1"/>
        <rFont val="Arial"/>
        <family val="2"/>
      </rPr>
      <t>PARB=</t>
    </r>
    <r>
      <rPr>
        <sz val="11"/>
        <color theme="1"/>
        <rFont val="Arial"/>
        <family val="2"/>
      </rPr>
      <t xml:space="preserve"> Porcentaje de avance en regulacion de bienes</t>
    </r>
  </si>
  <si>
    <t>.</t>
  </si>
  <si>
    <t>SEGUIMIENTO DE AVANCE EN CUMPLIMIENTO DE METAS Y OBJETIVOS 2024</t>
  </si>
  <si>
    <t>JUSTIFICACION TRIMESTRAL DE AVANCE DE RESULTADOS 2024</t>
  </si>
  <si>
    <t>PORCENTAJE DE AVANCE TRIMESTRAL ACUMULADO 2024</t>
  </si>
  <si>
    <t>PORCENTAJE DE AVANCE TRIMESTRAL 2024</t>
  </si>
  <si>
    <t>META REALIZADA 2024</t>
  </si>
  <si>
    <t>META PROGRAMADA 2024</t>
  </si>
  <si>
    <r>
      <rPr>
        <b/>
        <sz val="11"/>
        <color theme="1"/>
        <rFont val="Arial"/>
        <family val="2"/>
      </rPr>
      <t>IAG: Í</t>
    </r>
    <r>
      <rPr>
        <sz val="11"/>
        <color theme="1"/>
        <rFont val="Arial"/>
        <family val="2"/>
      </rPr>
      <t>ndice de Avance General en la implantación y operación del modelo PbR-SED</t>
    </r>
  </si>
  <si>
    <t>Anual</t>
  </si>
  <si>
    <r>
      <rPr>
        <b/>
        <sz val="11"/>
        <color theme="1"/>
        <rFont val="Arial"/>
        <family val="2"/>
      </rPr>
      <t>Unidad de medida del Indicador:</t>
    </r>
    <r>
      <rPr>
        <sz val="11"/>
        <color theme="1"/>
        <rFont val="Arial"/>
        <family val="2"/>
      </rPr>
      <t xml:space="preserve">
Porcentaje </t>
    </r>
  </si>
  <si>
    <t>CLAVE Y NOMBRE DEL PPA:M-PPA 1.4 PROGRAMA DE ADMINISTRACIÓN DE BIENES Y SERVICIOS DEL MUNICIPIO</t>
  </si>
  <si>
    <t xml:space="preserve">1.4.1 Contribuir a la renovación de los mecanismos de gestión flexibilizando nuestras estructuras y procedimientos administrativos con calidad, innovación tecnológica y combate a la corrupción mediante  la correcta optimización de los recursos, logrando con ello una administración eficiente que impacte en los tres ordenes de gobierno. </t>
  </si>
  <si>
    <t xml:space="preserve">1.4.1.1 Las dependencias e instituciones municipales optimizan los recursos para una administración eficiente impactando en los tres ordenes de gobierno.  </t>
  </si>
  <si>
    <t>1.4.1.1.1 Gestiones de apoyos para las diversas dependencias de la administración pública realizados.</t>
  </si>
  <si>
    <t xml:space="preserve">1.4.1.1.1.1 Realización de los eventos especiales oficiales municipales.   </t>
  </si>
  <si>
    <t xml:space="preserve">1.4.1.1.1.2 Cumplimiento de los acuerdos establecidos entre la administración pública municipal e instituciones externas. </t>
  </si>
  <si>
    <t>1.4.1.1.2 Recursos materiales y servicios solicitados por las dependencias municipales suministrados</t>
  </si>
  <si>
    <t>1.4.1.1.2.1 Atención a las solicitudes administrativas y de logística en los tiempos establecidos por la Dirección de Recursos Materiales.</t>
  </si>
  <si>
    <t>1.4.1.1.2.2 Integración de los expedientes.</t>
  </si>
  <si>
    <t xml:space="preserve">1.4.1.1.2.3 Atención a las requisiciones de los diferentes eventos públicos y privados celebrados por el Municipio de Benito Juárez.
</t>
  </si>
  <si>
    <t>1.4.1.1.2.4 Elaboración de Solicitudes de Pago de los materiales por el Almacén Municipal.</t>
  </si>
  <si>
    <t>1.4.1.1.2.5 Atención a los siniestros reportados por las diferentes dependencias del Municipio de Benito Juárez.</t>
  </si>
  <si>
    <t>1.4.1.1.2.6 Revisión del Sistema "Gasto y Control de Combustible" para obtener los reportes diarios de los litros de combustible suministrados alas unidades de las dependencias y entidades que conforman el H. Ayuntamiento de Benito Juárez.</t>
  </si>
  <si>
    <t>1.4.1.1.2.7 Atención a las solicitudes de reparaciones de los vehículos del municipio de Benito Juárez.</t>
  </si>
  <si>
    <t>1.4.1.1.3 Operaciones de resguardo y control de los bienes municipales realizados</t>
  </si>
  <si>
    <t>1.4.1.1.3.1 Mantenimiento del área de trabajo y mercados de Patrimonio Municipal</t>
  </si>
  <si>
    <t>1.4.1.1.3.2 Verificación y actualización de expedientes de los Bienes Inmuebles, Arqueológicos, Históricos e Inealineables que son propiedad del H. Ayuntamiento.</t>
  </si>
  <si>
    <t xml:space="preserve">1.4.1.1.3.3  Regulación de Bienes Inmuebles, recuperando la plusvalía alineados al Control Contable del H. Ayuntamiento de Benito Juárez. </t>
  </si>
  <si>
    <t xml:space="preserve">1.4.1.1.3.4 Generacion de claves para el registro y control de los bienes conforme  a las reglas de la CONAC. 
</t>
  </si>
  <si>
    <t xml:space="preserve">1.4.1.1.3.5  Elaboración de resguardos e inventarios de los bienes adquiridos por el H. Ayuntamiento de Benito Juárez. </t>
  </si>
  <si>
    <t xml:space="preserve">1.4.1.1.3.6  Evaluación conforme las auditorías físicas de los bienes propiedad del H. Ayuntamiento de Benito Juárez. </t>
  </si>
  <si>
    <t>1.4.1.1.4 Capacitación para la profesionalización del personal municipal realizada.</t>
  </si>
  <si>
    <t>1.4.1.1.4.1. Impartición de  Cursos de Capacitación Integral Institucional</t>
  </si>
  <si>
    <t xml:space="preserve">1.4.1.1.4.2 Celebración de convenios de colaboración para la capacitación. </t>
  </si>
  <si>
    <t>1.4.1.1.4.3 Evaluación al desempeño laboral hacia servidores(as) públicos(as).</t>
  </si>
  <si>
    <t>1.4.1.1.5 Servicios de sistemas de información de las dependencias municipales brindados.</t>
  </si>
  <si>
    <t xml:space="preserve">1.4.1.1.5.1 Desarrollo y mantenimiento de sistemas informáticos para las dependencias municipales. </t>
  </si>
  <si>
    <t>1.4.1.1.5.2 Atención de  servicios de telecomunicaciones para las dependencias municipales.</t>
  </si>
  <si>
    <t>1.4.1.1.5.3 Atención de servicios de soporte técnico para las dependencias municipales.</t>
  </si>
  <si>
    <t>1.4.1.1.6 Servicios de mantenimiento y logística de eventos brindados.</t>
  </si>
  <si>
    <t>1.4.1.1.6.1 Realización del mantenimiento del Edificio del Palacio Municipal y áreas comúnes.</t>
  </si>
  <si>
    <t xml:space="preserve">1.4.1.1.6.2 Brindar servicios de logística en los eventos oficiales especiales </t>
  </si>
  <si>
    <t>1.4.1.1.6.3 Atención a las solicitudes de la logística de los eventos</t>
  </si>
  <si>
    <t>1.4.1.1.7 Eventos Cívicos y Culturales realizados.</t>
  </si>
  <si>
    <t>1.4.1.1.7.1 Realización de conmemoraciones y celebraciones cívicas.</t>
  </si>
  <si>
    <t xml:space="preserve">1.4.1.1.7.2   Participación  Musical en Eventos. </t>
  </si>
  <si>
    <t>1.4.1.1.7.3  Atención a Solicitudes para Eventos hacia Instituciones Externas</t>
  </si>
  <si>
    <t>1.4.1.1.8 Reportes de plantillas de personal municipal</t>
  </si>
  <si>
    <t>1.4.1.1.8.1. Atención de las incidencias enviadas por las Unidades Administrativas para actualizar la plantilla.</t>
  </si>
  <si>
    <t>1.4.1.1.8.2. Elaboración de reportes de finiquito y/o liquidación, solicitados por las Unidades Administrativas.</t>
  </si>
  <si>
    <t>1.4.1.1.8.3.  Actualización de expedientes de personal activo y de baja por incidencias enviadas por las diferentes Unidades Administrativas.</t>
  </si>
  <si>
    <t>AVANCE EN CUMPLIMIENTO DE METAS TRIMESTRAL Y ANUAL ACUMULADO 2024</t>
  </si>
  <si>
    <r>
      <rPr>
        <b/>
        <sz val="11"/>
        <rFont val="Arial"/>
        <family val="2"/>
      </rPr>
      <t xml:space="preserve">Meta Trimestral: </t>
    </r>
    <r>
      <rPr>
        <sz val="11"/>
        <rFont val="Arial"/>
        <family val="2"/>
      </rPr>
      <t xml:space="preserve"> Se atendieron 6 solicitudes de apoyo a eventos oficiales de un total de 6  programados, logrando así un 100% respecto a lo programado. </t>
    </r>
  </si>
  <si>
    <t>NO SE EJERCE LO PROGRAMADO DEBIDO A QUE EL SISTEMA DE ADMINISTRACIÓN ESTUVO INHABILITADO POR EL TEMA DE LA VEDA ELECTORAL</t>
  </si>
  <si>
    <t>SE TUVO UNA AMPLIACIÓN PRESUPUESTAL POR LICITACIÓN DE MATERIAL DE LIMPIEZA, LO CUAL REPERCUTIO EN UN MAYOR GASTO.</t>
  </si>
  <si>
    <r>
      <rPr>
        <b/>
        <sz val="11"/>
        <rFont val="Arial"/>
        <family val="2"/>
      </rPr>
      <t xml:space="preserve">Meta Trimestral: </t>
    </r>
    <r>
      <rPr>
        <sz val="11"/>
        <rFont val="Arial"/>
        <family val="2"/>
      </rPr>
      <t xml:space="preserve"> En este trimestre se logra el 100% de la meta programada.</t>
    </r>
  </si>
  <si>
    <t>TRIMESTRE 1 2024</t>
  </si>
  <si>
    <t>TRIMESTRE 2 2024</t>
  </si>
  <si>
    <t>TRIMESTRE 3 2024</t>
  </si>
  <si>
    <t>TRIMESTRE 4 2024</t>
  </si>
  <si>
    <t>JUSTIFICACION TRIMESTRAL Y ANUAL DE AVANCE DE RESULTADOS 2024</t>
  </si>
  <si>
    <t>NA</t>
  </si>
  <si>
    <r>
      <rPr>
        <b/>
        <sz val="11"/>
        <rFont val="Arial"/>
        <family val="2"/>
      </rPr>
      <t xml:space="preserve">Meta Trimestral: </t>
    </r>
    <r>
      <rPr>
        <sz val="11"/>
        <rFont val="Arial"/>
        <family val="2"/>
      </rPr>
      <t>Se logra el 175.86% de la meta trimestral al dar atención a 51 solicitudes de reparación de vehículos de un total de 29 programados; este incremento es deribado de que a partir de este año todo el mantenimiento vehicular se realiza por el área de parque vehicular.</t>
    </r>
  </si>
  <si>
    <r>
      <rPr>
        <b/>
        <sz val="11"/>
        <rFont val="Arial"/>
        <family val="2"/>
      </rPr>
      <t xml:space="preserve">Meta Trimestral: </t>
    </r>
    <r>
      <rPr>
        <sz val="11"/>
        <rFont val="Arial"/>
        <family val="2"/>
      </rPr>
      <t>Se alcanza el 67.48% de la meta al dar atención a 166 de un total de 246 proyectados. Esto porque se cancelaron solicitudes de pago porque los proveedores no lograron surtir en tiempo y forma por el cambio de administración.</t>
    </r>
  </si>
  <si>
    <r>
      <rPr>
        <b/>
        <sz val="11"/>
        <rFont val="Arial"/>
        <family val="2"/>
      </rPr>
      <t xml:space="preserve">Meta Trimestral: </t>
    </r>
    <r>
      <rPr>
        <sz val="11"/>
        <rFont val="Arial"/>
        <family val="2"/>
      </rPr>
      <t xml:space="preserve">Se logra el 113.13% de la meta trimestral al cumplir con el suministro de 1,019,270 de 900,988 recursos materiales y/o servicios solicitados por las dependencias municipales.
</t>
    </r>
  </si>
  <si>
    <r>
      <rPr>
        <b/>
        <sz val="11"/>
        <rFont val="Arial"/>
        <family val="2"/>
      </rPr>
      <t xml:space="preserve">Meta Trimestral: </t>
    </r>
    <r>
      <rPr>
        <sz val="11"/>
        <rFont val="Arial"/>
        <family val="2"/>
      </rPr>
      <t xml:space="preserve">Se logra el 81.34% al atender 475 solicitudes administrativas y de logística de un total de 584 programadas.
</t>
    </r>
  </si>
  <si>
    <r>
      <rPr>
        <b/>
        <sz val="11"/>
        <rFont val="Arial"/>
        <family val="2"/>
      </rPr>
      <t xml:space="preserve">Meta Trimestral: </t>
    </r>
    <r>
      <rPr>
        <sz val="11"/>
        <rFont val="Arial"/>
        <family val="2"/>
      </rPr>
      <t>Se alcanza el 112.90% de la meta al atender 35 requisiciones para eventos de un total de 31 programados.</t>
    </r>
  </si>
  <si>
    <r>
      <rPr>
        <b/>
        <sz val="11"/>
        <rFont val="Arial"/>
        <family val="2"/>
      </rPr>
      <t xml:space="preserve">Meta Trimestral: </t>
    </r>
    <r>
      <rPr>
        <sz val="11"/>
        <rFont val="Arial"/>
        <family val="2"/>
      </rPr>
      <t xml:space="preserve">Se logra el 77.94% de la meta al dar atención a 53 siniestros reportados de un total de 68 proyectados. </t>
    </r>
  </si>
  <si>
    <r>
      <rPr>
        <b/>
        <sz val="11"/>
        <rFont val="Arial"/>
        <family val="2"/>
      </rPr>
      <t xml:space="preserve">Meta Trimestral: </t>
    </r>
    <r>
      <rPr>
        <sz val="11"/>
        <rFont val="Arial"/>
        <family val="2"/>
      </rPr>
      <t>Al término del trimestre se tiene un logro del 113.16% de la meta al suministrar  1,018,481 litros de combustible de un total de 900,000 litros programados.</t>
    </r>
  </si>
  <si>
    <r>
      <rPr>
        <b/>
        <sz val="11"/>
        <rFont val="Arial"/>
        <family val="2"/>
      </rPr>
      <t xml:space="preserve">Meta Trimestral: </t>
    </r>
    <r>
      <rPr>
        <sz val="11"/>
        <rFont val="Arial"/>
        <family val="2"/>
      </rPr>
      <t xml:space="preserve">Se logra el 87.50% en la meta trimestral al desarrollar 105 de 120  Sistemas Informáticos proyectados. </t>
    </r>
  </si>
  <si>
    <r>
      <rPr>
        <b/>
        <sz val="11"/>
        <rFont val="Arial"/>
        <family val="2"/>
      </rPr>
      <t xml:space="preserve">Meta Trimestral: </t>
    </r>
    <r>
      <rPr>
        <sz val="11"/>
        <rFont val="Arial"/>
        <family val="2"/>
      </rPr>
      <t xml:space="preserve">Se proporcionaron 229 servicios de Telecomunicaciones de un total de 200 programados, logrando así el 114.50% en la meta trimestral. 
</t>
    </r>
  </si>
  <si>
    <r>
      <rPr>
        <b/>
        <sz val="11"/>
        <rFont val="Arial"/>
        <family val="2"/>
      </rPr>
      <t xml:space="preserve">Meta Trimestral: </t>
    </r>
    <r>
      <rPr>
        <sz val="11"/>
        <rFont val="Arial"/>
        <family val="2"/>
      </rPr>
      <t>Se logra el 102% en la meta trimestral al proporcionar 765 servicios de soporte técnico de un total de 750 programados.</t>
    </r>
  </si>
  <si>
    <r>
      <rPr>
        <b/>
        <sz val="11"/>
        <rFont val="Arial"/>
        <family val="2"/>
      </rPr>
      <t>Meta Trimestral:</t>
    </r>
    <r>
      <rPr>
        <sz val="11"/>
        <rFont val="Arial"/>
        <family val="2"/>
      </rPr>
      <t xml:space="preserve"> Se logra el 102.71% en la meta trimestral al brindar 1,099 Servicios de sistemas de información de un total de 1,070 programados.</t>
    </r>
  </si>
  <si>
    <r>
      <rPr>
        <b/>
        <sz val="11"/>
        <color theme="1"/>
        <rFont val="Arial"/>
        <family val="2"/>
      </rPr>
      <t xml:space="preserve">Meta Trimestral: </t>
    </r>
    <r>
      <rPr>
        <sz val="11"/>
        <color theme="1"/>
        <rFont val="Arial"/>
        <family val="2"/>
      </rPr>
      <t xml:space="preserve">Como resultado del proceso de cierre de administración 2021-2024, se logra el 145.91% en la meta trimestral al atenderse 464 solicitudes de un total de 318 programadas.
</t>
    </r>
  </si>
  <si>
    <r>
      <rPr>
        <b/>
        <sz val="11"/>
        <color theme="1"/>
        <rFont val="Arial"/>
        <family val="2"/>
      </rPr>
      <t>UNIDAD DE MEDIDA DEL INDICADOR:</t>
    </r>
    <r>
      <rPr>
        <sz val="11"/>
        <color theme="1"/>
        <rFont val="Arial"/>
        <family val="2"/>
      </rPr>
      <t xml:space="preserve">
Porcentaje
</t>
    </r>
    <r>
      <rPr>
        <b/>
        <sz val="11"/>
        <color theme="1"/>
        <rFont val="Arial"/>
        <family val="2"/>
      </rPr>
      <t>UNIDAD DE MEDIDA DE LA VARIABLE:</t>
    </r>
    <r>
      <rPr>
        <sz val="11"/>
        <color theme="1"/>
        <rFont val="Arial"/>
        <family val="2"/>
      </rPr>
      <t xml:space="preserve">
Expedientes de personal
</t>
    </r>
  </si>
  <si>
    <r>
      <rPr>
        <b/>
        <sz val="11"/>
        <color theme="1"/>
        <rFont val="Arial"/>
        <family val="2"/>
      </rPr>
      <t>UNIDAD DE MEDIDA DEL INDICADOR:</t>
    </r>
    <r>
      <rPr>
        <sz val="11"/>
        <color theme="1"/>
        <rFont val="Arial"/>
        <family val="2"/>
      </rPr>
      <t xml:space="preserve">
Porcentaje</t>
    </r>
    <r>
      <rPr>
        <b/>
        <sz val="11"/>
        <color theme="1"/>
        <rFont val="Arial"/>
        <family val="2"/>
      </rPr>
      <t xml:space="preserve">
 UNIDAD DE MEDIDA DE LA VARIABLE:</t>
    </r>
    <r>
      <rPr>
        <sz val="11"/>
        <color theme="1"/>
        <rFont val="Arial"/>
        <family val="2"/>
      </rPr>
      <t xml:space="preserve">
Finiquitos y/o liquidaciones</t>
    </r>
  </si>
  <si>
    <r>
      <t xml:space="preserve">UNIDAD DE MEDIDA DEL INDICADOR
</t>
    </r>
    <r>
      <rPr>
        <sz val="11"/>
        <color theme="1"/>
        <rFont val="Arial"/>
        <family val="2"/>
      </rPr>
      <t xml:space="preserve">Porcentaje </t>
    </r>
    <r>
      <rPr>
        <b/>
        <sz val="11"/>
        <color theme="1"/>
        <rFont val="Arial"/>
        <family val="2"/>
      </rPr>
      <t xml:space="preserve">
 UNIDAD DE MEDIDA DE LA VARIABLE
</t>
    </r>
    <r>
      <rPr>
        <sz val="11"/>
        <color theme="1"/>
        <rFont val="Arial"/>
        <family val="2"/>
      </rPr>
      <t>Plantillas de personal municipal</t>
    </r>
  </si>
  <si>
    <r>
      <rPr>
        <b/>
        <sz val="11"/>
        <color rgb="FF000000"/>
        <rFont val="Arial"/>
        <family val="2"/>
      </rPr>
      <t>UNIDAD DE MEDIDA DEL INDICADOR:</t>
    </r>
    <r>
      <rPr>
        <sz val="11"/>
        <color rgb="FF000000"/>
        <rFont val="Arial"/>
        <family val="2"/>
      </rPr>
      <t xml:space="preserve">
Porcentaje
</t>
    </r>
    <r>
      <rPr>
        <b/>
        <sz val="11"/>
        <color rgb="FF000000"/>
        <rFont val="Arial"/>
        <family val="2"/>
      </rPr>
      <t xml:space="preserve">
UNIDAD DE MEDIDA DE LAS VARIABLES=  </t>
    </r>
    <r>
      <rPr>
        <sz val="11"/>
        <color rgb="FF000000"/>
        <rFont val="Arial"/>
        <family val="2"/>
      </rPr>
      <t xml:space="preserve">             
Litros de Combustible</t>
    </r>
  </si>
  <si>
    <r>
      <rPr>
        <b/>
        <sz val="11"/>
        <color theme="1"/>
        <rFont val="Arial"/>
        <family val="2"/>
      </rPr>
      <t xml:space="preserve">Meta Trimestral: </t>
    </r>
    <r>
      <rPr>
        <sz val="11"/>
        <color theme="1"/>
        <rFont val="Arial"/>
        <family val="2"/>
      </rPr>
      <t xml:space="preserve">En el tercer trimestre se tramita el pago de 209 finiquitos y laudos de un total de 250 programados y se logra el 83.60%.
</t>
    </r>
  </si>
  <si>
    <r>
      <rPr>
        <b/>
        <sz val="11"/>
        <color theme="1"/>
        <rFont val="Arial"/>
        <family val="2"/>
      </rPr>
      <t>Meta Trimestral:</t>
    </r>
    <r>
      <rPr>
        <sz val="11"/>
        <color theme="1"/>
        <rFont val="Arial"/>
        <family val="2"/>
      </rPr>
      <t xml:space="preserve">  En este trimestre se alcanzan actualizar  1,200 de un total de 1,124 expedientes programados lográndose el 106.76%, </t>
    </r>
  </si>
  <si>
    <r>
      <rPr>
        <b/>
        <sz val="11"/>
        <color theme="1"/>
        <rFont val="Arial"/>
        <family val="2"/>
      </rPr>
      <t xml:space="preserve">Meta trimestral: </t>
    </r>
    <r>
      <rPr>
        <sz val="11"/>
        <color theme="1"/>
        <rFont val="Arial"/>
        <family val="2"/>
      </rPr>
      <t>Se capacitaron a 308 servidores públicos de los 850 que estaban programados capacitar, teniendo como resultado un porcentaje de 36.24% ; no se alcanza la meta debido a la veda electoral por la campaña hacia la presidencia municipal.</t>
    </r>
  </si>
  <si>
    <r>
      <rPr>
        <b/>
        <sz val="11"/>
        <color theme="1"/>
        <rFont val="Arial"/>
        <family val="2"/>
      </rPr>
      <t>Meta trimestral:</t>
    </r>
    <r>
      <rPr>
        <sz val="11"/>
        <color theme="1"/>
        <rFont val="Arial"/>
        <family val="2"/>
      </rPr>
      <t xml:space="preserve"> Se impartieron 40 cursos de capacitación a los servidores públicos de los 50 que estaban programados, obteniendo un porcentaje de cumplimiento de 80%; los cursos programados son de carácter obligatorio en temas de violencia de género, código de ética, marco integrado y Ley General de Responsabilidades Administrativas.</t>
    </r>
  </si>
  <si>
    <r>
      <rPr>
        <b/>
        <sz val="11"/>
        <color theme="1"/>
        <rFont val="Arial"/>
        <family val="2"/>
      </rPr>
      <t>Meta trimestral:</t>
    </r>
    <r>
      <rPr>
        <sz val="11"/>
        <color theme="1"/>
        <rFont val="Arial"/>
        <family val="2"/>
      </rPr>
      <t xml:space="preserve"> Se logró firmar un convenio de colaboración el cual es el único que se tenia programado, alcanzando así el 100% de la meta.</t>
    </r>
  </si>
  <si>
    <r>
      <rPr>
        <b/>
        <sz val="11"/>
        <color theme="1"/>
        <rFont val="Arial"/>
        <family val="2"/>
      </rPr>
      <t>Meta trimestral:</t>
    </r>
    <r>
      <rPr>
        <sz val="11"/>
        <color theme="1"/>
        <rFont val="Arial"/>
        <family val="2"/>
      </rPr>
      <t xml:space="preserve"> Se aplicaron 245 evaluaciones a los servidores públicos de los 360 que se tenian programados, obteniendo así un logro del 68.06%; no se alcanza la meta debido a la veda electoral por la campaña hacia la presidencia municipal.</t>
    </r>
  </si>
  <si>
    <r>
      <rPr>
        <b/>
        <sz val="11"/>
        <color theme="1"/>
        <rFont val="Arial"/>
        <family val="2"/>
      </rPr>
      <t>Meta Trimestral:</t>
    </r>
    <r>
      <rPr>
        <sz val="11"/>
        <color theme="1"/>
        <rFont val="Arial"/>
        <family val="2"/>
      </rPr>
      <t xml:space="preserve"> En el tercer trimestre de 2024 se aplican 1,102 incidencias de personal (altas, bajas y modificaciones) de un total de 1,100 programadas  y se logra el  100.18%.
</t>
    </r>
  </si>
  <si>
    <r>
      <rPr>
        <b/>
        <sz val="11"/>
        <rFont val="Arial"/>
        <family val="2"/>
      </rPr>
      <t xml:space="preserve">Meta Trimestral: </t>
    </r>
    <r>
      <rPr>
        <sz val="11"/>
        <rFont val="Arial"/>
        <family val="2"/>
      </rPr>
      <t xml:space="preserve">Se logra el 178.73% de la meta al generar 1,412 claves a bienes muebles de un total de 790 programados en el trimestre. Este excedente en este trimestre es debido a que hubo adquisiciones que no se pudieron lograr en el primer trimestre porque no se habia autorizado el presupuesto en el sistema OPERGOB.
</t>
    </r>
  </si>
  <si>
    <r>
      <rPr>
        <b/>
        <sz val="11"/>
        <rFont val="Arial"/>
        <family val="2"/>
      </rPr>
      <t xml:space="preserve">Meta Trimestral: </t>
    </r>
    <r>
      <rPr>
        <sz val="11"/>
        <rFont val="Arial"/>
        <family val="2"/>
      </rPr>
      <t>Se logra el 178.73% de la meta al generar 1,412 resguardos de un total de 790 programados en el trimestre. Este excedente en este trimestre es debido a que hubo adquisiciones que no se pudieron lograr en el primer trimestre porque no se habia autorizado el presupuesto en el sistema OPERGOB.</t>
    </r>
  </si>
  <si>
    <r>
      <rPr>
        <b/>
        <sz val="11"/>
        <rFont val="Arial"/>
        <family val="2"/>
      </rPr>
      <t xml:space="preserve">Meta Trimestral: </t>
    </r>
    <r>
      <rPr>
        <sz val="11"/>
        <rFont val="Arial"/>
        <family val="2"/>
      </rPr>
      <t xml:space="preserve">Se logra el 142.32% de la meta trimestral al realizar 4,318 operaciones de resguardo y control de bienes de un total de 3,034 operaciones programadas.
</t>
    </r>
  </si>
  <si>
    <r>
      <rPr>
        <b/>
        <sz val="11"/>
        <rFont val="Arial"/>
        <family val="2"/>
      </rPr>
      <t xml:space="preserve">Meta Trimestral: </t>
    </r>
    <r>
      <rPr>
        <sz val="11"/>
        <rFont val="Arial"/>
        <family val="2"/>
      </rPr>
      <t xml:space="preserve">Se logra el 104.08% en el cumplimiento de la meta al realizar la actualización de 740 expedientes de bienes de un total de 711 programados durante este período.
</t>
    </r>
  </si>
  <si>
    <r>
      <rPr>
        <b/>
        <sz val="11"/>
        <rFont val="Arial"/>
        <family val="2"/>
      </rPr>
      <t xml:space="preserve">Meta Trimestral: </t>
    </r>
    <r>
      <rPr>
        <sz val="11"/>
        <rFont val="Arial"/>
        <family val="2"/>
      </rPr>
      <t xml:space="preserve">Se logra el 100.56% en la meta trimestral al poder regularizar 715 bienes inmuebles de un total de 711 programados.
</t>
    </r>
  </si>
  <si>
    <r>
      <rPr>
        <b/>
        <sz val="11"/>
        <rFont val="Arial"/>
        <family val="2"/>
      </rPr>
      <t xml:space="preserve">Meta Trimestral: </t>
    </r>
    <r>
      <rPr>
        <sz val="11"/>
        <rFont val="Arial"/>
        <family val="2"/>
      </rPr>
      <t xml:space="preserve">Se logra el 122.58% de la meta al realizarse 38 auditorias físicas de bienes muebles de 31 programadas durante  el trimestre. </t>
    </r>
  </si>
  <si>
    <r>
      <rPr>
        <b/>
        <sz val="11"/>
        <rFont val="Arial"/>
        <family val="2"/>
      </rPr>
      <t xml:space="preserve">Meta Trimestral: </t>
    </r>
    <r>
      <rPr>
        <sz val="11"/>
        <rFont val="Arial"/>
        <family val="2"/>
      </rPr>
      <t>Se logra el 100% de la meta programada al participar en la realización de los 2 eventos que se tenian programados.</t>
    </r>
  </si>
  <si>
    <r>
      <rPr>
        <b/>
        <sz val="11"/>
        <rFont val="Arial"/>
        <family val="2"/>
      </rPr>
      <t xml:space="preserve">Meta Trimestral: </t>
    </r>
    <r>
      <rPr>
        <sz val="11"/>
        <rFont val="Arial"/>
        <family val="2"/>
      </rPr>
      <t xml:space="preserve">Se logra el 110% en la meta trimestral al atender 385 solicitudes de logística de eventos de un total de 350 programados en este trimestre. </t>
    </r>
  </si>
  <si>
    <r>
      <rPr>
        <b/>
        <sz val="11"/>
        <rFont val="Arial"/>
        <family val="2"/>
      </rPr>
      <t xml:space="preserve">Meta Trimestral: </t>
    </r>
    <r>
      <rPr>
        <sz val="11"/>
        <rFont val="Arial"/>
        <family val="2"/>
      </rPr>
      <t xml:space="preserve"> Se realizaron 15 de  13 eventos civicos programados para así obtener un logro del 115.38% de la meta trimestral programada.</t>
    </r>
  </si>
  <si>
    <r>
      <rPr>
        <b/>
        <sz val="11"/>
        <rFont val="Arial"/>
        <family val="2"/>
      </rPr>
      <t xml:space="preserve">Meta Trimestral: </t>
    </r>
    <r>
      <rPr>
        <sz val="11"/>
        <rFont val="Arial"/>
        <family val="2"/>
      </rPr>
      <t xml:space="preserve"> Se realizaron  68 participaciones de un total de 37  programadas, logrando así un 183.78% con respecto a lo programado. Esto debido al incremento en las solicitudes de participación de la banda música y el trío musical en eventos civico-culturales.</t>
    </r>
  </si>
  <si>
    <r>
      <rPr>
        <b/>
        <sz val="11"/>
        <rFont val="Arial"/>
        <family val="2"/>
      </rPr>
      <t xml:space="preserve">Meta Trimestral: </t>
    </r>
    <r>
      <rPr>
        <sz val="11"/>
        <rFont val="Arial"/>
        <family val="2"/>
      </rPr>
      <t xml:space="preserve"> Se realizaron 89  de 56 eventos civicos -  culturales programados para este período, logrando así un 158.93% de cumplimiento en la meta trimestral. Esto debido al incremento en las solicitudes de participación de la banda música y el trío musical en eventos civico-culturales.</t>
    </r>
  </si>
  <si>
    <r>
      <rPr>
        <b/>
        <sz val="11"/>
        <rFont val="Arial"/>
        <family val="2"/>
      </rPr>
      <t xml:space="preserve">Meta Trimestral: </t>
    </r>
    <r>
      <rPr>
        <sz val="11"/>
        <rFont val="Arial"/>
        <family val="2"/>
      </rPr>
      <t>Se logra el 168% en la meta trimestral al realizarse 588 servicios de mantenimiento de un total de 350 programados; este incremento es debido a que se incrementaron las solicitudes de mantenimiento de las diferentes unidades administrativas en los siguientes rubros:: trabajos de electricidada, albañilería, plomería, pintura herrería y carpintería por remodelaciones, mantenimiento correctivo y construcciones nuevas.</t>
    </r>
  </si>
  <si>
    <r>
      <rPr>
        <b/>
        <sz val="11"/>
        <rFont val="Arial"/>
        <family val="2"/>
      </rPr>
      <t xml:space="preserve">Meta Trimestral: </t>
    </r>
    <r>
      <rPr>
        <sz val="11"/>
        <rFont val="Arial"/>
        <family val="2"/>
      </rPr>
      <t xml:space="preserve">Se logra el 30% de la meta al  integrar 9 expedientes de un total de 30 programados; no se alcanza la meta en este tercer trimestre debido a que la mayor parte de los trámites se realizaron en el primer trimestre en el que el logro fue del 252.63%. Se consideró tambien el término de administración 2022-2024.
</t>
    </r>
  </si>
  <si>
    <r>
      <rPr>
        <b/>
        <sz val="11"/>
        <rFont val="Arial"/>
        <family val="2"/>
      </rPr>
      <t xml:space="preserve">Meta Trimestral: </t>
    </r>
    <r>
      <rPr>
        <sz val="11"/>
        <rFont val="Arial"/>
        <family val="2"/>
      </rPr>
      <t xml:space="preserve">Se alcanzó un 300.23% de logro en el trimestre al realizarse 3,963 gestiones de apoyos de un total de 1,320 programadas en el período. Este excedente fue debido a las solicitudes realizadas por las diferentes áreas municipales en atención a los 4 eventos oficiales que fueron 15 de septiembre (grito de independencia de México), 16 de septiembre (desfile cívico), Informe de Gobierno y toma de protesta 2024-2027. 
</t>
    </r>
  </si>
  <si>
    <r>
      <rPr>
        <b/>
        <sz val="11"/>
        <rFont val="Arial"/>
        <family val="2"/>
      </rPr>
      <t xml:space="preserve">Meta Trimestral: </t>
    </r>
    <r>
      <rPr>
        <sz val="11"/>
        <rFont val="Arial"/>
        <family val="2"/>
      </rPr>
      <t xml:space="preserve">Se logra el 100% de la meta en este trimestre al realizarse los 4 eventos que se tenian programados (descritos en el componente).
</t>
    </r>
  </si>
  <si>
    <r>
      <rPr>
        <b/>
        <sz val="11"/>
        <rFont val="Arial"/>
        <family val="2"/>
      </rPr>
      <t xml:space="preserve">Meta Trimestral: </t>
    </r>
    <r>
      <rPr>
        <sz val="11"/>
        <rFont val="Arial"/>
        <family val="2"/>
      </rPr>
      <t xml:space="preserve">Se obtiene un 100% de logro en el trimestre al cumplir con el seguimiento de 21 acuerdos de un total de 21 programados en el período.
</t>
    </r>
  </si>
  <si>
    <r>
      <t xml:space="preserve">Meta Trimestral: </t>
    </r>
    <r>
      <rPr>
        <sz val="11"/>
        <color theme="0"/>
        <rFont val="Arial"/>
        <family val="2"/>
      </rPr>
      <t xml:space="preserve">Se obtuvo un 113.21% de logro en la meta trimestral al atenderse 1,033,308 solicitudes administrativas de un total de 912,772 programadas. </t>
    </r>
    <r>
      <rPr>
        <b/>
        <sz val="11"/>
        <color theme="0"/>
        <rFont val="Arial"/>
        <family val="2"/>
      </rPr>
      <t xml:space="preserve">
</t>
    </r>
  </si>
  <si>
    <r>
      <rPr>
        <b/>
        <sz val="11"/>
        <rFont val="Arial"/>
        <family val="2"/>
      </rPr>
      <t xml:space="preserve">Meta Trimestral: </t>
    </r>
    <r>
      <rPr>
        <sz val="11"/>
        <rFont val="Arial"/>
        <family val="2"/>
      </rPr>
      <t>Se logra el 243.75% en la meta trimestral al realizar 975 Servicios de mantenimiento y logística de 400 programados; este incremento es debido a que se incrementaron las solicitudes de mantenimiento de las diferentes unidades administrativas en los siguientes rubros:: trabajos de electricidada, albañilería, plomería, pintura herrería y carpintería por remodelaciones, mantenimiento correctivo y construcciones nuevas.</t>
    </r>
  </si>
  <si>
    <t>El indicador se modificó con la actualización del PMS 2021-2024.
El índice general de avance en la implementación del modelo PbR-SED mide los avances que el municipio ha logrado alcanzar en la gestión del ciclo presupuestario de planeación, programación, presupuestación, ejercicio y control, seguimiento, evaluación y rendición de cuentas.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</si>
</sst>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&quot;$&quot;#,##0.00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rgb="FF000000"/>
      <name val="Arial"/>
      <family val="2"/>
    </font>
    <font>
      <sz val="11"/>
      <name val="Arial"/>
      <family val="2"/>
    </font>
    <font>
      <b/>
      <sz val="11"/>
      <color theme="0"/>
      <name val="Arial"/>
      <family val="2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4"/>
      <color rgb="FFFFFFFF"/>
      <name val="Arial"/>
      <family val="2"/>
    </font>
    <font>
      <b/>
      <sz val="14"/>
      <color theme="0"/>
      <name val="Arial"/>
      <family val="2"/>
    </font>
    <font>
      <b/>
      <sz val="22"/>
      <color theme="0"/>
      <name val="Arial"/>
      <family val="2"/>
    </font>
    <font>
      <b/>
      <sz val="12"/>
      <color rgb="FFFFFFFF"/>
      <name val="Arial"/>
      <family val="2"/>
    </font>
    <font>
      <b/>
      <sz val="16"/>
      <color theme="0"/>
      <name val="Arial"/>
      <family val="2"/>
    </font>
    <font>
      <b/>
      <sz val="11"/>
      <color theme="1"/>
      <name val="Calibri"/>
      <family val="2"/>
      <scheme val="minor"/>
    </font>
    <font>
      <sz val="11"/>
      <color theme="0"/>
      <name val="Arial"/>
      <family val="2"/>
    </font>
    <font>
      <sz val="11"/>
      <color rgb="FF000000"/>
      <name val="Arial"/>
      <family val="2"/>
    </font>
    <font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2F2F2"/>
        <bgColor rgb="FFF2F2F2"/>
      </patternFill>
    </fill>
    <fill>
      <patternFill patternType="solid">
        <fgColor theme="0" tint="-0.499984740745262"/>
        <bgColor rgb="FF00000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7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0" tint="-0.249977111117893"/>
        <bgColor rgb="FFF4B083"/>
      </patternFill>
    </fill>
    <fill>
      <patternFill patternType="solid">
        <fgColor theme="0" tint="-4.9989318521683403E-2"/>
        <bgColor rgb="FFFBE4D5"/>
      </patternFill>
    </fill>
  </fills>
  <borders count="115">
    <border>
      <left/>
      <right/>
      <top/>
      <bottom/>
      <diagonal/>
    </border>
    <border>
      <left style="dashed">
        <color theme="1"/>
      </left>
      <right style="dashed">
        <color theme="1"/>
      </right>
      <top style="dashed">
        <color theme="1"/>
      </top>
      <bottom style="dashed">
        <color theme="1"/>
      </bottom>
      <diagonal/>
    </border>
    <border>
      <left style="dashed">
        <color theme="1"/>
      </left>
      <right style="dashed">
        <color theme="1"/>
      </right>
      <top/>
      <bottom style="dashed">
        <color theme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ashed">
        <color theme="1"/>
      </right>
      <top style="dashed">
        <color theme="1"/>
      </top>
      <bottom style="dashed">
        <color theme="1"/>
      </bottom>
      <diagonal/>
    </border>
    <border>
      <left style="dashed">
        <color theme="1"/>
      </left>
      <right style="medium">
        <color indexed="64"/>
      </right>
      <top style="dashed">
        <color theme="1"/>
      </top>
      <bottom style="dashed">
        <color theme="1"/>
      </bottom>
      <diagonal/>
    </border>
    <border>
      <left style="medium">
        <color indexed="64"/>
      </left>
      <right style="dashed">
        <color theme="1"/>
      </right>
      <top style="dashed">
        <color theme="1"/>
      </top>
      <bottom style="medium">
        <color indexed="64"/>
      </bottom>
      <diagonal/>
    </border>
    <border>
      <left style="dashed">
        <color theme="1"/>
      </left>
      <right style="dashed">
        <color theme="1"/>
      </right>
      <top style="dashed">
        <color theme="1"/>
      </top>
      <bottom style="medium">
        <color indexed="64"/>
      </bottom>
      <diagonal/>
    </border>
    <border>
      <left style="dashed">
        <color theme="1"/>
      </left>
      <right style="medium">
        <color indexed="64"/>
      </right>
      <top style="dashed">
        <color theme="1"/>
      </top>
      <bottom style="medium">
        <color indexed="64"/>
      </bottom>
      <diagonal/>
    </border>
    <border>
      <left style="dashed">
        <color theme="1"/>
      </left>
      <right/>
      <top style="dashed">
        <color theme="1"/>
      </top>
      <bottom style="dashed">
        <color theme="1"/>
      </bottom>
      <diagonal/>
    </border>
    <border>
      <left style="medium">
        <color indexed="64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ashed">
        <color theme="1"/>
      </left>
      <right style="dashed">
        <color theme="1"/>
      </right>
      <top style="dashed">
        <color theme="1"/>
      </top>
      <bottom/>
      <diagonal/>
    </border>
    <border>
      <left style="dashed">
        <color theme="1"/>
      </left>
      <right style="dashed">
        <color theme="1"/>
      </right>
      <top style="dotted">
        <color theme="1"/>
      </top>
      <bottom style="dotted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dashed">
        <color theme="1"/>
      </top>
      <bottom style="dashed">
        <color theme="1"/>
      </bottom>
      <diagonal/>
    </border>
    <border>
      <left/>
      <right/>
      <top style="dashed">
        <color theme="1"/>
      </top>
      <bottom style="dashed">
        <color theme="1"/>
      </bottom>
      <diagonal/>
    </border>
    <border>
      <left style="medium">
        <color indexed="64"/>
      </left>
      <right style="dashed">
        <color theme="1"/>
      </right>
      <top style="medium">
        <color indexed="64"/>
      </top>
      <bottom style="dashed">
        <color theme="1"/>
      </bottom>
      <diagonal/>
    </border>
    <border>
      <left style="dashed">
        <color theme="1"/>
      </left>
      <right style="dashed">
        <color theme="1"/>
      </right>
      <top style="medium">
        <color indexed="64"/>
      </top>
      <bottom style="dashed">
        <color theme="1"/>
      </bottom>
      <diagonal/>
    </border>
    <border>
      <left style="dashed">
        <color theme="1"/>
      </left>
      <right style="medium">
        <color indexed="64"/>
      </right>
      <top style="medium">
        <color indexed="64"/>
      </top>
      <bottom style="dashed">
        <color theme="1"/>
      </bottom>
      <diagonal/>
    </border>
    <border>
      <left style="medium">
        <color theme="1"/>
      </left>
      <right style="dashed">
        <color theme="1"/>
      </right>
      <top style="dashed">
        <color theme="1"/>
      </top>
      <bottom style="dashed">
        <color theme="1"/>
      </bottom>
      <diagonal/>
    </border>
    <border>
      <left style="dashed">
        <color theme="1"/>
      </left>
      <right style="dashed">
        <color theme="1"/>
      </right>
      <top style="medium">
        <color indexed="64"/>
      </top>
      <bottom style="dotted">
        <color theme="1"/>
      </bottom>
      <diagonal/>
    </border>
    <border>
      <left style="dashed">
        <color theme="1"/>
      </left>
      <right style="medium">
        <color indexed="64"/>
      </right>
      <top style="medium">
        <color indexed="64"/>
      </top>
      <bottom style="dotted">
        <color theme="1"/>
      </bottom>
      <diagonal/>
    </border>
    <border>
      <left style="dashed">
        <color theme="1"/>
      </left>
      <right style="medium">
        <color indexed="64"/>
      </right>
      <top style="dotted">
        <color theme="1"/>
      </top>
      <bottom style="dotted">
        <color theme="1"/>
      </bottom>
      <diagonal/>
    </border>
    <border>
      <left style="dashed">
        <color theme="1"/>
      </left>
      <right style="dashed">
        <color theme="1"/>
      </right>
      <top style="dotted">
        <color theme="1"/>
      </top>
      <bottom style="medium">
        <color indexed="64"/>
      </bottom>
      <diagonal/>
    </border>
    <border>
      <left style="dashed">
        <color theme="1"/>
      </left>
      <right style="medium">
        <color indexed="64"/>
      </right>
      <top style="dotted">
        <color theme="1"/>
      </top>
      <bottom style="medium">
        <color indexed="64"/>
      </bottom>
      <diagonal/>
    </border>
    <border>
      <left/>
      <right style="medium">
        <color theme="1"/>
      </right>
      <top style="dashed">
        <color theme="1"/>
      </top>
      <bottom style="dashed">
        <color theme="1"/>
      </bottom>
      <diagonal/>
    </border>
    <border>
      <left style="dashed">
        <color theme="1"/>
      </left>
      <right/>
      <top style="dashed">
        <color theme="1"/>
      </top>
      <bottom/>
      <diagonal/>
    </border>
    <border>
      <left style="medium">
        <color theme="1"/>
      </left>
      <right style="dashed">
        <color theme="1"/>
      </right>
      <top style="dashed">
        <color theme="1"/>
      </top>
      <bottom/>
      <diagonal/>
    </border>
    <border>
      <left style="dashed">
        <color theme="1"/>
      </left>
      <right style="medium">
        <color indexed="64"/>
      </right>
      <top style="dashed">
        <color theme="1"/>
      </top>
      <bottom/>
      <diagonal/>
    </border>
    <border>
      <left style="medium">
        <color theme="1"/>
      </left>
      <right style="dotted">
        <color theme="1"/>
      </right>
      <top style="dotted">
        <color theme="1"/>
      </top>
      <bottom style="dotted">
        <color theme="1"/>
      </bottom>
      <diagonal/>
    </border>
    <border>
      <left style="dotted">
        <color theme="1"/>
      </left>
      <right style="dotted">
        <color theme="1"/>
      </right>
      <top style="dotted">
        <color theme="1"/>
      </top>
      <bottom style="dotted">
        <color theme="1"/>
      </bottom>
      <diagonal/>
    </border>
    <border>
      <left style="medium">
        <color theme="1"/>
      </left>
      <right style="dashed">
        <color theme="1"/>
      </right>
      <top/>
      <bottom style="medium">
        <color theme="1"/>
      </bottom>
      <diagonal/>
    </border>
    <border>
      <left style="dashed">
        <color theme="1"/>
      </left>
      <right style="dashed">
        <color theme="1"/>
      </right>
      <top/>
      <bottom style="medium">
        <color theme="1"/>
      </bottom>
      <diagonal/>
    </border>
    <border>
      <left style="dashed">
        <color theme="1"/>
      </left>
      <right/>
      <top/>
      <bottom style="medium">
        <color theme="1"/>
      </bottom>
      <diagonal/>
    </border>
    <border>
      <left style="dashed">
        <color theme="1"/>
      </left>
      <right style="medium">
        <color indexed="64"/>
      </right>
      <top/>
      <bottom style="medium">
        <color theme="1"/>
      </bottom>
      <diagonal/>
    </border>
    <border>
      <left style="dotted">
        <color indexed="64"/>
      </left>
      <right style="dotted">
        <color indexed="64"/>
      </right>
      <top style="dashed">
        <color theme="1"/>
      </top>
      <bottom style="dashed">
        <color theme="1"/>
      </bottom>
      <diagonal/>
    </border>
    <border>
      <left style="dotted">
        <color theme="1"/>
      </left>
      <right/>
      <top style="dotted">
        <color theme="1"/>
      </top>
      <bottom style="dotted">
        <color theme="1"/>
      </bottom>
      <diagonal/>
    </border>
    <border>
      <left style="medium">
        <color indexed="64"/>
      </left>
      <right style="medium">
        <color theme="1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theme="1"/>
      </right>
      <top style="dotted">
        <color indexed="64"/>
      </top>
      <bottom style="dashed">
        <color indexed="64"/>
      </bottom>
      <diagonal/>
    </border>
    <border>
      <left/>
      <right style="dashed">
        <color theme="1"/>
      </right>
      <top/>
      <bottom style="dashed">
        <color theme="1"/>
      </bottom>
      <diagonal/>
    </border>
    <border>
      <left style="dashed">
        <color theme="1"/>
      </left>
      <right/>
      <top/>
      <bottom style="dashed">
        <color theme="1"/>
      </bottom>
      <diagonal/>
    </border>
    <border>
      <left style="medium">
        <color theme="1"/>
      </left>
      <right style="dashed">
        <color theme="1"/>
      </right>
      <top/>
      <bottom style="dashed">
        <color theme="1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dashed">
        <color theme="1"/>
      </right>
      <top style="dashed">
        <color theme="1"/>
      </top>
      <bottom/>
      <diagonal/>
    </border>
    <border>
      <left style="dashed">
        <color theme="1"/>
      </left>
      <right style="dashed">
        <color theme="1"/>
      </right>
      <top style="dotted">
        <color theme="1"/>
      </top>
      <bottom/>
      <diagonal/>
    </border>
    <border>
      <left style="dashed">
        <color theme="1"/>
      </left>
      <right style="medium">
        <color indexed="64"/>
      </right>
      <top style="dotted">
        <color theme="1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ashed">
        <color theme="1"/>
      </left>
      <right/>
      <top/>
      <bottom style="dotted">
        <color theme="1"/>
      </bottom>
      <diagonal/>
    </border>
    <border>
      <left style="dott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ashed">
        <color theme="1"/>
      </top>
      <bottom style="dashed">
        <color theme="1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theme="1"/>
      </right>
      <top style="thin">
        <color indexed="64"/>
      </top>
      <bottom style="thin">
        <color indexed="64"/>
      </bottom>
      <diagonal/>
    </border>
    <border>
      <left style="medium">
        <color theme="1"/>
      </left>
      <right style="dotted">
        <color theme="1"/>
      </right>
      <top style="dotted">
        <color theme="1"/>
      </top>
      <bottom style="medium">
        <color theme="1"/>
      </bottom>
      <diagonal/>
    </border>
    <border>
      <left style="dotted">
        <color theme="1"/>
      </left>
      <right style="dotted">
        <color theme="1"/>
      </right>
      <top style="dotted">
        <color theme="1"/>
      </top>
      <bottom style="medium">
        <color theme="1"/>
      </bottom>
      <diagonal/>
    </border>
    <border>
      <left style="dotted">
        <color theme="1"/>
      </left>
      <right/>
      <top style="dotted">
        <color theme="1"/>
      </top>
      <bottom style="medium">
        <color theme="1"/>
      </bottom>
      <diagonal/>
    </border>
    <border>
      <left style="medium">
        <color indexed="64"/>
      </left>
      <right style="medium">
        <color theme="1"/>
      </right>
      <top style="dashed">
        <color indexed="64"/>
      </top>
      <bottom style="medium">
        <color theme="1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theme="1"/>
      </bottom>
      <diagonal/>
    </border>
    <border>
      <left style="dotted">
        <color indexed="64"/>
      </left>
      <right style="dashed">
        <color indexed="64"/>
      </right>
      <top style="dashed">
        <color indexed="64"/>
      </top>
      <bottom style="medium">
        <color theme="1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medium">
        <color theme="1"/>
      </bottom>
      <diagonal/>
    </border>
    <border>
      <left style="dashed">
        <color indexed="64"/>
      </left>
      <right/>
      <top style="dashed">
        <color indexed="64"/>
      </top>
      <bottom style="medium">
        <color theme="1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medium">
        <color theme="1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medium">
        <color theme="1"/>
      </bottom>
      <diagonal/>
    </border>
    <border>
      <left style="thin">
        <color indexed="64"/>
      </left>
      <right style="medium">
        <color theme="1"/>
      </right>
      <top style="thin">
        <color indexed="64"/>
      </top>
      <bottom style="medium">
        <color theme="1"/>
      </bottom>
      <diagonal/>
    </border>
    <border>
      <left style="dashed">
        <color indexed="64"/>
      </left>
      <right style="dashed">
        <color indexed="64"/>
      </right>
      <top/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dotted">
        <color indexed="64"/>
      </right>
      <top style="dashed">
        <color indexed="64"/>
      </top>
      <bottom style="dotted">
        <color indexed="64"/>
      </bottom>
      <diagonal/>
    </border>
    <border>
      <left style="dashed">
        <color theme="1"/>
      </left>
      <right style="medium">
        <color indexed="64"/>
      </right>
      <top/>
      <bottom style="dashed">
        <color theme="1"/>
      </bottom>
      <diagonal/>
    </border>
    <border>
      <left style="medium">
        <color indexed="64"/>
      </left>
      <right/>
      <top/>
      <bottom style="dashed">
        <color indexed="64"/>
      </bottom>
      <diagonal/>
    </border>
    <border>
      <left style="dashed">
        <color indexed="64"/>
      </left>
      <right/>
      <top/>
      <bottom style="dashed">
        <color indexed="64"/>
      </bottom>
      <diagonal/>
    </border>
    <border>
      <left style="medium">
        <color indexed="64"/>
      </left>
      <right style="dashed">
        <color indexed="64"/>
      </right>
      <top/>
      <bottom style="dashed">
        <color indexed="64"/>
      </bottom>
      <diagonal/>
    </border>
    <border>
      <left style="dashed">
        <color indexed="64"/>
      </left>
      <right style="medium">
        <color indexed="64"/>
      </right>
      <top/>
      <bottom style="dashed">
        <color indexed="64"/>
      </bottom>
      <diagonal/>
    </border>
  </borders>
  <cellStyleXfs count="3">
    <xf numFmtId="0" fontId="0" fillId="0" borderId="0"/>
    <xf numFmtId="9" fontId="6" fillId="0" borderId="0" applyFont="0" applyFill="0" applyBorder="0" applyAlignment="0" applyProtection="0"/>
    <xf numFmtId="44" fontId="6" fillId="0" borderId="0" applyFont="0" applyFill="0" applyBorder="0" applyAlignment="0" applyProtection="0"/>
  </cellStyleXfs>
  <cellXfs count="235">
    <xf numFmtId="0" fontId="0" fillId="0" borderId="0" xfId="0"/>
    <xf numFmtId="3" fontId="2" fillId="2" borderId="1" xfId="0" applyNumberFormat="1" applyFont="1" applyFill="1" applyBorder="1" applyAlignment="1">
      <alignment horizontal="center" vertical="center" wrapText="1"/>
    </xf>
    <xf numFmtId="3" fontId="2" fillId="2" borderId="7" xfId="0" applyNumberFormat="1" applyFont="1" applyFill="1" applyBorder="1" applyAlignment="1">
      <alignment horizontal="center" vertical="center" wrapText="1"/>
    </xf>
    <xf numFmtId="0" fontId="4" fillId="8" borderId="32" xfId="0" applyFont="1" applyFill="1" applyBorder="1" applyAlignment="1">
      <alignment horizontal="center" vertical="center" wrapText="1"/>
    </xf>
    <xf numFmtId="0" fontId="2" fillId="3" borderId="33" xfId="0" applyFont="1" applyFill="1" applyBorder="1" applyAlignment="1">
      <alignment horizontal="center" vertical="center" wrapText="1"/>
    </xf>
    <xf numFmtId="0" fontId="4" fillId="8" borderId="33" xfId="0" applyFont="1" applyFill="1" applyBorder="1" applyAlignment="1">
      <alignment horizontal="center" vertical="center" wrapText="1"/>
    </xf>
    <xf numFmtId="0" fontId="2" fillId="3" borderId="34" xfId="0" applyFont="1" applyFill="1" applyBorder="1" applyAlignment="1">
      <alignment horizontal="center" vertical="center" wrapText="1"/>
    </xf>
    <xf numFmtId="0" fontId="2" fillId="3" borderId="35" xfId="0" applyFont="1" applyFill="1" applyBorder="1" applyAlignment="1">
      <alignment horizontal="left" vertical="center" wrapText="1"/>
    </xf>
    <xf numFmtId="0" fontId="4" fillId="4" borderId="33" xfId="0" applyFont="1" applyFill="1" applyBorder="1" applyAlignment="1">
      <alignment horizontal="center" vertical="center" wrapText="1"/>
    </xf>
    <xf numFmtId="0" fontId="2" fillId="3" borderId="36" xfId="0" applyFont="1" applyFill="1" applyBorder="1" applyAlignment="1">
      <alignment horizontal="left" vertical="center" wrapText="1"/>
    </xf>
    <xf numFmtId="0" fontId="4" fillId="4" borderId="32" xfId="0" applyFont="1" applyFill="1" applyBorder="1" applyAlignment="1">
      <alignment horizontal="center" vertical="center" wrapText="1"/>
    </xf>
    <xf numFmtId="0" fontId="2" fillId="3" borderId="35" xfId="0" applyFont="1" applyFill="1" applyBorder="1" applyAlignment="1">
      <alignment horizontal="center" vertical="center" wrapText="1"/>
    </xf>
    <xf numFmtId="164" fontId="1" fillId="8" borderId="31" xfId="0" applyNumberFormat="1" applyFont="1" applyFill="1" applyBorder="1" applyAlignment="1">
      <alignment horizontal="center" vertical="center" wrapText="1"/>
    </xf>
    <xf numFmtId="164" fontId="1" fillId="8" borderId="21" xfId="0" applyNumberFormat="1" applyFont="1" applyFill="1" applyBorder="1" applyAlignment="1">
      <alignment horizontal="center" vertical="center" wrapText="1"/>
    </xf>
    <xf numFmtId="0" fontId="1" fillId="8" borderId="31" xfId="0" applyFont="1" applyFill="1" applyBorder="1" applyAlignment="1">
      <alignment horizontal="center" vertical="center" wrapText="1"/>
    </xf>
    <xf numFmtId="0" fontId="1" fillId="8" borderId="21" xfId="0" applyFont="1" applyFill="1" applyBorder="1" applyAlignment="1">
      <alignment horizontal="center" vertical="center" wrapText="1"/>
    </xf>
    <xf numFmtId="0" fontId="1" fillId="8" borderId="25" xfId="0" applyFont="1" applyFill="1" applyBorder="1" applyAlignment="1">
      <alignment horizontal="center" vertical="center" wrapText="1"/>
    </xf>
    <xf numFmtId="164" fontId="1" fillId="8" borderId="25" xfId="0" applyNumberFormat="1" applyFont="1" applyFill="1" applyBorder="1" applyAlignment="1">
      <alignment horizontal="center" vertical="center" wrapText="1"/>
    </xf>
    <xf numFmtId="0" fontId="0" fillId="9" borderId="0" xfId="0" applyFill="1"/>
    <xf numFmtId="0" fontId="0" fillId="10" borderId="0" xfId="0" applyFill="1"/>
    <xf numFmtId="3" fontId="2" fillId="2" borderId="11" xfId="0" applyNumberFormat="1" applyFont="1" applyFill="1" applyBorder="1" applyAlignment="1">
      <alignment horizontal="center" vertical="center" wrapText="1"/>
    </xf>
    <xf numFmtId="3" fontId="2" fillId="2" borderId="46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3" fillId="0" borderId="0" xfId="0" applyFont="1"/>
    <xf numFmtId="44" fontId="2" fillId="2" borderId="43" xfId="2" applyFont="1" applyFill="1" applyBorder="1" applyAlignment="1">
      <alignment horizontal="center" vertical="center" wrapText="1"/>
    </xf>
    <xf numFmtId="44" fontId="2" fillId="2" borderId="44" xfId="2" applyFont="1" applyFill="1" applyBorder="1" applyAlignment="1">
      <alignment horizontal="center" vertical="center" wrapText="1"/>
    </xf>
    <xf numFmtId="44" fontId="2" fillId="2" borderId="45" xfId="2" applyFont="1" applyFill="1" applyBorder="1" applyAlignment="1">
      <alignment horizontal="center" vertical="center" wrapText="1"/>
    </xf>
    <xf numFmtId="44" fontId="2" fillId="2" borderId="47" xfId="2" applyFont="1" applyFill="1" applyBorder="1" applyAlignment="1">
      <alignment horizontal="center" vertical="center" wrapText="1"/>
    </xf>
    <xf numFmtId="44" fontId="2" fillId="2" borderId="48" xfId="2" applyFont="1" applyFill="1" applyBorder="1" applyAlignment="1">
      <alignment horizontal="center" vertical="center" wrapText="1"/>
    </xf>
    <xf numFmtId="44" fontId="2" fillId="2" borderId="6" xfId="2" applyFont="1" applyFill="1" applyBorder="1" applyAlignment="1">
      <alignment horizontal="center" vertical="center" wrapText="1"/>
    </xf>
    <xf numFmtId="44" fontId="2" fillId="2" borderId="1" xfId="2" applyFont="1" applyFill="1" applyBorder="1" applyAlignment="1">
      <alignment horizontal="center" vertical="center" wrapText="1"/>
    </xf>
    <xf numFmtId="44" fontId="2" fillId="2" borderId="7" xfId="2" applyFont="1" applyFill="1" applyBorder="1" applyAlignment="1">
      <alignment horizontal="center" vertical="center" wrapText="1"/>
    </xf>
    <xf numFmtId="44" fontId="2" fillId="2" borderId="29" xfId="2" applyFont="1" applyFill="1" applyBorder="1" applyAlignment="1">
      <alignment horizontal="center" vertical="center" wrapText="1"/>
    </xf>
    <xf numFmtId="44" fontId="2" fillId="2" borderId="49" xfId="2" applyFont="1" applyFill="1" applyBorder="1" applyAlignment="1">
      <alignment horizontal="center" vertical="center" wrapText="1"/>
    </xf>
    <xf numFmtId="44" fontId="2" fillId="2" borderId="8" xfId="2" applyFont="1" applyFill="1" applyBorder="1" applyAlignment="1">
      <alignment horizontal="center" vertical="center" wrapText="1"/>
    </xf>
    <xf numFmtId="44" fontId="2" fillId="2" borderId="9" xfId="2" applyFont="1" applyFill="1" applyBorder="1" applyAlignment="1">
      <alignment horizontal="center" vertical="center" wrapText="1"/>
    </xf>
    <xf numFmtId="44" fontId="2" fillId="2" borderId="10" xfId="2" applyFont="1" applyFill="1" applyBorder="1" applyAlignment="1">
      <alignment horizontal="center" vertical="center" wrapText="1"/>
    </xf>
    <xf numFmtId="44" fontId="2" fillId="2" borderId="50" xfId="2" applyFont="1" applyFill="1" applyBorder="1" applyAlignment="1">
      <alignment horizontal="center" vertical="center" wrapText="1"/>
    </xf>
    <xf numFmtId="44" fontId="2" fillId="2" borderId="51" xfId="2" applyFont="1" applyFill="1" applyBorder="1" applyAlignment="1">
      <alignment horizontal="center" vertical="center" wrapText="1"/>
    </xf>
    <xf numFmtId="3" fontId="2" fillId="4" borderId="46" xfId="0" applyNumberFormat="1" applyFont="1" applyFill="1" applyBorder="1" applyAlignment="1">
      <alignment horizontal="center" vertical="center" wrapText="1"/>
    </xf>
    <xf numFmtId="3" fontId="2" fillId="4" borderId="1" xfId="0" applyNumberFormat="1" applyFont="1" applyFill="1" applyBorder="1" applyAlignment="1">
      <alignment horizontal="center" vertical="center" wrapText="1"/>
    </xf>
    <xf numFmtId="3" fontId="2" fillId="4" borderId="11" xfId="0" applyNumberFormat="1" applyFont="1" applyFill="1" applyBorder="1" applyAlignment="1">
      <alignment horizontal="center" vertical="center" wrapText="1"/>
    </xf>
    <xf numFmtId="3" fontId="2" fillId="4" borderId="7" xfId="0" applyNumberFormat="1" applyFont="1" applyFill="1" applyBorder="1" applyAlignment="1">
      <alignment horizontal="center" vertical="center" wrapText="1"/>
    </xf>
    <xf numFmtId="3" fontId="2" fillId="2" borderId="54" xfId="0" applyNumberFormat="1" applyFont="1" applyFill="1" applyBorder="1" applyAlignment="1">
      <alignment horizontal="center" vertical="center" wrapText="1"/>
    </xf>
    <xf numFmtId="3" fontId="2" fillId="2" borderId="28" xfId="0" applyNumberFormat="1" applyFont="1" applyFill="1" applyBorder="1" applyAlignment="1">
      <alignment horizontal="center" vertical="center" wrapText="1"/>
    </xf>
    <xf numFmtId="3" fontId="2" fillId="2" borderId="53" xfId="0" applyNumberFormat="1" applyFont="1" applyFill="1" applyBorder="1" applyAlignment="1">
      <alignment horizontal="center" vertical="center" wrapText="1"/>
    </xf>
    <xf numFmtId="3" fontId="2" fillId="2" borderId="55" xfId="0" applyNumberFormat="1" applyFont="1" applyFill="1" applyBorder="1" applyAlignment="1">
      <alignment horizontal="center" vertical="center" wrapText="1"/>
    </xf>
    <xf numFmtId="0" fontId="1" fillId="3" borderId="56" xfId="0" applyFont="1" applyFill="1" applyBorder="1" applyAlignment="1">
      <alignment horizontal="center" vertical="center" wrapText="1"/>
    </xf>
    <xf numFmtId="0" fontId="1" fillId="3" borderId="57" xfId="0" applyFont="1" applyFill="1" applyBorder="1" applyAlignment="1">
      <alignment horizontal="justify" vertical="center" wrapText="1"/>
    </xf>
    <xf numFmtId="0" fontId="1" fillId="3" borderId="57" xfId="0" applyFont="1" applyFill="1" applyBorder="1" applyAlignment="1">
      <alignment horizontal="left" vertical="center" wrapText="1"/>
    </xf>
    <xf numFmtId="0" fontId="2" fillId="3" borderId="57" xfId="0" applyFont="1" applyFill="1" applyBorder="1" applyAlignment="1">
      <alignment horizontal="center" vertical="center" wrapText="1"/>
    </xf>
    <xf numFmtId="0" fontId="1" fillId="8" borderId="56" xfId="0" applyFont="1" applyFill="1" applyBorder="1" applyAlignment="1">
      <alignment horizontal="center" vertical="center" wrapText="1"/>
    </xf>
    <xf numFmtId="0" fontId="2" fillId="8" borderId="57" xfId="0" applyFont="1" applyFill="1" applyBorder="1" applyAlignment="1">
      <alignment horizontal="justify" vertical="center" wrapText="1"/>
    </xf>
    <xf numFmtId="0" fontId="2" fillId="8" borderId="57" xfId="0" applyFont="1" applyFill="1" applyBorder="1" applyAlignment="1">
      <alignment horizontal="left" vertical="center" wrapText="1"/>
    </xf>
    <xf numFmtId="0" fontId="2" fillId="8" borderId="57" xfId="0" applyFont="1" applyFill="1" applyBorder="1" applyAlignment="1">
      <alignment horizontal="center" vertical="center" wrapText="1"/>
    </xf>
    <xf numFmtId="0" fontId="1" fillId="8" borderId="57" xfId="0" applyFont="1" applyFill="1" applyBorder="1" applyAlignment="1">
      <alignment horizontal="left" vertical="center" wrapText="1"/>
    </xf>
    <xf numFmtId="0" fontId="2" fillId="3" borderId="57" xfId="0" applyFont="1" applyFill="1" applyBorder="1" applyAlignment="1">
      <alignment horizontal="justify" vertical="center" wrapText="1"/>
    </xf>
    <xf numFmtId="0" fontId="2" fillId="3" borderId="57" xfId="0" applyFont="1" applyFill="1" applyBorder="1" applyAlignment="1">
      <alignment horizontal="left" vertical="center" wrapText="1"/>
    </xf>
    <xf numFmtId="0" fontId="1" fillId="8" borderId="57" xfId="0" applyFont="1" applyFill="1" applyBorder="1" applyAlignment="1">
      <alignment horizontal="justify" vertical="center" wrapText="1"/>
    </xf>
    <xf numFmtId="0" fontId="1" fillId="3" borderId="57" xfId="0" applyFont="1" applyFill="1" applyBorder="1" applyAlignment="1">
      <alignment horizontal="center" vertical="center" wrapText="1"/>
    </xf>
    <xf numFmtId="0" fontId="3" fillId="8" borderId="57" xfId="0" applyFont="1" applyFill="1" applyBorder="1" applyAlignment="1">
      <alignment horizontal="justify" vertical="center" wrapText="1"/>
    </xf>
    <xf numFmtId="0" fontId="15" fillId="8" borderId="57" xfId="0" applyFont="1" applyFill="1" applyBorder="1" applyAlignment="1">
      <alignment horizontal="justify" vertical="center" wrapText="1"/>
    </xf>
    <xf numFmtId="0" fontId="3" fillId="11" borderId="57" xfId="0" applyFont="1" applyFill="1" applyBorder="1" applyAlignment="1">
      <alignment vertical="center" wrapText="1"/>
    </xf>
    <xf numFmtId="0" fontId="15" fillId="11" borderId="57" xfId="0" applyFont="1" applyFill="1" applyBorder="1" applyAlignment="1">
      <alignment vertical="center" wrapText="1"/>
    </xf>
    <xf numFmtId="0" fontId="15" fillId="12" borderId="57" xfId="0" applyFont="1" applyFill="1" applyBorder="1" applyAlignment="1">
      <alignment vertical="center" wrapText="1"/>
    </xf>
    <xf numFmtId="0" fontId="1" fillId="3" borderId="57" xfId="0" applyFont="1" applyFill="1" applyBorder="1" applyAlignment="1">
      <alignment vertical="center" wrapText="1"/>
    </xf>
    <xf numFmtId="3" fontId="2" fillId="2" borderId="58" xfId="0" applyNumberFormat="1" applyFont="1" applyFill="1" applyBorder="1" applyAlignment="1">
      <alignment horizontal="center" vertical="center" wrapText="1"/>
    </xf>
    <xf numFmtId="3" fontId="2" fillId="2" borderId="59" xfId="0" applyNumberFormat="1" applyFont="1" applyFill="1" applyBorder="1" applyAlignment="1">
      <alignment horizontal="center" vertical="center" wrapText="1"/>
    </xf>
    <xf numFmtId="3" fontId="2" fillId="2" borderId="60" xfId="0" applyNumberFormat="1" applyFont="1" applyFill="1" applyBorder="1" applyAlignment="1">
      <alignment horizontal="center" vertical="center" wrapText="1"/>
    </xf>
    <xf numFmtId="3" fontId="2" fillId="2" borderId="61" xfId="0" applyNumberFormat="1" applyFont="1" applyFill="1" applyBorder="1" applyAlignment="1">
      <alignment horizontal="center" vertical="center" wrapText="1"/>
    </xf>
    <xf numFmtId="0" fontId="7" fillId="4" borderId="42" xfId="0" applyFont="1" applyFill="1" applyBorder="1" applyAlignment="1">
      <alignment horizontal="center" vertical="center" wrapText="1"/>
    </xf>
    <xf numFmtId="0" fontId="1" fillId="2" borderId="32" xfId="0" applyFont="1" applyFill="1" applyBorder="1" applyAlignment="1">
      <alignment horizontal="center" vertical="center" wrapText="1"/>
    </xf>
    <xf numFmtId="0" fontId="5" fillId="5" borderId="41" xfId="0" applyFont="1" applyFill="1" applyBorder="1" applyAlignment="1">
      <alignment horizontal="center" vertical="center" wrapText="1"/>
    </xf>
    <xf numFmtId="0" fontId="5" fillId="5" borderId="62" xfId="0" applyFont="1" applyFill="1" applyBorder="1" applyAlignment="1">
      <alignment horizontal="center" vertical="center" wrapText="1"/>
    </xf>
    <xf numFmtId="0" fontId="5" fillId="5" borderId="62" xfId="0" applyFont="1" applyFill="1" applyBorder="1" applyAlignment="1">
      <alignment horizontal="left" vertical="center" wrapText="1"/>
    </xf>
    <xf numFmtId="0" fontId="5" fillId="5" borderId="42" xfId="0" applyFont="1" applyFill="1" applyBorder="1" applyAlignment="1">
      <alignment horizontal="left" vertical="center" wrapText="1"/>
    </xf>
    <xf numFmtId="0" fontId="1" fillId="3" borderId="63" xfId="0" applyFont="1" applyFill="1" applyBorder="1" applyAlignment="1">
      <alignment horizontal="left" vertical="center" wrapText="1"/>
    </xf>
    <xf numFmtId="0" fontId="1" fillId="8" borderId="63" xfId="0" applyFont="1" applyFill="1" applyBorder="1" applyAlignment="1">
      <alignment horizontal="left" vertical="center" wrapText="1"/>
    </xf>
    <xf numFmtId="0" fontId="3" fillId="3" borderId="63" xfId="0" applyFont="1" applyFill="1" applyBorder="1" applyAlignment="1">
      <alignment horizontal="left" vertical="center" wrapText="1"/>
    </xf>
    <xf numFmtId="0" fontId="2" fillId="3" borderId="63" xfId="0" applyFont="1" applyFill="1" applyBorder="1" applyAlignment="1">
      <alignment horizontal="left" vertical="center" wrapText="1"/>
    </xf>
    <xf numFmtId="0" fontId="2" fillId="8" borderId="63" xfId="0" applyFont="1" applyFill="1" applyBorder="1" applyAlignment="1">
      <alignment horizontal="left" vertical="center" wrapText="1"/>
    </xf>
    <xf numFmtId="0" fontId="2" fillId="3" borderId="63" xfId="0" applyFont="1" applyFill="1" applyBorder="1" applyAlignment="1">
      <alignment vertical="center" wrapText="1"/>
    </xf>
    <xf numFmtId="0" fontId="15" fillId="11" borderId="63" xfId="0" applyFont="1" applyFill="1" applyBorder="1" applyAlignment="1">
      <alignment horizontal="left" vertical="center" wrapText="1"/>
    </xf>
    <xf numFmtId="0" fontId="3" fillId="12" borderId="63" xfId="0" applyFont="1" applyFill="1" applyBorder="1" applyAlignment="1">
      <alignment horizontal="left" vertical="center" wrapText="1"/>
    </xf>
    <xf numFmtId="0" fontId="15" fillId="12" borderId="63" xfId="0" applyFont="1" applyFill="1" applyBorder="1" applyAlignment="1">
      <alignment horizontal="left" vertical="center" wrapText="1"/>
    </xf>
    <xf numFmtId="3" fontId="5" fillId="5" borderId="21" xfId="0" applyNumberFormat="1" applyFont="1" applyFill="1" applyBorder="1" applyAlignment="1">
      <alignment horizontal="center" vertical="center" wrapText="1"/>
    </xf>
    <xf numFmtId="0" fontId="1" fillId="3" borderId="64" xfId="0" applyFont="1" applyFill="1" applyBorder="1" applyAlignment="1">
      <alignment horizontal="center" vertical="center" wrapText="1"/>
    </xf>
    <xf numFmtId="0" fontId="3" fillId="12" borderId="64" xfId="0" applyFont="1" applyFill="1" applyBorder="1" applyAlignment="1">
      <alignment horizontal="center" vertical="center" wrapText="1"/>
    </xf>
    <xf numFmtId="0" fontId="7" fillId="8" borderId="57" xfId="0" applyFont="1" applyFill="1" applyBorder="1" applyAlignment="1">
      <alignment horizontal="left" vertical="center" wrapText="1"/>
    </xf>
    <xf numFmtId="0" fontId="1" fillId="8" borderId="1" xfId="0" applyFont="1" applyFill="1" applyBorder="1" applyAlignment="1">
      <alignment horizontal="left" vertical="center" wrapText="1"/>
    </xf>
    <xf numFmtId="0" fontId="2" fillId="8" borderId="1" xfId="0" applyFont="1" applyFill="1" applyBorder="1" applyAlignment="1">
      <alignment horizontal="left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15" fillId="12" borderId="11" xfId="0" applyFont="1" applyFill="1" applyBorder="1" applyAlignment="1">
      <alignment horizontal="left" vertical="center" wrapText="1"/>
    </xf>
    <xf numFmtId="0" fontId="2" fillId="8" borderId="63" xfId="0" applyFont="1" applyFill="1" applyBorder="1" applyAlignment="1">
      <alignment vertical="center" wrapText="1"/>
    </xf>
    <xf numFmtId="0" fontId="3" fillId="12" borderId="56" xfId="0" applyFont="1" applyFill="1" applyBorder="1" applyAlignment="1">
      <alignment horizontal="center" vertical="center" wrapText="1"/>
    </xf>
    <xf numFmtId="0" fontId="3" fillId="12" borderId="57" xfId="0" applyFont="1" applyFill="1" applyBorder="1" applyAlignment="1">
      <alignment vertical="center" wrapText="1"/>
    </xf>
    <xf numFmtId="0" fontId="15" fillId="12" borderId="57" xfId="0" applyFont="1" applyFill="1" applyBorder="1" applyAlignment="1">
      <alignment horizontal="center" vertical="center" wrapText="1"/>
    </xf>
    <xf numFmtId="0" fontId="7" fillId="12" borderId="57" xfId="0" applyFont="1" applyFill="1" applyBorder="1" applyAlignment="1">
      <alignment vertical="center" wrapText="1"/>
    </xf>
    <xf numFmtId="0" fontId="2" fillId="8" borderId="57" xfId="0" applyFont="1" applyFill="1" applyBorder="1" applyAlignment="1">
      <alignment horizontal="center" vertical="center"/>
    </xf>
    <xf numFmtId="0" fontId="1" fillId="3" borderId="65" xfId="0" applyFont="1" applyFill="1" applyBorder="1" applyAlignment="1">
      <alignment horizontal="center" vertical="center" wrapText="1"/>
    </xf>
    <xf numFmtId="0" fontId="1" fillId="8" borderId="64" xfId="0" applyFont="1" applyFill="1" applyBorder="1" applyAlignment="1">
      <alignment horizontal="center" vertical="center" wrapText="1"/>
    </xf>
    <xf numFmtId="3" fontId="3" fillId="12" borderId="64" xfId="0" applyNumberFormat="1" applyFont="1" applyFill="1" applyBorder="1" applyAlignment="1">
      <alignment horizontal="center" vertical="center" wrapText="1"/>
    </xf>
    <xf numFmtId="0" fontId="7" fillId="8" borderId="64" xfId="0" applyFont="1" applyFill="1" applyBorder="1" applyAlignment="1">
      <alignment horizontal="center" vertical="center" wrapText="1"/>
    </xf>
    <xf numFmtId="0" fontId="3" fillId="11" borderId="64" xfId="0" applyFont="1" applyFill="1" applyBorder="1" applyAlignment="1">
      <alignment horizontal="center" vertical="center" wrapText="1"/>
    </xf>
    <xf numFmtId="0" fontId="1" fillId="8" borderId="69" xfId="0" applyFont="1" applyFill="1" applyBorder="1" applyAlignment="1">
      <alignment horizontal="center" vertical="center" wrapText="1"/>
    </xf>
    <xf numFmtId="164" fontId="1" fillId="8" borderId="69" xfId="0" applyNumberFormat="1" applyFont="1" applyFill="1" applyBorder="1" applyAlignment="1">
      <alignment horizontal="center" vertical="center" wrapText="1"/>
    </xf>
    <xf numFmtId="44" fontId="2" fillId="2" borderId="70" xfId="2" applyFont="1" applyFill="1" applyBorder="1" applyAlignment="1">
      <alignment horizontal="center" vertical="center" wrapText="1"/>
    </xf>
    <xf numFmtId="44" fontId="2" fillId="2" borderId="28" xfId="2" applyFont="1" applyFill="1" applyBorder="1" applyAlignment="1">
      <alignment horizontal="center" vertical="center" wrapText="1"/>
    </xf>
    <xf numFmtId="44" fontId="2" fillId="2" borderId="55" xfId="2" applyFont="1" applyFill="1" applyBorder="1" applyAlignment="1">
      <alignment horizontal="center" vertical="center" wrapText="1"/>
    </xf>
    <xf numFmtId="44" fontId="2" fillId="2" borderId="71" xfId="2" applyFont="1" applyFill="1" applyBorder="1" applyAlignment="1">
      <alignment horizontal="center" vertical="center" wrapText="1"/>
    </xf>
    <xf numFmtId="44" fontId="2" fillId="2" borderId="72" xfId="2" applyFont="1" applyFill="1" applyBorder="1" applyAlignment="1">
      <alignment horizontal="center" vertical="center" wrapText="1"/>
    </xf>
    <xf numFmtId="3" fontId="3" fillId="3" borderId="64" xfId="0" applyNumberFormat="1" applyFont="1" applyFill="1" applyBorder="1" applyAlignment="1">
      <alignment horizontal="center" vertical="center" wrapText="1"/>
    </xf>
    <xf numFmtId="3" fontId="0" fillId="0" borderId="0" xfId="0" applyNumberFormat="1"/>
    <xf numFmtId="44" fontId="0" fillId="0" borderId="0" xfId="0" applyNumberFormat="1"/>
    <xf numFmtId="0" fontId="0" fillId="0" borderId="73" xfId="0" applyBorder="1" applyAlignment="1">
      <alignment horizontal="justify" vertical="center" wrapText="1"/>
    </xf>
    <xf numFmtId="0" fontId="0" fillId="0" borderId="40" xfId="0" applyBorder="1" applyAlignment="1">
      <alignment horizontal="justify" vertical="center" wrapText="1"/>
    </xf>
    <xf numFmtId="10" fontId="16" fillId="6" borderId="22" xfId="0" applyNumberFormat="1" applyFont="1" applyFill="1" applyBorder="1" applyAlignment="1">
      <alignment horizontal="center" vertical="center" wrapText="1"/>
    </xf>
    <xf numFmtId="10" fontId="16" fillId="6" borderId="23" xfId="0" applyNumberFormat="1" applyFont="1" applyFill="1" applyBorder="1" applyAlignment="1">
      <alignment horizontal="center" vertical="center" wrapText="1"/>
    </xf>
    <xf numFmtId="10" fontId="16" fillId="6" borderId="24" xfId="0" applyNumberFormat="1" applyFont="1" applyFill="1" applyBorder="1" applyAlignment="1">
      <alignment horizontal="center" vertical="center" wrapText="1"/>
    </xf>
    <xf numFmtId="10" fontId="16" fillId="6" borderId="74" xfId="0" applyNumberFormat="1" applyFont="1" applyFill="1" applyBorder="1" applyAlignment="1">
      <alignment horizontal="center" vertical="center" wrapText="1"/>
    </xf>
    <xf numFmtId="10" fontId="16" fillId="6" borderId="75" xfId="0" applyNumberFormat="1" applyFont="1" applyFill="1" applyBorder="1" applyAlignment="1">
      <alignment horizontal="center" vertical="center" wrapText="1"/>
    </xf>
    <xf numFmtId="10" fontId="16" fillId="6" borderId="76" xfId="0" applyNumberFormat="1" applyFont="1" applyFill="1" applyBorder="1" applyAlignment="1">
      <alignment horizontal="center" vertical="center" wrapText="1"/>
    </xf>
    <xf numFmtId="10" fontId="16" fillId="6" borderId="77" xfId="0" applyNumberFormat="1" applyFont="1" applyFill="1" applyBorder="1" applyAlignment="1">
      <alignment horizontal="center" vertical="center" wrapText="1"/>
    </xf>
    <xf numFmtId="10" fontId="16" fillId="6" borderId="78" xfId="0" applyNumberFormat="1" applyFont="1" applyFill="1" applyBorder="1" applyAlignment="1">
      <alignment horizontal="center" vertical="center" wrapText="1"/>
    </xf>
    <xf numFmtId="10" fontId="16" fillId="6" borderId="79" xfId="0" applyNumberFormat="1" applyFont="1" applyFill="1" applyBorder="1" applyAlignment="1">
      <alignment horizontal="center" vertical="center" wrapText="1"/>
    </xf>
    <xf numFmtId="0" fontId="11" fillId="7" borderId="19" xfId="0" applyFont="1" applyFill="1" applyBorder="1" applyAlignment="1">
      <alignment horizontal="center" vertical="center" wrapText="1"/>
    </xf>
    <xf numFmtId="0" fontId="4" fillId="8" borderId="63" xfId="0" applyFont="1" applyFill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0" borderId="26" xfId="0" applyBorder="1" applyAlignment="1">
      <alignment horizontal="justify"/>
    </xf>
    <xf numFmtId="0" fontId="0" fillId="0" borderId="80" xfId="0" applyBorder="1" applyAlignment="1">
      <alignment horizontal="justify" vertical="center" wrapText="1"/>
    </xf>
    <xf numFmtId="0" fontId="1" fillId="8" borderId="28" xfId="0" applyFont="1" applyFill="1" applyBorder="1" applyAlignment="1">
      <alignment horizontal="left" vertical="center" wrapText="1"/>
    </xf>
    <xf numFmtId="0" fontId="3" fillId="8" borderId="20" xfId="0" applyFont="1" applyFill="1" applyBorder="1" applyAlignment="1">
      <alignment horizontal="center" vertical="center" wrapText="1"/>
    </xf>
    <xf numFmtId="10" fontId="2" fillId="2" borderId="66" xfId="0" applyNumberFormat="1" applyFont="1" applyFill="1" applyBorder="1" applyAlignment="1">
      <alignment horizontal="center" vertical="center" wrapText="1"/>
    </xf>
    <xf numFmtId="10" fontId="2" fillId="2" borderId="2" xfId="0" applyNumberFormat="1" applyFont="1" applyFill="1" applyBorder="1" applyAlignment="1">
      <alignment horizontal="center" vertical="center" wrapText="1"/>
    </xf>
    <xf numFmtId="10" fontId="2" fillId="2" borderId="67" xfId="0" applyNumberFormat="1" applyFont="1" applyFill="1" applyBorder="1" applyAlignment="1">
      <alignment horizontal="center" vertical="center" wrapText="1"/>
    </xf>
    <xf numFmtId="10" fontId="2" fillId="2" borderId="68" xfId="0" applyNumberFormat="1" applyFont="1" applyFill="1" applyBorder="1" applyAlignment="1">
      <alignment horizontal="center" vertical="center" wrapText="1"/>
    </xf>
    <xf numFmtId="10" fontId="16" fillId="6" borderId="83" xfId="0" applyNumberFormat="1" applyFont="1" applyFill="1" applyBorder="1" applyAlignment="1">
      <alignment horizontal="center" vertical="center" wrapText="1"/>
    </xf>
    <xf numFmtId="10" fontId="16" fillId="6" borderId="84" xfId="0" applyNumberFormat="1" applyFont="1" applyFill="1" applyBorder="1" applyAlignment="1">
      <alignment horizontal="center" vertical="center" wrapText="1"/>
    </xf>
    <xf numFmtId="10" fontId="16" fillId="6" borderId="85" xfId="0" applyNumberFormat="1" applyFont="1" applyFill="1" applyBorder="1" applyAlignment="1">
      <alignment horizontal="center" vertical="center" wrapText="1"/>
    </xf>
    <xf numFmtId="10" fontId="16" fillId="6" borderId="86" xfId="0" applyNumberFormat="1" applyFont="1" applyFill="1" applyBorder="1" applyAlignment="1">
      <alignment horizontal="center" vertical="center" wrapText="1"/>
    </xf>
    <xf numFmtId="10" fontId="16" fillId="6" borderId="87" xfId="0" applyNumberFormat="1" applyFont="1" applyFill="1" applyBorder="1" applyAlignment="1">
      <alignment horizontal="center" vertical="center" wrapText="1"/>
    </xf>
    <xf numFmtId="10" fontId="16" fillId="6" borderId="88" xfId="0" applyNumberFormat="1" applyFont="1" applyFill="1" applyBorder="1" applyAlignment="1">
      <alignment horizontal="center" vertical="center" wrapText="1"/>
    </xf>
    <xf numFmtId="0" fontId="5" fillId="4" borderId="89" xfId="0" applyFont="1" applyFill="1" applyBorder="1" applyAlignment="1">
      <alignment horizontal="justify" vertical="center" wrapText="1"/>
    </xf>
    <xf numFmtId="0" fontId="5" fillId="5" borderId="90" xfId="0" applyFont="1" applyFill="1" applyBorder="1" applyAlignment="1">
      <alignment horizontal="justify" vertical="center" wrapText="1"/>
    </xf>
    <xf numFmtId="0" fontId="4" fillId="3" borderId="89" xfId="0" applyFont="1" applyFill="1" applyBorder="1" applyAlignment="1">
      <alignment horizontal="justify" vertical="center" wrapText="1"/>
    </xf>
    <xf numFmtId="0" fontId="4" fillId="8" borderId="89" xfId="0" applyFont="1" applyFill="1" applyBorder="1" applyAlignment="1">
      <alignment horizontal="justify" vertical="center" wrapText="1"/>
    </xf>
    <xf numFmtId="0" fontId="4" fillId="8" borderId="73" xfId="0" applyFont="1" applyFill="1" applyBorder="1" applyAlignment="1">
      <alignment horizontal="justify" vertical="center" wrapText="1"/>
    </xf>
    <xf numFmtId="0" fontId="4" fillId="3" borderId="93" xfId="0" applyFont="1" applyFill="1" applyBorder="1" applyAlignment="1">
      <alignment horizontal="justify" vertical="center" wrapText="1"/>
    </xf>
    <xf numFmtId="0" fontId="4" fillId="8" borderId="94" xfId="0" applyFont="1" applyFill="1" applyBorder="1" applyAlignment="1">
      <alignment horizontal="justify" vertical="center" wrapText="1"/>
    </xf>
    <xf numFmtId="0" fontId="4" fillId="3" borderId="91" xfId="0" applyFont="1" applyFill="1" applyBorder="1" applyAlignment="1">
      <alignment horizontal="justify" vertical="center" wrapText="1"/>
    </xf>
    <xf numFmtId="0" fontId="4" fillId="8" borderId="91" xfId="0" applyFont="1" applyFill="1" applyBorder="1" applyAlignment="1">
      <alignment horizontal="justify" vertical="center" wrapText="1"/>
    </xf>
    <xf numFmtId="0" fontId="2" fillId="8" borderId="31" xfId="0" applyFont="1" applyFill="1" applyBorder="1" applyAlignment="1">
      <alignment horizontal="justify" vertical="center" wrapText="1"/>
    </xf>
    <xf numFmtId="0" fontId="0" fillId="4" borderId="0" xfId="0" applyFill="1"/>
    <xf numFmtId="0" fontId="2" fillId="3" borderId="91" xfId="0" applyFont="1" applyFill="1" applyBorder="1" applyAlignment="1">
      <alignment horizontal="justify" vertical="center" wrapText="1"/>
    </xf>
    <xf numFmtId="0" fontId="2" fillId="8" borderId="91" xfId="0" applyFont="1" applyFill="1" applyBorder="1" applyAlignment="1">
      <alignment horizontal="justify" vertical="center" wrapText="1"/>
    </xf>
    <xf numFmtId="0" fontId="2" fillId="8" borderId="92" xfId="0" applyFont="1" applyFill="1" applyBorder="1" applyAlignment="1">
      <alignment horizontal="justify" vertical="center" wrapText="1"/>
    </xf>
    <xf numFmtId="0" fontId="17" fillId="4" borderId="0" xfId="0" applyFont="1" applyFill="1"/>
    <xf numFmtId="0" fontId="2" fillId="8" borderId="28" xfId="0" applyFont="1" applyFill="1" applyBorder="1" applyAlignment="1">
      <alignment horizontal="justify" vertical="center" wrapText="1"/>
    </xf>
    <xf numFmtId="0" fontId="2" fillId="8" borderId="81" xfId="0" applyFont="1" applyFill="1" applyBorder="1" applyAlignment="1">
      <alignment horizontal="center" vertical="center" wrapText="1"/>
    </xf>
    <xf numFmtId="0" fontId="2" fillId="8" borderId="82" xfId="0" applyFont="1" applyFill="1" applyBorder="1" applyAlignment="1">
      <alignment vertical="center" wrapText="1"/>
    </xf>
    <xf numFmtId="9" fontId="2" fillId="8" borderId="31" xfId="0" applyNumberFormat="1" applyFont="1" applyFill="1" applyBorder="1" applyAlignment="1">
      <alignment horizontal="center" vertical="center" wrapText="1"/>
    </xf>
    <xf numFmtId="0" fontId="1" fillId="8" borderId="96" xfId="0" applyFont="1" applyFill="1" applyBorder="1" applyAlignment="1">
      <alignment horizontal="center" vertical="center" wrapText="1"/>
    </xf>
    <xf numFmtId="0" fontId="1" fillId="8" borderId="97" xfId="0" applyFont="1" applyFill="1" applyBorder="1" applyAlignment="1">
      <alignment horizontal="justify" vertical="center" wrapText="1"/>
    </xf>
    <xf numFmtId="0" fontId="2" fillId="8" borderId="97" xfId="0" applyFont="1" applyFill="1" applyBorder="1" applyAlignment="1">
      <alignment horizontal="left" vertical="center" wrapText="1"/>
    </xf>
    <xf numFmtId="0" fontId="2" fillId="8" borderId="97" xfId="0" applyFont="1" applyFill="1" applyBorder="1" applyAlignment="1">
      <alignment horizontal="center" vertical="center" wrapText="1"/>
    </xf>
    <xf numFmtId="0" fontId="2" fillId="8" borderId="98" xfId="0" applyFont="1" applyFill="1" applyBorder="1" applyAlignment="1">
      <alignment horizontal="left" vertical="center" wrapText="1"/>
    </xf>
    <xf numFmtId="0" fontId="1" fillId="8" borderId="99" xfId="0" applyFont="1" applyFill="1" applyBorder="1" applyAlignment="1">
      <alignment horizontal="center" vertical="center" wrapText="1"/>
    </xf>
    <xf numFmtId="10" fontId="16" fillId="6" borderId="100" xfId="0" applyNumberFormat="1" applyFont="1" applyFill="1" applyBorder="1" applyAlignment="1">
      <alignment horizontal="center" vertical="center" wrapText="1"/>
    </xf>
    <xf numFmtId="10" fontId="16" fillId="6" borderId="101" xfId="0" applyNumberFormat="1" applyFont="1" applyFill="1" applyBorder="1" applyAlignment="1">
      <alignment horizontal="center" vertical="center" wrapText="1"/>
    </xf>
    <xf numFmtId="10" fontId="16" fillId="6" borderId="102" xfId="0" applyNumberFormat="1" applyFont="1" applyFill="1" applyBorder="1" applyAlignment="1">
      <alignment horizontal="center" vertical="center" wrapText="1"/>
    </xf>
    <xf numFmtId="10" fontId="16" fillId="6" borderId="103" xfId="0" applyNumberFormat="1" applyFont="1" applyFill="1" applyBorder="1" applyAlignment="1">
      <alignment horizontal="center" vertical="center" wrapText="1"/>
    </xf>
    <xf numFmtId="10" fontId="16" fillId="6" borderId="104" xfId="0" applyNumberFormat="1" applyFont="1" applyFill="1" applyBorder="1" applyAlignment="1">
      <alignment horizontal="center" vertical="center" wrapText="1"/>
    </xf>
    <xf numFmtId="10" fontId="16" fillId="6" borderId="105" xfId="0" applyNumberFormat="1" applyFont="1" applyFill="1" applyBorder="1" applyAlignment="1">
      <alignment horizontal="center" vertical="center" wrapText="1"/>
    </xf>
    <xf numFmtId="0" fontId="2" fillId="8" borderId="95" xfId="1" applyNumberFormat="1" applyFont="1" applyFill="1" applyBorder="1" applyAlignment="1">
      <alignment horizontal="justify" vertical="center" wrapText="1"/>
    </xf>
    <xf numFmtId="0" fontId="2" fillId="8" borderId="106" xfId="1" applyNumberFormat="1" applyFont="1" applyFill="1" applyBorder="1" applyAlignment="1">
      <alignment horizontal="justify" vertical="center" wrapText="1"/>
    </xf>
    <xf numFmtId="0" fontId="18" fillId="0" borderId="0" xfId="0" applyFont="1"/>
    <xf numFmtId="3" fontId="0" fillId="0" borderId="0" xfId="0" applyNumberFormat="1" applyAlignment="1">
      <alignment horizontal="center" vertical="center"/>
    </xf>
    <xf numFmtId="10" fontId="16" fillId="6" borderId="108" xfId="0" applyNumberFormat="1" applyFont="1" applyFill="1" applyBorder="1" applyAlignment="1">
      <alignment horizontal="center" vertical="center" wrapText="1"/>
    </xf>
    <xf numFmtId="10" fontId="16" fillId="6" borderId="109" xfId="0" applyNumberFormat="1" applyFont="1" applyFill="1" applyBorder="1" applyAlignment="1">
      <alignment horizontal="center" vertical="center" wrapText="1"/>
    </xf>
    <xf numFmtId="10" fontId="2" fillId="2" borderId="2" xfId="1" applyNumberFormat="1" applyFont="1" applyFill="1" applyBorder="1" applyAlignment="1">
      <alignment horizontal="center" vertical="center" wrapText="1"/>
    </xf>
    <xf numFmtId="3" fontId="2" fillId="4" borderId="110" xfId="0" applyNumberFormat="1" applyFont="1" applyFill="1" applyBorder="1" applyAlignment="1">
      <alignment horizontal="center" vertical="center" wrapText="1"/>
    </xf>
    <xf numFmtId="10" fontId="16" fillId="6" borderId="111" xfId="0" applyNumberFormat="1" applyFont="1" applyFill="1" applyBorder="1" applyAlignment="1">
      <alignment horizontal="center" vertical="center" wrapText="1"/>
    </xf>
    <xf numFmtId="10" fontId="16" fillId="6" borderId="107" xfId="0" applyNumberFormat="1" applyFont="1" applyFill="1" applyBorder="1" applyAlignment="1">
      <alignment horizontal="center" vertical="center" wrapText="1"/>
    </xf>
    <xf numFmtId="10" fontId="16" fillId="6" borderId="112" xfId="0" applyNumberFormat="1" applyFont="1" applyFill="1" applyBorder="1" applyAlignment="1">
      <alignment horizontal="center" vertical="center" wrapText="1"/>
    </xf>
    <xf numFmtId="10" fontId="16" fillId="6" borderId="113" xfId="0" applyNumberFormat="1" applyFont="1" applyFill="1" applyBorder="1" applyAlignment="1">
      <alignment horizontal="center" vertical="center" wrapText="1"/>
    </xf>
    <xf numFmtId="10" fontId="16" fillId="6" borderId="114" xfId="0" applyNumberFormat="1" applyFont="1" applyFill="1" applyBorder="1" applyAlignment="1">
      <alignment horizontal="center" vertical="center" wrapText="1"/>
    </xf>
    <xf numFmtId="0" fontId="7" fillId="8" borderId="32" xfId="0" applyFont="1" applyFill="1" applyBorder="1" applyAlignment="1">
      <alignment horizontal="center" vertical="center" wrapText="1"/>
    </xf>
    <xf numFmtId="0" fontId="1" fillId="2" borderId="33" xfId="0" applyFont="1" applyFill="1" applyBorder="1" applyAlignment="1">
      <alignment horizontal="center" vertical="center" wrapText="1"/>
    </xf>
    <xf numFmtId="0" fontId="7" fillId="8" borderId="33" xfId="0" applyFont="1" applyFill="1" applyBorder="1" applyAlignment="1">
      <alignment horizontal="center" vertical="center" wrapText="1"/>
    </xf>
    <xf numFmtId="0" fontId="1" fillId="2" borderId="34" xfId="0" applyFont="1" applyFill="1" applyBorder="1" applyAlignment="1">
      <alignment horizontal="center" vertical="center" wrapText="1"/>
    </xf>
    <xf numFmtId="0" fontId="7" fillId="4" borderId="33" xfId="0" applyFont="1" applyFill="1" applyBorder="1" applyAlignment="1">
      <alignment horizontal="center" vertical="center" wrapText="1"/>
    </xf>
    <xf numFmtId="0" fontId="7" fillId="2" borderId="33" xfId="0" applyFont="1" applyFill="1" applyBorder="1" applyAlignment="1">
      <alignment horizontal="center" vertical="center" wrapText="1"/>
    </xf>
    <xf numFmtId="0" fontId="7" fillId="4" borderId="34" xfId="0" applyFont="1" applyFill="1" applyBorder="1" applyAlignment="1">
      <alignment horizontal="center" vertical="center" wrapText="1"/>
    </xf>
    <xf numFmtId="0" fontId="1" fillId="2" borderId="26" xfId="0" applyFont="1" applyFill="1" applyBorder="1" applyAlignment="1">
      <alignment horizontal="center" vertical="center" wrapText="1"/>
    </xf>
    <xf numFmtId="0" fontId="1" fillId="2" borderId="27" xfId="0" applyFont="1" applyFill="1" applyBorder="1" applyAlignment="1">
      <alignment horizontal="center" vertical="center" wrapText="1"/>
    </xf>
    <xf numFmtId="0" fontId="5" fillId="5" borderId="17" xfId="0" applyFont="1" applyFill="1" applyBorder="1" applyAlignment="1">
      <alignment horizontal="center" vertical="center" wrapText="1"/>
    </xf>
    <xf numFmtId="0" fontId="5" fillId="5" borderId="15" xfId="0" applyFont="1" applyFill="1" applyBorder="1" applyAlignment="1">
      <alignment horizontal="center" vertical="center" wrapText="1"/>
    </xf>
    <xf numFmtId="0" fontId="5" fillId="5" borderId="16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  <xf numFmtId="0" fontId="1" fillId="3" borderId="26" xfId="0" applyFont="1" applyFill="1" applyBorder="1" applyAlignment="1">
      <alignment horizontal="center" vertical="center" wrapText="1"/>
    </xf>
    <xf numFmtId="0" fontId="1" fillId="3" borderId="27" xfId="0" applyFont="1" applyFill="1" applyBorder="1" applyAlignment="1">
      <alignment horizontal="center" vertical="center" wrapText="1"/>
    </xf>
    <xf numFmtId="0" fontId="12" fillId="5" borderId="17" xfId="0" applyFont="1" applyFill="1" applyBorder="1" applyAlignment="1">
      <alignment horizontal="center" vertical="center"/>
    </xf>
    <xf numFmtId="0" fontId="12" fillId="5" borderId="15" xfId="0" applyFont="1" applyFill="1" applyBorder="1" applyAlignment="1">
      <alignment horizontal="center" vertical="center"/>
    </xf>
    <xf numFmtId="0" fontId="12" fillId="5" borderId="16" xfId="0" applyFont="1" applyFill="1" applyBorder="1" applyAlignment="1">
      <alignment horizontal="center" vertical="center"/>
    </xf>
    <xf numFmtId="0" fontId="8" fillId="7" borderId="15" xfId="0" applyFont="1" applyFill="1" applyBorder="1" applyAlignment="1">
      <alignment horizontal="center" vertical="center"/>
    </xf>
    <xf numFmtId="0" fontId="8" fillId="7" borderId="16" xfId="0" applyFont="1" applyFill="1" applyBorder="1" applyAlignment="1">
      <alignment horizontal="center" vertical="center"/>
    </xf>
    <xf numFmtId="0" fontId="10" fillId="5" borderId="3" xfId="0" applyFont="1" applyFill="1" applyBorder="1" applyAlignment="1">
      <alignment horizontal="center" vertical="center" wrapText="1"/>
    </xf>
    <xf numFmtId="0" fontId="10" fillId="5" borderId="4" xfId="0" applyFont="1" applyFill="1" applyBorder="1" applyAlignment="1">
      <alignment horizontal="center" vertical="center" wrapText="1"/>
    </xf>
    <xf numFmtId="0" fontId="10" fillId="5" borderId="38" xfId="0" applyFont="1" applyFill="1" applyBorder="1" applyAlignment="1">
      <alignment horizontal="center" vertical="center" wrapText="1"/>
    </xf>
    <xf numFmtId="0" fontId="10" fillId="5" borderId="0" xfId="0" applyFont="1" applyFill="1" applyAlignment="1">
      <alignment horizontal="center" vertical="center" wrapText="1"/>
    </xf>
    <xf numFmtId="0" fontId="8" fillId="7" borderId="14" xfId="0" applyFont="1" applyFill="1" applyBorder="1" applyAlignment="1">
      <alignment horizontal="center" vertical="center" wrapText="1"/>
    </xf>
    <xf numFmtId="0" fontId="8" fillId="7" borderId="15" xfId="0" applyFont="1" applyFill="1" applyBorder="1" applyAlignment="1">
      <alignment horizontal="center" vertical="center" wrapText="1"/>
    </xf>
    <xf numFmtId="0" fontId="8" fillId="7" borderId="16" xfId="0" applyFont="1" applyFill="1" applyBorder="1" applyAlignment="1">
      <alignment horizontal="center" vertical="center" wrapText="1"/>
    </xf>
    <xf numFmtId="0" fontId="10" fillId="5" borderId="39" xfId="0" applyFont="1" applyFill="1" applyBorder="1" applyAlignment="1">
      <alignment horizontal="center" vertical="center" wrapText="1"/>
    </xf>
    <xf numFmtId="0" fontId="10" fillId="5" borderId="37" xfId="0" applyFont="1" applyFill="1" applyBorder="1" applyAlignment="1">
      <alignment horizontal="center" vertical="center" wrapText="1"/>
    </xf>
    <xf numFmtId="0" fontId="9" fillId="5" borderId="31" xfId="0" applyFont="1" applyFill="1" applyBorder="1" applyAlignment="1">
      <alignment horizontal="center" vertical="center" wrapText="1"/>
    </xf>
    <xf numFmtId="0" fontId="9" fillId="5" borderId="25" xfId="0" applyFont="1" applyFill="1" applyBorder="1" applyAlignment="1">
      <alignment horizontal="center" vertical="center" wrapText="1"/>
    </xf>
    <xf numFmtId="0" fontId="7" fillId="4" borderId="41" xfId="0" applyFont="1" applyFill="1" applyBorder="1" applyAlignment="1">
      <alignment horizontal="center" vertical="center" wrapText="1"/>
    </xf>
    <xf numFmtId="0" fontId="7" fillId="4" borderId="42" xfId="0" applyFont="1" applyFill="1" applyBorder="1" applyAlignment="1">
      <alignment horizontal="center" vertical="center" wrapText="1"/>
    </xf>
    <xf numFmtId="0" fontId="7" fillId="4" borderId="52" xfId="0" applyFont="1" applyFill="1" applyBorder="1" applyAlignment="1">
      <alignment horizontal="center" vertical="center" wrapText="1"/>
    </xf>
    <xf numFmtId="0" fontId="9" fillId="5" borderId="17" xfId="0" applyFont="1" applyFill="1" applyBorder="1" applyAlignment="1">
      <alignment horizontal="center" vertical="center" wrapText="1"/>
    </xf>
    <xf numFmtId="0" fontId="9" fillId="5" borderId="15" xfId="0" applyFont="1" applyFill="1" applyBorder="1" applyAlignment="1">
      <alignment horizontal="center" vertical="center" wrapText="1"/>
    </xf>
    <xf numFmtId="0" fontId="9" fillId="5" borderId="16" xfId="0" applyFont="1" applyFill="1" applyBorder="1" applyAlignment="1">
      <alignment horizontal="center" vertical="center" wrapText="1"/>
    </xf>
    <xf numFmtId="0" fontId="11" fillId="7" borderId="12" xfId="0" applyFont="1" applyFill="1" applyBorder="1" applyAlignment="1">
      <alignment horizontal="center" vertical="center" wrapText="1"/>
    </xf>
    <xf numFmtId="0" fontId="11" fillId="7" borderId="18" xfId="0" applyFont="1" applyFill="1" applyBorder="1" applyAlignment="1">
      <alignment horizontal="center" vertical="center" wrapText="1"/>
    </xf>
    <xf numFmtId="0" fontId="11" fillId="7" borderId="13" xfId="0" applyFont="1" applyFill="1" applyBorder="1" applyAlignment="1">
      <alignment horizontal="center" vertical="center" wrapText="1"/>
    </xf>
    <xf numFmtId="0" fontId="11" fillId="7" borderId="19" xfId="0" applyFont="1" applyFill="1" applyBorder="1" applyAlignment="1">
      <alignment horizontal="center" vertical="center" wrapText="1"/>
    </xf>
    <xf numFmtId="0" fontId="11" fillId="7" borderId="30" xfId="0" applyFont="1" applyFill="1" applyBorder="1" applyAlignment="1">
      <alignment horizontal="center" vertical="center" wrapText="1"/>
    </xf>
    <xf numFmtId="0" fontId="0" fillId="0" borderId="0" xfId="0" applyAlignment="1">
      <alignment horizontal="justify" vertical="center" wrapText="1"/>
    </xf>
  </cellXfs>
  <cellStyles count="3">
    <cellStyle name="Moneda" xfId="2" builtinId="4"/>
    <cellStyle name="Normal" xfId="0" builtinId="0"/>
    <cellStyle name="Porcentaje" xfId="1" builtinId="5"/>
  </cellStyles>
  <dxfs count="20"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5555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5555"/>
        </patternFill>
      </fill>
    </dxf>
    <dxf>
      <fill>
        <patternFill>
          <bgColor theme="9" tint="0.39994506668294322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 patternType="none">
          <bgColor auto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C84043"/>
      <color rgb="FFFF5555"/>
      <color rgb="FFFF6161"/>
      <color rgb="FFFF5B5B"/>
      <color rgb="FFFF8181"/>
      <color rgb="FFFFEB9C"/>
      <color rgb="FFC7EFCE"/>
      <color rgb="FF942C2C"/>
      <color rgb="FFD56D6F"/>
      <color rgb="FF611D1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458561</xdr:colOff>
      <xdr:row>1</xdr:row>
      <xdr:rowOff>279400</xdr:rowOff>
    </xdr:from>
    <xdr:to>
      <xdr:col>1</xdr:col>
      <xdr:colOff>2368550</xdr:colOff>
      <xdr:row>6</xdr:row>
      <xdr:rowOff>118904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5E8EF9C-D18D-4A41-A459-E543F96DC1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9611" y="469900"/>
          <a:ext cx="1909989" cy="1515904"/>
        </a:xfrm>
        <a:prstGeom prst="rect">
          <a:avLst/>
        </a:prstGeom>
      </xdr:spPr>
    </xdr:pic>
    <xdr:clientData/>
  </xdr:twoCellAnchor>
  <xdr:oneCellAnchor>
    <xdr:from>
      <xdr:col>21</xdr:col>
      <xdr:colOff>1131</xdr:colOff>
      <xdr:row>58</xdr:row>
      <xdr:rowOff>93051</xdr:rowOff>
    </xdr:from>
    <xdr:ext cx="4534395" cy="968983"/>
    <xdr:sp macro="" textlink="">
      <xdr:nvSpPr>
        <xdr:cNvPr id="25" name="CuadroTexto 24">
          <a:extLst>
            <a:ext uri="{FF2B5EF4-FFF2-40B4-BE49-F238E27FC236}">
              <a16:creationId xmlns:a16="http://schemas.microsoft.com/office/drawing/2014/main" id="{48F48467-098D-4E27-ABD7-A8390ECE44F0}"/>
            </a:ext>
          </a:extLst>
        </xdr:cNvPr>
        <xdr:cNvSpPr txBox="1"/>
      </xdr:nvSpPr>
      <xdr:spPr>
        <a:xfrm>
          <a:off x="28553271" y="60740631"/>
          <a:ext cx="4534395" cy="96898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s-MX" sz="1400"/>
            <a:t>_________________________</a:t>
          </a:r>
        </a:p>
        <a:p>
          <a:pPr algn="ctr"/>
          <a:r>
            <a:rPr lang="es-MX" sz="1400"/>
            <a:t>Autorizó</a:t>
          </a:r>
        </a:p>
        <a:p>
          <a:pPr algn="ctr"/>
          <a:r>
            <a:rPr lang="es-MX" sz="1400" baseline="0"/>
            <a:t>Lic. Nora Viviana Espinoza Hernández</a:t>
          </a:r>
          <a:endParaRPr lang="es-MX" sz="1400"/>
        </a:p>
        <a:p>
          <a:pPr algn="ctr"/>
          <a:r>
            <a:rPr lang="es-MX" sz="1400" baseline="0"/>
            <a:t> Oficial Mayor</a:t>
          </a:r>
          <a:endParaRPr lang="es-MX" sz="1400"/>
        </a:p>
      </xdr:txBody>
    </xdr:sp>
    <xdr:clientData/>
  </xdr:oneCellAnchor>
  <xdr:oneCellAnchor>
    <xdr:from>
      <xdr:col>9</xdr:col>
      <xdr:colOff>952517</xdr:colOff>
      <xdr:row>58</xdr:row>
      <xdr:rowOff>103402</xdr:rowOff>
    </xdr:from>
    <xdr:ext cx="3998528" cy="960662"/>
    <xdr:sp macro="" textlink="">
      <xdr:nvSpPr>
        <xdr:cNvPr id="26" name="CuadroTexto 25">
          <a:extLst>
            <a:ext uri="{FF2B5EF4-FFF2-40B4-BE49-F238E27FC236}">
              <a16:creationId xmlns:a16="http://schemas.microsoft.com/office/drawing/2014/main" id="{9CDCFA14-BE71-4738-B660-227CBDD202F2}"/>
            </a:ext>
          </a:extLst>
        </xdr:cNvPr>
        <xdr:cNvSpPr txBox="1"/>
      </xdr:nvSpPr>
      <xdr:spPr>
        <a:xfrm>
          <a:off x="15529577" y="60750982"/>
          <a:ext cx="3998528" cy="96066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es-MX" sz="1400"/>
            <a:t>_________________________</a:t>
          </a:r>
        </a:p>
        <a:p>
          <a:pPr algn="ctr"/>
          <a:r>
            <a:rPr lang="es-MX" sz="1400"/>
            <a:t>Revisó</a:t>
          </a:r>
        </a:p>
        <a:p>
          <a:pPr algn="ctr"/>
          <a:r>
            <a:rPr lang="es-MX" sz="1400"/>
            <a:t>M.C. Enrique Eduardo Encalada Sánchez</a:t>
          </a:r>
        </a:p>
        <a:p>
          <a:pPr algn="ctr"/>
          <a:r>
            <a:rPr lang="es-MX" sz="1400"/>
            <a:t>Director de Planeación de la DGPM</a:t>
          </a:r>
        </a:p>
      </xdr:txBody>
    </xdr:sp>
    <xdr:clientData/>
  </xdr:oneCellAnchor>
  <xdr:oneCellAnchor>
    <xdr:from>
      <xdr:col>2</xdr:col>
      <xdr:colOff>161925</xdr:colOff>
      <xdr:row>55</xdr:row>
      <xdr:rowOff>166370</xdr:rowOff>
    </xdr:from>
    <xdr:ext cx="5607050" cy="2011965"/>
    <xdr:sp macro="" textlink="">
      <xdr:nvSpPr>
        <xdr:cNvPr id="27" name="CuadroTexto 26">
          <a:extLst>
            <a:ext uri="{FF2B5EF4-FFF2-40B4-BE49-F238E27FC236}">
              <a16:creationId xmlns:a16="http://schemas.microsoft.com/office/drawing/2014/main" id="{B1A5B8E3-A28F-46D5-BACE-E287A4DFABA9}"/>
            </a:ext>
          </a:extLst>
        </xdr:cNvPr>
        <xdr:cNvSpPr txBox="1"/>
      </xdr:nvSpPr>
      <xdr:spPr>
        <a:xfrm>
          <a:off x="2356485" y="60250070"/>
          <a:ext cx="5607050" cy="2011965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square" rtlCol="0" anchor="ctr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_______________                                                  _________________</a:t>
          </a:r>
          <a:r>
            <a:rPr kumimoji="0" lang="es-MX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 </a:t>
          </a:r>
          <a:r>
            <a:rPr kumimoji="0" lang="es-MX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</a:t>
          </a:r>
          <a:r>
            <a:rPr kumimoji="0" lang="es-MX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Elaboró</a:t>
          </a:r>
          <a:r>
            <a:rPr kumimoji="0" lang="es-MX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                                                                                                                              </a:t>
          </a:r>
          <a:r>
            <a:rPr kumimoji="0" lang="es-MX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Juan Ramón Góngora Canto                                 Leydi Elizabeth Castro López</a:t>
          </a:r>
          <a:r>
            <a:rPr kumimoji="0" lang="es-MX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            </a:t>
          </a:r>
          <a:r>
            <a:rPr kumimoji="0" lang="es-MX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Auxiliar Administrativo                                             Asistente Administrativo</a:t>
          </a:r>
          <a:endParaRPr kumimoji="0" lang="es-MX" sz="1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oneCellAnchor>
  <xdr:twoCellAnchor editAs="oneCell">
    <xdr:from>
      <xdr:col>2</xdr:col>
      <xdr:colOff>25401</xdr:colOff>
      <xdr:row>1</xdr:row>
      <xdr:rowOff>271243</xdr:rowOff>
    </xdr:from>
    <xdr:to>
      <xdr:col>3</xdr:col>
      <xdr:colOff>1805449</xdr:colOff>
      <xdr:row>6</xdr:row>
      <xdr:rowOff>23852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21122699-7881-475F-927F-2D4546008A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22501" y="461743"/>
          <a:ext cx="4292599" cy="1416309"/>
        </a:xfrm>
        <a:prstGeom prst="rect">
          <a:avLst/>
        </a:prstGeom>
      </xdr:spPr>
    </xdr:pic>
    <xdr:clientData/>
  </xdr:twoCellAnchor>
  <xdr:twoCellAnchor editAs="oneCell">
    <xdr:from>
      <xdr:col>22</xdr:col>
      <xdr:colOff>948905</xdr:colOff>
      <xdr:row>1</xdr:row>
      <xdr:rowOff>23689</xdr:rowOff>
    </xdr:from>
    <xdr:to>
      <xdr:col>22</xdr:col>
      <xdr:colOff>3215739</xdr:colOff>
      <xdr:row>6</xdr:row>
      <xdr:rowOff>147484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20763B62-A1C0-4A64-9B43-9226EE971C6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46572"/>
        <a:stretch/>
      </xdr:blipFill>
      <xdr:spPr>
        <a:xfrm>
          <a:off x="32633357" y="220334"/>
          <a:ext cx="2266834" cy="18198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83"/>
  <sheetViews>
    <sheetView tabSelected="1" zoomScale="70" zoomScaleNormal="70" workbookViewId="0">
      <selection activeCell="J50" sqref="J50"/>
    </sheetView>
  </sheetViews>
  <sheetFormatPr baseColWidth="10" defaultColWidth="11.44140625" defaultRowHeight="14.4" x14ac:dyDescent="0.3"/>
  <cols>
    <col min="2" max="2" width="41.109375" bestFit="1" customWidth="1"/>
    <col min="3" max="3" width="35.88671875" customWidth="1"/>
    <col min="4" max="4" width="31.44140625" customWidth="1"/>
    <col min="5" max="5" width="27.44140625" customWidth="1"/>
    <col min="6" max="6" width="35.109375" customWidth="1"/>
    <col min="7" max="7" width="18.6640625" customWidth="1"/>
    <col min="8" max="8" width="18.109375" customWidth="1"/>
    <col min="9" max="9" width="18.5546875" customWidth="1"/>
    <col min="10" max="10" width="18.44140625" customWidth="1"/>
    <col min="11" max="11" width="18.5546875" customWidth="1"/>
    <col min="12" max="12" width="18.33203125" customWidth="1"/>
    <col min="13" max="13" width="18.44140625" customWidth="1"/>
    <col min="14" max="14" width="18.33203125" customWidth="1"/>
    <col min="15" max="22" width="16.88671875" customWidth="1"/>
    <col min="23" max="23" width="59" customWidth="1"/>
    <col min="24" max="24" width="11.44140625" style="127"/>
  </cols>
  <sheetData>
    <row r="1" spans="1:24" ht="15" thickBot="1" x14ac:dyDescent="0.35"/>
    <row r="2" spans="1:24" ht="30" customHeight="1" x14ac:dyDescent="0.3">
      <c r="E2" s="212" t="s">
        <v>122</v>
      </c>
      <c r="F2" s="213"/>
      <c r="G2" s="213"/>
      <c r="H2" s="213"/>
      <c r="I2" s="213"/>
      <c r="J2" s="213"/>
      <c r="K2" s="213"/>
      <c r="L2" s="213"/>
      <c r="M2" s="213"/>
      <c r="N2" s="213"/>
      <c r="O2" s="213"/>
      <c r="P2" s="213"/>
      <c r="Q2" s="213"/>
      <c r="R2" s="213"/>
      <c r="S2" s="213"/>
    </row>
    <row r="3" spans="1:24" ht="30" customHeight="1" x14ac:dyDescent="0.3">
      <c r="E3" s="214" t="s">
        <v>0</v>
      </c>
      <c r="F3" s="215"/>
      <c r="G3" s="215"/>
      <c r="H3" s="215"/>
      <c r="I3" s="215"/>
      <c r="J3" s="215"/>
      <c r="K3" s="215"/>
      <c r="L3" s="215"/>
      <c r="M3" s="215"/>
      <c r="N3" s="215"/>
      <c r="O3" s="215"/>
      <c r="P3" s="215"/>
      <c r="Q3" s="215"/>
      <c r="R3" s="215"/>
      <c r="S3" s="215"/>
    </row>
    <row r="4" spans="1:24" ht="28.2" x14ac:dyDescent="0.3">
      <c r="E4" s="214" t="s">
        <v>131</v>
      </c>
      <c r="F4" s="215"/>
      <c r="G4" s="215"/>
      <c r="H4" s="215"/>
      <c r="I4" s="215"/>
      <c r="J4" s="215"/>
      <c r="K4" s="215"/>
      <c r="L4" s="215"/>
      <c r="M4" s="215"/>
      <c r="N4" s="215"/>
      <c r="O4" s="215"/>
      <c r="P4" s="215"/>
      <c r="Q4" s="215"/>
      <c r="R4" s="215"/>
      <c r="S4" s="215"/>
    </row>
    <row r="5" spans="1:24" ht="28.8" thickBot="1" x14ac:dyDescent="0.35">
      <c r="E5" s="219" t="s">
        <v>109</v>
      </c>
      <c r="F5" s="220"/>
      <c r="G5" s="220"/>
      <c r="H5" s="220"/>
      <c r="I5" s="220"/>
      <c r="J5" s="220"/>
      <c r="K5" s="220"/>
      <c r="L5" s="220"/>
      <c r="M5" s="220"/>
      <c r="N5" s="220"/>
      <c r="O5" s="220"/>
      <c r="P5" s="220"/>
      <c r="Q5" s="220"/>
      <c r="R5" s="220"/>
      <c r="S5" s="220"/>
    </row>
    <row r="9" spans="1:24" ht="15" thickBot="1" x14ac:dyDescent="0.35"/>
    <row r="10" spans="1:24" ht="34.950000000000003" customHeight="1" thickBot="1" x14ac:dyDescent="0.35">
      <c r="G10" s="207" t="s">
        <v>172</v>
      </c>
      <c r="H10" s="208"/>
      <c r="I10" s="208"/>
      <c r="J10" s="208"/>
      <c r="K10" s="208"/>
      <c r="L10" s="208"/>
      <c r="M10" s="208"/>
      <c r="N10" s="208"/>
      <c r="O10" s="208"/>
      <c r="P10" s="208"/>
      <c r="Q10" s="208"/>
      <c r="R10" s="208"/>
      <c r="S10" s="208"/>
      <c r="T10" s="208"/>
      <c r="U10" s="208"/>
      <c r="V10" s="209"/>
    </row>
    <row r="11" spans="1:24" ht="48" customHeight="1" thickTop="1" thickBot="1" x14ac:dyDescent="0.35">
      <c r="B11" s="229" t="s">
        <v>1</v>
      </c>
      <c r="C11" s="231" t="s">
        <v>2</v>
      </c>
      <c r="D11" s="233" t="s">
        <v>3</v>
      </c>
      <c r="E11" s="233"/>
      <c r="F11" s="233"/>
      <c r="G11" s="210" t="s">
        <v>127</v>
      </c>
      <c r="H11" s="210"/>
      <c r="I11" s="210"/>
      <c r="J11" s="210"/>
      <c r="K11" s="211"/>
      <c r="L11" s="216" t="s">
        <v>126</v>
      </c>
      <c r="M11" s="217"/>
      <c r="N11" s="217"/>
      <c r="O11" s="218"/>
      <c r="P11" s="226" t="s">
        <v>125</v>
      </c>
      <c r="Q11" s="227"/>
      <c r="R11" s="227"/>
      <c r="S11" s="228"/>
      <c r="T11" s="227" t="s">
        <v>124</v>
      </c>
      <c r="U11" s="227"/>
      <c r="V11" s="227"/>
      <c r="W11" s="221" t="s">
        <v>123</v>
      </c>
    </row>
    <row r="12" spans="1:24" ht="121.95" customHeight="1" thickBot="1" x14ac:dyDescent="0.35">
      <c r="B12" s="230"/>
      <c r="C12" s="232"/>
      <c r="D12" s="125" t="s">
        <v>4</v>
      </c>
      <c r="E12" s="125" t="s">
        <v>5</v>
      </c>
      <c r="F12" s="125" t="s">
        <v>6</v>
      </c>
      <c r="G12" s="71" t="s">
        <v>110</v>
      </c>
      <c r="H12" s="187" t="s">
        <v>7</v>
      </c>
      <c r="I12" s="188" t="s">
        <v>8</v>
      </c>
      <c r="J12" s="189" t="s">
        <v>9</v>
      </c>
      <c r="K12" s="190" t="s">
        <v>10</v>
      </c>
      <c r="L12" s="187" t="s">
        <v>7</v>
      </c>
      <c r="M12" s="188" t="s">
        <v>8</v>
      </c>
      <c r="N12" s="189" t="s">
        <v>9</v>
      </c>
      <c r="O12" s="190" t="s">
        <v>10</v>
      </c>
      <c r="P12" s="187" t="s">
        <v>7</v>
      </c>
      <c r="Q12" s="188" t="s">
        <v>8</v>
      </c>
      <c r="R12" s="189" t="s">
        <v>9</v>
      </c>
      <c r="S12" s="190" t="s">
        <v>10</v>
      </c>
      <c r="T12" s="191" t="s">
        <v>8</v>
      </c>
      <c r="U12" s="192" t="s">
        <v>9</v>
      </c>
      <c r="V12" s="193" t="s">
        <v>10</v>
      </c>
      <c r="W12" s="222"/>
    </row>
    <row r="13" spans="1:24" ht="165.6" x14ac:dyDescent="0.3">
      <c r="A13" s="176"/>
      <c r="B13" s="132" t="s">
        <v>11</v>
      </c>
      <c r="C13" s="131" t="s">
        <v>132</v>
      </c>
      <c r="D13" s="158" t="s">
        <v>128</v>
      </c>
      <c r="E13" s="159" t="s">
        <v>129</v>
      </c>
      <c r="F13" s="160" t="s">
        <v>130</v>
      </c>
      <c r="G13" s="161">
        <v>0.9</v>
      </c>
      <c r="H13" s="133">
        <v>0.9</v>
      </c>
      <c r="I13" s="134">
        <v>0.9</v>
      </c>
      <c r="J13" s="134">
        <v>0.9</v>
      </c>
      <c r="K13" s="135">
        <v>0.9</v>
      </c>
      <c r="L13" s="136">
        <v>0.88700000000000001</v>
      </c>
      <c r="M13" s="180">
        <v>0.90800000000000003</v>
      </c>
      <c r="N13" s="180">
        <v>0.90800000000000003</v>
      </c>
      <c r="O13" s="181"/>
      <c r="P13" s="182">
        <f>IFERROR(L13/H13,"NO DISPONIBLE")</f>
        <v>0.98555555555555552</v>
      </c>
      <c r="Q13" s="183">
        <f>IFERROR(M13/I13,"NO DISPONIBLE")</f>
        <v>1.0088888888888889</v>
      </c>
      <c r="R13" s="183">
        <f>IFERROR(N13/J13,"NO DISPONIBLE")</f>
        <v>1.0088888888888889</v>
      </c>
      <c r="S13" s="184"/>
      <c r="T13" s="185">
        <f t="shared" ref="T13:T53" si="0">IFERROR(((L13+M13)/(H13+I13)),"100%")</f>
        <v>0.99722222222222212</v>
      </c>
      <c r="U13" s="183">
        <v>1.0011111111111111</v>
      </c>
      <c r="V13" s="186"/>
      <c r="W13" s="152" t="s">
        <v>224</v>
      </c>
    </row>
    <row r="14" spans="1:24" ht="60.6" hidden="1" customHeight="1" x14ac:dyDescent="0.3">
      <c r="B14" s="223" t="s">
        <v>24</v>
      </c>
      <c r="C14" s="224"/>
      <c r="D14" s="224"/>
      <c r="E14" s="224"/>
      <c r="F14" s="225"/>
      <c r="G14" s="70"/>
      <c r="H14" s="39"/>
      <c r="I14" s="40"/>
      <c r="J14" s="40"/>
      <c r="K14" s="41"/>
      <c r="L14" s="39"/>
      <c r="M14" s="40"/>
      <c r="N14" s="40"/>
      <c r="O14" s="42"/>
      <c r="P14" s="178" t="str">
        <f>IFERROR((L14/H14),"100%")</f>
        <v>100%</v>
      </c>
      <c r="Q14" s="138" t="str">
        <f>IFERROR((M14/I14),"100%")</f>
        <v>100%</v>
      </c>
      <c r="R14" s="138" t="str">
        <f>IFERROR((N14/J14),"100%")</f>
        <v>100%</v>
      </c>
      <c r="S14" s="142" t="str">
        <f>IFERROR((O14/K14),"100%")</f>
        <v>100%</v>
      </c>
      <c r="T14" s="140" t="str">
        <f t="shared" si="0"/>
        <v>100%</v>
      </c>
      <c r="U14" s="138" t="str">
        <f t="shared" ref="U14:U53" si="1">IFERROR(((L14+M14+N14)/(H14+I14+J14)),"100%")</f>
        <v>100%</v>
      </c>
      <c r="V14" s="139" t="str">
        <f>IFERROR(((L14+M14+N14+O14)/(H14+I14+J14+K14)),"100%")</f>
        <v>100%</v>
      </c>
      <c r="W14" s="143"/>
      <c r="X14" s="128"/>
    </row>
    <row r="15" spans="1:24" ht="110.4" x14ac:dyDescent="0.3">
      <c r="B15" s="72" t="s">
        <v>27</v>
      </c>
      <c r="C15" s="74" t="s">
        <v>133</v>
      </c>
      <c r="D15" s="74" t="s">
        <v>28</v>
      </c>
      <c r="E15" s="73" t="s">
        <v>26</v>
      </c>
      <c r="F15" s="75" t="s">
        <v>29</v>
      </c>
      <c r="G15" s="85">
        <f>SUM(H15:K15)</f>
        <v>3645007</v>
      </c>
      <c r="H15" s="21">
        <v>709995</v>
      </c>
      <c r="I15" s="1">
        <v>1012725</v>
      </c>
      <c r="J15" s="1">
        <v>912772</v>
      </c>
      <c r="K15" s="20">
        <v>1009515</v>
      </c>
      <c r="L15" s="21">
        <v>929029</v>
      </c>
      <c r="M15" s="1">
        <v>1216903.6000000001</v>
      </c>
      <c r="N15" s="1">
        <v>1033308</v>
      </c>
      <c r="O15" s="2"/>
      <c r="P15" s="178">
        <f>IFERROR((L15/H15),"100%")</f>
        <v>1.308500764089888</v>
      </c>
      <c r="Q15" s="138">
        <f>IFERROR((M15/I15),"100%")</f>
        <v>1.2016130736379571</v>
      </c>
      <c r="R15" s="138">
        <f t="shared" ref="R15:R53" si="2">IFERROR((N15/J15),"100%")</f>
        <v>1.1320548833662734</v>
      </c>
      <c r="S15" s="142"/>
      <c r="T15" s="140">
        <f t="shared" si="0"/>
        <v>1.2456653431782299</v>
      </c>
      <c r="U15" s="138">
        <f t="shared" si="1"/>
        <v>1.2063176818597818</v>
      </c>
      <c r="V15" s="139"/>
      <c r="W15" s="144" t="s">
        <v>222</v>
      </c>
    </row>
    <row r="16" spans="1:24" ht="123" customHeight="1" x14ac:dyDescent="0.3">
      <c r="B16" s="47" t="s">
        <v>30</v>
      </c>
      <c r="C16" s="48" t="s">
        <v>134</v>
      </c>
      <c r="D16" s="49" t="s">
        <v>31</v>
      </c>
      <c r="E16" s="50" t="s">
        <v>26</v>
      </c>
      <c r="F16" s="76" t="s">
        <v>32</v>
      </c>
      <c r="G16" s="99">
        <f t="shared" ref="G16:G53" si="3">SUM(H16:K16)</f>
        <v>5220</v>
      </c>
      <c r="H16" s="21">
        <v>1292</v>
      </c>
      <c r="I16" s="1">
        <v>1330</v>
      </c>
      <c r="J16" s="1">
        <v>1320</v>
      </c>
      <c r="K16" s="20">
        <v>1278</v>
      </c>
      <c r="L16" s="21">
        <v>1466</v>
      </c>
      <c r="M16" s="1">
        <v>1502</v>
      </c>
      <c r="N16" s="1">
        <v>3963</v>
      </c>
      <c r="O16" s="2"/>
      <c r="P16" s="179">
        <f>IFERROR((L16/H16),"100%")</f>
        <v>1.1346749226006192</v>
      </c>
      <c r="Q16" s="137">
        <f>IFERROR((M16/I16),"100%")</f>
        <v>1.1293233082706766</v>
      </c>
      <c r="R16" s="138">
        <f t="shared" si="2"/>
        <v>3.0022727272727274</v>
      </c>
      <c r="S16" s="142"/>
      <c r="T16" s="140">
        <f t="shared" si="0"/>
        <v>1.1319603356216628</v>
      </c>
      <c r="U16" s="138">
        <f t="shared" si="1"/>
        <v>1.7582445459157787</v>
      </c>
      <c r="V16" s="139"/>
      <c r="W16" s="145" t="s">
        <v>219</v>
      </c>
    </row>
    <row r="17" spans="2:25" ht="96.6" x14ac:dyDescent="0.3">
      <c r="B17" s="51" t="s">
        <v>12</v>
      </c>
      <c r="C17" s="52" t="s">
        <v>135</v>
      </c>
      <c r="D17" s="53" t="s">
        <v>33</v>
      </c>
      <c r="E17" s="54" t="s">
        <v>26</v>
      </c>
      <c r="F17" s="77" t="s">
        <v>34</v>
      </c>
      <c r="G17" s="100">
        <f t="shared" si="3"/>
        <v>5</v>
      </c>
      <c r="H17" s="21"/>
      <c r="I17" s="1">
        <v>1</v>
      </c>
      <c r="J17" s="1">
        <v>4</v>
      </c>
      <c r="K17" s="20"/>
      <c r="L17" s="21"/>
      <c r="M17" s="1">
        <v>1</v>
      </c>
      <c r="N17" s="1">
        <v>4</v>
      </c>
      <c r="O17" s="2"/>
      <c r="P17" s="116" t="s">
        <v>182</v>
      </c>
      <c r="Q17" s="137">
        <f t="shared" ref="Q17:Q53" si="4">IFERROR((M17/I17),"100%")</f>
        <v>1</v>
      </c>
      <c r="R17" s="138">
        <f t="shared" si="2"/>
        <v>1</v>
      </c>
      <c r="S17" s="142"/>
      <c r="T17" s="140">
        <f t="shared" si="0"/>
        <v>1</v>
      </c>
      <c r="U17" s="138">
        <f t="shared" si="1"/>
        <v>1</v>
      </c>
      <c r="V17" s="139"/>
      <c r="W17" s="146" t="s">
        <v>220</v>
      </c>
      <c r="X17" s="177"/>
    </row>
    <row r="18" spans="2:25" ht="96.6" x14ac:dyDescent="0.3">
      <c r="B18" s="51" t="s">
        <v>12</v>
      </c>
      <c r="C18" s="52" t="s">
        <v>136</v>
      </c>
      <c r="D18" s="53" t="s">
        <v>35</v>
      </c>
      <c r="E18" s="54" t="s">
        <v>26</v>
      </c>
      <c r="F18" s="77" t="s">
        <v>36</v>
      </c>
      <c r="G18" s="100">
        <f t="shared" si="3"/>
        <v>72</v>
      </c>
      <c r="H18" s="43">
        <v>16</v>
      </c>
      <c r="I18" s="44">
        <v>20</v>
      </c>
      <c r="J18" s="44">
        <v>21</v>
      </c>
      <c r="K18" s="45">
        <v>15</v>
      </c>
      <c r="L18" s="43">
        <v>20</v>
      </c>
      <c r="M18" s="44">
        <v>20</v>
      </c>
      <c r="N18" s="44">
        <v>21</v>
      </c>
      <c r="O18" s="46"/>
      <c r="P18" s="116">
        <f t="shared" ref="P18:P53" si="5">IFERROR((L18/H18),"100%")</f>
        <v>1.25</v>
      </c>
      <c r="Q18" s="137">
        <f t="shared" si="4"/>
        <v>1</v>
      </c>
      <c r="R18" s="138">
        <f t="shared" si="2"/>
        <v>1</v>
      </c>
      <c r="S18" s="142"/>
      <c r="T18" s="140">
        <f t="shared" si="0"/>
        <v>1.1111111111111112</v>
      </c>
      <c r="U18" s="138">
        <f t="shared" si="1"/>
        <v>1.0701754385964912</v>
      </c>
      <c r="V18" s="139"/>
      <c r="W18" s="146" t="s">
        <v>221</v>
      </c>
      <c r="X18" s="177"/>
    </row>
    <row r="19" spans="2:25" ht="110.4" x14ac:dyDescent="0.3">
      <c r="B19" s="47" t="s">
        <v>37</v>
      </c>
      <c r="C19" s="49" t="s">
        <v>137</v>
      </c>
      <c r="D19" s="49" t="s">
        <v>38</v>
      </c>
      <c r="E19" s="50" t="s">
        <v>26</v>
      </c>
      <c r="F19" s="78" t="s">
        <v>39</v>
      </c>
      <c r="G19" s="111">
        <f t="shared" si="3"/>
        <v>3603489</v>
      </c>
      <c r="H19" s="43">
        <v>700712</v>
      </c>
      <c r="I19" s="44">
        <v>1000895</v>
      </c>
      <c r="J19" s="44">
        <v>900988</v>
      </c>
      <c r="K19" s="45">
        <v>1000894</v>
      </c>
      <c r="L19" s="43">
        <v>921001</v>
      </c>
      <c r="M19" s="44">
        <v>1206528</v>
      </c>
      <c r="N19" s="44">
        <v>1019270</v>
      </c>
      <c r="O19" s="46"/>
      <c r="P19" s="116">
        <f t="shared" si="5"/>
        <v>1.3143788032743837</v>
      </c>
      <c r="Q19" s="137">
        <f t="shared" si="4"/>
        <v>1.2054491230348838</v>
      </c>
      <c r="R19" s="138">
        <f t="shared" si="2"/>
        <v>1.1312803278179067</v>
      </c>
      <c r="S19" s="142"/>
      <c r="T19" s="140">
        <f t="shared" si="0"/>
        <v>1.2503057403971658</v>
      </c>
      <c r="U19" s="138">
        <f t="shared" si="1"/>
        <v>1.209100532353286</v>
      </c>
      <c r="V19" s="139"/>
      <c r="W19" s="145" t="s">
        <v>185</v>
      </c>
      <c r="X19" s="177"/>
      <c r="Y19" s="112"/>
    </row>
    <row r="20" spans="2:25" ht="110.4" x14ac:dyDescent="0.3">
      <c r="B20" s="51" t="s">
        <v>12</v>
      </c>
      <c r="C20" s="55" t="s">
        <v>138</v>
      </c>
      <c r="D20" s="53" t="s">
        <v>40</v>
      </c>
      <c r="E20" s="54" t="s">
        <v>26</v>
      </c>
      <c r="F20" s="84" t="s">
        <v>41</v>
      </c>
      <c r="G20" s="101">
        <f>SUM(H20:K20)</f>
        <v>2350</v>
      </c>
      <c r="H20" s="43">
        <v>586</v>
      </c>
      <c r="I20" s="44">
        <v>620</v>
      </c>
      <c r="J20" s="44">
        <v>584</v>
      </c>
      <c r="K20" s="45">
        <v>560</v>
      </c>
      <c r="L20" s="43">
        <v>565</v>
      </c>
      <c r="M20" s="44">
        <v>585</v>
      </c>
      <c r="N20" s="44">
        <v>475</v>
      </c>
      <c r="O20" s="46"/>
      <c r="P20" s="116">
        <f t="shared" si="5"/>
        <v>0.96416382252559729</v>
      </c>
      <c r="Q20" s="137">
        <f t="shared" si="4"/>
        <v>0.94354838709677424</v>
      </c>
      <c r="R20" s="138">
        <f t="shared" si="2"/>
        <v>0.81335616438356162</v>
      </c>
      <c r="S20" s="142"/>
      <c r="T20" s="140">
        <f t="shared" si="0"/>
        <v>0.95356550580431176</v>
      </c>
      <c r="U20" s="138">
        <f t="shared" si="1"/>
        <v>0.90782122905027929</v>
      </c>
      <c r="V20" s="139"/>
      <c r="W20" s="146" t="s">
        <v>186</v>
      </c>
      <c r="X20" s="177"/>
    </row>
    <row r="21" spans="2:25" ht="110.4" x14ac:dyDescent="0.3">
      <c r="B21" s="51" t="s">
        <v>12</v>
      </c>
      <c r="C21" s="55" t="s">
        <v>139</v>
      </c>
      <c r="D21" s="53" t="s">
        <v>42</v>
      </c>
      <c r="E21" s="54" t="s">
        <v>26</v>
      </c>
      <c r="F21" s="84" t="s">
        <v>43</v>
      </c>
      <c r="G21" s="101">
        <f>SUM(H21:K21)</f>
        <v>166</v>
      </c>
      <c r="H21" s="43">
        <v>38</v>
      </c>
      <c r="I21" s="44">
        <v>40</v>
      </c>
      <c r="J21" s="44">
        <v>30</v>
      </c>
      <c r="K21" s="45">
        <v>58</v>
      </c>
      <c r="L21" s="43">
        <v>96</v>
      </c>
      <c r="M21" s="44">
        <v>20</v>
      </c>
      <c r="N21" s="44">
        <v>9</v>
      </c>
      <c r="O21" s="46"/>
      <c r="P21" s="116">
        <f t="shared" si="5"/>
        <v>2.5263157894736841</v>
      </c>
      <c r="Q21" s="137">
        <f t="shared" si="4"/>
        <v>0.5</v>
      </c>
      <c r="R21" s="138">
        <f t="shared" si="2"/>
        <v>0.3</v>
      </c>
      <c r="S21" s="142"/>
      <c r="T21" s="140">
        <f t="shared" si="0"/>
        <v>1.4871794871794872</v>
      </c>
      <c r="U21" s="138">
        <f t="shared" si="1"/>
        <v>1.1574074074074074</v>
      </c>
      <c r="V21" s="139"/>
      <c r="W21" s="146" t="s">
        <v>218</v>
      </c>
      <c r="X21" s="177"/>
    </row>
    <row r="22" spans="2:25" ht="96.6" x14ac:dyDescent="0.3">
      <c r="B22" s="51" t="s">
        <v>12</v>
      </c>
      <c r="C22" s="88" t="s">
        <v>140</v>
      </c>
      <c r="D22" s="53" t="s">
        <v>44</v>
      </c>
      <c r="E22" s="54" t="s">
        <v>26</v>
      </c>
      <c r="F22" s="84" t="s">
        <v>45</v>
      </c>
      <c r="G22" s="87">
        <f t="shared" si="3"/>
        <v>79</v>
      </c>
      <c r="H22" s="43">
        <v>8</v>
      </c>
      <c r="I22" s="44">
        <v>28</v>
      </c>
      <c r="J22" s="44">
        <v>31</v>
      </c>
      <c r="K22" s="45">
        <v>12</v>
      </c>
      <c r="L22" s="43">
        <v>11</v>
      </c>
      <c r="M22" s="44">
        <v>25</v>
      </c>
      <c r="N22" s="44">
        <v>35</v>
      </c>
      <c r="O22" s="46"/>
      <c r="P22" s="116">
        <f t="shared" si="5"/>
        <v>1.375</v>
      </c>
      <c r="Q22" s="137">
        <f t="shared" si="4"/>
        <v>0.8928571428571429</v>
      </c>
      <c r="R22" s="138">
        <f t="shared" si="2"/>
        <v>1.1290322580645162</v>
      </c>
      <c r="S22" s="142"/>
      <c r="T22" s="140">
        <f t="shared" si="0"/>
        <v>1</v>
      </c>
      <c r="U22" s="138">
        <f t="shared" si="1"/>
        <v>1.0597014925373134</v>
      </c>
      <c r="V22" s="139"/>
      <c r="W22" s="146" t="s">
        <v>187</v>
      </c>
      <c r="X22" s="177"/>
    </row>
    <row r="23" spans="2:25" ht="96.6" x14ac:dyDescent="0.3">
      <c r="B23" s="51" t="s">
        <v>12</v>
      </c>
      <c r="C23" s="55" t="s">
        <v>141</v>
      </c>
      <c r="D23" s="53" t="s">
        <v>46</v>
      </c>
      <c r="E23" s="54" t="s">
        <v>26</v>
      </c>
      <c r="F23" s="84" t="s">
        <v>47</v>
      </c>
      <c r="G23" s="87">
        <f t="shared" si="3"/>
        <v>526</v>
      </c>
      <c r="H23" s="43">
        <v>0</v>
      </c>
      <c r="I23" s="44">
        <v>100</v>
      </c>
      <c r="J23" s="44">
        <v>246</v>
      </c>
      <c r="K23" s="45">
        <v>180</v>
      </c>
      <c r="L23" s="43">
        <v>0</v>
      </c>
      <c r="M23" s="44">
        <v>104</v>
      </c>
      <c r="N23" s="44">
        <v>166</v>
      </c>
      <c r="O23" s="46"/>
      <c r="P23" s="116" t="str">
        <f t="shared" si="5"/>
        <v>100%</v>
      </c>
      <c r="Q23" s="137">
        <f t="shared" si="4"/>
        <v>1.04</v>
      </c>
      <c r="R23" s="138">
        <f t="shared" si="2"/>
        <v>0.67479674796747968</v>
      </c>
      <c r="S23" s="142"/>
      <c r="T23" s="140">
        <f t="shared" si="0"/>
        <v>1.04</v>
      </c>
      <c r="U23" s="138">
        <f t="shared" si="1"/>
        <v>0.78034682080924855</v>
      </c>
      <c r="V23" s="139"/>
      <c r="W23" s="146" t="s">
        <v>184</v>
      </c>
      <c r="X23" s="177"/>
    </row>
    <row r="24" spans="2:25" ht="96.6" x14ac:dyDescent="0.3">
      <c r="B24" s="51" t="s">
        <v>12</v>
      </c>
      <c r="C24" s="55" t="s">
        <v>142</v>
      </c>
      <c r="D24" s="53" t="s">
        <v>48</v>
      </c>
      <c r="E24" s="54" t="s">
        <v>26</v>
      </c>
      <c r="F24" s="84" t="s">
        <v>49</v>
      </c>
      <c r="G24" s="87">
        <f t="shared" si="3"/>
        <v>252</v>
      </c>
      <c r="H24" s="43">
        <v>55</v>
      </c>
      <c r="I24" s="44">
        <v>64</v>
      </c>
      <c r="J24" s="44">
        <v>68</v>
      </c>
      <c r="K24" s="45">
        <v>65</v>
      </c>
      <c r="L24" s="43">
        <v>56</v>
      </c>
      <c r="M24" s="44">
        <v>42</v>
      </c>
      <c r="N24" s="44">
        <v>53</v>
      </c>
      <c r="O24" s="46"/>
      <c r="P24" s="116">
        <f t="shared" si="5"/>
        <v>1.0181818181818181</v>
      </c>
      <c r="Q24" s="137">
        <f t="shared" si="4"/>
        <v>0.65625</v>
      </c>
      <c r="R24" s="138">
        <f t="shared" si="2"/>
        <v>0.77941176470588236</v>
      </c>
      <c r="S24" s="142"/>
      <c r="T24" s="140">
        <f t="shared" si="0"/>
        <v>0.82352941176470584</v>
      </c>
      <c r="U24" s="138">
        <f t="shared" si="1"/>
        <v>0.80748663101604279</v>
      </c>
      <c r="V24" s="139"/>
      <c r="W24" s="146" t="s">
        <v>188</v>
      </c>
      <c r="X24" s="177"/>
    </row>
    <row r="25" spans="2:25" ht="110.4" x14ac:dyDescent="0.3">
      <c r="B25" s="51" t="s">
        <v>12</v>
      </c>
      <c r="C25" s="89" t="s">
        <v>143</v>
      </c>
      <c r="D25" s="90" t="s">
        <v>50</v>
      </c>
      <c r="E25" s="91" t="s">
        <v>26</v>
      </c>
      <c r="F25" s="92" t="s">
        <v>198</v>
      </c>
      <c r="G25" s="87">
        <f t="shared" si="3"/>
        <v>3600000</v>
      </c>
      <c r="H25" s="43">
        <v>700000</v>
      </c>
      <c r="I25" s="44">
        <v>1000000</v>
      </c>
      <c r="J25" s="44">
        <v>900000</v>
      </c>
      <c r="K25" s="45">
        <v>1000000</v>
      </c>
      <c r="L25" s="43">
        <v>920248</v>
      </c>
      <c r="M25" s="44">
        <v>1205701.6000000001</v>
      </c>
      <c r="N25" s="44">
        <v>1018481</v>
      </c>
      <c r="O25" s="46"/>
      <c r="P25" s="116">
        <f t="shared" si="5"/>
        <v>1.31464</v>
      </c>
      <c r="Q25" s="137">
        <f t="shared" si="4"/>
        <v>1.2057016</v>
      </c>
      <c r="R25" s="138">
        <f t="shared" si="2"/>
        <v>1.1316455555555556</v>
      </c>
      <c r="S25" s="142"/>
      <c r="T25" s="140">
        <f t="shared" si="0"/>
        <v>1.2505585882352941</v>
      </c>
      <c r="U25" s="138">
        <f t="shared" si="1"/>
        <v>1.2093963846153846</v>
      </c>
      <c r="V25" s="139"/>
      <c r="W25" s="146" t="s">
        <v>189</v>
      </c>
      <c r="X25" s="177"/>
    </row>
    <row r="26" spans="2:25" ht="110.4" x14ac:dyDescent="0.3">
      <c r="B26" s="51" t="s">
        <v>12</v>
      </c>
      <c r="C26" s="55" t="s">
        <v>144</v>
      </c>
      <c r="D26" s="53" t="s">
        <v>51</v>
      </c>
      <c r="E26" s="54" t="s">
        <v>26</v>
      </c>
      <c r="F26" s="84" t="s">
        <v>52</v>
      </c>
      <c r="G26" s="87">
        <f t="shared" si="3"/>
        <v>116</v>
      </c>
      <c r="H26" s="43">
        <v>25</v>
      </c>
      <c r="I26" s="44">
        <v>43</v>
      </c>
      <c r="J26" s="44">
        <v>29</v>
      </c>
      <c r="K26" s="45">
        <v>19</v>
      </c>
      <c r="L26" s="43">
        <v>25</v>
      </c>
      <c r="M26" s="44">
        <v>50</v>
      </c>
      <c r="N26" s="44">
        <v>51</v>
      </c>
      <c r="O26" s="46"/>
      <c r="P26" s="116">
        <f t="shared" si="5"/>
        <v>1</v>
      </c>
      <c r="Q26" s="137">
        <f t="shared" si="4"/>
        <v>1.1627906976744187</v>
      </c>
      <c r="R26" s="138">
        <f t="shared" si="2"/>
        <v>1.7586206896551724</v>
      </c>
      <c r="S26" s="142"/>
      <c r="T26" s="140">
        <f t="shared" si="0"/>
        <v>1.1029411764705883</v>
      </c>
      <c r="U26" s="138">
        <f t="shared" si="1"/>
        <v>1.2989690721649485</v>
      </c>
      <c r="V26" s="139"/>
      <c r="W26" s="146" t="s">
        <v>183</v>
      </c>
      <c r="X26" s="177"/>
    </row>
    <row r="27" spans="2:25" ht="96.6" x14ac:dyDescent="0.3">
      <c r="B27" s="47" t="s">
        <v>53</v>
      </c>
      <c r="C27" s="56" t="s">
        <v>145</v>
      </c>
      <c r="D27" s="48" t="s">
        <v>54</v>
      </c>
      <c r="E27" s="50" t="s">
        <v>26</v>
      </c>
      <c r="F27" s="79" t="s">
        <v>55</v>
      </c>
      <c r="G27" s="86">
        <f t="shared" si="3"/>
        <v>10981</v>
      </c>
      <c r="H27" s="43">
        <v>2454</v>
      </c>
      <c r="I27" s="44">
        <v>3038</v>
      </c>
      <c r="J27" s="44">
        <v>3034</v>
      </c>
      <c r="K27" s="45">
        <v>2455</v>
      </c>
      <c r="L27" s="43">
        <v>1393</v>
      </c>
      <c r="M27" s="44">
        <v>2630</v>
      </c>
      <c r="N27" s="44">
        <v>4318</v>
      </c>
      <c r="O27" s="46"/>
      <c r="P27" s="116">
        <f t="shared" si="5"/>
        <v>0.56764466177669115</v>
      </c>
      <c r="Q27" s="137">
        <f t="shared" si="4"/>
        <v>0.86570111915734038</v>
      </c>
      <c r="R27" s="138">
        <f t="shared" si="2"/>
        <v>1.4232036914963744</v>
      </c>
      <c r="S27" s="142"/>
      <c r="T27" s="140">
        <f t="shared" si="0"/>
        <v>0.73252002913328473</v>
      </c>
      <c r="U27" s="138">
        <f t="shared" si="1"/>
        <v>0.97830166549378372</v>
      </c>
      <c r="V27" s="139"/>
      <c r="W27" s="145" t="s">
        <v>208</v>
      </c>
      <c r="X27" s="177"/>
      <c r="Y27" s="112"/>
    </row>
    <row r="28" spans="2:25" ht="96.6" x14ac:dyDescent="0.3">
      <c r="B28" s="51" t="s">
        <v>12</v>
      </c>
      <c r="C28" s="52" t="s">
        <v>146</v>
      </c>
      <c r="D28" s="52" t="s">
        <v>56</v>
      </c>
      <c r="E28" s="54" t="s">
        <v>26</v>
      </c>
      <c r="F28" s="80" t="s">
        <v>57</v>
      </c>
      <c r="G28" s="100">
        <f t="shared" si="3"/>
        <v>4</v>
      </c>
      <c r="H28" s="43">
        <v>1</v>
      </c>
      <c r="I28" s="44">
        <v>1</v>
      </c>
      <c r="J28" s="44">
        <v>1</v>
      </c>
      <c r="K28" s="45">
        <v>1</v>
      </c>
      <c r="L28" s="43">
        <v>1</v>
      </c>
      <c r="M28" s="44">
        <v>1</v>
      </c>
      <c r="N28" s="44">
        <v>1</v>
      </c>
      <c r="O28" s="46"/>
      <c r="P28" s="116">
        <f t="shared" si="5"/>
        <v>1</v>
      </c>
      <c r="Q28" s="137">
        <f t="shared" si="4"/>
        <v>1</v>
      </c>
      <c r="R28" s="138">
        <f t="shared" si="2"/>
        <v>1</v>
      </c>
      <c r="S28" s="142"/>
      <c r="T28" s="140">
        <f t="shared" si="0"/>
        <v>1</v>
      </c>
      <c r="U28" s="138">
        <f t="shared" si="1"/>
        <v>1</v>
      </c>
      <c r="V28" s="139"/>
      <c r="W28" s="146" t="s">
        <v>176</v>
      </c>
      <c r="X28" s="177"/>
    </row>
    <row r="29" spans="2:25" ht="110.4" x14ac:dyDescent="0.3">
      <c r="B29" s="51" t="s">
        <v>12</v>
      </c>
      <c r="C29" s="52" t="s">
        <v>147</v>
      </c>
      <c r="D29" s="52" t="s">
        <v>58</v>
      </c>
      <c r="E29" s="54" t="s">
        <v>26</v>
      </c>
      <c r="F29" s="80" t="s">
        <v>59</v>
      </c>
      <c r="G29" s="100">
        <f t="shared" si="3"/>
        <v>2846</v>
      </c>
      <c r="H29" s="43">
        <v>711</v>
      </c>
      <c r="I29" s="44">
        <v>713</v>
      </c>
      <c r="J29" s="44">
        <v>711</v>
      </c>
      <c r="K29" s="45">
        <v>711</v>
      </c>
      <c r="L29" s="43">
        <v>709</v>
      </c>
      <c r="M29" s="44">
        <v>721</v>
      </c>
      <c r="N29" s="44">
        <v>740</v>
      </c>
      <c r="O29" s="46"/>
      <c r="P29" s="116">
        <f t="shared" si="5"/>
        <v>0.99718706047819972</v>
      </c>
      <c r="Q29" s="137">
        <f t="shared" si="4"/>
        <v>1.0112201963534362</v>
      </c>
      <c r="R29" s="138">
        <f t="shared" si="2"/>
        <v>1.0407876230661042</v>
      </c>
      <c r="S29" s="142"/>
      <c r="T29" s="140">
        <f t="shared" si="0"/>
        <v>1.0042134831460674</v>
      </c>
      <c r="U29" s="138">
        <f t="shared" si="1"/>
        <v>1.0163934426229508</v>
      </c>
      <c r="V29" s="139"/>
      <c r="W29" s="146" t="s">
        <v>209</v>
      </c>
      <c r="X29" s="177"/>
    </row>
    <row r="30" spans="2:25" ht="96.6" x14ac:dyDescent="0.3">
      <c r="B30" s="51" t="s">
        <v>12</v>
      </c>
      <c r="C30" s="52" t="s">
        <v>148</v>
      </c>
      <c r="D30" s="52" t="s">
        <v>120</v>
      </c>
      <c r="E30" s="54" t="s">
        <v>26</v>
      </c>
      <c r="F30" s="80" t="s">
        <v>60</v>
      </c>
      <c r="G30" s="100">
        <f t="shared" si="3"/>
        <v>2846</v>
      </c>
      <c r="H30" s="43">
        <v>711</v>
      </c>
      <c r="I30" s="44">
        <v>713</v>
      </c>
      <c r="J30" s="44">
        <v>711</v>
      </c>
      <c r="K30" s="45">
        <v>711</v>
      </c>
      <c r="L30" s="43">
        <v>504</v>
      </c>
      <c r="M30" s="44">
        <v>600</v>
      </c>
      <c r="N30" s="44">
        <v>715</v>
      </c>
      <c r="O30" s="46"/>
      <c r="P30" s="116">
        <f t="shared" si="5"/>
        <v>0.70886075949367089</v>
      </c>
      <c r="Q30" s="137">
        <f t="shared" si="4"/>
        <v>0.84151472650771386</v>
      </c>
      <c r="R30" s="138">
        <f t="shared" si="2"/>
        <v>1.0056258790436006</v>
      </c>
      <c r="S30" s="142"/>
      <c r="T30" s="140">
        <f t="shared" si="0"/>
        <v>0.7752808988764045</v>
      </c>
      <c r="U30" s="138">
        <f t="shared" si="1"/>
        <v>0.85199063231850114</v>
      </c>
      <c r="V30" s="139"/>
      <c r="W30" s="147" t="s">
        <v>210</v>
      </c>
      <c r="X30" s="177"/>
    </row>
    <row r="31" spans="2:25" ht="96.6" x14ac:dyDescent="0.3">
      <c r="B31" s="51" t="s">
        <v>12</v>
      </c>
      <c r="C31" s="52" t="s">
        <v>149</v>
      </c>
      <c r="D31" s="52" t="s">
        <v>61</v>
      </c>
      <c r="E31" s="54" t="s">
        <v>26</v>
      </c>
      <c r="F31" s="80" t="s">
        <v>62</v>
      </c>
      <c r="G31" s="100">
        <f t="shared" si="3"/>
        <v>2580</v>
      </c>
      <c r="H31" s="43">
        <v>500</v>
      </c>
      <c r="I31" s="44">
        <v>790</v>
      </c>
      <c r="J31" s="44">
        <v>790</v>
      </c>
      <c r="K31" s="45">
        <v>500</v>
      </c>
      <c r="L31" s="43">
        <v>74</v>
      </c>
      <c r="M31" s="44">
        <v>636</v>
      </c>
      <c r="N31" s="44">
        <v>1412</v>
      </c>
      <c r="O31" s="46"/>
      <c r="P31" s="116">
        <f t="shared" si="5"/>
        <v>0.14799999999999999</v>
      </c>
      <c r="Q31" s="137">
        <f t="shared" si="4"/>
        <v>0.80506329113924047</v>
      </c>
      <c r="R31" s="138">
        <f t="shared" si="2"/>
        <v>1.7873417721518987</v>
      </c>
      <c r="S31" s="142"/>
      <c r="T31" s="140">
        <f t="shared" si="0"/>
        <v>0.55038759689922478</v>
      </c>
      <c r="U31" s="138">
        <f t="shared" si="1"/>
        <v>1.0201923076923076</v>
      </c>
      <c r="V31" s="139"/>
      <c r="W31" s="146" t="s">
        <v>206</v>
      </c>
      <c r="X31" s="177"/>
    </row>
    <row r="32" spans="2:25" ht="96.6" x14ac:dyDescent="0.3">
      <c r="B32" s="51" t="s">
        <v>12</v>
      </c>
      <c r="C32" s="52" t="s">
        <v>150</v>
      </c>
      <c r="D32" s="52" t="s">
        <v>63</v>
      </c>
      <c r="E32" s="54" t="s">
        <v>26</v>
      </c>
      <c r="F32" s="80" t="s">
        <v>64</v>
      </c>
      <c r="G32" s="100">
        <f t="shared" si="3"/>
        <v>2580</v>
      </c>
      <c r="H32" s="43">
        <v>500</v>
      </c>
      <c r="I32" s="44">
        <v>790</v>
      </c>
      <c r="J32" s="44">
        <v>790</v>
      </c>
      <c r="K32" s="45">
        <v>500</v>
      </c>
      <c r="L32" s="43">
        <v>74</v>
      </c>
      <c r="M32" s="44">
        <v>636</v>
      </c>
      <c r="N32" s="44">
        <v>1412</v>
      </c>
      <c r="O32" s="46"/>
      <c r="P32" s="116">
        <f t="shared" si="5"/>
        <v>0.14799999999999999</v>
      </c>
      <c r="Q32" s="137">
        <f t="shared" si="4"/>
        <v>0.80506329113924047</v>
      </c>
      <c r="R32" s="138">
        <f t="shared" si="2"/>
        <v>1.7873417721518987</v>
      </c>
      <c r="S32" s="142"/>
      <c r="T32" s="140">
        <f t="shared" si="0"/>
        <v>0.55038759689922478</v>
      </c>
      <c r="U32" s="138">
        <f t="shared" si="1"/>
        <v>1.0201923076923076</v>
      </c>
      <c r="V32" s="139"/>
      <c r="W32" s="146" t="s">
        <v>207</v>
      </c>
      <c r="X32" s="177"/>
    </row>
    <row r="33" spans="1:25" ht="96.6" x14ac:dyDescent="0.3">
      <c r="B33" s="51" t="s">
        <v>12</v>
      </c>
      <c r="C33" s="58" t="s">
        <v>151</v>
      </c>
      <c r="D33" s="52" t="s">
        <v>65</v>
      </c>
      <c r="E33" s="54" t="s">
        <v>26</v>
      </c>
      <c r="F33" s="80" t="s">
        <v>66</v>
      </c>
      <c r="G33" s="100">
        <f t="shared" si="3"/>
        <v>125</v>
      </c>
      <c r="H33" s="43">
        <v>31</v>
      </c>
      <c r="I33" s="44">
        <v>31</v>
      </c>
      <c r="J33" s="44">
        <v>31</v>
      </c>
      <c r="K33" s="45">
        <v>32</v>
      </c>
      <c r="L33" s="43">
        <v>31</v>
      </c>
      <c r="M33" s="44">
        <v>36</v>
      </c>
      <c r="N33" s="44">
        <v>38</v>
      </c>
      <c r="O33" s="46"/>
      <c r="P33" s="116">
        <f t="shared" si="5"/>
        <v>1</v>
      </c>
      <c r="Q33" s="137">
        <f t="shared" si="4"/>
        <v>1.1612903225806452</v>
      </c>
      <c r="R33" s="138">
        <f t="shared" si="2"/>
        <v>1.2258064516129032</v>
      </c>
      <c r="S33" s="142"/>
      <c r="T33" s="140">
        <f t="shared" si="0"/>
        <v>1.0806451612903225</v>
      </c>
      <c r="U33" s="138">
        <f t="shared" si="1"/>
        <v>1.1290322580645162</v>
      </c>
      <c r="V33" s="139"/>
      <c r="W33" s="146" t="s">
        <v>211</v>
      </c>
      <c r="X33" s="177"/>
    </row>
    <row r="34" spans="1:25" ht="96.6" x14ac:dyDescent="0.3">
      <c r="A34" s="153"/>
      <c r="B34" s="47" t="s">
        <v>25</v>
      </c>
      <c r="C34" s="48" t="s">
        <v>152</v>
      </c>
      <c r="D34" s="48" t="s">
        <v>67</v>
      </c>
      <c r="E34" s="59" t="s">
        <v>26</v>
      </c>
      <c r="F34" s="76" t="s">
        <v>68</v>
      </c>
      <c r="G34" s="86">
        <f t="shared" si="3"/>
        <v>2500</v>
      </c>
      <c r="H34" s="43">
        <v>400</v>
      </c>
      <c r="I34" s="44">
        <v>850</v>
      </c>
      <c r="J34" s="44">
        <v>850</v>
      </c>
      <c r="K34" s="45">
        <v>400</v>
      </c>
      <c r="L34" s="43">
        <v>463</v>
      </c>
      <c r="M34" s="44">
        <v>701</v>
      </c>
      <c r="N34" s="44">
        <v>308</v>
      </c>
      <c r="O34" s="46"/>
      <c r="P34" s="116">
        <f t="shared" si="5"/>
        <v>1.1575</v>
      </c>
      <c r="Q34" s="137">
        <f t="shared" si="4"/>
        <v>0.82470588235294118</v>
      </c>
      <c r="R34" s="138">
        <f t="shared" si="2"/>
        <v>0.3623529411764706</v>
      </c>
      <c r="S34" s="142"/>
      <c r="T34" s="140">
        <f t="shared" si="0"/>
        <v>0.93120000000000003</v>
      </c>
      <c r="U34" s="138">
        <f t="shared" si="1"/>
        <v>0.70095238095238099</v>
      </c>
      <c r="V34" s="139"/>
      <c r="W34" s="154" t="s">
        <v>201</v>
      </c>
      <c r="X34"/>
    </row>
    <row r="35" spans="1:25" ht="110.4" x14ac:dyDescent="0.3">
      <c r="A35" s="153"/>
      <c r="B35" s="51" t="s">
        <v>12</v>
      </c>
      <c r="C35" s="60" t="s">
        <v>153</v>
      </c>
      <c r="D35" s="61" t="s">
        <v>69</v>
      </c>
      <c r="E35" s="54" t="s">
        <v>26</v>
      </c>
      <c r="F35" s="126" t="s">
        <v>70</v>
      </c>
      <c r="G35" s="102">
        <f t="shared" si="3"/>
        <v>180</v>
      </c>
      <c r="H35" s="43">
        <v>40</v>
      </c>
      <c r="I35" s="44">
        <v>50</v>
      </c>
      <c r="J35" s="44">
        <v>50</v>
      </c>
      <c r="K35" s="45">
        <v>40</v>
      </c>
      <c r="L35" s="43">
        <v>38</v>
      </c>
      <c r="M35" s="44">
        <v>55</v>
      </c>
      <c r="N35" s="44">
        <v>40</v>
      </c>
      <c r="O35" s="46"/>
      <c r="P35" s="116">
        <f t="shared" si="5"/>
        <v>0.95</v>
      </c>
      <c r="Q35" s="137">
        <f t="shared" si="4"/>
        <v>1.1000000000000001</v>
      </c>
      <c r="R35" s="138">
        <f t="shared" si="2"/>
        <v>0.8</v>
      </c>
      <c r="S35" s="142"/>
      <c r="T35" s="140">
        <f t="shared" si="0"/>
        <v>1.0333333333333334</v>
      </c>
      <c r="U35" s="138">
        <f t="shared" si="1"/>
        <v>0.95</v>
      </c>
      <c r="V35" s="139"/>
      <c r="W35" s="155" t="s">
        <v>202</v>
      </c>
      <c r="X35" s="177"/>
      <c r="Y35" s="153"/>
    </row>
    <row r="36" spans="1:25" ht="96.6" x14ac:dyDescent="0.3">
      <c r="A36" s="153"/>
      <c r="B36" s="51" t="s">
        <v>12</v>
      </c>
      <c r="C36" s="60" t="s">
        <v>154</v>
      </c>
      <c r="D36" s="52" t="s">
        <v>71</v>
      </c>
      <c r="E36" s="54" t="s">
        <v>26</v>
      </c>
      <c r="F36" s="80" t="s">
        <v>72</v>
      </c>
      <c r="G36" s="100">
        <f t="shared" si="3"/>
        <v>5</v>
      </c>
      <c r="H36" s="43">
        <v>2</v>
      </c>
      <c r="I36" s="44">
        <v>2</v>
      </c>
      <c r="J36" s="44">
        <v>1</v>
      </c>
      <c r="K36" s="45">
        <v>0</v>
      </c>
      <c r="L36" s="43">
        <v>1</v>
      </c>
      <c r="M36" s="44">
        <v>0</v>
      </c>
      <c r="N36" s="44">
        <v>1</v>
      </c>
      <c r="O36" s="46"/>
      <c r="P36" s="116">
        <f t="shared" si="5"/>
        <v>0.5</v>
      </c>
      <c r="Q36" s="137">
        <f t="shared" si="4"/>
        <v>0</v>
      </c>
      <c r="R36" s="138">
        <f t="shared" si="2"/>
        <v>1</v>
      </c>
      <c r="S36" s="142"/>
      <c r="T36" s="140">
        <f t="shared" si="0"/>
        <v>0.25</v>
      </c>
      <c r="U36" s="138">
        <f t="shared" si="1"/>
        <v>0.4</v>
      </c>
      <c r="V36" s="139"/>
      <c r="W36" s="155" t="s">
        <v>203</v>
      </c>
      <c r="X36" s="177"/>
      <c r="Y36" s="153"/>
    </row>
    <row r="37" spans="1:25" ht="97.2" thickBot="1" x14ac:dyDescent="0.35">
      <c r="A37" s="153"/>
      <c r="B37" s="51" t="s">
        <v>12</v>
      </c>
      <c r="C37" s="60" t="s">
        <v>155</v>
      </c>
      <c r="D37" s="52" t="s">
        <v>73</v>
      </c>
      <c r="E37" s="54" t="s">
        <v>26</v>
      </c>
      <c r="F37" s="80" t="s">
        <v>74</v>
      </c>
      <c r="G37" s="100">
        <f t="shared" si="3"/>
        <v>1200</v>
      </c>
      <c r="H37" s="43">
        <v>360</v>
      </c>
      <c r="I37" s="44">
        <v>120</v>
      </c>
      <c r="J37" s="44">
        <v>360</v>
      </c>
      <c r="K37" s="45">
        <v>360</v>
      </c>
      <c r="L37" s="43">
        <v>150</v>
      </c>
      <c r="M37" s="44">
        <v>200</v>
      </c>
      <c r="N37" s="44">
        <v>245</v>
      </c>
      <c r="O37" s="46"/>
      <c r="P37" s="116">
        <f t="shared" si="5"/>
        <v>0.41666666666666669</v>
      </c>
      <c r="Q37" s="137">
        <f t="shared" si="4"/>
        <v>1.6666666666666667</v>
      </c>
      <c r="R37" s="138">
        <f t="shared" si="2"/>
        <v>0.68055555555555558</v>
      </c>
      <c r="S37" s="142"/>
      <c r="T37" s="140">
        <f t="shared" si="0"/>
        <v>0.72916666666666663</v>
      </c>
      <c r="U37" s="138">
        <f t="shared" si="1"/>
        <v>0.70833333333333337</v>
      </c>
      <c r="V37" s="139"/>
      <c r="W37" s="156" t="s">
        <v>204</v>
      </c>
      <c r="X37" s="177"/>
      <c r="Y37" s="153"/>
    </row>
    <row r="38" spans="1:25" ht="96.6" x14ac:dyDescent="0.3">
      <c r="A38" s="157"/>
      <c r="B38" s="47" t="s">
        <v>75</v>
      </c>
      <c r="C38" s="57" t="s">
        <v>156</v>
      </c>
      <c r="D38" s="57" t="s">
        <v>76</v>
      </c>
      <c r="E38" s="50" t="s">
        <v>26</v>
      </c>
      <c r="F38" s="81" t="s">
        <v>77</v>
      </c>
      <c r="G38" s="86">
        <f t="shared" si="3"/>
        <v>4280</v>
      </c>
      <c r="H38" s="43">
        <v>1070</v>
      </c>
      <c r="I38" s="44">
        <v>1070</v>
      </c>
      <c r="J38" s="44">
        <v>1070</v>
      </c>
      <c r="K38" s="45">
        <v>1070</v>
      </c>
      <c r="L38" s="43">
        <v>1081</v>
      </c>
      <c r="M38" s="44">
        <v>1004</v>
      </c>
      <c r="N38" s="44">
        <v>1099</v>
      </c>
      <c r="O38" s="46"/>
      <c r="P38" s="116">
        <f t="shared" si="5"/>
        <v>1.0102803738317756</v>
      </c>
      <c r="Q38" s="137">
        <f t="shared" si="4"/>
        <v>0.93831775700934583</v>
      </c>
      <c r="R38" s="138">
        <f t="shared" si="2"/>
        <v>1.0271028037383179</v>
      </c>
      <c r="S38" s="142"/>
      <c r="T38" s="140">
        <f t="shared" si="0"/>
        <v>0.97429906542056077</v>
      </c>
      <c r="U38" s="138">
        <f t="shared" si="1"/>
        <v>0.99190031152647973</v>
      </c>
      <c r="V38" s="139"/>
      <c r="W38" s="148" t="s">
        <v>193</v>
      </c>
      <c r="X38" s="177"/>
      <c r="Y38" s="153"/>
    </row>
    <row r="39" spans="1:25" ht="96.6" x14ac:dyDescent="0.3">
      <c r="A39" s="157"/>
      <c r="B39" s="51" t="s">
        <v>12</v>
      </c>
      <c r="C39" s="64" t="s">
        <v>157</v>
      </c>
      <c r="D39" s="64" t="s">
        <v>78</v>
      </c>
      <c r="E39" s="54" t="s">
        <v>26</v>
      </c>
      <c r="F39" s="93" t="s">
        <v>79</v>
      </c>
      <c r="G39" s="100">
        <f t="shared" si="3"/>
        <v>480</v>
      </c>
      <c r="H39" s="43">
        <v>120</v>
      </c>
      <c r="I39" s="44">
        <v>120</v>
      </c>
      <c r="J39" s="44">
        <v>120</v>
      </c>
      <c r="K39" s="45">
        <v>120</v>
      </c>
      <c r="L39" s="43">
        <v>152</v>
      </c>
      <c r="M39" s="44">
        <v>94</v>
      </c>
      <c r="N39" s="44">
        <v>105</v>
      </c>
      <c r="O39" s="46"/>
      <c r="P39" s="116">
        <f t="shared" si="5"/>
        <v>1.2666666666666666</v>
      </c>
      <c r="Q39" s="137">
        <f t="shared" si="4"/>
        <v>0.78333333333333333</v>
      </c>
      <c r="R39" s="138">
        <f t="shared" si="2"/>
        <v>0.875</v>
      </c>
      <c r="S39" s="142"/>
      <c r="T39" s="140">
        <f t="shared" si="0"/>
        <v>1.0249999999999999</v>
      </c>
      <c r="U39" s="138">
        <f t="shared" si="1"/>
        <v>0.97499999999999998</v>
      </c>
      <c r="V39" s="139"/>
      <c r="W39" s="149" t="s">
        <v>190</v>
      </c>
      <c r="X39" s="177"/>
      <c r="Y39" s="153"/>
    </row>
    <row r="40" spans="1:25" ht="96.6" x14ac:dyDescent="0.3">
      <c r="A40" s="157"/>
      <c r="B40" s="51" t="s">
        <v>12</v>
      </c>
      <c r="C40" s="64" t="s">
        <v>158</v>
      </c>
      <c r="D40" s="64" t="s">
        <v>80</v>
      </c>
      <c r="E40" s="54" t="s">
        <v>26</v>
      </c>
      <c r="F40" s="93" t="s">
        <v>81</v>
      </c>
      <c r="G40" s="100">
        <f t="shared" si="3"/>
        <v>800</v>
      </c>
      <c r="H40" s="43">
        <v>200</v>
      </c>
      <c r="I40" s="44">
        <v>200</v>
      </c>
      <c r="J40" s="44">
        <v>200</v>
      </c>
      <c r="K40" s="45">
        <v>200</v>
      </c>
      <c r="L40" s="43">
        <v>145</v>
      </c>
      <c r="M40" s="44">
        <v>147</v>
      </c>
      <c r="N40" s="44">
        <v>229</v>
      </c>
      <c r="O40" s="46"/>
      <c r="P40" s="116">
        <f t="shared" si="5"/>
        <v>0.72499999999999998</v>
      </c>
      <c r="Q40" s="137">
        <f t="shared" si="4"/>
        <v>0.73499999999999999</v>
      </c>
      <c r="R40" s="138">
        <f t="shared" si="2"/>
        <v>1.145</v>
      </c>
      <c r="S40" s="142"/>
      <c r="T40" s="140">
        <f t="shared" si="0"/>
        <v>0.73</v>
      </c>
      <c r="U40" s="138">
        <f t="shared" si="1"/>
        <v>0.86833333333333329</v>
      </c>
      <c r="V40" s="139"/>
      <c r="W40" s="149" t="s">
        <v>191</v>
      </c>
      <c r="X40" s="177"/>
      <c r="Y40" s="153"/>
    </row>
    <row r="41" spans="1:25" ht="96.6" x14ac:dyDescent="0.3">
      <c r="A41" s="157"/>
      <c r="B41" s="51" t="s">
        <v>12</v>
      </c>
      <c r="C41" s="64" t="s">
        <v>159</v>
      </c>
      <c r="D41" s="64" t="s">
        <v>82</v>
      </c>
      <c r="E41" s="54" t="s">
        <v>26</v>
      </c>
      <c r="F41" s="93" t="s">
        <v>83</v>
      </c>
      <c r="G41" s="100">
        <f t="shared" si="3"/>
        <v>3000</v>
      </c>
      <c r="H41" s="43">
        <v>750</v>
      </c>
      <c r="I41" s="44">
        <v>750</v>
      </c>
      <c r="J41" s="44">
        <v>750</v>
      </c>
      <c r="K41" s="45">
        <v>750</v>
      </c>
      <c r="L41" s="43">
        <v>784</v>
      </c>
      <c r="M41" s="44">
        <v>763</v>
      </c>
      <c r="N41" s="44">
        <v>765</v>
      </c>
      <c r="O41" s="46"/>
      <c r="P41" s="116">
        <f t="shared" si="5"/>
        <v>1.0453333333333332</v>
      </c>
      <c r="Q41" s="137">
        <f t="shared" si="4"/>
        <v>1.0173333333333334</v>
      </c>
      <c r="R41" s="138">
        <f t="shared" si="2"/>
        <v>1.02</v>
      </c>
      <c r="S41" s="142"/>
      <c r="T41" s="140">
        <f t="shared" si="0"/>
        <v>1.0313333333333334</v>
      </c>
      <c r="U41" s="138">
        <f t="shared" si="1"/>
        <v>1.0275555555555556</v>
      </c>
      <c r="V41" s="139"/>
      <c r="W41" s="149" t="s">
        <v>192</v>
      </c>
      <c r="X41" s="177"/>
      <c r="Y41" s="153"/>
    </row>
    <row r="42" spans="1:25" ht="110.4" x14ac:dyDescent="0.3">
      <c r="A42" s="153"/>
      <c r="B42" s="47" t="s">
        <v>84</v>
      </c>
      <c r="C42" s="62" t="s">
        <v>160</v>
      </c>
      <c r="D42" s="63" t="s">
        <v>85</v>
      </c>
      <c r="E42" s="59" t="s">
        <v>26</v>
      </c>
      <c r="F42" s="82" t="s">
        <v>86</v>
      </c>
      <c r="G42" s="103">
        <f t="shared" si="3"/>
        <v>1500</v>
      </c>
      <c r="H42" s="43">
        <v>350</v>
      </c>
      <c r="I42" s="44">
        <v>400</v>
      </c>
      <c r="J42" s="44">
        <v>400</v>
      </c>
      <c r="K42" s="45">
        <v>350</v>
      </c>
      <c r="L42" s="43">
        <v>1033</v>
      </c>
      <c r="M42" s="44">
        <v>680</v>
      </c>
      <c r="N42" s="44">
        <v>975</v>
      </c>
      <c r="O42" s="46"/>
      <c r="P42" s="116">
        <f t="shared" si="5"/>
        <v>2.9514285714285715</v>
      </c>
      <c r="Q42" s="137">
        <f t="shared" si="4"/>
        <v>1.7</v>
      </c>
      <c r="R42" s="138">
        <f t="shared" si="2"/>
        <v>2.4375</v>
      </c>
      <c r="S42" s="142"/>
      <c r="T42" s="140">
        <f t="shared" si="0"/>
        <v>2.2839999999999998</v>
      </c>
      <c r="U42" s="138">
        <f t="shared" si="1"/>
        <v>2.3373913043478263</v>
      </c>
      <c r="V42" s="139"/>
      <c r="W42" s="150" t="s">
        <v>223</v>
      </c>
      <c r="X42" s="177"/>
      <c r="Y42" s="153"/>
    </row>
    <row r="43" spans="1:25" ht="151.19999999999999" customHeight="1" x14ac:dyDescent="0.3">
      <c r="A43" s="153"/>
      <c r="B43" s="51" t="s">
        <v>12</v>
      </c>
      <c r="C43" s="64" t="s">
        <v>161</v>
      </c>
      <c r="D43" s="64" t="s">
        <v>87</v>
      </c>
      <c r="E43" s="54" t="s">
        <v>26</v>
      </c>
      <c r="F43" s="83" t="s">
        <v>88</v>
      </c>
      <c r="G43" s="101">
        <f>SUM(H43:K43)</f>
        <v>1300</v>
      </c>
      <c r="H43" s="43">
        <v>300</v>
      </c>
      <c r="I43" s="44">
        <v>350</v>
      </c>
      <c r="J43" s="44">
        <v>350</v>
      </c>
      <c r="K43" s="45">
        <v>300</v>
      </c>
      <c r="L43" s="43">
        <v>510</v>
      </c>
      <c r="M43" s="44">
        <v>519</v>
      </c>
      <c r="N43" s="44">
        <v>588</v>
      </c>
      <c r="O43" s="46"/>
      <c r="P43" s="116">
        <f t="shared" si="5"/>
        <v>1.7</v>
      </c>
      <c r="Q43" s="137">
        <f t="shared" si="4"/>
        <v>1.4828571428571429</v>
      </c>
      <c r="R43" s="138">
        <f t="shared" si="2"/>
        <v>1.68</v>
      </c>
      <c r="S43" s="142"/>
      <c r="T43" s="140">
        <f t="shared" si="0"/>
        <v>1.583076923076923</v>
      </c>
      <c r="U43" s="138">
        <f t="shared" si="1"/>
        <v>1.617</v>
      </c>
      <c r="V43" s="139"/>
      <c r="W43" s="151" t="s">
        <v>217</v>
      </c>
      <c r="X43" s="177"/>
      <c r="Y43" s="153"/>
    </row>
    <row r="44" spans="1:25" ht="96.6" x14ac:dyDescent="0.3">
      <c r="A44" s="153"/>
      <c r="B44" s="51" t="s">
        <v>12</v>
      </c>
      <c r="C44" s="64" t="s">
        <v>162</v>
      </c>
      <c r="D44" s="64" t="s">
        <v>89</v>
      </c>
      <c r="E44" s="54" t="s">
        <v>26</v>
      </c>
      <c r="F44" s="84" t="s">
        <v>90</v>
      </c>
      <c r="G44" s="87">
        <f t="shared" si="3"/>
        <v>6</v>
      </c>
      <c r="H44" s="43">
        <v>1</v>
      </c>
      <c r="I44" s="44">
        <v>1</v>
      </c>
      <c r="J44" s="44">
        <v>2</v>
      </c>
      <c r="K44" s="45">
        <v>2</v>
      </c>
      <c r="L44" s="43">
        <v>1</v>
      </c>
      <c r="M44" s="44">
        <v>1</v>
      </c>
      <c r="N44" s="44">
        <v>2</v>
      </c>
      <c r="O44" s="46"/>
      <c r="P44" s="116">
        <f t="shared" si="5"/>
        <v>1</v>
      </c>
      <c r="Q44" s="137">
        <f t="shared" si="4"/>
        <v>1</v>
      </c>
      <c r="R44" s="138">
        <f t="shared" si="2"/>
        <v>1</v>
      </c>
      <c r="S44" s="142"/>
      <c r="T44" s="140">
        <f t="shared" si="0"/>
        <v>1</v>
      </c>
      <c r="U44" s="138">
        <f t="shared" si="1"/>
        <v>1</v>
      </c>
      <c r="V44" s="139"/>
      <c r="W44" s="151" t="s">
        <v>212</v>
      </c>
      <c r="X44" s="177"/>
      <c r="Y44" s="153"/>
    </row>
    <row r="45" spans="1:25" ht="114.6" customHeight="1" x14ac:dyDescent="0.3">
      <c r="A45" s="153"/>
      <c r="B45" s="51" t="s">
        <v>12</v>
      </c>
      <c r="C45" s="64" t="s">
        <v>163</v>
      </c>
      <c r="D45" s="64" t="s">
        <v>91</v>
      </c>
      <c r="E45" s="54" t="s">
        <v>26</v>
      </c>
      <c r="F45" s="84" t="s">
        <v>92</v>
      </c>
      <c r="G45" s="87">
        <f t="shared" si="3"/>
        <v>1300</v>
      </c>
      <c r="H45" s="43">
        <v>300</v>
      </c>
      <c r="I45" s="44">
        <v>350</v>
      </c>
      <c r="J45" s="44">
        <v>350</v>
      </c>
      <c r="K45" s="45">
        <v>300</v>
      </c>
      <c r="L45" s="43">
        <v>522</v>
      </c>
      <c r="M45" s="44">
        <v>160</v>
      </c>
      <c r="N45" s="44">
        <v>385</v>
      </c>
      <c r="O45" s="46"/>
      <c r="P45" s="116">
        <f t="shared" si="5"/>
        <v>1.74</v>
      </c>
      <c r="Q45" s="137">
        <f t="shared" si="4"/>
        <v>0.45714285714285713</v>
      </c>
      <c r="R45" s="138">
        <f t="shared" si="2"/>
        <v>1.1000000000000001</v>
      </c>
      <c r="S45" s="142"/>
      <c r="T45" s="140">
        <f t="shared" si="0"/>
        <v>1.0492307692307692</v>
      </c>
      <c r="U45" s="138">
        <f t="shared" si="1"/>
        <v>1.0669999999999999</v>
      </c>
      <c r="V45" s="139"/>
      <c r="W45" s="151" t="s">
        <v>213</v>
      </c>
      <c r="X45" s="177"/>
      <c r="Y45" s="153"/>
    </row>
    <row r="46" spans="1:25" ht="110.4" x14ac:dyDescent="0.3">
      <c r="A46" s="153"/>
      <c r="B46" s="47" t="s">
        <v>93</v>
      </c>
      <c r="C46" s="49" t="s">
        <v>164</v>
      </c>
      <c r="D46" s="48" t="s">
        <v>94</v>
      </c>
      <c r="E46" s="59" t="s">
        <v>26</v>
      </c>
      <c r="F46" s="76" t="s">
        <v>95</v>
      </c>
      <c r="G46" s="86">
        <f t="shared" si="3"/>
        <v>216</v>
      </c>
      <c r="H46" s="43">
        <v>50</v>
      </c>
      <c r="I46" s="44">
        <v>59</v>
      </c>
      <c r="J46" s="44">
        <v>56</v>
      </c>
      <c r="K46" s="45">
        <v>51</v>
      </c>
      <c r="L46" s="43">
        <v>59</v>
      </c>
      <c r="M46" s="44">
        <v>71</v>
      </c>
      <c r="N46" s="44">
        <v>89</v>
      </c>
      <c r="O46" s="46"/>
      <c r="P46" s="116">
        <f t="shared" si="5"/>
        <v>1.18</v>
      </c>
      <c r="Q46" s="137">
        <f t="shared" si="4"/>
        <v>1.2033898305084745</v>
      </c>
      <c r="R46" s="138">
        <f t="shared" si="2"/>
        <v>1.5892857142857142</v>
      </c>
      <c r="S46" s="142"/>
      <c r="T46" s="140">
        <f t="shared" si="0"/>
        <v>1.1926605504587156</v>
      </c>
      <c r="U46" s="138">
        <f t="shared" si="1"/>
        <v>1.3272727272727274</v>
      </c>
      <c r="V46" s="139"/>
      <c r="W46" s="150" t="s">
        <v>216</v>
      </c>
      <c r="X46" s="177"/>
      <c r="Y46" s="153"/>
    </row>
    <row r="47" spans="1:25" ht="110.4" x14ac:dyDescent="0.3">
      <c r="A47" s="153"/>
      <c r="B47" s="94" t="s">
        <v>96</v>
      </c>
      <c r="C47" s="95" t="s">
        <v>165</v>
      </c>
      <c r="D47" s="64" t="s">
        <v>97</v>
      </c>
      <c r="E47" s="96" t="s">
        <v>26</v>
      </c>
      <c r="F47" s="84" t="s">
        <v>98</v>
      </c>
      <c r="G47" s="87">
        <f t="shared" si="3"/>
        <v>47</v>
      </c>
      <c r="H47" s="43">
        <v>10</v>
      </c>
      <c r="I47" s="44">
        <v>13</v>
      </c>
      <c r="J47" s="44">
        <v>13</v>
      </c>
      <c r="K47" s="45">
        <v>11</v>
      </c>
      <c r="L47" s="43">
        <v>16</v>
      </c>
      <c r="M47" s="44">
        <v>20</v>
      </c>
      <c r="N47" s="44">
        <v>15</v>
      </c>
      <c r="O47" s="46"/>
      <c r="P47" s="116">
        <f t="shared" si="5"/>
        <v>1.6</v>
      </c>
      <c r="Q47" s="137">
        <f t="shared" si="4"/>
        <v>1.5384615384615385</v>
      </c>
      <c r="R47" s="138">
        <f t="shared" si="2"/>
        <v>1.1538461538461537</v>
      </c>
      <c r="S47" s="142"/>
      <c r="T47" s="140">
        <f t="shared" si="0"/>
        <v>1.5652173913043479</v>
      </c>
      <c r="U47" s="138">
        <f t="shared" si="1"/>
        <v>1.4166666666666667</v>
      </c>
      <c r="V47" s="139"/>
      <c r="W47" s="151" t="s">
        <v>214</v>
      </c>
      <c r="X47" s="177"/>
      <c r="Y47" s="153"/>
    </row>
    <row r="48" spans="1:25" ht="96.6" x14ac:dyDescent="0.3">
      <c r="A48" s="153"/>
      <c r="B48" s="94" t="s">
        <v>12</v>
      </c>
      <c r="C48" s="97" t="s">
        <v>166</v>
      </c>
      <c r="D48" s="64" t="s">
        <v>99</v>
      </c>
      <c r="E48" s="98" t="s">
        <v>26</v>
      </c>
      <c r="F48" s="84" t="s">
        <v>100</v>
      </c>
      <c r="G48" s="87">
        <f t="shared" si="3"/>
        <v>147</v>
      </c>
      <c r="H48" s="43">
        <v>35</v>
      </c>
      <c r="I48" s="44">
        <v>40</v>
      </c>
      <c r="J48" s="44">
        <v>37</v>
      </c>
      <c r="K48" s="45">
        <v>35</v>
      </c>
      <c r="L48" s="43">
        <v>38</v>
      </c>
      <c r="M48" s="44">
        <v>45</v>
      </c>
      <c r="N48" s="44">
        <v>68</v>
      </c>
      <c r="O48" s="46"/>
      <c r="P48" s="116">
        <f t="shared" si="5"/>
        <v>1.0857142857142856</v>
      </c>
      <c r="Q48" s="137">
        <f t="shared" si="4"/>
        <v>1.125</v>
      </c>
      <c r="R48" s="138">
        <f t="shared" si="2"/>
        <v>1.8378378378378379</v>
      </c>
      <c r="S48" s="142"/>
      <c r="T48" s="140">
        <f t="shared" si="0"/>
        <v>1.1066666666666667</v>
      </c>
      <c r="U48" s="138">
        <f t="shared" si="1"/>
        <v>1.3482142857142858</v>
      </c>
      <c r="V48" s="139"/>
      <c r="W48" s="151" t="s">
        <v>215</v>
      </c>
      <c r="X48" s="177"/>
      <c r="Y48" s="153"/>
    </row>
    <row r="49" spans="1:25" ht="96.6" x14ac:dyDescent="0.3">
      <c r="A49" s="153"/>
      <c r="B49" s="94" t="s">
        <v>12</v>
      </c>
      <c r="C49" s="95" t="s">
        <v>167</v>
      </c>
      <c r="D49" s="95" t="s">
        <v>101</v>
      </c>
      <c r="E49" s="96" t="s">
        <v>26</v>
      </c>
      <c r="F49" s="83" t="s">
        <v>102</v>
      </c>
      <c r="G49" s="87">
        <f t="shared" si="3"/>
        <v>22</v>
      </c>
      <c r="H49" s="43">
        <v>5</v>
      </c>
      <c r="I49" s="44">
        <v>6</v>
      </c>
      <c r="J49" s="44">
        <v>6</v>
      </c>
      <c r="K49" s="45">
        <v>5</v>
      </c>
      <c r="L49" s="43">
        <v>5</v>
      </c>
      <c r="M49" s="44">
        <v>6</v>
      </c>
      <c r="N49" s="44">
        <v>6</v>
      </c>
      <c r="O49" s="46"/>
      <c r="P49" s="116">
        <f t="shared" si="5"/>
        <v>1</v>
      </c>
      <c r="Q49" s="137">
        <f t="shared" si="4"/>
        <v>1</v>
      </c>
      <c r="R49" s="138">
        <f t="shared" si="2"/>
        <v>1</v>
      </c>
      <c r="S49" s="142"/>
      <c r="T49" s="140">
        <f t="shared" si="0"/>
        <v>1</v>
      </c>
      <c r="U49" s="138">
        <f t="shared" si="1"/>
        <v>1</v>
      </c>
      <c r="V49" s="139"/>
      <c r="W49" s="151" t="s">
        <v>173</v>
      </c>
      <c r="X49" s="177"/>
      <c r="Y49" s="153"/>
    </row>
    <row r="50" spans="1:25" ht="82.8" x14ac:dyDescent="0.3">
      <c r="B50" s="47" t="s">
        <v>103</v>
      </c>
      <c r="C50" s="65" t="s">
        <v>168</v>
      </c>
      <c r="D50" s="49" t="s">
        <v>104</v>
      </c>
      <c r="E50" s="50" t="s">
        <v>26</v>
      </c>
      <c r="F50" s="76" t="s">
        <v>197</v>
      </c>
      <c r="G50" s="86">
        <f t="shared" si="3"/>
        <v>1272</v>
      </c>
      <c r="H50" s="43">
        <v>318</v>
      </c>
      <c r="I50" s="44">
        <v>318</v>
      </c>
      <c r="J50" s="44">
        <v>318</v>
      </c>
      <c r="K50" s="45">
        <v>318</v>
      </c>
      <c r="L50" s="43">
        <v>406</v>
      </c>
      <c r="M50" s="44">
        <v>412</v>
      </c>
      <c r="N50" s="44">
        <v>464</v>
      </c>
      <c r="O50" s="46"/>
      <c r="P50" s="116">
        <f t="shared" si="5"/>
        <v>1.2767295597484276</v>
      </c>
      <c r="Q50" s="137">
        <f t="shared" si="4"/>
        <v>1.2955974842767295</v>
      </c>
      <c r="R50" s="138">
        <f t="shared" si="2"/>
        <v>1.4591194968553458</v>
      </c>
      <c r="S50" s="142"/>
      <c r="T50" s="140">
        <f t="shared" si="0"/>
        <v>1.2861635220125787</v>
      </c>
      <c r="U50" s="138">
        <f t="shared" si="1"/>
        <v>1.3438155136268344</v>
      </c>
      <c r="V50" s="139"/>
      <c r="W50" s="154" t="s">
        <v>194</v>
      </c>
      <c r="X50" s="177"/>
      <c r="Y50" s="153"/>
    </row>
    <row r="51" spans="1:25" ht="82.8" x14ac:dyDescent="0.3">
      <c r="B51" s="51" t="s">
        <v>12</v>
      </c>
      <c r="C51" s="58" t="s">
        <v>169</v>
      </c>
      <c r="D51" s="53" t="s">
        <v>105</v>
      </c>
      <c r="E51" s="54" t="s">
        <v>26</v>
      </c>
      <c r="F51" s="80" t="s">
        <v>106</v>
      </c>
      <c r="G51" s="100">
        <f t="shared" si="3"/>
        <v>3576</v>
      </c>
      <c r="H51" s="43">
        <v>750</v>
      </c>
      <c r="I51" s="44">
        <v>1207</v>
      </c>
      <c r="J51" s="44">
        <v>1100</v>
      </c>
      <c r="K51" s="45">
        <v>519</v>
      </c>
      <c r="L51" s="43">
        <v>950</v>
      </c>
      <c r="M51" s="44">
        <v>1350</v>
      </c>
      <c r="N51" s="44">
        <v>1102</v>
      </c>
      <c r="O51" s="46"/>
      <c r="P51" s="116">
        <f t="shared" si="5"/>
        <v>1.2666666666666666</v>
      </c>
      <c r="Q51" s="137">
        <f t="shared" si="4"/>
        <v>1.1184755592377795</v>
      </c>
      <c r="R51" s="138">
        <f t="shared" si="2"/>
        <v>1.0018181818181817</v>
      </c>
      <c r="S51" s="142"/>
      <c r="T51" s="140">
        <f t="shared" si="0"/>
        <v>1.1752682677567705</v>
      </c>
      <c r="U51" s="138">
        <f t="shared" si="1"/>
        <v>1.1128557409224731</v>
      </c>
      <c r="V51" s="139"/>
      <c r="W51" s="174" t="s">
        <v>205</v>
      </c>
      <c r="X51" s="177"/>
      <c r="Y51" s="153"/>
    </row>
    <row r="52" spans="1:25" ht="82.8" x14ac:dyDescent="0.3">
      <c r="B52" s="51" t="s">
        <v>12</v>
      </c>
      <c r="C52" s="58" t="s">
        <v>170</v>
      </c>
      <c r="D52" s="55" t="s">
        <v>107</v>
      </c>
      <c r="E52" s="54" t="s">
        <v>26</v>
      </c>
      <c r="F52" s="80" t="s">
        <v>196</v>
      </c>
      <c r="G52" s="100">
        <f t="shared" si="3"/>
        <v>705</v>
      </c>
      <c r="H52" s="21">
        <v>80</v>
      </c>
      <c r="I52" s="1">
        <v>250</v>
      </c>
      <c r="J52" s="1">
        <v>250</v>
      </c>
      <c r="K52" s="20">
        <v>125</v>
      </c>
      <c r="L52" s="21">
        <v>18</v>
      </c>
      <c r="M52" s="1">
        <v>250</v>
      </c>
      <c r="N52" s="1">
        <v>209</v>
      </c>
      <c r="O52" s="2"/>
      <c r="P52" s="116">
        <f t="shared" si="5"/>
        <v>0.22500000000000001</v>
      </c>
      <c r="Q52" s="137">
        <f t="shared" si="4"/>
        <v>1</v>
      </c>
      <c r="R52" s="138">
        <f t="shared" si="2"/>
        <v>0.83599999999999997</v>
      </c>
      <c r="S52" s="142"/>
      <c r="T52" s="140">
        <f t="shared" si="0"/>
        <v>0.81212121212121213</v>
      </c>
      <c r="U52" s="138">
        <f t="shared" si="1"/>
        <v>0.82241379310344831</v>
      </c>
      <c r="V52" s="139"/>
      <c r="W52" s="174" t="s">
        <v>199</v>
      </c>
      <c r="X52" s="177"/>
      <c r="Y52" s="153"/>
    </row>
    <row r="53" spans="1:25" ht="90.6" customHeight="1" thickBot="1" x14ac:dyDescent="0.35">
      <c r="B53" s="162" t="s">
        <v>12</v>
      </c>
      <c r="C53" s="163" t="s">
        <v>171</v>
      </c>
      <c r="D53" s="164" t="s">
        <v>108</v>
      </c>
      <c r="E53" s="165" t="s">
        <v>26</v>
      </c>
      <c r="F53" s="166" t="s">
        <v>195</v>
      </c>
      <c r="G53" s="167">
        <f t="shared" si="3"/>
        <v>3600</v>
      </c>
      <c r="H53" s="66">
        <v>750</v>
      </c>
      <c r="I53" s="67">
        <v>1207</v>
      </c>
      <c r="J53" s="67">
        <v>1124</v>
      </c>
      <c r="K53" s="68">
        <v>519</v>
      </c>
      <c r="L53" s="66">
        <v>950</v>
      </c>
      <c r="M53" s="67">
        <v>1500</v>
      </c>
      <c r="N53" s="67">
        <v>1200</v>
      </c>
      <c r="O53" s="69"/>
      <c r="P53" s="168">
        <f t="shared" si="5"/>
        <v>1.2666666666666666</v>
      </c>
      <c r="Q53" s="169">
        <f t="shared" si="4"/>
        <v>1.2427506213753108</v>
      </c>
      <c r="R53" s="170">
        <f t="shared" si="2"/>
        <v>1.0676156583629892</v>
      </c>
      <c r="S53" s="171"/>
      <c r="T53" s="172">
        <f t="shared" si="0"/>
        <v>1.251916198262647</v>
      </c>
      <c r="U53" s="141">
        <f t="shared" si="1"/>
        <v>1.1846802986043492</v>
      </c>
      <c r="V53" s="173"/>
      <c r="W53" s="175" t="s">
        <v>200</v>
      </c>
      <c r="X53" s="177"/>
      <c r="Y53" s="153"/>
    </row>
    <row r="54" spans="1:25" ht="15.75" customHeight="1" x14ac:dyDescent="0.3">
      <c r="P54" t="s">
        <v>121</v>
      </c>
      <c r="Y54" s="153"/>
    </row>
    <row r="55" spans="1:25" ht="15.75" customHeight="1" x14ac:dyDescent="0.3">
      <c r="Y55" s="153"/>
    </row>
    <row r="56" spans="1:25" ht="15.75" customHeight="1" x14ac:dyDescent="0.3">
      <c r="Y56" s="153"/>
    </row>
    <row r="57" spans="1:25" x14ac:dyDescent="0.3">
      <c r="Y57" s="153"/>
    </row>
    <row r="58" spans="1:25" x14ac:dyDescent="0.3">
      <c r="Y58" s="153"/>
    </row>
    <row r="59" spans="1:25" x14ac:dyDescent="0.3">
      <c r="Y59" s="153"/>
    </row>
    <row r="60" spans="1:25" x14ac:dyDescent="0.3">
      <c r="Y60" s="153"/>
    </row>
    <row r="61" spans="1:25" x14ac:dyDescent="0.3">
      <c r="Y61" s="153"/>
    </row>
    <row r="62" spans="1:25" ht="15.75" customHeight="1" x14ac:dyDescent="0.3">
      <c r="Y62" s="153"/>
    </row>
    <row r="63" spans="1:25" ht="15.75" customHeight="1" x14ac:dyDescent="0.3">
      <c r="Y63" s="153"/>
    </row>
    <row r="68" spans="4:23" ht="15" thickBot="1" x14ac:dyDescent="0.35"/>
    <row r="69" spans="4:23" ht="15" thickBot="1" x14ac:dyDescent="0.35">
      <c r="E69" s="196" t="s">
        <v>13</v>
      </c>
      <c r="F69" s="197"/>
      <c r="G69" s="197"/>
      <c r="H69" s="197"/>
      <c r="I69" s="197"/>
      <c r="J69" s="197"/>
      <c r="K69" s="197"/>
      <c r="L69" s="197"/>
      <c r="M69" s="197"/>
      <c r="N69" s="197"/>
      <c r="O69" s="197"/>
      <c r="P69" s="197"/>
      <c r="Q69" s="197"/>
      <c r="R69" s="197"/>
      <c r="S69" s="197"/>
      <c r="T69" s="197"/>
      <c r="U69" s="197"/>
      <c r="V69" s="197"/>
      <c r="W69" s="198"/>
    </row>
    <row r="70" spans="4:23" ht="22.95" customHeight="1" thickBot="1" x14ac:dyDescent="0.35">
      <c r="E70" s="194" t="s">
        <v>14</v>
      </c>
      <c r="F70" s="194" t="s">
        <v>15</v>
      </c>
      <c r="G70" s="199" t="s">
        <v>16</v>
      </c>
      <c r="H70" s="200"/>
      <c r="I70" s="200"/>
      <c r="J70" s="201"/>
      <c r="K70" s="199" t="s">
        <v>17</v>
      </c>
      <c r="L70" s="200"/>
      <c r="M70" s="200"/>
      <c r="N70" s="201"/>
      <c r="O70" s="202" t="s">
        <v>18</v>
      </c>
      <c r="P70" s="203"/>
      <c r="Q70" s="203"/>
      <c r="R70" s="204"/>
      <c r="S70" s="202" t="s">
        <v>19</v>
      </c>
      <c r="T70" s="203"/>
      <c r="U70" s="203"/>
      <c r="V70" s="204"/>
      <c r="W70" s="205" t="s">
        <v>181</v>
      </c>
    </row>
    <row r="71" spans="4:23" ht="28.2" thickBot="1" x14ac:dyDescent="0.35">
      <c r="E71" s="195"/>
      <c r="F71" s="195"/>
      <c r="G71" s="3" t="s">
        <v>177</v>
      </c>
      <c r="H71" s="4" t="s">
        <v>178</v>
      </c>
      <c r="I71" s="5" t="s">
        <v>179</v>
      </c>
      <c r="J71" s="6" t="s">
        <v>180</v>
      </c>
      <c r="K71" s="3" t="s">
        <v>177</v>
      </c>
      <c r="L71" s="4" t="s">
        <v>178</v>
      </c>
      <c r="M71" s="5" t="s">
        <v>179</v>
      </c>
      <c r="N71" s="6" t="s">
        <v>180</v>
      </c>
      <c r="O71" s="3" t="s">
        <v>7</v>
      </c>
      <c r="P71" s="7" t="s">
        <v>8</v>
      </c>
      <c r="Q71" s="8" t="s">
        <v>9</v>
      </c>
      <c r="R71" s="9" t="s">
        <v>10</v>
      </c>
      <c r="S71" s="10" t="s">
        <v>7</v>
      </c>
      <c r="T71" s="11" t="s">
        <v>8</v>
      </c>
      <c r="U71" s="8" t="s">
        <v>9</v>
      </c>
      <c r="V71" s="11" t="s">
        <v>10</v>
      </c>
      <c r="W71" s="206"/>
    </row>
    <row r="72" spans="4:23" ht="47.4" customHeight="1" x14ac:dyDescent="0.3">
      <c r="E72" s="14" t="s">
        <v>111</v>
      </c>
      <c r="F72" s="12">
        <v>11300000</v>
      </c>
      <c r="G72" s="24">
        <v>360000</v>
      </c>
      <c r="H72" s="25">
        <v>1025000</v>
      </c>
      <c r="I72" s="25">
        <v>8885000</v>
      </c>
      <c r="J72" s="26">
        <v>1030000</v>
      </c>
      <c r="K72" s="24">
        <v>360000</v>
      </c>
      <c r="L72" s="27"/>
      <c r="M72" s="27"/>
      <c r="N72" s="28"/>
      <c r="O72" s="122">
        <f t="shared" ref="O72:O80" si="6">IFERROR((K72/G72),"100%")</f>
        <v>1</v>
      </c>
      <c r="P72" s="123">
        <f t="shared" ref="P72:P80" si="7">IFERROR((L72/H72),"100%")</f>
        <v>0</v>
      </c>
      <c r="Q72" s="123">
        <f t="shared" ref="Q72:Q80" si="8">IFERROR((M72/I72),"100%")</f>
        <v>0</v>
      </c>
      <c r="R72" s="124">
        <f t="shared" ref="R72:R80" si="9">IFERROR((N72/J72),"100%")</f>
        <v>0</v>
      </c>
      <c r="S72" s="122">
        <f t="shared" ref="S72:S80" si="10">IFERROR(((K72)/(G72)),"100%")</f>
        <v>1</v>
      </c>
      <c r="T72" s="123">
        <f t="shared" ref="T72:T80" si="11">IFERROR(((K72+L72)/(G72+H72)),"100%")</f>
        <v>0.25992779783393499</v>
      </c>
      <c r="U72" s="123">
        <f t="shared" ref="U72:U80" si="12">IFERROR(((K72+L72+M72)/(G72+H72+I72)),"100%")</f>
        <v>3.5053554040895815E-2</v>
      </c>
      <c r="V72" s="124">
        <f t="shared" ref="V72:V80" si="13">IFERROR(((K72+L72+M72+N72)/(G72+H72+I72+J72)),"100%")</f>
        <v>3.1858407079646017E-2</v>
      </c>
      <c r="W72" s="129"/>
    </row>
    <row r="73" spans="4:23" ht="40.950000000000003" customHeight="1" x14ac:dyDescent="0.3">
      <c r="E73" s="15" t="s">
        <v>112</v>
      </c>
      <c r="F73" s="13">
        <v>1200000</v>
      </c>
      <c r="G73" s="29">
        <v>126000</v>
      </c>
      <c r="H73" s="30">
        <v>411750</v>
      </c>
      <c r="I73" s="30">
        <v>332250</v>
      </c>
      <c r="J73" s="31">
        <v>330000</v>
      </c>
      <c r="K73" s="29">
        <v>125592.94</v>
      </c>
      <c r="L73" s="32">
        <v>441832.42</v>
      </c>
      <c r="M73" s="32"/>
      <c r="N73" s="33"/>
      <c r="O73" s="116">
        <f t="shared" si="6"/>
        <v>0.99676936507936509</v>
      </c>
      <c r="P73" s="117">
        <f t="shared" si="7"/>
        <v>1.0730599149969642</v>
      </c>
      <c r="Q73" s="117">
        <f t="shared" si="8"/>
        <v>0</v>
      </c>
      <c r="R73" s="118">
        <f t="shared" si="9"/>
        <v>0</v>
      </c>
      <c r="S73" s="116">
        <f t="shared" si="10"/>
        <v>0.99676936507936509</v>
      </c>
      <c r="T73" s="117">
        <f t="shared" si="11"/>
        <v>1.0551843049744305</v>
      </c>
      <c r="U73" s="117">
        <f t="shared" si="12"/>
        <v>0.65221305747126435</v>
      </c>
      <c r="V73" s="118">
        <f t="shared" si="13"/>
        <v>0.47285446666666664</v>
      </c>
      <c r="W73" s="130"/>
    </row>
    <row r="74" spans="4:23" ht="28.2" customHeight="1" x14ac:dyDescent="0.3">
      <c r="E74" s="104" t="s">
        <v>113</v>
      </c>
      <c r="F74" s="105">
        <v>1100000</v>
      </c>
      <c r="G74" s="106">
        <v>160000</v>
      </c>
      <c r="H74" s="107">
        <v>490000</v>
      </c>
      <c r="I74" s="107">
        <v>250000</v>
      </c>
      <c r="J74" s="108">
        <v>200000</v>
      </c>
      <c r="K74" s="106">
        <v>159556.71</v>
      </c>
      <c r="L74" s="109">
        <v>489891.46</v>
      </c>
      <c r="M74" s="109"/>
      <c r="N74" s="110"/>
      <c r="O74" s="116">
        <f t="shared" si="6"/>
        <v>0.99722943749999993</v>
      </c>
      <c r="P74" s="117">
        <f t="shared" si="7"/>
        <v>0.99977848979591843</v>
      </c>
      <c r="Q74" s="117">
        <f t="shared" si="8"/>
        <v>0</v>
      </c>
      <c r="R74" s="118">
        <f t="shared" si="9"/>
        <v>0</v>
      </c>
      <c r="S74" s="116">
        <f t="shared" si="10"/>
        <v>0.99722943749999993</v>
      </c>
      <c r="T74" s="117">
        <f t="shared" si="11"/>
        <v>0.99915103076923084</v>
      </c>
      <c r="U74" s="117">
        <f t="shared" si="12"/>
        <v>0.72160907777777783</v>
      </c>
      <c r="V74" s="118">
        <f t="shared" si="13"/>
        <v>0.59040742727272733</v>
      </c>
      <c r="W74" s="114"/>
    </row>
    <row r="75" spans="4:23" ht="43.2" x14ac:dyDescent="0.3">
      <c r="D75" s="153"/>
      <c r="E75" s="104" t="s">
        <v>114</v>
      </c>
      <c r="F75" s="105">
        <v>1200000</v>
      </c>
      <c r="G75" s="106">
        <v>250797</v>
      </c>
      <c r="H75" s="107">
        <v>425797</v>
      </c>
      <c r="I75" s="107">
        <v>299941</v>
      </c>
      <c r="J75" s="108">
        <v>223465</v>
      </c>
      <c r="K75" s="106">
        <v>154715</v>
      </c>
      <c r="L75" s="109">
        <v>274832</v>
      </c>
      <c r="M75" s="109"/>
      <c r="N75" s="110"/>
      <c r="O75" s="116">
        <f t="shared" si="6"/>
        <v>0.61689334401926654</v>
      </c>
      <c r="P75" s="117">
        <f t="shared" si="7"/>
        <v>0.64545311498202196</v>
      </c>
      <c r="Q75" s="117">
        <f t="shared" si="8"/>
        <v>0</v>
      </c>
      <c r="R75" s="118">
        <f t="shared" si="9"/>
        <v>0</v>
      </c>
      <c r="S75" s="116">
        <f t="shared" si="10"/>
        <v>0.61689334401926654</v>
      </c>
      <c r="T75" s="117">
        <f t="shared" si="11"/>
        <v>0.63486669997073575</v>
      </c>
      <c r="U75" s="117">
        <f t="shared" si="12"/>
        <v>0.43986851469737387</v>
      </c>
      <c r="V75" s="118">
        <f t="shared" si="13"/>
        <v>0.35795583333333331</v>
      </c>
      <c r="W75" s="114" t="s">
        <v>174</v>
      </c>
    </row>
    <row r="76" spans="4:23" ht="43.2" x14ac:dyDescent="0.3">
      <c r="D76" s="153"/>
      <c r="E76" s="104" t="s">
        <v>115</v>
      </c>
      <c r="F76" s="105">
        <v>14250000</v>
      </c>
      <c r="G76" s="106">
        <v>3778310</v>
      </c>
      <c r="H76" s="107">
        <v>3688310</v>
      </c>
      <c r="I76" s="107">
        <v>3368310</v>
      </c>
      <c r="J76" s="108">
        <v>3415070</v>
      </c>
      <c r="K76" s="106">
        <v>11143.15</v>
      </c>
      <c r="L76" s="109">
        <v>1933142.91</v>
      </c>
      <c r="M76" s="109"/>
      <c r="N76" s="110"/>
      <c r="O76" s="116">
        <f t="shared" si="6"/>
        <v>2.9492418568089966E-3</v>
      </c>
      <c r="P76" s="117">
        <f t="shared" si="7"/>
        <v>0.52412701481166168</v>
      </c>
      <c r="Q76" s="117">
        <f t="shared" si="8"/>
        <v>0</v>
      </c>
      <c r="R76" s="118">
        <f t="shared" si="9"/>
        <v>0</v>
      </c>
      <c r="S76" s="116">
        <f t="shared" si="10"/>
        <v>2.9492418568089966E-3</v>
      </c>
      <c r="T76" s="117">
        <f t="shared" si="11"/>
        <v>0.26039708194604783</v>
      </c>
      <c r="U76" s="117">
        <f t="shared" si="12"/>
        <v>0.17944611178844716</v>
      </c>
      <c r="V76" s="118">
        <f t="shared" si="13"/>
        <v>0.13644112701754385</v>
      </c>
      <c r="W76" s="114" t="s">
        <v>174</v>
      </c>
    </row>
    <row r="77" spans="4:23" ht="43.2" x14ac:dyDescent="0.3">
      <c r="E77" s="104" t="s">
        <v>116</v>
      </c>
      <c r="F77" s="105">
        <v>20700000</v>
      </c>
      <c r="G77" s="106">
        <v>4811428</v>
      </c>
      <c r="H77" s="107">
        <v>4549524</v>
      </c>
      <c r="I77" s="107">
        <v>4634524</v>
      </c>
      <c r="J77" s="108">
        <v>6704524</v>
      </c>
      <c r="K77" s="106">
        <v>3358786.82</v>
      </c>
      <c r="L77" s="109">
        <v>3742464.01</v>
      </c>
      <c r="M77" s="109"/>
      <c r="N77" s="110"/>
      <c r="O77" s="116">
        <f t="shared" si="6"/>
        <v>0.6980852295825688</v>
      </c>
      <c r="P77" s="117">
        <f t="shared" si="7"/>
        <v>0.82260561984066904</v>
      </c>
      <c r="Q77" s="117">
        <f t="shared" si="8"/>
        <v>0</v>
      </c>
      <c r="R77" s="118">
        <f t="shared" si="9"/>
        <v>0</v>
      </c>
      <c r="S77" s="116">
        <f t="shared" si="10"/>
        <v>0.6980852295825688</v>
      </c>
      <c r="T77" s="117">
        <f t="shared" si="11"/>
        <v>0.7586034871239592</v>
      </c>
      <c r="U77" s="117">
        <f t="shared" si="12"/>
        <v>0.50739616358886253</v>
      </c>
      <c r="V77" s="118">
        <f t="shared" si="13"/>
        <v>0.34305559565217392</v>
      </c>
      <c r="W77" s="114" t="s">
        <v>175</v>
      </c>
    </row>
    <row r="78" spans="4:23" ht="27.6" x14ac:dyDescent="0.3">
      <c r="E78" s="104" t="s">
        <v>117</v>
      </c>
      <c r="F78" s="105">
        <v>500000</v>
      </c>
      <c r="G78" s="106">
        <v>50000</v>
      </c>
      <c r="H78" s="107">
        <v>200000</v>
      </c>
      <c r="I78" s="107">
        <v>175000</v>
      </c>
      <c r="J78" s="108">
        <v>75000</v>
      </c>
      <c r="K78" s="106">
        <v>112097</v>
      </c>
      <c r="L78" s="109">
        <v>63241.17</v>
      </c>
      <c r="M78" s="109"/>
      <c r="N78" s="110"/>
      <c r="O78" s="116">
        <f t="shared" si="6"/>
        <v>2.24194</v>
      </c>
      <c r="P78" s="117">
        <f t="shared" si="7"/>
        <v>0.31620585000000001</v>
      </c>
      <c r="Q78" s="117">
        <f t="shared" si="8"/>
        <v>0</v>
      </c>
      <c r="R78" s="118">
        <f t="shared" si="9"/>
        <v>0</v>
      </c>
      <c r="S78" s="116">
        <f t="shared" si="10"/>
        <v>2.24194</v>
      </c>
      <c r="T78" s="117">
        <f t="shared" si="11"/>
        <v>0.70135267999999995</v>
      </c>
      <c r="U78" s="117">
        <f t="shared" si="12"/>
        <v>0.41256039999999994</v>
      </c>
      <c r="V78" s="118">
        <f t="shared" si="13"/>
        <v>0.35067633999999998</v>
      </c>
      <c r="W78" s="114"/>
    </row>
    <row r="79" spans="4:23" ht="27.6" x14ac:dyDescent="0.3">
      <c r="E79" s="104" t="s">
        <v>118</v>
      </c>
      <c r="F79" s="105">
        <v>274724673.82999998</v>
      </c>
      <c r="G79" s="106">
        <v>61608858.659999996</v>
      </c>
      <c r="H79" s="107">
        <v>61733858.659999996</v>
      </c>
      <c r="I79" s="107">
        <v>65608858.579999998</v>
      </c>
      <c r="J79" s="108">
        <v>85773097.930000007</v>
      </c>
      <c r="K79" s="106">
        <v>33992752.740000002</v>
      </c>
      <c r="L79" s="109">
        <v>48184401.310000002</v>
      </c>
      <c r="M79" s="109"/>
      <c r="N79" s="110"/>
      <c r="O79" s="116">
        <f t="shared" si="6"/>
        <v>0.55175105462666274</v>
      </c>
      <c r="P79" s="117">
        <f t="shared" si="7"/>
        <v>0.78051821732667315</v>
      </c>
      <c r="Q79" s="117">
        <f t="shared" si="8"/>
        <v>0</v>
      </c>
      <c r="R79" s="118">
        <f t="shared" si="9"/>
        <v>0</v>
      </c>
      <c r="S79" s="116">
        <f t="shared" si="10"/>
        <v>0.55175105462666274</v>
      </c>
      <c r="T79" s="117">
        <f t="shared" si="11"/>
        <v>0.66625055646212039</v>
      </c>
      <c r="U79" s="117">
        <f t="shared" si="12"/>
        <v>0.43491118641683696</v>
      </c>
      <c r="V79" s="118">
        <f t="shared" si="13"/>
        <v>0.2991254950068713</v>
      </c>
      <c r="W79" s="114"/>
    </row>
    <row r="80" spans="4:23" ht="25.95" customHeight="1" thickBot="1" x14ac:dyDescent="0.35">
      <c r="E80" s="16" t="s">
        <v>119</v>
      </c>
      <c r="F80" s="17">
        <f>SUM(F72:F79)</f>
        <v>324974673.82999998</v>
      </c>
      <c r="G80" s="34"/>
      <c r="H80" s="35"/>
      <c r="I80" s="35"/>
      <c r="J80" s="36"/>
      <c r="K80" s="34"/>
      <c r="L80" s="37"/>
      <c r="M80" s="37"/>
      <c r="N80" s="38"/>
      <c r="O80" s="119" t="str">
        <f t="shared" si="6"/>
        <v>100%</v>
      </c>
      <c r="P80" s="120" t="str">
        <f t="shared" si="7"/>
        <v>100%</v>
      </c>
      <c r="Q80" s="120" t="str">
        <f t="shared" si="8"/>
        <v>100%</v>
      </c>
      <c r="R80" s="121" t="str">
        <f t="shared" si="9"/>
        <v>100%</v>
      </c>
      <c r="S80" s="119" t="str">
        <f t="shared" si="10"/>
        <v>100%</v>
      </c>
      <c r="T80" s="120" t="str">
        <f t="shared" si="11"/>
        <v>100%</v>
      </c>
      <c r="U80" s="120" t="str">
        <f t="shared" si="12"/>
        <v>100%</v>
      </c>
      <c r="V80" s="121" t="str">
        <f t="shared" si="13"/>
        <v>100%</v>
      </c>
      <c r="W80" s="115"/>
    </row>
    <row r="83" spans="6:12" x14ac:dyDescent="0.3">
      <c r="F83" s="113"/>
      <c r="G83" s="113"/>
      <c r="L83" s="113"/>
    </row>
  </sheetData>
  <mergeCells count="22">
    <mergeCell ref="W11:W12"/>
    <mergeCell ref="B14:F14"/>
    <mergeCell ref="P11:S11"/>
    <mergeCell ref="T11:V11"/>
    <mergeCell ref="B11:B12"/>
    <mergeCell ref="C11:C12"/>
    <mergeCell ref="D11:F11"/>
    <mergeCell ref="G10:V10"/>
    <mergeCell ref="G11:K11"/>
    <mergeCell ref="E2:S2"/>
    <mergeCell ref="E3:S3"/>
    <mergeCell ref="E4:S4"/>
    <mergeCell ref="L11:O11"/>
    <mergeCell ref="E5:S5"/>
    <mergeCell ref="E70:E71"/>
    <mergeCell ref="E69:W69"/>
    <mergeCell ref="F70:F71"/>
    <mergeCell ref="G70:J70"/>
    <mergeCell ref="K70:N70"/>
    <mergeCell ref="O70:R70"/>
    <mergeCell ref="S70:V70"/>
    <mergeCell ref="W70:W71"/>
  </mergeCells>
  <conditionalFormatting sqref="G72:J80">
    <cfRule type="containsBlanks" dxfId="19" priority="66">
      <formula>LEN(TRIM(G72))=0</formula>
    </cfRule>
  </conditionalFormatting>
  <conditionalFormatting sqref="H13:K53">
    <cfRule type="containsBlanks" dxfId="18" priority="12">
      <formula>LEN(TRIM(H13))=0</formula>
    </cfRule>
  </conditionalFormatting>
  <conditionalFormatting sqref="L13 P13:R13">
    <cfRule type="containsText" dxfId="17" priority="8" operator="containsText" text="NO DISPONIBLE">
      <formula>NOT(ISERROR(SEARCH("NO DISPONIBLE",L13)))</formula>
    </cfRule>
  </conditionalFormatting>
  <conditionalFormatting sqref="M13:O13 L14:O53 K72:N80">
    <cfRule type="containsBlanks" dxfId="16" priority="67">
      <formula>LEN(TRIM(K13))=0</formula>
    </cfRule>
  </conditionalFormatting>
  <conditionalFormatting sqref="O72:V80">
    <cfRule type="cellIs" dxfId="15" priority="13" stopIfTrue="1" operator="equal">
      <formula>"100%"</formula>
    </cfRule>
    <cfRule type="cellIs" dxfId="14" priority="14" stopIfTrue="1" operator="lessThan">
      <formula>0.5</formula>
    </cfRule>
    <cfRule type="cellIs" dxfId="13" priority="15" stopIfTrue="1" operator="between">
      <formula>0.5</formula>
      <formula>0.7</formula>
    </cfRule>
    <cfRule type="cellIs" dxfId="12" priority="16" stopIfTrue="1" operator="between">
      <formula>0.7</formula>
      <formula>1.2</formula>
    </cfRule>
    <cfRule type="cellIs" dxfId="11" priority="17" stopIfTrue="1" operator="greaterThanOrEqual">
      <formula>1.2</formula>
    </cfRule>
    <cfRule type="containsBlanks" dxfId="10" priority="18" stopIfTrue="1">
      <formula>LEN(TRIM(O72))=0</formula>
    </cfRule>
  </conditionalFormatting>
  <conditionalFormatting sqref="P13:R13">
    <cfRule type="cellIs" dxfId="9" priority="9" stopIfTrue="1" operator="greaterThanOrEqual">
      <formula>0.7</formula>
    </cfRule>
    <cfRule type="cellIs" dxfId="8" priority="10" operator="between">
      <formula>0.5</formula>
      <formula>0.7</formula>
    </cfRule>
    <cfRule type="cellIs" dxfId="7" priority="11" stopIfTrue="1" operator="lessThanOrEqual">
      <formula>0.5</formula>
    </cfRule>
  </conditionalFormatting>
  <conditionalFormatting sqref="S13 T13:V14 P14:S14 P15:V53">
    <cfRule type="cellIs" dxfId="6" priority="183" stopIfTrue="1" operator="equal">
      <formula>"100%"</formula>
    </cfRule>
    <cfRule type="cellIs" dxfId="5" priority="184" stopIfTrue="1" operator="lessThan">
      <formula>0.5</formula>
    </cfRule>
    <cfRule type="cellIs" dxfId="4" priority="185" stopIfTrue="1" operator="between">
      <formula>0.5</formula>
      <formula>0.7</formula>
    </cfRule>
    <cfRule type="cellIs" dxfId="3" priority="186" stopIfTrue="1" operator="between">
      <formula>0.7</formula>
      <formula>1.2</formula>
    </cfRule>
    <cfRule type="cellIs" dxfId="2" priority="187" stopIfTrue="1" operator="greaterThanOrEqual">
      <formula>1.2</formula>
    </cfRule>
    <cfRule type="containsBlanks" dxfId="1" priority="188" stopIfTrue="1">
      <formula>LEN(TRIM(P13))=0</formula>
    </cfRule>
  </conditionalFormatting>
  <conditionalFormatting sqref="S13 T13:V14 Q14 Q15:V53">
    <cfRule type="containsBlanks" dxfId="0" priority="182">
      <formula>LEN(TRIM(Q13))=0</formula>
    </cfRule>
  </conditionalFormatting>
  <pageMargins left="0.7" right="0.7" top="0.92" bottom="0.56000000000000005" header="0.3" footer="0.49"/>
  <pageSetup paperSize="17" scale="38" fitToHeight="0" orientation="landscape" horizontalDpi="1200" verticalDpi="1200" r:id="rId1"/>
  <rowBreaks count="4" manualBreakCount="4">
    <brk id="18" max="22" man="1"/>
    <brk id="33" max="22" man="1"/>
    <brk id="45" max="22" man="1"/>
    <brk id="64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6"/>
  <sheetViews>
    <sheetView workbookViewId="0">
      <selection activeCell="C39" sqref="C39"/>
    </sheetView>
  </sheetViews>
  <sheetFormatPr baseColWidth="10" defaultRowHeight="14.4" x14ac:dyDescent="0.3"/>
  <cols>
    <col min="1" max="1" width="73.44140625" customWidth="1"/>
    <col min="2" max="2" width="34.6640625" customWidth="1"/>
  </cols>
  <sheetData>
    <row r="1" spans="1:2" x14ac:dyDescent="0.3">
      <c r="A1" s="23" t="s">
        <v>23</v>
      </c>
    </row>
    <row r="3" spans="1:2" ht="120" customHeight="1" x14ac:dyDescent="0.3">
      <c r="A3" s="234" t="s">
        <v>22</v>
      </c>
      <c r="B3" s="234"/>
    </row>
    <row r="5" spans="1:2" ht="43.2" x14ac:dyDescent="0.3">
      <c r="A5" s="18"/>
      <c r="B5" s="22" t="s">
        <v>20</v>
      </c>
    </row>
    <row r="6" spans="1:2" ht="57.6" x14ac:dyDescent="0.3">
      <c r="A6" s="19"/>
      <c r="B6" s="22" t="s">
        <v>21</v>
      </c>
    </row>
  </sheetData>
  <mergeCells count="1">
    <mergeCell ref="A3:B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SEGUIMIENTO 3Tr24</vt:lpstr>
      <vt:lpstr>Instrucciones</vt:lpstr>
      <vt:lpstr>'SEGUIMIENTO 3Tr24'!Área_de_impresión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Enrique Eduardo Encalada Sánchez</dc:creator>
  <cp:keywords/>
  <dc:description/>
  <cp:lastModifiedBy>Juan Ramón Góngora Canto</cp:lastModifiedBy>
  <cp:revision/>
  <cp:lastPrinted>2024-10-04T16:13:56Z</cp:lastPrinted>
  <dcterms:created xsi:type="dcterms:W3CDTF">2020-03-29T15:30:51Z</dcterms:created>
  <dcterms:modified xsi:type="dcterms:W3CDTF">2024-10-04T19:31:34Z</dcterms:modified>
  <cp:category/>
  <cp:contentStatus/>
</cp:coreProperties>
</file>