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8"/>
  <workbookPr/>
  <mc:AlternateContent xmlns:mc="http://schemas.openxmlformats.org/markup-compatibility/2006">
    <mc:Choice Requires="x15">
      <x15ac:absPath xmlns:x15ac="http://schemas.microsoft.com/office/spreadsheetml/2010/11/ac" url="/Users/romius/Downloads/"/>
    </mc:Choice>
  </mc:AlternateContent>
  <xr:revisionPtr revIDLastSave="0" documentId="13_ncr:1_{4FAB05B2-24CB-5C48-B5CE-94335446722E}" xr6:coauthVersionLast="47" xr6:coauthVersionMax="47" xr10:uidLastSave="{00000000-0000-0000-0000-000000000000}"/>
  <bookViews>
    <workbookView xWindow="0" yWindow="660" windowWidth="29400" windowHeight="18460" xr2:uid="{00000000-000D-0000-FFFF-FFFF00000000}"/>
  </bookViews>
  <sheets>
    <sheet name="SEGUIMIENTO 2025" sheetId="1" r:id="rId1"/>
    <sheet name="Instrucciones" sheetId="2" r:id="rId2"/>
  </sheets>
  <definedNames>
    <definedName name="ADFASDF">#REF!</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2" i="1" l="1"/>
  <c r="U42" i="1"/>
  <c r="T42" i="1"/>
  <c r="S42" i="1"/>
  <c r="R42" i="1"/>
  <c r="Q42" i="1"/>
  <c r="P42" i="1"/>
  <c r="O42" i="1"/>
  <c r="V41" i="1"/>
  <c r="U41" i="1"/>
  <c r="T41" i="1"/>
  <c r="S41" i="1"/>
  <c r="R41" i="1"/>
  <c r="Q41" i="1"/>
  <c r="P41" i="1"/>
  <c r="O41" i="1"/>
  <c r="V40" i="1"/>
  <c r="U40" i="1"/>
  <c r="T40" i="1"/>
  <c r="S40" i="1"/>
  <c r="R40" i="1"/>
  <c r="Q40" i="1"/>
  <c r="P40" i="1"/>
  <c r="O40" i="1"/>
  <c r="V39" i="1"/>
  <c r="U39" i="1"/>
  <c r="T39" i="1"/>
  <c r="S39" i="1"/>
  <c r="R39" i="1"/>
  <c r="Q39" i="1"/>
  <c r="P39" i="1"/>
  <c r="O39" i="1"/>
  <c r="V29" i="1"/>
  <c r="U29" i="1"/>
  <c r="R29" i="1"/>
  <c r="Q29" i="1"/>
  <c r="P29" i="1"/>
  <c r="V28" i="1"/>
  <c r="U28" i="1"/>
  <c r="R28" i="1"/>
  <c r="Q28" i="1"/>
  <c r="P28" i="1"/>
  <c r="V27" i="1"/>
  <c r="U27" i="1"/>
  <c r="R27" i="1"/>
  <c r="Q27" i="1"/>
  <c r="P27" i="1"/>
  <c r="V26" i="1"/>
  <c r="U26" i="1"/>
  <c r="R26" i="1"/>
  <c r="Q26" i="1"/>
  <c r="P26" i="1"/>
  <c r="V25" i="1"/>
  <c r="U25" i="1"/>
  <c r="R25" i="1"/>
  <c r="Q25" i="1"/>
  <c r="P25" i="1"/>
  <c r="V24" i="1"/>
  <c r="U24" i="1"/>
  <c r="R24" i="1"/>
  <c r="Q24" i="1"/>
  <c r="P24" i="1"/>
  <c r="V23" i="1"/>
  <c r="U23" i="1"/>
  <c r="R23" i="1"/>
  <c r="Q23" i="1"/>
  <c r="P23" i="1"/>
  <c r="V22" i="1"/>
  <c r="U22" i="1"/>
  <c r="R22" i="1"/>
  <c r="Q22" i="1"/>
  <c r="P22" i="1"/>
  <c r="V21" i="1"/>
  <c r="U21" i="1"/>
  <c r="R21" i="1"/>
  <c r="Q21" i="1"/>
  <c r="P21" i="1"/>
  <c r="V20" i="1"/>
  <c r="U20" i="1"/>
  <c r="R20" i="1"/>
  <c r="Q20" i="1"/>
  <c r="P20" i="1"/>
  <c r="V19" i="1"/>
  <c r="U19" i="1"/>
  <c r="R19" i="1"/>
  <c r="Q19" i="1"/>
  <c r="P19" i="1"/>
  <c r="V18" i="1"/>
  <c r="U18" i="1"/>
  <c r="R18" i="1"/>
  <c r="Q18" i="1"/>
  <c r="P18" i="1"/>
  <c r="V17" i="1"/>
  <c r="U17" i="1"/>
  <c r="R17" i="1"/>
  <c r="Q17" i="1"/>
  <c r="P17" i="1"/>
  <c r="V16" i="1"/>
  <c r="U16" i="1"/>
  <c r="R16" i="1"/>
  <c r="Q16" i="1"/>
  <c r="P16" i="1"/>
  <c r="V15" i="1"/>
  <c r="U15" i="1"/>
  <c r="R15" i="1"/>
  <c r="Q15" i="1"/>
  <c r="P15" i="1"/>
  <c r="T14" i="1"/>
  <c r="P14" i="1"/>
  <c r="U13" i="1"/>
  <c r="Q13" i="1"/>
  <c r="P13" i="1"/>
</calcChain>
</file>

<file path=xl/sharedStrings.xml><?xml version="1.0" encoding="utf-8"?>
<sst xmlns="http://schemas.openxmlformats.org/spreadsheetml/2006/main" count="163" uniqueCount="117">
  <si>
    <t>FORMATO PARA LA PROGRAMACIÓN, SEGUIMIENTO Y EVALUACIÓN DEL AVANCE EN CUMPLIMIENTO DE METAS Y OBJETIVOS DEL PROGRAMA PRESUPUESTARIO ANUAL 2025</t>
  </si>
  <si>
    <t>EJE 4: PROSPERIDAD COMPARTIDA Y JUSTICIA SOCIAL</t>
  </si>
  <si>
    <t xml:space="preserve">G-PP 4.6   PROGRAMA PARA REGULARIZACION DE ASENTAMIENTO HUMANOS </t>
  </si>
  <si>
    <t>INSTITUTO DE REGULARIZACION PARA EL BIENESTAR PATRIMONIAL</t>
  </si>
  <si>
    <t>AVANCE EN CUMPLIMIENTO DE OBJETIVOS Y METAS TRIMESTRAL Y ACUMULADO RESPECTO A LOS TRIMESTRES 2025</t>
  </si>
  <si>
    <t>Nivel.
(unidad administrativa responsable)</t>
  </si>
  <si>
    <t>Resumen narrativo u objetivos.
Clave: Número del Eje, Número del Programa, 1 para el Fin, 1 para el Propósito, Número del Componente, Número de las Actividades.</t>
  </si>
  <si>
    <t>INDICADOR</t>
  </si>
  <si>
    <t>META PROGRAMADA ANUAL Y TRIMESTRAL2025</t>
  </si>
  <si>
    <t>META LOGRADA 2025</t>
  </si>
  <si>
    <t>PORCENTAJE DE AVANCE TRIMESTRAL 2025</t>
  </si>
  <si>
    <t>PORCENTAJE DE AVANCE ACUMULADO TRIMESTRALMENTE 2025</t>
  </si>
  <si>
    <t>JUSTIFICACION TRIMESTRAL Y ANUAL DE AVANCE DE RESULTADOS 2025</t>
  </si>
  <si>
    <t>Nombre del Indicador.
Siglas y descripción.</t>
  </si>
  <si>
    <t>Frecuencia de medición del Indicador.
Con base a las recomendaciones del nivel de objetivos.</t>
  </si>
  <si>
    <t>Unidad de medida del Indicador y unidad de medida de sus variables.</t>
  </si>
  <si>
    <t>ANUAL
PMD 2024-2027 ACTUALIZADO</t>
  </si>
  <si>
    <t>TRIMESTRE 1</t>
  </si>
  <si>
    <t>TRIMESTRE 2</t>
  </si>
  <si>
    <t>TRIMESTRE 3</t>
  </si>
  <si>
    <t>TRIMESTRE 4</t>
  </si>
  <si>
    <t>Fin
(DGPM / DP)</t>
  </si>
  <si>
    <r>
      <rPr>
        <b/>
        <sz val="11"/>
        <color theme="1"/>
        <rFont val="Arial"/>
        <family val="2"/>
      </rPr>
      <t>4.6.1:</t>
    </r>
    <r>
      <rPr>
        <sz val="11"/>
        <color theme="1"/>
        <rFont val="Arial"/>
        <family val="2"/>
      </rPr>
      <t xml:space="preserve"> 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</si>
  <si>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r>
      <rPr>
        <b/>
        <sz val="11"/>
        <color theme="1"/>
        <rFont val="Arial"/>
        <family val="2"/>
      </rPr>
      <t xml:space="preserve">I_PROS_COM_JUS_SOC:  </t>
    </r>
    <r>
      <rPr>
        <sz val="11"/>
        <color theme="1"/>
        <rFont val="Arial"/>
        <family val="2"/>
      </rPr>
      <t xml:space="preserve">Índice de Prosperidad Compartida y Justicia Social </t>
    </r>
  </si>
  <si>
    <t>Trianual</t>
  </si>
  <si>
    <r>
      <rPr>
        <b/>
        <sz val="11"/>
        <color rgb="FF000000"/>
        <rFont val="Arial"/>
        <family val="2"/>
      </rPr>
      <t xml:space="preserve">UNIDAD DE MEDIDA DEL INDICADOR: 
</t>
    </r>
    <r>
      <rPr>
        <sz val="11"/>
        <color rgb="FF000000"/>
        <rFont val="Arial"/>
        <family val="2"/>
      </rPr>
      <t>Porcentaje</t>
    </r>
  </si>
  <si>
    <t>EJEMPLO</t>
  </si>
  <si>
    <t xml:space="preserve">
Propósito
</t>
  </si>
  <si>
    <r>
      <rPr>
        <b/>
        <sz val="11"/>
        <color theme="0"/>
        <rFont val="Arial"/>
        <family val="2"/>
      </rPr>
      <t xml:space="preserve">4.6.1.1 </t>
    </r>
    <r>
      <rPr>
        <sz val="11"/>
        <color theme="0"/>
        <rFont val="Arial"/>
        <family val="2"/>
      </rPr>
      <t>PROPONER POLITICAS Y PROCEDIMIENTOS CON PARTICIPACION CIUDADANA EN TODO LO RELACIONADO CON LA REGULARIZACION DE LA TENENCIA DE LA TIERRA, LA CERTEZA JURIDICA PATRIMONIAL, LA VIVIENDA Y SUS PROYECTOS Y PROGRAMAS QUE CONTRIBUYAN AL ORDENAMIENTO Y REGULARIZACION DEL CRECIMIENTO SUSTENTABLE CON JUSTICIA SOCIAL.</t>
    </r>
  </si>
  <si>
    <t xml:space="preserve"> PCB: porcentaje de ciudadanos beneficiados.</t>
  </si>
  <si>
    <t>Trimestral</t>
  </si>
  <si>
    <r>
      <rPr>
        <b/>
        <sz val="11"/>
        <color theme="0"/>
        <rFont val="Arial"/>
        <family val="2"/>
      </rPr>
      <t xml:space="preserve">UNIDAD DE MEDIDA DEL INDICADOR:                             </t>
    </r>
    <r>
      <rPr>
        <sz val="11"/>
        <color theme="0"/>
        <rFont val="Arial"/>
        <family val="2"/>
      </rPr>
      <t>Porcentaje</t>
    </r>
    <r>
      <rPr>
        <b/>
        <sz val="11"/>
        <color theme="0"/>
        <rFont val="Arial"/>
        <family val="2"/>
      </rPr>
      <t xml:space="preserve">
UNIDAD DE MEDIDA DE LAS VARIABLES:                           </t>
    </r>
  </si>
  <si>
    <r>
      <t xml:space="preserve">Meta Trimestral: </t>
    </r>
    <r>
      <rPr>
        <sz val="11"/>
        <rFont val="Arial"/>
        <family val="2"/>
      </rPr>
      <t xml:space="preserve">El objetivo es proponer procedimientos ante la ciudadanía para la regularización de la tenencia de la tierra, la certeza juridica patrimonial llegando así con acuerdos entre los propietarios y dueños ejidales, por lo cual hemos logrado un avance del 100% en este segundo trimestre, debido al gran complimiento de nuestros componentes y actividades.
</t>
    </r>
    <r>
      <rPr>
        <b/>
        <sz val="11"/>
        <rFont val="Arial"/>
        <family val="2"/>
      </rPr>
      <t xml:space="preserve">
Meta Anual: </t>
    </r>
    <r>
      <rPr>
        <sz val="11"/>
        <rFont val="Arial"/>
        <family val="2"/>
      </rPr>
      <t>El porcentaje alcanazado del 75% va acorde a lo planeado en el trimestre y para finalizar el año esperamos lograr el 100% de cumplimiento</t>
    </r>
  </si>
  <si>
    <t xml:space="preserve">Componente
</t>
  </si>
  <si>
    <r>
      <rPr>
        <b/>
        <sz val="11"/>
        <color theme="1"/>
        <rFont val="Arial"/>
        <family val="2"/>
      </rPr>
      <t xml:space="preserve">4.6.1.1.1 </t>
    </r>
    <r>
      <rPr>
        <sz val="11"/>
        <color theme="1"/>
        <rFont val="Arial"/>
        <family val="2"/>
      </rPr>
      <t>PROMOVER, VIGILAR Y PARTICIPAR CON ACCIONES DE POLITICAS EN LA DISMINUCION DE LOS ASENTAMIENTOS HUMANOS IRREGULARES.</t>
    </r>
  </si>
  <si>
    <r>
      <rPr>
        <b/>
        <sz val="11"/>
        <color theme="1"/>
        <rFont val="Arial"/>
        <family val="2"/>
      </rPr>
      <t>POR_COL_REG:</t>
    </r>
    <r>
      <rPr>
        <sz val="11"/>
        <color theme="1"/>
        <rFont val="Arial"/>
        <family val="2"/>
      </rPr>
      <t xml:space="preserve"> porcentaje de colonias regularizadas.</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</si>
  <si>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Reuniones</t>
    </r>
  </si>
  <si>
    <r>
      <t>Meta Trimestral: 
s</t>
    </r>
    <r>
      <rPr>
        <sz val="11"/>
        <color theme="1"/>
        <rFont val="Arial"/>
        <family val="2"/>
      </rPr>
      <t xml:space="preserve">e realizaron juntas informativas en las instalaciones del intituto, juntas de sesiones con los beneficiarios, propietarios y ejidatarios para asesorias, reuniones informativas para las colonias se integren al Progarma de Regularizacion para el Bienestar Patrimonial, asi mismo en la atenciones de Jornadas de Atencion Cuidadana "cancun nos Une"                                           colonias atendidas con asesorias para que se intregren al programa:                                        SM 530, Cuna Maya, Tierra y Libertad, Regiones 100, Los Garcias, San Luis, Rivera I y II, Real del Bosque y los Pinos.
</t>
    </r>
    <r>
      <rPr>
        <b/>
        <sz val="11"/>
        <color theme="1"/>
        <rFont val="Arial"/>
        <family val="2"/>
      </rPr>
      <t xml:space="preserve">Colonias atendidas con ejidatarios:                                                                                    
</t>
    </r>
    <r>
      <rPr>
        <sz val="11"/>
        <color theme="1"/>
        <rFont val="Arial"/>
        <family val="2"/>
      </rPr>
      <t xml:space="preserve">Sacbe, Colonia Mexico, Colonia Cuna Maya I, Colonia Agua Azul, Bonfil (La Chapaneca)                                                                                                                          Reuniones para firmas de escrituracion: Rivera I y II, Colonia Santos, Tierra y Libertad II y III, Estrella del Mar, Tucanes, Diamante, Justicia Social, Sacbe, Cuna Maya Roque, Colonia Mexico, Agua Azul, Los Garcia y Region 100.
</t>
    </r>
    <r>
      <rPr>
        <b/>
        <sz val="11"/>
        <color theme="1"/>
        <rFont val="Arial"/>
        <family val="2"/>
      </rPr>
      <t xml:space="preserve">
Meta Anual: </t>
    </r>
    <r>
      <rPr>
        <sz val="11"/>
        <color theme="1"/>
        <rFont val="Arial"/>
        <family val="2"/>
      </rPr>
      <t xml:space="preserve">El porcentaje alcanzado del 75% va acorde a lo planeado en el trimestre y para finalizar el año esperamos lograr el 100% de cumplimiento con las reuniones y juntas de beneficiarios para la participacion al programa.            
</t>
    </r>
  </si>
  <si>
    <t>Actividad</t>
  </si>
  <si>
    <r>
      <rPr>
        <b/>
        <sz val="11"/>
        <color theme="1"/>
        <rFont val="Arial"/>
        <family val="2"/>
      </rPr>
      <t xml:space="preserve">4.6.1.1.1.1 </t>
    </r>
    <r>
      <rPr>
        <sz val="11"/>
        <color theme="1"/>
        <rFont val="Arial"/>
        <family val="2"/>
      </rPr>
      <t>REUNIONES PERIODICAS CON LAS COLONIAS IRREGULARES</t>
    </r>
  </si>
  <si>
    <r>
      <rPr>
        <b/>
        <sz val="11"/>
        <color theme="1"/>
        <rFont val="Arial"/>
        <family val="2"/>
      </rPr>
      <t>POR_REU_PER_COL_IRR</t>
    </r>
    <r>
      <rPr>
        <sz val="11"/>
        <color theme="1"/>
        <rFont val="Arial"/>
        <family val="2"/>
      </rPr>
      <t xml:space="preserve"> porcentaje de reuniones periodicas con colonias irregulares</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</si>
  <si>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Reuniones periodicas con colonias irregulares, requisitos  de documentacion a entregar. </t>
    </r>
  </si>
  <si>
    <r>
      <t xml:space="preserve">Meta Trimestral:                                                                                                                        </t>
    </r>
    <r>
      <rPr>
        <sz val="11"/>
        <color theme="1"/>
        <rFont val="Arial"/>
        <family val="2"/>
      </rPr>
      <t xml:space="preserve">Se realizaron reuniones en las colonias irregulares para darle informacion sobre documentos y el programa de Regularizacion para el Bienestar Patrimonial y conformacion de comites de electrificacion en las colonias atendidas en las Colonias: Los Garcias, Colonia San Luis, Rivera I y el modulo de recepcion de Documentos en el domo los Gemelos y domo de la Region 96.
</t>
    </r>
    <r>
      <rPr>
        <b/>
        <sz val="11"/>
        <color theme="1"/>
        <rFont val="Arial"/>
        <family val="2"/>
      </rPr>
      <t>Meta anual:</t>
    </r>
    <r>
      <rPr>
        <sz val="11"/>
        <color theme="1"/>
        <rFont val="Arial"/>
        <family val="2"/>
      </rPr>
      <t xml:space="preserve"> Con miras a llegar al 100% de nuestro objetivo, se ha logrado un 75% de meta anual programada con la finalidad que cada colonia sea regularizado y cuente con los servicios basicos.</t>
    </r>
  </si>
  <si>
    <t>Componente  
(Dirección de Registro de Información de Regularización Patrimonial)</t>
  </si>
  <si>
    <r>
      <t xml:space="preserve">4.6.1.1.2     </t>
    </r>
    <r>
      <rPr>
        <sz val="11"/>
        <color theme="1"/>
        <rFont val="Arial"/>
        <family val="2"/>
      </rPr>
      <t>PROMOVER LA REGULARIZACIÓN DE LA TENENCIA DE LA TIERRA TECNICA Y JURIDICA A TRAVÉS DEL ESQUEMA DE ESCRITURAS Y/O TITULACIÓN</t>
    </r>
  </si>
  <si>
    <r>
      <rPr>
        <b/>
        <sz val="11"/>
        <color theme="1"/>
        <rFont val="Arial"/>
        <family val="2"/>
      </rPr>
      <t>POR_EXP_REC_COL_REG:</t>
    </r>
    <r>
      <rPr>
        <sz val="11"/>
        <color theme="1"/>
        <rFont val="Arial"/>
        <family val="2"/>
      </rPr>
      <t xml:space="preserve"> porcentaje de expedientes recibidos de colonias para regularización</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</si>
  <si>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expedientes recibidos de colonias para regularización</t>
    </r>
  </si>
  <si>
    <r>
      <t xml:space="preserve">Meta trimestral:                                                                                                                                                                           </t>
    </r>
    <r>
      <rPr>
        <sz val="11"/>
        <color theme="1"/>
        <rFont val="Arial"/>
        <family val="2"/>
      </rPr>
      <t>se promovio la tenencia de la tierra, atraves de reuniones en las colonias donde se dio informacion del programa de escrituracion en las Colonias; Tropical, Nuevo Amanecer, Los Garcias, San Luis, Cuna Maya 203 y 204</t>
    </r>
    <r>
      <rPr>
        <sz val="11"/>
        <color theme="1"/>
        <rFont val="Calibri"/>
        <family val="2"/>
        <scheme val="minor"/>
      </rPr>
      <t xml:space="preserve">.
</t>
    </r>
    <r>
      <rPr>
        <b/>
        <sz val="11"/>
        <color theme="1"/>
        <rFont val="Arial"/>
        <family val="2"/>
      </rPr>
      <t xml:space="preserve">
Meta anual: </t>
    </r>
    <r>
      <rPr>
        <sz val="11"/>
        <color theme="1"/>
        <rFont val="Arial"/>
        <family val="2"/>
      </rPr>
      <t>Se lleva un 75% de la meta anual programada mismo que se tiene programado mas reuniones periodicas con distintas colonias irregulares.</t>
    </r>
  </si>
  <si>
    <r>
      <rPr>
        <b/>
        <sz val="11"/>
        <color theme="1"/>
        <rFont val="Arial"/>
        <family val="2"/>
      </rPr>
      <t xml:space="preserve">4.6.1.1.2.1  </t>
    </r>
    <r>
      <rPr>
        <sz val="11"/>
        <color theme="1"/>
        <rFont val="Arial"/>
        <family val="2"/>
      </rPr>
      <t>PRECEPCION, VERIFICACION, DEL EXPEDIENTE PARA INICIAR EL PROCESO DE ESCRITURACIÓN.</t>
    </r>
  </si>
  <si>
    <r>
      <rPr>
        <b/>
        <sz val="11"/>
        <color theme="1"/>
        <rFont val="Arial"/>
        <family val="2"/>
      </rPr>
      <t>POR_EXP_PRO_ESC:</t>
    </r>
    <r>
      <rPr>
        <sz val="11"/>
        <color theme="1"/>
        <rFont val="Arial"/>
        <family val="2"/>
      </rPr>
      <t xml:space="preserve"> Porcentaje de expedientes en proceso de escrituración</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</si>
  <si>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Expedientes en proceso de escrituración</t>
    </r>
  </si>
  <si>
    <r>
      <t xml:space="preserve">Meta trimestral: 
</t>
    </r>
    <r>
      <rPr>
        <sz val="11"/>
        <color theme="1"/>
        <rFont val="Arial"/>
        <family val="2"/>
      </rPr>
      <t xml:space="preserve">se llevo a cabo la recepcion de documentos de los Benitos Juarences que se integraron al programa para escrituracion con un total de 300, personas de las colonias: Guerrero, Los pinos, Agua Azul, Sacbe, Santos, Real de Bosque, Tierra y Libertad I, II y III, Rivera I y II, Diamante, Los Garcias, Buena Vista, Cuna Maya y San Vicente, Region 77, 96, 97, 99, 100, 101, 102, 103 y 235.
</t>
    </r>
    <r>
      <rPr>
        <b/>
        <sz val="11"/>
        <color theme="1"/>
        <rFont val="Arial"/>
        <family val="2"/>
      </rPr>
      <t>Meta anual: S</t>
    </r>
    <r>
      <rPr>
        <sz val="11"/>
        <color theme="1"/>
        <rFont val="Arial"/>
        <family val="2"/>
      </rPr>
      <t>e lleva alcanzado una meta anual del 116.46% toda vez que se ha recabado mas expendientes para regularizacion de los expedientes programados en el ejercicio  2025.</t>
    </r>
  </si>
  <si>
    <t xml:space="preserve">Componente
(Dirección de Gestion de Instrumentos y Programas)          </t>
  </si>
  <si>
    <r>
      <rPr>
        <b/>
        <sz val="11"/>
        <color theme="1"/>
        <rFont val="Arial"/>
        <family val="2"/>
      </rPr>
      <t xml:space="preserve">4.6.1.1.3 </t>
    </r>
    <r>
      <rPr>
        <sz val="11"/>
        <color theme="1"/>
        <rFont val="Arial"/>
        <family val="2"/>
      </rPr>
      <t>ELABORACION DE PROYECTOS NOTARIALES:  ESCRITURAS Y/O TITULOS DE PROPIEDAD</t>
    </r>
  </si>
  <si>
    <r>
      <rPr>
        <b/>
        <sz val="11"/>
        <color theme="1"/>
        <rFont val="Arial"/>
        <family val="2"/>
      </rPr>
      <t>POR_PRO_NOT_ELA:</t>
    </r>
    <r>
      <rPr>
        <sz val="11"/>
        <color theme="1"/>
        <rFont val="Arial"/>
        <family val="2"/>
      </rPr>
      <t xml:space="preserve"> Porcentaje de proyectos notariales  elaborados</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</si>
  <si>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Proyectos notariales  elaborados</t>
    </r>
    <r>
      <rPr>
        <b/>
        <sz val="11"/>
        <color theme="1"/>
        <rFont val="Arial"/>
        <family val="2"/>
      </rPr>
      <t xml:space="preserve">
</t>
    </r>
  </si>
  <si>
    <r>
      <t xml:space="preserve">Meta trimestral:
</t>
    </r>
    <r>
      <rPr>
        <sz val="11"/>
        <color theme="1"/>
        <rFont val="Arial"/>
        <family val="2"/>
      </rPr>
      <t xml:space="preserve">Se llevo a cabo la entrega de 300 escrituras a los benito Juarences que se integraron al Programa de Regularizacion los cuales fueron las siguientes Colonias: Guerrero, Los Pinos, Agua Azul, Sacbe, Santos, Real del Bosque, Tierra y Libertad I, II y III, Rivera I y II, Diamante, Los Garcias, Buena Vista, Cuna Maya y San Vicente. 
</t>
    </r>
    <r>
      <rPr>
        <b/>
        <sz val="11"/>
        <color theme="1"/>
        <rFont val="Arial"/>
        <family val="2"/>
      </rPr>
      <t xml:space="preserve">Meta anual: </t>
    </r>
    <r>
      <rPr>
        <sz val="11"/>
        <color theme="1"/>
        <rFont val="Arial"/>
        <family val="2"/>
      </rPr>
      <t>Se lleva alcanzado una meta anual del 116.46% programados toda vez que ha favorecido el numero de escrituras del ejercicio  2025.</t>
    </r>
  </si>
  <si>
    <r>
      <rPr>
        <b/>
        <sz val="11"/>
        <color theme="1"/>
        <rFont val="Arial"/>
        <family val="2"/>
      </rPr>
      <t xml:space="preserve">4.6.1.1.3.1 </t>
    </r>
    <r>
      <rPr>
        <sz val="11"/>
        <color theme="1"/>
        <rFont val="Arial"/>
        <family val="2"/>
      </rPr>
      <t xml:space="preserve">REUNIONES CON EJIDATARIOS PARA INICIAR EL PROCESO DE REGULARIZACION EN COLONIAS IRREGULARES </t>
    </r>
  </si>
  <si>
    <r>
      <rPr>
        <b/>
        <sz val="11"/>
        <color theme="1"/>
        <rFont val="Arial"/>
        <family val="2"/>
      </rPr>
      <t>POR_REU_EJI_PRO_REG:</t>
    </r>
    <r>
      <rPr>
        <sz val="11"/>
        <color theme="1"/>
        <rFont val="Arial"/>
        <family val="2"/>
      </rPr>
      <t xml:space="preserve"> Porcentaje de reuniones con ejidatarios en proceso de regularización</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</si>
  <si>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Reuniones con ejidatarios en proceso de regularización</t>
    </r>
  </si>
  <si>
    <r>
      <t xml:space="preserve">Meta trimestral:                                                                                                                           </t>
    </r>
    <r>
      <rPr>
        <sz val="11"/>
        <color theme="1"/>
        <rFont val="Arial"/>
        <family val="2"/>
      </rPr>
      <t xml:space="preserve">Se llevaron a cabo las reuniones con los ejidatarios de las siguientes colonias; Tropical, Nuevo Amanecer, Santos, Rivera I y II, Colonia la Escondida, la Union y Progreso, San Ignacio, Real del Bosque, Santa Ana, para platicarles del programa de regularizacion y puedan ser beneficiarios de la misma.
</t>
    </r>
    <r>
      <rPr>
        <b/>
        <sz val="11"/>
        <color theme="1"/>
        <rFont val="Arial"/>
        <family val="2"/>
      </rPr>
      <t xml:space="preserve">Meta anual: </t>
    </r>
    <r>
      <rPr>
        <sz val="11"/>
        <color theme="1"/>
        <rFont val="Arial"/>
        <family val="2"/>
      </rPr>
      <t>El porcentaje alcanzado al trimestre el de 75% mismo que se tienen agendadando mas reuniones con los ejidatarios.</t>
    </r>
  </si>
  <si>
    <r>
      <rPr>
        <b/>
        <sz val="11"/>
        <color theme="1"/>
        <rFont val="Arial"/>
        <family val="2"/>
      </rPr>
      <t xml:space="preserve">4.6.1.1.3.2 </t>
    </r>
    <r>
      <rPr>
        <sz val="11"/>
        <color theme="1"/>
        <rFont val="Arial"/>
        <family val="2"/>
      </rPr>
      <t>CONVENIOS DE ENTREGA Y/O RECEPCION DE VIALIDADES Y/O  AREAS DE CESIÓN, PROVENIENTES DEL PROGRAMA DE REGULARIZACIÓN PARA EL BIENESTAR PATRIMONIAL</t>
    </r>
  </si>
  <si>
    <r>
      <rPr>
        <b/>
        <sz val="11"/>
        <color theme="1"/>
        <rFont val="Arial"/>
        <family val="2"/>
      </rPr>
      <t>POR_CON_ENT_REC_VIA_ARE_CES_PRO_PRO_REG:</t>
    </r>
    <r>
      <rPr>
        <sz val="11"/>
        <color theme="1"/>
        <rFont val="Arial"/>
        <family val="2"/>
      </rPr>
      <t xml:space="preserve"> porcentaje de convenios de entrega y/o recepcion de vialidades y/o areas de cesion, provenientes del programa de regularización.</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</si>
  <si>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Convenios de entrega y/o recepcion de vialidades y/o areas de cesion, provenientes del programa de regularización.</t>
    </r>
  </si>
  <si>
    <r>
      <t xml:space="preserve">Meta trimestral:
</t>
    </r>
    <r>
      <rPr>
        <sz val="11"/>
        <color theme="1"/>
        <rFont val="Arial"/>
        <family val="2"/>
      </rPr>
      <t xml:space="preserve">Durante este trimetre se llevaron a acabo 7 convenios de entrega /o recepcion de vialidades de las Siguientes colonias: el Cedro, Rivera I y II, Estrella de Mar, Diamante, los Pinos y Real del Bosque.
</t>
    </r>
    <r>
      <rPr>
        <b/>
        <sz val="11"/>
        <color theme="1"/>
        <rFont val="Arial"/>
        <family val="2"/>
      </rPr>
      <t xml:space="preserve">Meta anual: </t>
    </r>
    <r>
      <rPr>
        <sz val="11"/>
        <color theme="1"/>
        <rFont val="Arial"/>
        <family val="2"/>
      </rPr>
      <t xml:space="preserve">El  porcentanje alcanzado al trimestre es de 39.58% el cual se pretende realizar mas convenios de entrega /o recepcion de vialidades. </t>
    </r>
  </si>
  <si>
    <r>
      <rPr>
        <b/>
        <sz val="11"/>
        <color theme="1"/>
        <rFont val="Arial"/>
        <family val="2"/>
      </rPr>
      <t xml:space="preserve">4.6.1.1.3.3 </t>
    </r>
    <r>
      <rPr>
        <sz val="11"/>
        <color theme="1"/>
        <rFont val="Arial"/>
        <family val="2"/>
      </rPr>
      <t>ASESORIAS CON BENEFICIARIOS Y EJIDATARIOS</t>
    </r>
  </si>
  <si>
    <r>
      <rPr>
        <b/>
        <sz val="11"/>
        <color theme="1"/>
        <rFont val="Arial"/>
        <family val="2"/>
      </rPr>
      <t>POR_ASE_EJI:</t>
    </r>
    <r>
      <rPr>
        <sz val="11"/>
        <color theme="1"/>
        <rFont val="Arial"/>
        <family val="2"/>
      </rPr>
      <t xml:space="preserve"> porcentale de asesorias con ejidatarios </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</si>
  <si>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Asesorias con ejidatarios</t>
    </r>
  </si>
  <si>
    <r>
      <t xml:space="preserve">Meta trimestral:
</t>
    </r>
    <r>
      <rPr>
        <sz val="11"/>
        <color theme="1"/>
        <rFont val="Arial"/>
        <family val="2"/>
      </rPr>
      <t xml:space="preserve">Se llevó acabo una platica con los ejidatarios de las colonias Tierra y Libertad ll, lll; Tucanes, Justicia Social, Estrella del Mar, Diamante, Sacbe, México, Cuna Maya Roque, Santos, Agua Azul, Rivera l, Tierra Maya con el fin de llegar con acuerdos para las mejoras de la Cuidadania.
</t>
    </r>
    <r>
      <rPr>
        <b/>
        <sz val="11"/>
        <color theme="1"/>
        <rFont val="Arial"/>
        <family val="2"/>
      </rPr>
      <t>Meta anual:</t>
    </r>
    <r>
      <rPr>
        <sz val="11"/>
        <color theme="1"/>
        <rFont val="Arial"/>
        <family val="2"/>
      </rPr>
      <t xml:space="preserve"> El porcentaje alcanzado al trimestre es de 75%  mismo que se levaran a cabo mas platicas para mejores acuerdos con los ejidatarios y cuidadania.</t>
    </r>
  </si>
  <si>
    <t xml:space="preserve">Componente
(Dirección de regularización urbana)  </t>
  </si>
  <si>
    <r>
      <rPr>
        <b/>
        <sz val="11"/>
        <color theme="1"/>
        <rFont val="Arial"/>
        <family val="2"/>
      </rPr>
      <t xml:space="preserve">4.6.1.1.4   </t>
    </r>
    <r>
      <rPr>
        <sz val="11"/>
        <color theme="1"/>
        <rFont val="Arial"/>
        <family val="2"/>
      </rPr>
      <t>ELABORACIÓN DE ANTEPROYECTOS TÉCNICOS: PROTOCOLOS PARA SUBDIVISION Y/O LOTIFICACIÓN.</t>
    </r>
  </si>
  <si>
    <r>
      <rPr>
        <b/>
        <sz val="11"/>
        <color theme="1"/>
        <rFont val="Arial"/>
        <family val="2"/>
      </rPr>
      <t>POR_ANT_ELA:</t>
    </r>
    <r>
      <rPr>
        <sz val="11"/>
        <color theme="1"/>
        <rFont val="Arial"/>
        <family val="2"/>
      </rPr>
      <t xml:space="preserve"> Porcentajes de anteproyectos elaborados </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</si>
  <si>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Anteproyectos elaborados</t>
    </r>
  </si>
  <si>
    <r>
      <t xml:space="preserve">Meta triemstral:
</t>
    </r>
    <r>
      <rPr>
        <sz val="11"/>
        <color theme="1"/>
        <rFont val="Arial"/>
        <family val="2"/>
      </rPr>
      <t xml:space="preserve">Se elaboro antiproyecto tecnicos para el protocolo de la subdivision de las siguientes colonias; Tierra y Libertad I y II, Buena Vista, San Vicente, el Cedro, San Luis, Las Margaritas, Las Huayas, Santa Ana, Santa Rosa, Salen los Garcias 392 y 393.
</t>
    </r>
    <r>
      <rPr>
        <b/>
        <sz val="11"/>
        <color theme="1"/>
        <rFont val="Arial"/>
        <family val="2"/>
      </rPr>
      <t>Meta Anual:</t>
    </r>
    <r>
      <rPr>
        <sz val="11"/>
        <color theme="1"/>
        <rFont val="Arial"/>
        <family val="2"/>
      </rPr>
      <t xml:space="preserve"> En este trimestre se llevaron acabo 8 proyectos tecnicos, mismo que se alcanzo un porcentaje de 83.33%.</t>
    </r>
  </si>
  <si>
    <r>
      <rPr>
        <b/>
        <sz val="11"/>
        <color theme="1"/>
        <rFont val="Arial"/>
        <family val="2"/>
      </rPr>
      <t xml:space="preserve">4.6.1.1.4.1 </t>
    </r>
    <r>
      <rPr>
        <sz val="11"/>
        <color theme="1"/>
        <rFont val="Arial"/>
        <family val="2"/>
      </rPr>
      <t>VISITA DE RECONOCIMIENTO: REVISION DE PLANOS, LEVANTAMIENTOS E IMÁGENES DEL ÁREA.</t>
    </r>
  </si>
  <si>
    <r>
      <rPr>
        <b/>
        <sz val="11"/>
        <color theme="1"/>
        <rFont val="Arial"/>
        <family val="2"/>
      </rPr>
      <t>POR_LEV_REA:</t>
    </r>
    <r>
      <rPr>
        <sz val="11"/>
        <color theme="1"/>
        <rFont val="Arial"/>
        <family val="2"/>
      </rPr>
      <t xml:space="preserve"> Porcentaje de levantamientos realizados </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</si>
  <si>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Revision de planos, levantamientos y/o imagnes del área.</t>
    </r>
  </si>
  <si>
    <r>
      <t xml:space="preserve">Meta trimestral:
</t>
    </r>
    <r>
      <rPr>
        <sz val="11"/>
        <color theme="1"/>
        <rFont val="Arial"/>
        <family val="2"/>
      </rPr>
      <t xml:space="preserve">Se dió seguimiento a las visitas de reconocimiento para revision de planos, levantamientos e imágenes ya que en la mayoria de los casos se debe redibujar los planos para facilitar el trabajo en campo como son: Colonia Tierra y Libertad, Buena Vista, San Vicente, el Cedro I, San Luis, Las Margaritas, Las Huayas, Santa Ana, Santa Rosa, Santa Rosa, Salen entre otros.
</t>
    </r>
    <r>
      <rPr>
        <b/>
        <sz val="11"/>
        <color theme="1"/>
        <rFont val="Arial"/>
        <family val="2"/>
      </rPr>
      <t xml:space="preserve">Meta anual: </t>
    </r>
    <r>
      <rPr>
        <sz val="11"/>
        <color theme="1"/>
        <rFont val="Arial"/>
        <family val="2"/>
      </rPr>
      <t xml:space="preserve">El porcentaje anual es de 83.33% alcanzado, </t>
    </r>
  </si>
  <si>
    <t xml:space="preserve">Componente
(Dirección de Gestión Territorial)  </t>
  </si>
  <si>
    <r>
      <rPr>
        <b/>
        <sz val="11"/>
        <color theme="1"/>
        <rFont val="Arial"/>
        <family val="2"/>
      </rPr>
      <t xml:space="preserve">4.6.1.1.5   </t>
    </r>
    <r>
      <rPr>
        <sz val="11"/>
        <color theme="1"/>
        <rFont val="Arial"/>
        <family val="2"/>
      </rPr>
      <t>FOMENTAR Y EJECUTAR LOS PROYECTOS DE VIVIENDA EN MATERIA DE ENERGIA ELECTRICA Y SERVICIOS  PARA FOMENTAR LA INVERSION DE INTRAESTRUCTURA PÚBLICA.</t>
    </r>
  </si>
  <si>
    <r>
      <rPr>
        <b/>
        <sz val="11"/>
        <color theme="1"/>
        <rFont val="Arial"/>
        <family val="2"/>
      </rPr>
      <t xml:space="preserve">POR_PRO_EJE_ELE_ELE_SER: </t>
    </r>
    <r>
      <rPr>
        <sz val="11"/>
        <color theme="1"/>
        <rFont val="Arial"/>
        <family val="2"/>
      </rPr>
      <t xml:space="preserve">Porcentaje de proyectos ejecutados de electrificacion y servicios </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</si>
  <si>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Ejecutados de electrificacion y servicios </t>
    </r>
  </si>
  <si>
    <r>
      <t xml:space="preserve">Meta trimestral:
</t>
    </r>
    <r>
      <rPr>
        <sz val="11"/>
        <color theme="1"/>
        <rFont val="Arial"/>
        <family val="2"/>
      </rPr>
      <t xml:space="preserve">A través de los comités de electrificación, se gestionaron proyectos de electrificacion, los cuales requirieron reuniones con personal de la CFE,  las como recorridos en las siguientes colonias; la Chiapaneca y Emiliano Zapata, los cuales estan iniciando obra de electrificacion con el fin de poder beneficiar a 204 cuidadanos.
</t>
    </r>
    <r>
      <rPr>
        <b/>
        <sz val="11"/>
        <color theme="1"/>
        <rFont val="Arial"/>
        <family val="2"/>
      </rPr>
      <t>Meta anual:</t>
    </r>
    <r>
      <rPr>
        <sz val="11"/>
        <color theme="1"/>
        <rFont val="Arial"/>
        <family val="2"/>
      </rPr>
      <t xml:space="preserve"> El porcentaje alcanzado al trimestre es de 52.78% se pretende alcanzar la meta programa, trabajando de la mano con CFE en beneficio de los cuidadanos.</t>
    </r>
  </si>
  <si>
    <r>
      <t xml:space="preserve">4.6.1.1.5.1 </t>
    </r>
    <r>
      <rPr>
        <sz val="11"/>
        <color theme="1"/>
        <rFont val="Arial"/>
        <family val="2"/>
      </rPr>
      <t>INTEGRACIÓN DE COMITÉ DE ELECTRIFICACION PARA LAS COLONIAS IRREGULARES</t>
    </r>
  </si>
  <si>
    <r>
      <rPr>
        <b/>
        <sz val="11"/>
        <color theme="1"/>
        <rFont val="Arial"/>
        <family val="2"/>
      </rPr>
      <t xml:space="preserve">POR_COM_INT_COL_IRR: </t>
    </r>
    <r>
      <rPr>
        <sz val="11"/>
        <color theme="1"/>
        <rFont val="Arial"/>
        <family val="2"/>
      </rPr>
      <t>Porcentaje de comites de electrificacion integrados</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</si>
  <si>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Comites integrados en colonias irregulares para servicio de electrificacion </t>
    </r>
  </si>
  <si>
    <r>
      <t xml:space="preserve">Meta trimestral:
</t>
    </r>
    <r>
      <rPr>
        <sz val="11"/>
        <color theme="1"/>
        <rFont val="Arial"/>
        <family val="2"/>
      </rPr>
      <t xml:space="preserve">Se integraron 7 comite para la electrificacion en las colonias como son; Rinconada, Paraiso, As de oro, Emiliano Zapata, Segunda Generacion, el Roble, las Pencas, la Escondida y la Victoria beneficiando asi a un total de 513 cuidadanos.
</t>
    </r>
    <r>
      <rPr>
        <b/>
        <sz val="11"/>
        <color theme="1"/>
        <rFont val="Arial"/>
        <family val="2"/>
      </rPr>
      <t xml:space="preserve">Meta anual:  </t>
    </r>
    <r>
      <rPr>
        <sz val="11"/>
        <color theme="1"/>
        <rFont val="Arial"/>
        <family val="2"/>
      </rPr>
      <t>El porcentaje alcanzado al trimestre es de 52.78% se pretende alcanzar la meta programa, trabajando de la mano con CFE en beneficio de los cuidadanos.</t>
    </r>
  </si>
  <si>
    <r>
      <rPr>
        <b/>
        <sz val="11"/>
        <color theme="1"/>
        <rFont val="Arial"/>
        <family val="2"/>
      </rPr>
      <t xml:space="preserve">4.6.1.1.5.2 </t>
    </r>
    <r>
      <rPr>
        <sz val="11"/>
        <color theme="1"/>
        <rFont val="Arial"/>
        <family val="2"/>
      </rPr>
      <t>INTEGRACIÓN DE COMITÉ DE REGULARIZACIÓN Y SERVICIOS PARA LAS COLONIAS IRREGULARES</t>
    </r>
  </si>
  <si>
    <r>
      <rPr>
        <b/>
        <sz val="11"/>
        <color theme="1"/>
        <rFont val="Arial"/>
        <family val="2"/>
      </rPr>
      <t>POR_COM_INT_COL_IRR:</t>
    </r>
    <r>
      <rPr>
        <sz val="11"/>
        <color theme="1"/>
        <rFont val="Arial"/>
        <family val="2"/>
      </rPr>
      <t xml:space="preserve"> Porcentaje de comites integrados en colonias irregulares</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</si>
  <si>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Numero de  integracion de comité para regularización de servicios</t>
    </r>
  </si>
  <si>
    <r>
      <t xml:space="preserve">Meta trimestral:
</t>
    </r>
    <r>
      <rPr>
        <sz val="11"/>
        <color theme="1"/>
        <rFont val="Arial"/>
        <family val="2"/>
      </rPr>
      <t xml:space="preserve">Durante este trimestre no se llevó a acabo ninguna gestión de obra de drenaje o agua potable ya que no se han conformado aun los comité, toda vez que aun no se libera el acta circunstancia de hechos para dar seguimiento a dicho tramite. 
</t>
    </r>
    <r>
      <rPr>
        <b/>
        <sz val="11"/>
        <color theme="1"/>
        <rFont val="Arial"/>
        <family val="2"/>
      </rPr>
      <t xml:space="preserve">
Meta anual: </t>
    </r>
    <r>
      <rPr>
        <sz val="11"/>
        <color theme="1"/>
        <rFont val="Arial"/>
        <family val="2"/>
      </rPr>
      <t>En este trimestre no se ha podido avanzar, con las gestiones de obra como drenaje o agua potable ya que no se ha conformado ningun comite.</t>
    </r>
  </si>
  <si>
    <r>
      <rPr>
        <b/>
        <sz val="11"/>
        <color theme="1"/>
        <rFont val="Arial"/>
        <family val="2"/>
      </rPr>
      <t xml:space="preserve">4.6.1.1.5.3   </t>
    </r>
    <r>
      <rPr>
        <sz val="11"/>
        <color theme="1"/>
        <rFont val="Arial"/>
        <family val="2"/>
      </rPr>
      <t>REUNIONES Y VISITAS DE RECONOCIMIENTO CON LA CFE Y/O PRESTADORES DE SERVICIOS</t>
    </r>
  </si>
  <si>
    <r>
      <rPr>
        <b/>
        <sz val="11"/>
        <color theme="1"/>
        <rFont val="Arial"/>
        <family val="2"/>
      </rPr>
      <t>POR_VIS_REA_CFE_PRE_SER:</t>
    </r>
    <r>
      <rPr>
        <sz val="11"/>
        <color theme="1"/>
        <rFont val="Arial"/>
        <family val="2"/>
      </rPr>
      <t xml:space="preserve"> Porcentaje de visitas realizadas con la CFE  y/o prestacion de servicios </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</si>
  <si>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Numero de seguimiento de programas y servicios.</t>
    </r>
  </si>
  <si>
    <r>
      <t xml:space="preserve">Meta trimestral:
</t>
    </r>
    <r>
      <rPr>
        <sz val="11"/>
        <color theme="1"/>
        <rFont val="Arial"/>
        <family val="2"/>
      </rPr>
      <t xml:space="preserve">Se atendieron en oficina a vecinos de las colonias, Libertad, el Jordan, el Milagro, las Norias, el Pedregal, el Porvenir I y II, Tres Reyes cuatra etapa, Dunamis, don Sebastian, Benito Juárez,Copa Buena, colonia Mexico, los Pinos y Carabanchel.
</t>
    </r>
    <r>
      <rPr>
        <b/>
        <sz val="11"/>
        <color theme="1"/>
        <rFont val="Arial"/>
        <family val="2"/>
      </rPr>
      <t xml:space="preserve">Meta anual: </t>
    </r>
    <r>
      <rPr>
        <sz val="11"/>
        <color theme="1"/>
        <rFont val="Arial"/>
        <family val="2"/>
      </rPr>
      <t>El porcentaje alcanzado al trimestre es de 79.71% mismo que se han beneficiados varias colonias iregulares que por hoy ya cuenta com su energia electrica directamente.</t>
    </r>
  </si>
  <si>
    <t>ELABORÓ
Norma Argelia Euan Lozano
Titular de la Unidad Administrativa del Instituto de Regularizacion para el Bienestar Patrimonial</t>
  </si>
  <si>
    <t>REVISÓ
LIC. JOSÉ FERNANDO DÍAZ NÚÑEZ
DIRECTOR GENERAL DE PLANEACIÓN MUNICIPAL</t>
  </si>
  <si>
    <t xml:space="preserve">AUTORIZÓ
Lic. Noraa Elizabeth Garza Ramirez
Directora General del Instituto de Regularizacion para el Bienestar Patrimonial                                   </t>
  </si>
  <si>
    <t>SEGUIMIENTO A LA EJECUCIÓN DEL PRESUPUESTO AUTORIZADO</t>
  </si>
  <si>
    <t>UNIDAD ADMINISTRATIVA</t>
  </si>
  <si>
    <t>PRESUPUESTO ANUAL AUTORIZADO 2025</t>
  </si>
  <si>
    <t>PRESUPUESTO A EJERCER POR TRIMESTRE</t>
  </si>
  <si>
    <t>EJECUCIÓN  DEL PRESUPUESTO AUTORIZADO</t>
  </si>
  <si>
    <t>AVANCE TRIMESTRAL EN LA EJECUCIÓN DEL PRESUPUESTO</t>
  </si>
  <si>
    <t>AVANCE ACUMULADO ANUAL DE LA  EJECUCIÓN DEL PRESUPUESTO</t>
  </si>
  <si>
    <t>JUSTIFICACION TRIMESTRAL DE AVANCE DE RESULTADOS 2025</t>
  </si>
  <si>
    <t>TRIMESTRE 1 2025</t>
  </si>
  <si>
    <t>TRIMESTRE 2 2025</t>
  </si>
  <si>
    <t>TRIMESTRE 3 2025</t>
  </si>
  <si>
    <t>TRIMESTRE 4 2025</t>
  </si>
  <si>
    <t>DIRECCIÓN GENERAL</t>
  </si>
  <si>
    <t>DERECCIÓN ADMINISTRATIVA</t>
  </si>
  <si>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</si>
  <si>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</si>
  <si>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</si>
  <si>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</si>
  <si>
    <r>
      <t xml:space="preserve">Justificación Trimestral:  </t>
    </r>
    <r>
      <rPr>
        <sz val="11"/>
        <color theme="1"/>
        <rFont val="Arial"/>
        <family val="2"/>
      </rPr>
      <t xml:space="preserve">
El Índice Municipal DE Prosperidad Compartida y Justicia Social se integra con 4 Dimensiones y 10 subdimensiones que miden aspectos de Equidad Económica y Oportunidades de Empleo, Acceso a Servicios Básicos de Calidad, Vivienda Digna y Accesible y Participación Ciudadana y Cohesión Social con indicadores de diferentes instituciones externas e internas al municipio . En el tercer trimestre la meta realizada se consideró igual a la programada debido a que los indicadores no han tenido actualizaciones.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</si>
</sst>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7" formatCode="&quot;$&quot;#,##0.00"/>
  </numFmts>
  <fonts count="17" x14ac:knownFonts="1">
    <font>
      <sz val="11"/>
      <color theme="1"/>
      <name val="Calibri"/>
      <charset val="134"/>
      <scheme val="minor"/>
    </font>
    <font>
      <b/>
      <sz val="11"/>
      <color theme="1"/>
      <name val="Calibri"/>
      <family val="2"/>
      <scheme val="minor"/>
    </font>
    <font>
      <b/>
      <sz val="24"/>
      <color theme="0"/>
      <name val="Arial"/>
      <family val="2"/>
    </font>
    <font>
      <b/>
      <sz val="16"/>
      <color theme="0"/>
      <name val="Arial"/>
      <family val="2"/>
    </font>
    <font>
      <b/>
      <sz val="14"/>
      <color rgb="FFFFFFFF"/>
      <name val="Arial"/>
      <family val="2"/>
    </font>
    <font>
      <b/>
      <sz val="11"/>
      <color theme="1"/>
      <name val="Arial"/>
      <family val="2"/>
    </font>
    <font>
      <b/>
      <sz val="11"/>
      <name val="Arial"/>
      <family val="2"/>
    </font>
    <font>
      <b/>
      <sz val="11"/>
      <color rgb="FF000000"/>
      <name val="Arial"/>
      <family val="2"/>
    </font>
    <font>
      <sz val="11"/>
      <color theme="1"/>
      <name val="Arial"/>
      <family val="2"/>
    </font>
    <font>
      <sz val="11"/>
      <color rgb="FF000000"/>
      <name val="Arial"/>
      <family val="2"/>
    </font>
    <font>
      <b/>
      <sz val="11"/>
      <color theme="0"/>
      <name val="Arial"/>
      <family val="2"/>
    </font>
    <font>
      <sz val="11"/>
      <color theme="0"/>
      <name val="Arial"/>
      <family val="2"/>
    </font>
    <font>
      <b/>
      <sz val="12"/>
      <color theme="1"/>
      <name val="Calibri"/>
      <family val="2"/>
      <scheme val="minor"/>
    </font>
    <font>
      <sz val="11"/>
      <name val="Arial"/>
      <family val="2"/>
    </font>
    <font>
      <b/>
      <sz val="14"/>
      <color theme="0"/>
      <name val="Arial"/>
      <family val="2"/>
    </font>
    <font>
      <sz val="11"/>
      <color theme="1"/>
      <name val="Calibri"/>
      <family val="2"/>
      <scheme val="minor"/>
    </font>
    <font>
      <sz val="12"/>
      <color theme="1"/>
      <name val="Calibri"/>
      <family val="2"/>
      <scheme val="minor"/>
    </font>
  </fonts>
  <fills count="12">
    <fill>
      <patternFill patternType="none"/>
    </fill>
    <fill>
      <patternFill patternType="gray125"/>
    </fill>
    <fill>
      <patternFill patternType="solid">
        <fgColor rgb="FFC7EFCE"/>
        <bgColor indexed="64"/>
      </patternFill>
    </fill>
    <fill>
      <patternFill patternType="solid">
        <fgColor rgb="FFFFEB9C"/>
        <bgColor indexed="64"/>
      </patternFill>
    </fill>
    <fill>
      <patternFill patternType="solid">
        <fgColor rgb="FFF6BA12"/>
        <bgColor indexed="64"/>
      </patternFill>
    </fill>
    <fill>
      <patternFill patternType="solid">
        <fgColor rgb="FFF6BA12"/>
        <bgColor rgb="FF000000"/>
      </patternFill>
    </fill>
    <fill>
      <patternFill patternType="solid">
        <fgColor rgb="FFFADD89"/>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3743705557422"/>
        <bgColor indexed="64"/>
      </patternFill>
    </fill>
    <fill>
      <patternFill patternType="solid">
        <fgColor rgb="FFF2F2F2"/>
        <bgColor rgb="FFF2F2F2"/>
      </patternFill>
    </fill>
    <fill>
      <patternFill patternType="solid">
        <fgColor theme="7" tint="-0.249977111117893"/>
        <bgColor indexed="64"/>
      </patternFill>
    </fill>
  </fills>
  <borders count="113">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thin">
        <color auto="1"/>
      </right>
      <top/>
      <bottom style="thin">
        <color auto="1"/>
      </bottom>
      <diagonal/>
    </border>
    <border>
      <left style="medium">
        <color auto="1"/>
      </left>
      <right style="dotted">
        <color auto="1"/>
      </right>
      <top style="medium">
        <color auto="1"/>
      </top>
      <bottom style="dashed">
        <color auto="1"/>
      </bottom>
      <diagonal/>
    </border>
    <border>
      <left style="dotted">
        <color auto="1"/>
      </left>
      <right style="dotted">
        <color auto="1"/>
      </right>
      <top style="medium">
        <color auto="1"/>
      </top>
      <bottom style="dashed">
        <color auto="1"/>
      </bottom>
      <diagonal/>
    </border>
    <border>
      <left style="dotted">
        <color auto="1"/>
      </left>
      <right style="medium">
        <color auto="1"/>
      </right>
      <top style="medium">
        <color auto="1"/>
      </top>
      <bottom style="dashed">
        <color auto="1"/>
      </bottom>
      <diagonal/>
    </border>
    <border>
      <left style="medium">
        <color auto="1"/>
      </left>
      <right style="medium">
        <color auto="1"/>
      </right>
      <top style="thin">
        <color auto="1"/>
      </top>
      <bottom/>
      <diagonal/>
    </border>
    <border>
      <left/>
      <right style="dotted">
        <color auto="1"/>
      </right>
      <top style="dotted">
        <color auto="1"/>
      </top>
      <bottom style="dotted">
        <color auto="1"/>
      </bottom>
      <diagonal/>
    </border>
    <border>
      <left style="medium">
        <color auto="1"/>
      </left>
      <right style="medium">
        <color auto="1"/>
      </right>
      <top/>
      <bottom style="dotted">
        <color auto="1"/>
      </bottom>
      <diagonal/>
    </border>
    <border>
      <left/>
      <right style="dashed">
        <color theme="1"/>
      </right>
      <top style="dashed">
        <color theme="1"/>
      </top>
      <bottom style="dashed">
        <color theme="1"/>
      </bottom>
      <diagonal/>
    </border>
    <border>
      <left style="medium">
        <color auto="1"/>
      </left>
      <right style="dashed">
        <color theme="1"/>
      </right>
      <top style="dashed">
        <color auto="1"/>
      </top>
      <bottom style="dotted">
        <color auto="1"/>
      </bottom>
      <diagonal/>
    </border>
    <border>
      <left style="dashed">
        <color theme="1"/>
      </left>
      <right/>
      <top style="dashed">
        <color auto="1"/>
      </top>
      <bottom style="dotted">
        <color auto="1"/>
      </bottom>
      <diagonal/>
    </border>
    <border>
      <left style="dashed">
        <color auto="1"/>
      </left>
      <right style="dashed">
        <color theme="1"/>
      </right>
      <top style="dashed">
        <color auto="1"/>
      </top>
      <bottom style="dotted">
        <color auto="1"/>
      </bottom>
      <diagonal/>
    </border>
    <border>
      <left style="dashed">
        <color theme="1"/>
      </left>
      <right style="dashed">
        <color theme="1"/>
      </right>
      <top style="dashed">
        <color auto="1"/>
      </top>
      <bottom style="dotted">
        <color auto="1"/>
      </bottom>
      <diagonal/>
    </border>
    <border>
      <left style="dashed">
        <color theme="1"/>
      </left>
      <right style="medium">
        <color auto="1"/>
      </right>
      <top style="dashed">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dashed">
        <color theme="1"/>
      </right>
      <top style="dotted">
        <color auto="1"/>
      </top>
      <bottom style="dotted">
        <color auto="1"/>
      </bottom>
      <diagonal/>
    </border>
    <border>
      <left style="dashed">
        <color theme="1"/>
      </left>
      <right/>
      <top style="dotted">
        <color auto="1"/>
      </top>
      <bottom style="dotted">
        <color auto="1"/>
      </bottom>
      <diagonal/>
    </border>
    <border>
      <left style="dashed">
        <color auto="1"/>
      </left>
      <right style="dashed">
        <color theme="1"/>
      </right>
      <top style="dotted">
        <color auto="1"/>
      </top>
      <bottom style="dotted">
        <color auto="1"/>
      </bottom>
      <diagonal/>
    </border>
    <border>
      <left style="dashed">
        <color theme="1"/>
      </left>
      <right style="dashed">
        <color theme="1"/>
      </right>
      <top style="dotted">
        <color auto="1"/>
      </top>
      <bottom style="dotted">
        <color auto="1"/>
      </bottom>
      <diagonal/>
    </border>
    <border>
      <left/>
      <right style="dashed">
        <color theme="1"/>
      </right>
      <top/>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style="medium">
        <color auto="1"/>
      </left>
      <right style="medium">
        <color auto="1"/>
      </right>
      <top style="dashed">
        <color auto="1"/>
      </top>
      <bottom style="dashed">
        <color auto="1"/>
      </bottom>
      <diagonal/>
    </border>
    <border>
      <left/>
      <right style="dashed">
        <color theme="1"/>
      </right>
      <top style="dotted">
        <color auto="1"/>
      </top>
      <bottom style="dotted">
        <color auto="1"/>
      </bottom>
      <diagonal/>
    </border>
    <border>
      <left style="medium">
        <color auto="1"/>
      </left>
      <right style="dashed">
        <color theme="1"/>
      </right>
      <top style="dotted">
        <color auto="1"/>
      </top>
      <bottom/>
      <diagonal/>
    </border>
    <border>
      <left style="dashed">
        <color theme="1"/>
      </left>
      <right/>
      <top style="dotted">
        <color auto="1"/>
      </top>
      <bottom/>
      <diagonal/>
    </border>
    <border>
      <left style="dashed">
        <color auto="1"/>
      </left>
      <right style="dashed">
        <color auto="1"/>
      </right>
      <top style="dashed">
        <color auto="1"/>
      </top>
      <bottom/>
      <diagonal/>
    </border>
    <border>
      <left style="dashed">
        <color auto="1"/>
      </left>
      <right/>
      <top style="dashed">
        <color auto="1"/>
      </top>
      <bottom/>
      <diagonal/>
    </border>
    <border>
      <left style="medium">
        <color auto="1"/>
      </left>
      <right style="medium">
        <color auto="1"/>
      </right>
      <top style="dashed">
        <color auto="1"/>
      </top>
      <bottom/>
      <diagonal/>
    </border>
    <border>
      <left/>
      <right style="dashed">
        <color theme="1"/>
      </right>
      <top style="dashed">
        <color theme="1"/>
      </top>
      <bottom/>
      <diagonal/>
    </border>
    <border>
      <left style="medium">
        <color auto="1"/>
      </left>
      <right style="dashed">
        <color theme="1"/>
      </right>
      <top style="dotted">
        <color auto="1"/>
      </top>
      <bottom style="medium">
        <color auto="1"/>
      </bottom>
      <diagonal/>
    </border>
    <border>
      <left style="dashed">
        <color theme="1"/>
      </left>
      <right/>
      <top style="dott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top style="dashed">
        <color auto="1"/>
      </top>
      <bottom style="medium">
        <color auto="1"/>
      </bottom>
      <diagonal/>
    </border>
    <border>
      <left style="medium">
        <color auto="1"/>
      </left>
      <right style="medium">
        <color auto="1"/>
      </right>
      <top style="dashed">
        <color auto="1"/>
      </top>
      <bottom style="medium">
        <color auto="1"/>
      </bottom>
      <diagonal/>
    </border>
    <border>
      <left style="medium">
        <color auto="1"/>
      </left>
      <right style="dashed">
        <color theme="1"/>
      </right>
      <top style="dashed">
        <color theme="1"/>
      </top>
      <bottom style="medium">
        <color auto="1"/>
      </bottom>
      <diagonal/>
    </border>
    <border>
      <left style="medium">
        <color auto="1"/>
      </left>
      <right style="medium">
        <color auto="1"/>
      </right>
      <top/>
      <bottom style="medium">
        <color auto="1"/>
      </bottom>
      <diagonal/>
    </border>
    <border>
      <left style="dotted">
        <color auto="1"/>
      </left>
      <right style="dotted">
        <color auto="1"/>
      </right>
      <top style="medium">
        <color auto="1"/>
      </top>
      <bottom style="medium">
        <color auto="1"/>
      </bottom>
      <diagonal/>
    </border>
    <border>
      <left style="medium">
        <color auto="1"/>
      </left>
      <right style="medium">
        <color auto="1"/>
      </right>
      <top style="medium">
        <color auto="1"/>
      </top>
      <bottom style="dotted">
        <color auto="1"/>
      </bottom>
      <diagonal/>
    </border>
    <border>
      <left/>
      <right style="medium">
        <color auto="1"/>
      </right>
      <top style="medium">
        <color auto="1"/>
      </top>
      <bottom style="dotted">
        <color auto="1"/>
      </bottom>
      <diagonal/>
    </border>
    <border>
      <left style="medium">
        <color auto="1"/>
      </left>
      <right style="dashed">
        <color theme="1"/>
      </right>
      <top style="dashed">
        <color theme="1"/>
      </top>
      <bottom style="dashed">
        <color theme="1"/>
      </bottom>
      <diagonal/>
    </border>
    <border>
      <left style="dashed">
        <color theme="1"/>
      </left>
      <right style="dashed">
        <color theme="1"/>
      </right>
      <top style="dashed">
        <color theme="1"/>
      </top>
      <bottom style="dashed">
        <color theme="1"/>
      </bottom>
      <diagonal/>
    </border>
    <border>
      <left/>
      <right style="medium">
        <color auto="1"/>
      </right>
      <top style="dotted">
        <color auto="1"/>
      </top>
      <bottom style="dotted">
        <color auto="1"/>
      </bottom>
      <diagonal/>
    </border>
    <border>
      <left style="medium">
        <color auto="1"/>
      </left>
      <right style="medium">
        <color auto="1"/>
      </right>
      <top style="dotted">
        <color auto="1"/>
      </top>
      <bottom style="medium">
        <color auto="1"/>
      </bottom>
      <diagonal/>
    </border>
    <border>
      <left/>
      <right style="medium">
        <color auto="1"/>
      </right>
      <top style="dotted">
        <color auto="1"/>
      </top>
      <bottom style="medium">
        <color auto="1"/>
      </bottom>
      <diagonal/>
    </border>
    <border>
      <left style="dashed">
        <color theme="1"/>
      </left>
      <right style="dashed">
        <color theme="1"/>
      </right>
      <top style="dashed">
        <color theme="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medium">
        <color auto="1"/>
      </left>
      <right style="dotted">
        <color auto="1"/>
      </right>
      <top/>
      <bottom style="dotted">
        <color auto="1"/>
      </bottom>
      <diagonal/>
    </border>
    <border>
      <left style="medium">
        <color auto="1"/>
      </left>
      <right/>
      <top style="thin">
        <color auto="1"/>
      </top>
      <bottom style="thin">
        <color auto="1"/>
      </bottom>
      <diagonal/>
    </border>
    <border>
      <left style="dashed">
        <color theme="1"/>
      </left>
      <right/>
      <top style="dashed">
        <color theme="1"/>
      </top>
      <bottom style="dashed">
        <color theme="1"/>
      </bottom>
      <diagonal/>
    </border>
    <border>
      <left style="medium">
        <color theme="1"/>
      </left>
      <right style="dashed">
        <color theme="1"/>
      </right>
      <top style="dashed">
        <color theme="1"/>
      </top>
      <bottom style="dashed">
        <color theme="1"/>
      </bottom>
      <diagonal/>
    </border>
    <border>
      <left style="medium">
        <color auto="1"/>
      </left>
      <right style="thin">
        <color auto="1"/>
      </right>
      <top style="thin">
        <color auto="1"/>
      </top>
      <bottom style="thin">
        <color auto="1"/>
      </bottom>
      <diagonal/>
    </border>
    <border>
      <left style="dashed">
        <color theme="1"/>
      </left>
      <right style="medium">
        <color auto="1"/>
      </right>
      <top style="dashed">
        <color theme="1"/>
      </top>
      <bottom style="dashed">
        <color theme="1"/>
      </bottom>
      <diagonal/>
    </border>
    <border>
      <left style="medium">
        <color theme="1"/>
      </left>
      <right style="dashed">
        <color theme="1"/>
      </right>
      <top style="dashed">
        <color theme="1"/>
      </top>
      <bottom/>
      <diagonal/>
    </border>
    <border>
      <left style="dashed">
        <color theme="1"/>
      </left>
      <right style="dashed">
        <color theme="1"/>
      </right>
      <top style="dashed">
        <color theme="1"/>
      </top>
      <bottom/>
      <diagonal/>
    </border>
    <border>
      <left style="dashed">
        <color theme="1"/>
      </left>
      <right style="medium">
        <color theme="1"/>
      </right>
      <top style="dashed">
        <color theme="1"/>
      </top>
      <bottom/>
      <diagonal/>
    </border>
    <border>
      <left/>
      <right/>
      <top style="dashed">
        <color theme="1"/>
      </top>
      <bottom/>
      <diagonal/>
    </border>
    <border>
      <left style="dashed">
        <color theme="1"/>
      </left>
      <right style="medium">
        <color auto="1"/>
      </right>
      <top style="dashed">
        <color theme="1"/>
      </top>
      <bottom/>
      <diagonal/>
    </border>
    <border>
      <left style="medium">
        <color auto="1"/>
      </left>
      <right style="thin">
        <color auto="1"/>
      </right>
      <top style="thin">
        <color auto="1"/>
      </top>
      <bottom/>
      <diagonal/>
    </border>
    <border>
      <left style="dashed">
        <color theme="1"/>
      </left>
      <right style="medium">
        <color theme="1"/>
      </right>
      <top style="dashed">
        <color theme="1"/>
      </top>
      <bottom style="dashed">
        <color theme="1"/>
      </bottom>
      <diagonal/>
    </border>
    <border>
      <left style="dashed">
        <color theme="1"/>
      </left>
      <right style="medium">
        <color auto="1"/>
      </right>
      <top style="dashed">
        <color theme="1"/>
      </top>
      <bottom style="medium">
        <color auto="1"/>
      </bottom>
      <diagonal/>
    </border>
    <border>
      <left style="medium">
        <color auto="1"/>
      </left>
      <right style="dashed">
        <color auto="1"/>
      </right>
      <top style="dashed">
        <color theme="1"/>
      </top>
      <bottom style="medium">
        <color auto="1"/>
      </bottom>
      <diagonal/>
    </border>
    <border>
      <left style="medium">
        <color auto="1"/>
      </left>
      <right style="thin">
        <color auto="1"/>
      </right>
      <top style="thin">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style="dotted">
        <color auto="1"/>
      </right>
      <top style="dotted">
        <color auto="1"/>
      </top>
      <bottom style="dotted">
        <color auto="1"/>
      </bottom>
      <diagonal/>
    </border>
    <border>
      <left style="dashed">
        <color theme="1"/>
      </left>
      <right style="dashed">
        <color theme="1"/>
      </right>
      <top style="dotted">
        <color theme="1"/>
      </top>
      <bottom style="dotted">
        <color theme="1"/>
      </bottom>
      <diagonal/>
    </border>
    <border>
      <left style="dashed">
        <color theme="1"/>
      </left>
      <right style="medium">
        <color auto="1"/>
      </right>
      <top style="dotted">
        <color theme="1"/>
      </top>
      <bottom style="dotted">
        <color theme="1"/>
      </bottom>
      <diagonal/>
    </border>
    <border>
      <left style="dashed">
        <color theme="1"/>
      </left>
      <right style="dashed">
        <color theme="1"/>
      </right>
      <top style="dotted">
        <color theme="1"/>
      </top>
      <bottom style="medium">
        <color auto="1"/>
      </bottom>
      <diagonal/>
    </border>
    <border>
      <left style="dashed">
        <color theme="1"/>
      </left>
      <right style="medium">
        <color auto="1"/>
      </right>
      <top style="dotted">
        <color theme="1"/>
      </top>
      <bottom style="medium">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medium">
        <color rgb="FF000000"/>
      </right>
      <top style="medium">
        <color auto="1"/>
      </top>
      <bottom style="medium">
        <color auto="1"/>
      </bottom>
      <diagonal/>
    </border>
    <border>
      <left style="thin">
        <color auto="1"/>
      </left>
      <right style="medium">
        <color auto="1"/>
      </right>
      <top style="dotted">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dotted">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rgb="FF000000"/>
      </left>
      <right/>
      <top style="medium">
        <color auto="1"/>
      </top>
      <bottom/>
      <diagonal/>
    </border>
    <border>
      <left style="dotted">
        <color auto="1"/>
      </left>
      <right/>
      <top style="medium">
        <color auto="1"/>
      </top>
      <bottom style="medium">
        <color auto="1"/>
      </bottom>
      <diagonal/>
    </border>
    <border>
      <left style="medium">
        <color rgb="FF000000"/>
      </left>
      <right/>
      <top/>
      <bottom style="medium">
        <color auto="1"/>
      </bottom>
      <diagonal/>
    </border>
    <border>
      <left style="dotted">
        <color auto="1"/>
      </left>
      <right style="medium">
        <color auto="1"/>
      </right>
      <top style="medium">
        <color auto="1"/>
      </top>
      <bottom style="dotted">
        <color auto="1"/>
      </bottom>
      <diagonal/>
    </border>
    <border>
      <left style="medium">
        <color auto="1"/>
      </left>
      <right/>
      <top style="medium">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top style="dotted">
        <color auto="1"/>
      </top>
      <bottom style="dotted">
        <color auto="1"/>
      </bottom>
      <diagonal/>
    </border>
    <border>
      <left style="dotted">
        <color auto="1"/>
      </left>
      <right style="medium">
        <color auto="1"/>
      </right>
      <top style="dotted">
        <color auto="1"/>
      </top>
      <bottom style="medium">
        <color auto="1"/>
      </bottom>
      <diagonal/>
    </border>
    <border>
      <left style="medium">
        <color auto="1"/>
      </left>
      <right/>
      <top style="dotted">
        <color auto="1"/>
      </top>
      <bottom style="medium">
        <color auto="1"/>
      </bottom>
      <diagonal/>
    </border>
  </borders>
  <cellStyleXfs count="4">
    <xf numFmtId="0" fontId="0" fillId="0" borderId="0"/>
    <xf numFmtId="44" fontId="15" fillId="0" borderId="0" applyFont="0" applyFill="0" applyBorder="0" applyAlignment="0" applyProtection="0"/>
    <xf numFmtId="9" fontId="15" fillId="0" borderId="0" applyFont="0" applyFill="0" applyBorder="0" applyAlignment="0" applyProtection="0"/>
    <xf numFmtId="0" fontId="16" fillId="0" borderId="0"/>
  </cellStyleXfs>
  <cellXfs count="217">
    <xf numFmtId="0" fontId="0" fillId="0" borderId="0" xfId="0"/>
    <xf numFmtId="0" fontId="1" fillId="0" borderId="0" xfId="0" applyFont="1"/>
    <xf numFmtId="0" fontId="0" fillId="2" borderId="0" xfId="0" applyFill="1"/>
    <xf numFmtId="0" fontId="0" fillId="0" borderId="0" xfId="0" applyAlignment="1">
      <alignment wrapText="1"/>
    </xf>
    <xf numFmtId="0" fontId="0" fillId="3" borderId="0" xfId="0" applyFill="1"/>
    <xf numFmtId="9" fontId="0" fillId="0" borderId="0" xfId="2" applyFont="1"/>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0" fontId="4" fillId="5" borderId="13" xfId="0" applyFont="1" applyFill="1" applyBorder="1" applyAlignment="1">
      <alignment horizontal="center" vertical="top" wrapText="1"/>
    </xf>
    <xf numFmtId="0" fontId="5" fillId="6" borderId="14"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7" fillId="0" borderId="16" xfId="0" applyFont="1" applyBorder="1" applyAlignment="1">
      <alignment horizontal="center" vertical="center" wrapText="1"/>
    </xf>
    <xf numFmtId="0" fontId="8" fillId="0" borderId="17" xfId="0" applyFont="1" applyBorder="1" applyAlignment="1">
      <alignment horizontal="justify" vertical="center" wrapText="1"/>
    </xf>
    <xf numFmtId="0" fontId="8" fillId="0" borderId="17" xfId="0" applyFont="1" applyBorder="1" applyAlignment="1">
      <alignment horizontal="center" vertical="center" wrapText="1"/>
    </xf>
    <xf numFmtId="0" fontId="9" fillId="0" borderId="18" xfId="0" applyFont="1" applyBorder="1" applyAlignment="1">
      <alignment horizontal="center" vertical="center" wrapText="1"/>
    </xf>
    <xf numFmtId="10" fontId="0" fillId="0" borderId="19" xfId="3" applyNumberFormat="1" applyFont="1" applyBorder="1" applyAlignment="1">
      <alignment horizontal="center" vertical="center"/>
    </xf>
    <xf numFmtId="10" fontId="0" fillId="0" borderId="20" xfId="3" applyNumberFormat="1" applyFont="1" applyBorder="1" applyAlignment="1">
      <alignment horizontal="center" vertical="center"/>
    </xf>
    <xf numFmtId="10" fontId="0" fillId="0" borderId="21" xfId="3" applyNumberFormat="1" applyFont="1" applyBorder="1" applyAlignment="1">
      <alignment vertical="center"/>
    </xf>
    <xf numFmtId="3" fontId="8" fillId="8" borderId="22" xfId="0" applyNumberFormat="1"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4"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11" fillId="4" borderId="26" xfId="0" applyFont="1" applyFill="1" applyBorder="1" applyAlignment="1">
      <alignment horizontal="center" vertical="center" wrapText="1"/>
    </xf>
    <xf numFmtId="0" fontId="10" fillId="4" borderId="27" xfId="0" applyFont="1" applyFill="1" applyBorder="1" applyAlignment="1">
      <alignment horizontal="left" vertical="center" wrapText="1"/>
    </xf>
    <xf numFmtId="10" fontId="11" fillId="4" borderId="28" xfId="2" applyNumberFormat="1" applyFont="1" applyFill="1" applyBorder="1" applyAlignment="1">
      <alignment horizontal="center" vertical="center" wrapText="1"/>
    </xf>
    <xf numFmtId="10" fontId="8" fillId="9" borderId="22" xfId="2" applyNumberFormat="1"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30" xfId="0" applyFont="1" applyFill="1" applyBorder="1" applyAlignment="1">
      <alignment horizontal="justify" vertical="center" wrapText="1"/>
    </xf>
    <xf numFmtId="0" fontId="8" fillId="6" borderId="31" xfId="0" applyFont="1" applyFill="1" applyBorder="1" applyAlignment="1">
      <alignment horizontal="justify" vertical="center" wrapText="1"/>
    </xf>
    <xf numFmtId="0" fontId="8" fillId="6" borderId="32" xfId="0" applyFont="1" applyFill="1" applyBorder="1" applyAlignment="1">
      <alignment horizontal="center" vertical="center" wrapText="1"/>
    </xf>
    <xf numFmtId="0" fontId="5" fillId="6" borderId="30" xfId="0" applyFont="1" applyFill="1" applyBorder="1" applyAlignment="1">
      <alignment horizontal="left" vertical="center" wrapText="1"/>
    </xf>
    <xf numFmtId="0" fontId="8" fillId="6" borderId="28" xfId="0" applyFont="1" applyFill="1" applyBorder="1" applyAlignment="1">
      <alignment horizontal="center" vertical="center" wrapText="1"/>
    </xf>
    <xf numFmtId="3" fontId="8" fillId="9" borderId="22" xfId="0" applyNumberFormat="1" applyFont="1" applyFill="1" applyBorder="1" applyAlignment="1">
      <alignment horizontal="center" vertical="center" wrapText="1"/>
    </xf>
    <xf numFmtId="0" fontId="5" fillId="7" borderId="29" xfId="0" applyFont="1" applyFill="1" applyBorder="1" applyAlignment="1">
      <alignment horizontal="center" vertical="center" wrapText="1"/>
    </xf>
    <xf numFmtId="0" fontId="5" fillId="7" borderId="30" xfId="0" applyFont="1" applyFill="1" applyBorder="1" applyAlignment="1">
      <alignment horizontal="justify" vertical="center" wrapText="1"/>
    </xf>
    <xf numFmtId="0" fontId="8" fillId="7" borderId="31" xfId="0" applyFont="1" applyFill="1" applyBorder="1" applyAlignment="1">
      <alignment horizontal="justify" vertical="center" wrapText="1"/>
    </xf>
    <xf numFmtId="0" fontId="8" fillId="7" borderId="32" xfId="0" applyFont="1" applyFill="1" applyBorder="1" applyAlignment="1">
      <alignment horizontal="center" vertical="center" wrapText="1"/>
    </xf>
    <xf numFmtId="0" fontId="5" fillId="7" borderId="32" xfId="0" applyFont="1" applyFill="1" applyBorder="1" applyAlignment="1">
      <alignment horizontal="left" vertical="center" wrapText="1"/>
    </xf>
    <xf numFmtId="0" fontId="8" fillId="7" borderId="28" xfId="0" applyFont="1" applyFill="1" applyBorder="1" applyAlignment="1">
      <alignment horizontal="center" vertical="center" wrapText="1"/>
    </xf>
    <xf numFmtId="0" fontId="5" fillId="6" borderId="32" xfId="0" applyFont="1" applyFill="1" applyBorder="1" applyAlignment="1">
      <alignment horizontal="left" vertical="center" wrapText="1"/>
    </xf>
    <xf numFmtId="0" fontId="8" fillId="6" borderId="33"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5" fillId="6" borderId="35" xfId="0" applyFont="1" applyFill="1" applyBorder="1" applyAlignment="1">
      <alignment horizontal="left" vertical="center" wrapText="1"/>
    </xf>
    <xf numFmtId="0" fontId="8" fillId="6" borderId="36" xfId="0" applyFont="1" applyFill="1" applyBorder="1" applyAlignment="1">
      <alignment horizontal="center" vertical="center" wrapText="1"/>
    </xf>
    <xf numFmtId="0" fontId="8" fillId="7" borderId="34" xfId="0" applyFont="1" applyFill="1" applyBorder="1" applyAlignment="1">
      <alignment horizontal="justify" vertical="center" wrapText="1"/>
    </xf>
    <xf numFmtId="0" fontId="8" fillId="7" borderId="34" xfId="0" applyFont="1" applyFill="1" applyBorder="1" applyAlignment="1">
      <alignment horizontal="center" vertical="center" wrapText="1"/>
    </xf>
    <xf numFmtId="0" fontId="5" fillId="7" borderId="35" xfId="0" applyFont="1" applyFill="1" applyBorder="1" applyAlignment="1">
      <alignment horizontal="left" vertical="center" wrapText="1"/>
    </xf>
    <xf numFmtId="0" fontId="8" fillId="7" borderId="36" xfId="0" applyFont="1" applyFill="1" applyBorder="1" applyAlignment="1">
      <alignment horizontal="center" vertical="center" wrapText="1"/>
    </xf>
    <xf numFmtId="0" fontId="8" fillId="6" borderId="34" xfId="0" applyFont="1" applyFill="1" applyBorder="1" applyAlignment="1">
      <alignment horizontal="justify" vertical="center" wrapText="1"/>
    </xf>
    <xf numFmtId="0" fontId="5" fillId="7" borderId="32" xfId="0" applyFont="1" applyFill="1" applyBorder="1" applyAlignment="1">
      <alignment horizontal="justify" vertical="center" wrapText="1"/>
    </xf>
    <xf numFmtId="0" fontId="8" fillId="7" borderId="37" xfId="0" applyFont="1" applyFill="1" applyBorder="1" applyAlignment="1">
      <alignment horizontal="center" vertical="center" wrapText="1"/>
    </xf>
    <xf numFmtId="0" fontId="5" fillId="6" borderId="38" xfId="0" applyFont="1" applyFill="1" applyBorder="1" applyAlignment="1">
      <alignment horizontal="center" vertical="center" wrapText="1"/>
    </xf>
    <xf numFmtId="0" fontId="5" fillId="6" borderId="39" xfId="0" applyFont="1" applyFill="1" applyBorder="1" applyAlignment="1">
      <alignment horizontal="justify" vertical="center" wrapText="1"/>
    </xf>
    <xf numFmtId="0" fontId="8" fillId="6" borderId="40" xfId="0" applyFont="1" applyFill="1" applyBorder="1" applyAlignment="1">
      <alignment horizontal="justify" vertical="center" wrapText="1"/>
    </xf>
    <xf numFmtId="0" fontId="8" fillId="6" borderId="40" xfId="0" applyFont="1" applyFill="1" applyBorder="1" applyAlignment="1">
      <alignment horizontal="center" vertical="center" wrapText="1"/>
    </xf>
    <xf numFmtId="0" fontId="5" fillId="6" borderId="41" xfId="0" applyFont="1" applyFill="1" applyBorder="1" applyAlignment="1">
      <alignment horizontal="left" vertical="center" wrapText="1"/>
    </xf>
    <xf numFmtId="0" fontId="8" fillId="6" borderId="42" xfId="0" applyFont="1" applyFill="1" applyBorder="1" applyAlignment="1">
      <alignment horizontal="center" vertical="center" wrapText="1"/>
    </xf>
    <xf numFmtId="3" fontId="8" fillId="9" borderId="43" xfId="0" applyNumberFormat="1" applyFont="1" applyFill="1" applyBorder="1" applyAlignment="1">
      <alignment horizontal="center" vertical="center" wrapText="1"/>
    </xf>
    <xf numFmtId="0" fontId="5" fillId="7" borderId="38" xfId="0" applyFont="1" applyFill="1" applyBorder="1" applyAlignment="1">
      <alignment horizontal="center" vertical="center" wrapText="1"/>
    </xf>
    <xf numFmtId="0" fontId="5" fillId="7" borderId="39" xfId="0" applyFont="1" applyFill="1" applyBorder="1" applyAlignment="1">
      <alignment horizontal="justify" vertical="center" wrapText="1"/>
    </xf>
    <xf numFmtId="0" fontId="8" fillId="7" borderId="40" xfId="0" applyFont="1" applyFill="1" applyBorder="1" applyAlignment="1">
      <alignment horizontal="justify" vertical="center" wrapText="1"/>
    </xf>
    <xf numFmtId="0" fontId="8" fillId="7" borderId="40" xfId="0" applyFont="1" applyFill="1" applyBorder="1" applyAlignment="1">
      <alignment horizontal="center" vertical="center" wrapText="1"/>
    </xf>
    <xf numFmtId="0" fontId="5" fillId="7" borderId="41" xfId="0" applyFont="1" applyFill="1" applyBorder="1" applyAlignment="1">
      <alignment horizontal="left" vertical="center" wrapText="1"/>
    </xf>
    <xf numFmtId="0" fontId="8" fillId="7" borderId="42" xfId="0" applyFont="1" applyFill="1" applyBorder="1" applyAlignment="1">
      <alignment horizontal="center" vertical="center" wrapText="1"/>
    </xf>
    <xf numFmtId="0" fontId="5" fillId="7" borderId="44" xfId="0" applyFont="1" applyFill="1" applyBorder="1" applyAlignment="1">
      <alignment horizontal="center" vertical="center" wrapText="1"/>
    </xf>
    <xf numFmtId="0" fontId="5" fillId="7" borderId="45" xfId="0" applyFont="1" applyFill="1" applyBorder="1" applyAlignment="1">
      <alignment horizontal="justify" vertical="center" wrapText="1"/>
    </xf>
    <xf numFmtId="0" fontId="8" fillId="7" borderId="46" xfId="0" applyFont="1" applyFill="1" applyBorder="1" applyAlignment="1">
      <alignment horizontal="justify" vertical="center" wrapText="1"/>
    </xf>
    <xf numFmtId="0" fontId="8" fillId="7" borderId="46" xfId="0" applyFont="1" applyFill="1" applyBorder="1" applyAlignment="1">
      <alignment horizontal="center" vertical="center" wrapText="1"/>
    </xf>
    <xf numFmtId="0" fontId="5" fillId="7" borderId="47" xfId="0" applyFont="1" applyFill="1" applyBorder="1" applyAlignment="1">
      <alignment horizontal="left" vertical="center" wrapText="1"/>
    </xf>
    <xf numFmtId="0" fontId="8" fillId="7" borderId="48" xfId="0" applyFont="1" applyFill="1" applyBorder="1" applyAlignment="1">
      <alignment horizontal="center" vertical="center" wrapText="1"/>
    </xf>
    <xf numFmtId="3" fontId="8" fillId="9" borderId="49" xfId="0" applyNumberFormat="1" applyFont="1" applyFill="1" applyBorder="1" applyAlignment="1">
      <alignment horizontal="center" vertical="center" wrapText="1"/>
    </xf>
    <xf numFmtId="0" fontId="5" fillId="8" borderId="0" xfId="0" applyFont="1" applyFill="1" applyAlignment="1">
      <alignment horizontal="center" vertical="center" wrapText="1"/>
    </xf>
    <xf numFmtId="0" fontId="12" fillId="0" borderId="0" xfId="0" applyFont="1" applyAlignment="1">
      <alignment horizontal="center" vertical="top"/>
    </xf>
    <xf numFmtId="0" fontId="12" fillId="0" borderId="0" xfId="0" applyFont="1" applyAlignment="1">
      <alignment horizontal="center" vertical="top" wrapText="1"/>
    </xf>
    <xf numFmtId="0" fontId="12" fillId="0" borderId="0" xfId="0" applyFont="1" applyAlignment="1">
      <alignment vertical="top"/>
    </xf>
    <xf numFmtId="0" fontId="13" fillId="7" borderId="7" xfId="0" applyFont="1" applyFill="1" applyBorder="1" applyAlignment="1">
      <alignment horizontal="center" vertical="center" wrapText="1"/>
    </xf>
    <xf numFmtId="0" fontId="13" fillId="6" borderId="51" xfId="0" applyFont="1" applyFill="1" applyBorder="1" applyAlignment="1">
      <alignment horizontal="center" vertical="center" wrapText="1"/>
    </xf>
    <xf numFmtId="0" fontId="10" fillId="8" borderId="52" xfId="0" applyFont="1" applyFill="1" applyBorder="1" applyAlignment="1">
      <alignment vertical="center" wrapText="1"/>
    </xf>
    <xf numFmtId="0" fontId="10" fillId="8" borderId="53" xfId="0" applyFont="1" applyFill="1" applyBorder="1" applyAlignment="1">
      <alignment vertical="center" wrapText="1"/>
    </xf>
    <xf numFmtId="44" fontId="8" fillId="9" borderId="54" xfId="1" applyFont="1" applyFill="1" applyBorder="1" applyAlignment="1">
      <alignment horizontal="center" vertical="center" wrapText="1"/>
    </xf>
    <xf numFmtId="3" fontId="8" fillId="8" borderId="55" xfId="0" applyNumberFormat="1" applyFont="1" applyFill="1" applyBorder="1" applyAlignment="1">
      <alignment horizontal="center" vertical="center" wrapText="1"/>
    </xf>
    <xf numFmtId="0" fontId="5" fillId="7" borderId="28" xfId="0" applyFont="1" applyFill="1" applyBorder="1" applyAlignment="1">
      <alignment horizontal="center" vertical="center" wrapText="1"/>
    </xf>
    <xf numFmtId="44" fontId="5" fillId="7" borderId="56" xfId="1" applyFont="1" applyFill="1" applyBorder="1" applyAlignment="1">
      <alignment horizontal="center" vertical="center" wrapText="1"/>
    </xf>
    <xf numFmtId="44" fontId="8" fillId="9" borderId="55" xfId="1" applyFont="1" applyFill="1" applyBorder="1" applyAlignment="1">
      <alignment horizontal="center" vertical="center" wrapText="1"/>
    </xf>
    <xf numFmtId="167" fontId="13" fillId="7" borderId="57" xfId="1" applyNumberFormat="1" applyFont="1" applyFill="1" applyBorder="1" applyAlignment="1">
      <alignment horizontal="center" vertical="center" wrapText="1"/>
    </xf>
    <xf numFmtId="167" fontId="5" fillId="7" borderId="58" xfId="0" applyNumberFormat="1" applyFont="1" applyFill="1" applyBorder="1" applyAlignment="1">
      <alignment horizontal="center" vertical="center" wrapText="1"/>
    </xf>
    <xf numFmtId="44" fontId="8" fillId="9" borderId="49" xfId="1" applyFont="1" applyFill="1" applyBorder="1" applyAlignment="1">
      <alignment horizontal="center" vertical="center" wrapText="1"/>
    </xf>
    <xf numFmtId="44" fontId="8" fillId="9" borderId="59" xfId="1" applyFont="1" applyFill="1" applyBorder="1" applyAlignment="1">
      <alignment horizontal="center" vertical="center" wrapText="1"/>
    </xf>
    <xf numFmtId="0" fontId="5" fillId="6" borderId="61" xfId="0" applyFont="1" applyFill="1" applyBorder="1" applyAlignment="1">
      <alignment horizontal="center" vertical="center" wrapText="1"/>
    </xf>
    <xf numFmtId="0" fontId="6" fillId="7" borderId="61" xfId="0" applyFont="1" applyFill="1" applyBorder="1" applyAlignment="1">
      <alignment horizontal="center" vertical="center" wrapText="1"/>
    </xf>
    <xf numFmtId="0" fontId="5" fillId="6" borderId="62" xfId="0" applyFont="1" applyFill="1" applyBorder="1" applyAlignment="1">
      <alignment horizontal="center" vertical="center" wrapText="1"/>
    </xf>
    <xf numFmtId="0" fontId="6" fillId="7" borderId="63" xfId="0" applyFont="1" applyFill="1" applyBorder="1" applyAlignment="1">
      <alignment horizontal="center" vertical="center" wrapText="1"/>
    </xf>
    <xf numFmtId="0" fontId="5" fillId="6" borderId="64" xfId="0" applyFont="1" applyFill="1" applyBorder="1" applyAlignment="1">
      <alignment horizontal="center" vertical="center" wrapText="1"/>
    </xf>
    <xf numFmtId="0" fontId="6" fillId="7" borderId="64" xfId="0" applyFont="1" applyFill="1" applyBorder="1" applyAlignment="1">
      <alignment horizontal="center" vertical="center" wrapText="1"/>
    </xf>
    <xf numFmtId="0" fontId="5" fillId="6" borderId="65" xfId="0" applyFont="1" applyFill="1" applyBorder="1" applyAlignment="1">
      <alignment horizontal="center" vertical="center" wrapText="1"/>
    </xf>
    <xf numFmtId="10" fontId="0" fillId="0" borderId="66" xfId="3" applyNumberFormat="1" applyFont="1" applyBorder="1" applyAlignment="1">
      <alignment horizontal="center" vertical="center"/>
    </xf>
    <xf numFmtId="10" fontId="0" fillId="0" borderId="67" xfId="3" applyNumberFormat="1" applyFont="1" applyBorder="1" applyAlignment="1">
      <alignment horizontal="center" vertical="center"/>
    </xf>
    <xf numFmtId="10" fontId="13" fillId="0" borderId="68" xfId="0" applyNumberFormat="1" applyFont="1" applyBorder="1" applyAlignment="1">
      <alignment horizontal="center" vertical="center" wrapText="1"/>
    </xf>
    <xf numFmtId="10" fontId="8" fillId="8" borderId="55" xfId="2" applyNumberFormat="1" applyFont="1" applyFill="1" applyBorder="1" applyAlignment="1">
      <alignment horizontal="center" vertical="center" wrapText="1"/>
    </xf>
    <xf numFmtId="10" fontId="8" fillId="9" borderId="55" xfId="2" applyNumberFormat="1" applyFont="1" applyFill="1" applyBorder="1" applyAlignment="1">
      <alignment horizontal="center" vertical="center" wrapText="1"/>
    </xf>
    <xf numFmtId="10" fontId="0" fillId="10" borderId="69" xfId="0" applyNumberFormat="1" applyFill="1" applyBorder="1" applyAlignment="1">
      <alignment horizontal="center" vertical="center" wrapText="1"/>
    </xf>
    <xf numFmtId="3" fontId="8" fillId="8" borderId="70" xfId="0" applyNumberFormat="1" applyFont="1" applyFill="1" applyBorder="1" applyAlignment="1">
      <alignment horizontal="center" vertical="center" wrapText="1"/>
    </xf>
    <xf numFmtId="3" fontId="8" fillId="8" borderId="71" xfId="0" applyNumberFormat="1" applyFont="1" applyFill="1" applyBorder="1" applyAlignment="1">
      <alignment horizontal="center" vertical="center" wrapText="1"/>
    </xf>
    <xf numFmtId="3" fontId="8" fillId="9" borderId="55" xfId="0" applyNumberFormat="1" applyFont="1" applyFill="1" applyBorder="1" applyAlignment="1">
      <alignment horizontal="center" vertical="center" wrapText="1"/>
    </xf>
    <xf numFmtId="10" fontId="0" fillId="10" borderId="72" xfId="0" applyNumberFormat="1" applyFill="1" applyBorder="1" applyAlignment="1">
      <alignment horizontal="center" vertical="center" wrapText="1"/>
    </xf>
    <xf numFmtId="10" fontId="8" fillId="9" borderId="70" xfId="2" applyNumberFormat="1" applyFont="1" applyFill="1" applyBorder="1" applyAlignment="1">
      <alignment horizontal="center" vertical="center" wrapText="1"/>
    </xf>
    <xf numFmtId="10" fontId="8" fillId="9" borderId="71" xfId="2" applyNumberFormat="1" applyFont="1" applyFill="1" applyBorder="1" applyAlignment="1">
      <alignment horizontal="center" vertical="center" wrapText="1"/>
    </xf>
    <xf numFmtId="3" fontId="8" fillId="9" borderId="70" xfId="0" applyNumberFormat="1" applyFont="1" applyFill="1" applyBorder="1" applyAlignment="1">
      <alignment horizontal="center" vertical="center" wrapText="1"/>
    </xf>
    <xf numFmtId="3" fontId="8" fillId="9" borderId="71" xfId="0" applyNumberFormat="1" applyFont="1" applyFill="1" applyBorder="1" applyAlignment="1">
      <alignment horizontal="center" vertical="center" wrapText="1"/>
    </xf>
    <xf numFmtId="3" fontId="8" fillId="9" borderId="73" xfId="0" applyNumberFormat="1" applyFont="1" applyFill="1" applyBorder="1" applyAlignment="1">
      <alignment horizontal="center" vertical="center" wrapText="1"/>
    </xf>
    <xf numFmtId="3" fontId="8" fillId="9" borderId="74" xfId="0" applyNumberFormat="1" applyFont="1" applyFill="1" applyBorder="1" applyAlignment="1">
      <alignment horizontal="center" vertical="center" wrapText="1"/>
    </xf>
    <xf numFmtId="3" fontId="8" fillId="9" borderId="75" xfId="0" applyNumberFormat="1" applyFont="1" applyFill="1" applyBorder="1" applyAlignment="1">
      <alignment horizontal="center" vertical="center" wrapText="1"/>
    </xf>
    <xf numFmtId="3" fontId="8" fillId="9" borderId="76" xfId="0" applyNumberFormat="1" applyFont="1" applyFill="1" applyBorder="1" applyAlignment="1">
      <alignment horizontal="center" vertical="center" wrapText="1"/>
    </xf>
    <xf numFmtId="3" fontId="8" fillId="9" borderId="77" xfId="0" applyNumberFormat="1" applyFont="1" applyFill="1" applyBorder="1" applyAlignment="1">
      <alignment horizontal="center" vertical="center" wrapText="1"/>
    </xf>
    <xf numFmtId="3" fontId="8" fillId="9" borderId="78" xfId="0" applyNumberFormat="1" applyFont="1" applyFill="1" applyBorder="1" applyAlignment="1">
      <alignment horizontal="center" vertical="center" wrapText="1"/>
    </xf>
    <xf numFmtId="10" fontId="0" fillId="10" borderId="79" xfId="0" applyNumberFormat="1" applyFill="1" applyBorder="1" applyAlignment="1">
      <alignment horizontal="center" vertical="center" wrapText="1"/>
    </xf>
    <xf numFmtId="3" fontId="8" fillId="9" borderId="80" xfId="0" applyNumberFormat="1" applyFont="1" applyFill="1" applyBorder="1" applyAlignment="1">
      <alignment horizontal="center" vertical="center" wrapText="1"/>
    </xf>
    <xf numFmtId="3" fontId="8" fillId="9" borderId="59" xfId="0" applyNumberFormat="1" applyFont="1" applyFill="1" applyBorder="1" applyAlignment="1">
      <alignment horizontal="center" vertical="center" wrapText="1"/>
    </xf>
    <xf numFmtId="3" fontId="8" fillId="9" borderId="81" xfId="0" applyNumberFormat="1" applyFont="1" applyFill="1" applyBorder="1" applyAlignment="1">
      <alignment horizontal="center" vertical="center" wrapText="1"/>
    </xf>
    <xf numFmtId="3" fontId="8" fillId="9" borderId="82" xfId="0" applyNumberFormat="1" applyFont="1" applyFill="1" applyBorder="1" applyAlignment="1">
      <alignment horizontal="center" vertical="center" wrapText="1"/>
    </xf>
    <xf numFmtId="10" fontId="0" fillId="10" borderId="83" xfId="0" applyNumberFormat="1" applyFill="1" applyBorder="1" applyAlignment="1">
      <alignment horizontal="center" vertical="center" wrapText="1"/>
    </xf>
    <xf numFmtId="0" fontId="1" fillId="0" borderId="0" xfId="0" applyFont="1" applyAlignment="1">
      <alignment vertical="top"/>
    </xf>
    <xf numFmtId="0" fontId="13" fillId="7" borderId="8" xfId="0" applyFont="1" applyFill="1" applyBorder="1" applyAlignment="1">
      <alignment horizontal="center" vertical="center" wrapText="1"/>
    </xf>
    <xf numFmtId="0" fontId="13" fillId="6" borderId="84" xfId="0" applyFont="1" applyFill="1" applyBorder="1" applyAlignment="1">
      <alignment horizontal="center" vertical="center" wrapText="1"/>
    </xf>
    <xf numFmtId="0" fontId="8" fillId="8" borderId="71" xfId="0" applyFont="1" applyFill="1" applyBorder="1" applyAlignment="1">
      <alignment horizontal="center" vertical="center" wrapText="1"/>
    </xf>
    <xf numFmtId="0" fontId="8" fillId="8" borderId="55" xfId="0" applyFont="1" applyFill="1" applyBorder="1" applyAlignment="1">
      <alignment horizontal="center" vertical="center" wrapText="1"/>
    </xf>
    <xf numFmtId="0" fontId="8" fillId="8" borderId="73" xfId="0" applyFont="1" applyFill="1" applyBorder="1" applyAlignment="1">
      <alignment horizontal="center" vertical="center" wrapText="1"/>
    </xf>
    <xf numFmtId="10" fontId="0" fillId="10" borderId="85" xfId="0" applyNumberFormat="1" applyFill="1" applyBorder="1" applyAlignment="1">
      <alignment horizontal="center" vertical="center" wrapText="1"/>
    </xf>
    <xf numFmtId="10" fontId="0" fillId="10" borderId="66" xfId="0" applyNumberFormat="1" applyFill="1" applyBorder="1" applyAlignment="1">
      <alignment horizontal="center" vertical="center" wrapText="1"/>
    </xf>
    <xf numFmtId="44" fontId="8" fillId="9" borderId="73" xfId="1" applyFont="1" applyFill="1" applyBorder="1" applyAlignment="1">
      <alignment horizontal="center" vertical="center" wrapText="1"/>
    </xf>
    <xf numFmtId="4" fontId="8" fillId="9" borderId="54" xfId="1" applyNumberFormat="1" applyFont="1" applyFill="1" applyBorder="1" applyAlignment="1">
      <alignment horizontal="center" vertical="center" wrapText="1"/>
    </xf>
    <xf numFmtId="44" fontId="8" fillId="9" borderId="86" xfId="1" applyFont="1" applyFill="1" applyBorder="1" applyAlignment="1">
      <alignment horizontal="center" vertical="center" wrapText="1"/>
    </xf>
    <xf numFmtId="4" fontId="8" fillId="9" borderId="86" xfId="1" applyNumberFormat="1" applyFont="1" applyFill="1" applyBorder="1" applyAlignment="1">
      <alignment horizontal="center" vertical="center" wrapText="1"/>
    </xf>
    <xf numFmtId="4" fontId="8" fillId="9" borderId="87" xfId="1" applyNumberFormat="1" applyFont="1" applyFill="1" applyBorder="1" applyAlignment="1">
      <alignment horizontal="center" vertical="center" wrapText="1"/>
    </xf>
    <xf numFmtId="44" fontId="8" fillId="9" borderId="81" xfId="1" applyFont="1" applyFill="1" applyBorder="1" applyAlignment="1">
      <alignment horizontal="center" vertical="center" wrapText="1"/>
    </xf>
    <xf numFmtId="44" fontId="8" fillId="9" borderId="88" xfId="1" applyFont="1" applyFill="1" applyBorder="1" applyAlignment="1">
      <alignment horizontal="center" vertical="center" wrapText="1"/>
    </xf>
    <xf numFmtId="44" fontId="8" fillId="9" borderId="89" xfId="1" applyFont="1" applyFill="1" applyBorder="1" applyAlignment="1">
      <alignment horizontal="center" vertical="center" wrapText="1"/>
    </xf>
    <xf numFmtId="10" fontId="0" fillId="10" borderId="90" xfId="0" applyNumberFormat="1" applyFill="1" applyBorder="1" applyAlignment="1">
      <alignment horizontal="center" vertical="center" wrapText="1"/>
    </xf>
    <xf numFmtId="10" fontId="0" fillId="10" borderId="91" xfId="0" applyNumberFormat="1" applyFill="1" applyBorder="1" applyAlignment="1">
      <alignment horizontal="center" vertical="center" wrapText="1"/>
    </xf>
    <xf numFmtId="9" fontId="2" fillId="4" borderId="5" xfId="2" applyFont="1" applyFill="1" applyBorder="1" applyAlignment="1">
      <alignment vertical="center" wrapText="1"/>
    </xf>
    <xf numFmtId="0" fontId="2" fillId="4" borderId="94" xfId="0" applyFont="1" applyFill="1" applyBorder="1" applyAlignment="1">
      <alignment vertical="center" wrapText="1"/>
    </xf>
    <xf numFmtId="9" fontId="5" fillId="6" borderId="64" xfId="2" applyFont="1" applyFill="1" applyBorder="1" applyAlignment="1">
      <alignment horizontal="center" vertical="center" wrapText="1"/>
    </xf>
    <xf numFmtId="10" fontId="0" fillId="10" borderId="97" xfId="0" applyNumberFormat="1" applyFill="1" applyBorder="1" applyAlignment="1">
      <alignment horizontal="center" vertical="center" wrapText="1"/>
    </xf>
    <xf numFmtId="3" fontId="8" fillId="9" borderId="98" xfId="0" applyNumberFormat="1" applyFont="1" applyFill="1" applyBorder="1" applyAlignment="1">
      <alignment horizontal="center" vertical="center" wrapText="1"/>
    </xf>
    <xf numFmtId="0" fontId="5" fillId="11" borderId="14" xfId="0" applyFont="1" applyFill="1" applyBorder="1" applyAlignment="1">
      <alignment horizontal="justify" vertical="center" wrapText="1"/>
    </xf>
    <xf numFmtId="9" fontId="8" fillId="9" borderId="97" xfId="2" applyFont="1" applyFill="1" applyBorder="1" applyAlignment="1">
      <alignment horizontal="center" vertical="center" wrapText="1"/>
    </xf>
    <xf numFmtId="3" fontId="8" fillId="9" borderId="97" xfId="0" applyNumberFormat="1" applyFont="1" applyFill="1" applyBorder="1" applyAlignment="1">
      <alignment horizontal="center" vertical="center" wrapText="1"/>
    </xf>
    <xf numFmtId="0" fontId="5" fillId="8" borderId="28" xfId="0" applyFont="1" applyFill="1" applyBorder="1" applyAlignment="1">
      <alignment horizontal="left" vertical="center" wrapText="1"/>
    </xf>
    <xf numFmtId="10" fontId="15" fillId="10" borderId="72" xfId="0" applyNumberFormat="1" applyFont="1" applyFill="1" applyBorder="1" applyAlignment="1">
      <alignment horizontal="center" vertical="center" wrapText="1"/>
    </xf>
    <xf numFmtId="0" fontId="6" fillId="4" borderId="28" xfId="0" applyFont="1" applyFill="1" applyBorder="1" applyAlignment="1">
      <alignment horizontal="left" vertical="center" wrapText="1"/>
    </xf>
    <xf numFmtId="0" fontId="5" fillId="6" borderId="28" xfId="0" applyFont="1" applyFill="1" applyBorder="1" applyAlignment="1">
      <alignment horizontal="left" vertical="center" wrapText="1"/>
    </xf>
    <xf numFmtId="0" fontId="5" fillId="7" borderId="28" xfId="0" applyFont="1" applyFill="1" applyBorder="1" applyAlignment="1">
      <alignment horizontal="left" vertical="center" wrapText="1"/>
    </xf>
    <xf numFmtId="0" fontId="5" fillId="6" borderId="56" xfId="0" applyFont="1" applyFill="1" applyBorder="1" applyAlignment="1">
      <alignment horizontal="left" vertical="center" wrapText="1"/>
    </xf>
    <xf numFmtId="0" fontId="5" fillId="7" borderId="56" xfId="0" applyFont="1" applyFill="1" applyBorder="1" applyAlignment="1">
      <alignment horizontal="left" vertical="center" wrapText="1"/>
    </xf>
    <xf numFmtId="0" fontId="5" fillId="7" borderId="99" xfId="0" applyFont="1" applyFill="1" applyBorder="1" applyAlignment="1">
      <alignment horizontal="left" vertical="center" wrapText="1"/>
    </xf>
    <xf numFmtId="10" fontId="0" fillId="10" borderId="100" xfId="0" applyNumberFormat="1" applyFill="1" applyBorder="1" applyAlignment="1">
      <alignment horizontal="center" vertical="center" wrapText="1"/>
    </xf>
    <xf numFmtId="3" fontId="8" fillId="9" borderId="101" xfId="0" applyNumberFormat="1" applyFont="1" applyFill="1" applyBorder="1" applyAlignment="1">
      <alignment horizontal="center" vertical="center" wrapText="1"/>
    </xf>
    <xf numFmtId="3" fontId="8" fillId="9" borderId="102" xfId="0" applyNumberFormat="1" applyFont="1" applyFill="1" applyBorder="1" applyAlignment="1">
      <alignment horizontal="center" vertical="center" wrapText="1"/>
    </xf>
    <xf numFmtId="10" fontId="0" fillId="10" borderId="103" xfId="0" applyNumberFormat="1" applyFill="1" applyBorder="1" applyAlignment="1">
      <alignment horizontal="center" vertical="center" wrapText="1"/>
    </xf>
    <xf numFmtId="0" fontId="5" fillId="7" borderId="57" xfId="0" applyFont="1" applyFill="1" applyBorder="1" applyAlignment="1">
      <alignment horizontal="left" vertical="center" wrapText="1"/>
    </xf>
    <xf numFmtId="9" fontId="12" fillId="0" borderId="2" xfId="2" applyFont="1" applyBorder="1" applyAlignment="1">
      <alignment horizontal="center" vertical="top"/>
    </xf>
    <xf numFmtId="9" fontId="12" fillId="0" borderId="0" xfId="2" applyFont="1" applyAlignment="1">
      <alignment horizontal="center" vertical="top"/>
    </xf>
    <xf numFmtId="9" fontId="13" fillId="7" borderId="8" xfId="2" applyFont="1" applyFill="1" applyBorder="1" applyAlignment="1">
      <alignment horizontal="center" vertical="center" wrapText="1"/>
    </xf>
    <xf numFmtId="0" fontId="13" fillId="6" borderId="105" xfId="0" applyFont="1" applyFill="1" applyBorder="1" applyAlignment="1">
      <alignment horizontal="center" vertical="center" wrapText="1"/>
    </xf>
    <xf numFmtId="9" fontId="0" fillId="10" borderId="66" xfId="2" applyFont="1" applyFill="1" applyBorder="1" applyAlignment="1">
      <alignment horizontal="center" vertical="center" wrapText="1"/>
    </xf>
    <xf numFmtId="10" fontId="0" fillId="10" borderId="107" xfId="0" applyNumberFormat="1" applyFill="1" applyBorder="1" applyAlignment="1">
      <alignment horizontal="center" vertical="center" wrapText="1"/>
    </xf>
    <xf numFmtId="10" fontId="0" fillId="10" borderId="109" xfId="0" applyNumberFormat="1" applyFill="1" applyBorder="1" applyAlignment="1">
      <alignment horizontal="center" vertical="center" wrapText="1"/>
    </xf>
    <xf numFmtId="9" fontId="0" fillId="10" borderId="91" xfId="2" applyFont="1" applyFill="1" applyBorder="1" applyAlignment="1">
      <alignment horizontal="center" vertical="center" wrapText="1"/>
    </xf>
    <xf numFmtId="10" fontId="0" fillId="10" borderId="111" xfId="0" applyNumberForma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9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93"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60" xfId="0" applyFont="1" applyFill="1" applyBorder="1" applyAlignment="1">
      <alignment horizontal="center" vertical="center"/>
    </xf>
    <xf numFmtId="0" fontId="4" fillId="5" borderId="11" xfId="0" applyFont="1" applyFill="1" applyBorder="1" applyAlignment="1">
      <alignment horizontal="center" vertical="center" wrapText="1"/>
    </xf>
    <xf numFmtId="0" fontId="4" fillId="5" borderId="60"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4" fillId="4" borderId="95"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8" borderId="0" xfId="0" applyFont="1" applyFill="1" applyAlignment="1">
      <alignment horizontal="center" vertical="center" wrapText="1"/>
    </xf>
    <xf numFmtId="0" fontId="12" fillId="0" borderId="2" xfId="0" applyFont="1" applyBorder="1" applyAlignment="1">
      <alignment horizontal="center" vertical="top" wrapText="1"/>
    </xf>
    <xf numFmtId="0" fontId="1" fillId="0" borderId="2" xfId="0" applyFont="1" applyBorder="1" applyAlignment="1">
      <alignment horizontal="center" vertical="top" wrapText="1"/>
    </xf>
    <xf numFmtId="3" fontId="10" fillId="4" borderId="10" xfId="0" applyNumberFormat="1" applyFont="1" applyFill="1" applyBorder="1" applyAlignment="1">
      <alignment horizontal="center" vertical="center" wrapText="1"/>
    </xf>
    <xf numFmtId="3" fontId="10" fillId="4" borderId="11" xfId="0" applyNumberFormat="1" applyFont="1" applyFill="1" applyBorder="1" applyAlignment="1">
      <alignment horizontal="center" vertical="center" wrapText="1"/>
    </xf>
    <xf numFmtId="3" fontId="10" fillId="4" borderId="60" xfId="0" applyNumberFormat="1"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60" xfId="0" applyFont="1" applyFill="1" applyBorder="1" applyAlignment="1">
      <alignment horizontal="center" vertical="center" wrapText="1"/>
    </xf>
    <xf numFmtId="0" fontId="10" fillId="4" borderId="95" xfId="0" applyFont="1" applyFill="1" applyBorder="1" applyAlignment="1">
      <alignment horizontal="center" vertical="center" wrapText="1"/>
    </xf>
    <xf numFmtId="0" fontId="10" fillId="8" borderId="108" xfId="0" applyFont="1" applyFill="1" applyBorder="1" applyAlignment="1">
      <alignment horizontal="center" vertical="center" wrapText="1"/>
    </xf>
    <xf numFmtId="0" fontId="10" fillId="8" borderId="53" xfId="0" applyFont="1" applyFill="1" applyBorder="1" applyAlignment="1">
      <alignment horizontal="center" vertical="center" wrapText="1"/>
    </xf>
    <xf numFmtId="0" fontId="10" fillId="8" borderId="110" xfId="0" applyFont="1" applyFill="1" applyBorder="1" applyAlignment="1">
      <alignment horizontal="center" vertical="center" wrapText="1"/>
    </xf>
    <xf numFmtId="0" fontId="10" fillId="8" borderId="56" xfId="0" applyFont="1" applyFill="1" applyBorder="1" applyAlignment="1">
      <alignment horizontal="center" vertical="center" wrapText="1"/>
    </xf>
    <xf numFmtId="0" fontId="10" fillId="8" borderId="112" xfId="0" applyFont="1" applyFill="1" applyBorder="1" applyAlignment="1">
      <alignment horizontal="center" vertical="center" wrapText="1"/>
    </xf>
    <xf numFmtId="0" fontId="10" fillId="8" borderId="58" xfId="0" applyFont="1" applyFill="1" applyBorder="1" applyAlignment="1">
      <alignment horizontal="center" vertical="center" wrapText="1"/>
    </xf>
    <xf numFmtId="0" fontId="4" fillId="5" borderId="6" xfId="0" applyFont="1" applyFill="1" applyBorder="1" applyAlignment="1">
      <alignment horizontal="center" vertical="top" wrapText="1"/>
    </xf>
    <xf numFmtId="0" fontId="4" fillId="5" borderId="12" xfId="0" applyFont="1" applyFill="1" applyBorder="1" applyAlignment="1">
      <alignment horizontal="center" vertical="top" wrapText="1"/>
    </xf>
    <xf numFmtId="0" fontId="10" fillId="4" borderId="14" xfId="0" applyFont="1" applyFill="1" applyBorder="1" applyAlignment="1">
      <alignment horizontal="center" vertical="center" wrapText="1"/>
    </xf>
    <xf numFmtId="0" fontId="10" fillId="4" borderId="50" xfId="0" applyFont="1" applyFill="1" applyBorder="1" applyAlignment="1">
      <alignment horizontal="center" vertical="center" wrapText="1"/>
    </xf>
    <xf numFmtId="0" fontId="4" fillId="5" borderId="53" xfId="0" applyFont="1" applyFill="1" applyBorder="1" applyAlignment="1">
      <alignment horizontal="center" vertical="center" wrapText="1"/>
    </xf>
    <xf numFmtId="0" fontId="4" fillId="5" borderId="96" xfId="0" applyFont="1" applyFill="1" applyBorder="1" applyAlignment="1">
      <alignment horizontal="center" vertical="center" wrapText="1"/>
    </xf>
    <xf numFmtId="0" fontId="10" fillId="4" borderId="104" xfId="0" applyFont="1" applyFill="1" applyBorder="1" applyAlignment="1">
      <alignment horizontal="center" vertical="center" wrapText="1"/>
    </xf>
    <xf numFmtId="0" fontId="10" fillId="4" borderId="92" xfId="0" applyFont="1" applyFill="1" applyBorder="1" applyAlignment="1">
      <alignment horizontal="center" vertical="center" wrapText="1"/>
    </xf>
    <xf numFmtId="0" fontId="10" fillId="4" borderId="106" xfId="0" applyFont="1" applyFill="1" applyBorder="1" applyAlignment="1">
      <alignment horizontal="center" vertical="center" wrapText="1"/>
    </xf>
    <xf numFmtId="0" fontId="10" fillId="4" borderId="94" xfId="0" applyFont="1" applyFill="1" applyBorder="1" applyAlignment="1">
      <alignment horizontal="center" vertical="center" wrapText="1"/>
    </xf>
    <xf numFmtId="0" fontId="0" fillId="0" borderId="0" xfId="0" applyAlignment="1">
      <alignment horizontal="justify" vertical="center" wrapText="1"/>
    </xf>
  </cellXfs>
  <cellStyles count="4">
    <cellStyle name="Moneda" xfId="1" builtinId="4"/>
    <cellStyle name="Normal" xfId="0" builtinId="0"/>
    <cellStyle name="Normal 2" xfId="3" xr:uid="{00000000-0005-0000-0000-000031000000}"/>
    <cellStyle name="Porcentaje" xfId="2" builtinId="5"/>
  </cellStyles>
  <dxfs count="29">
    <dxf>
      <font>
        <color rgb="FF9C5700"/>
      </font>
      <fill>
        <patternFill patternType="solid">
          <bgColor rgb="FFFFEB9C"/>
        </patternFill>
      </fill>
    </dxf>
    <dxf>
      <fill>
        <patternFill patternType="solid">
          <bgColor rgb="FF00B050"/>
        </patternFill>
      </fill>
    </dxf>
    <dxf>
      <fill>
        <patternFill patternType="solid">
          <bgColor rgb="FFFF0000"/>
        </patternFill>
      </fill>
    </dxf>
    <dxf>
      <fill>
        <patternFill patternType="solid">
          <bgColor rgb="FFFFFF00"/>
        </patternFill>
      </fill>
    </dxf>
    <dxf>
      <font>
        <color rgb="FF9C5700"/>
      </font>
      <fill>
        <patternFill patternType="solid">
          <bgColor rgb="FFFFEB9C"/>
        </patternFill>
      </fill>
    </dxf>
    <dxf>
      <fill>
        <patternFill patternType="solid">
          <bgColor rgb="FF00B050"/>
        </patternFill>
      </fill>
    </dxf>
    <dxf>
      <fill>
        <patternFill patternType="solid">
          <bgColor rgb="FF00B050"/>
        </patternFill>
      </fill>
    </dxf>
    <dxf>
      <font>
        <color rgb="FF9C5700"/>
      </font>
      <fill>
        <patternFill patternType="solid">
          <bgColor rgb="FFFFEB9C"/>
        </patternFill>
      </fill>
    </dxf>
    <dxf>
      <font>
        <color rgb="FF9C5700"/>
      </font>
      <fill>
        <patternFill patternType="solid">
          <bgColor rgb="FFFFEB9C"/>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00B050"/>
        </patternFill>
      </fill>
    </dxf>
    <dxf>
      <font>
        <color rgb="FF9C5700"/>
      </font>
      <fill>
        <patternFill patternType="solid">
          <bgColor rgb="FFFFEB9C"/>
        </patternFill>
      </fill>
    </dxf>
    <dxf>
      <font>
        <color rgb="FF9C5700"/>
      </font>
      <fill>
        <patternFill patternType="solid">
          <bgColor rgb="FFFFEB9C"/>
        </patternFill>
      </fill>
    </dxf>
    <dxf>
      <fill>
        <patternFill patternType="solid">
          <bgColor rgb="FF00B050"/>
        </patternFill>
      </fill>
    </dxf>
    <dxf>
      <fill>
        <patternFill patternType="solid">
          <bgColor rgb="FF00B050"/>
        </patternFill>
      </fill>
    </dxf>
    <dxf>
      <fill>
        <patternFill patternType="solid">
          <bgColor rgb="FFFFFF00"/>
        </patternFill>
      </fill>
    </dxf>
    <dxf>
      <fill>
        <patternFill patternType="solid">
          <bgColor rgb="FFFF0000"/>
        </patternFill>
      </fill>
    </dxf>
    <dxf>
      <fill>
        <patternFill patternType="solid">
          <bgColor rgb="FF00B050"/>
        </patternFill>
      </fill>
    </dxf>
    <dxf>
      <fill>
        <patternFill patternType="solid">
          <bgColor theme="0"/>
        </patternFill>
      </fill>
    </dxf>
    <dxf>
      <fill>
        <patternFill patternType="solid">
          <bgColor rgb="FF00B050"/>
        </patternFill>
      </fill>
    </dxf>
    <dxf>
      <fill>
        <patternFill patternType="solid">
          <bgColor rgb="FFFFFF00"/>
        </patternFill>
      </fill>
    </dxf>
    <dxf>
      <fill>
        <patternFill patternType="solid">
          <bgColor rgb="FFFF0000"/>
        </patternFill>
      </fill>
    </dxf>
    <dxf>
      <fill>
        <patternFill patternType="solid">
          <bgColor rgb="FFFF0000"/>
        </patternFill>
      </fill>
    </dxf>
    <dxf>
      <font>
        <color rgb="FF9C5700"/>
      </font>
      <fill>
        <patternFill patternType="solid">
          <bgColor rgb="FFFFEB9C"/>
        </patternFill>
      </fill>
    </dxf>
    <dxf>
      <fill>
        <patternFill patternType="none"/>
      </fill>
    </dxf>
    <dxf>
      <font>
        <color rgb="FF006100"/>
      </font>
      <fill>
        <patternFill patternType="solid">
          <bgColor rgb="FFC6EFCE"/>
        </patternFill>
      </fill>
    </dxf>
  </dxfs>
  <tableStyles count="0" defaultTableStyle="TableStyleMedium2" defaultPivotStyle="PivotStyleLight16"/>
  <colors>
    <mruColors>
      <color rgb="FFFADD89"/>
      <color rgb="FFFF5353"/>
      <color rgb="FFA9D08E"/>
      <color rgb="FFF6BA12"/>
      <color rgb="FFFFFF00"/>
      <color rgb="FFFFEB9C"/>
      <color rgb="FFFF4C29"/>
      <color rgb="FFFF0C49"/>
      <color rgb="FFAED8F4"/>
      <color rgb="FF1A79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119380</xdr:colOff>
      <xdr:row>1</xdr:row>
      <xdr:rowOff>34958</xdr:rowOff>
    </xdr:from>
    <xdr:to>
      <xdr:col>2</xdr:col>
      <xdr:colOff>346075</xdr:colOff>
      <xdr:row>8</xdr:row>
      <xdr:rowOff>156210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08050" y="227330"/>
          <a:ext cx="1701165" cy="2630170"/>
        </a:xfrm>
        <a:prstGeom prst="rect">
          <a:avLst/>
        </a:prstGeom>
      </xdr:spPr>
    </xdr:pic>
    <xdr:clientData/>
  </xdr:twoCellAnchor>
  <xdr:twoCellAnchor editAs="oneCell">
    <xdr:from>
      <xdr:col>2</xdr:col>
      <xdr:colOff>828675</xdr:colOff>
      <xdr:row>0</xdr:row>
      <xdr:rowOff>142875</xdr:rowOff>
    </xdr:from>
    <xdr:to>
      <xdr:col>3</xdr:col>
      <xdr:colOff>274864</xdr:colOff>
      <xdr:row>5</xdr:row>
      <xdr:rowOff>161925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rcRect l="5984" t="2830" r="4724" b="3150"/>
        <a:stretch>
          <a:fillRect/>
        </a:stretch>
      </xdr:blipFill>
      <xdr:spPr>
        <a:xfrm>
          <a:off x="3091815" y="142875"/>
          <a:ext cx="2143125" cy="2154555"/>
        </a:xfrm>
        <a:prstGeom prst="rect">
          <a:avLst/>
        </a:prstGeom>
      </xdr:spPr>
    </xdr:pic>
    <xdr:clientData/>
  </xdr:twoCellAnchor>
  <xdr:twoCellAnchor editAs="oneCell">
    <xdr:from>
      <xdr:col>21</xdr:col>
      <xdr:colOff>529590</xdr:colOff>
      <xdr:row>1</xdr:row>
      <xdr:rowOff>217805</xdr:rowOff>
    </xdr:from>
    <xdr:to>
      <xdr:col>23</xdr:col>
      <xdr:colOff>5511437</xdr:colOff>
      <xdr:row>5</xdr:row>
      <xdr:rowOff>68125</xdr:rowOff>
    </xdr:to>
    <xdr:pic>
      <xdr:nvPicPr>
        <xdr:cNvPr id="5" name="Image 12">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259520" y="410210"/>
          <a:ext cx="7679055" cy="1793240"/>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Y42"/>
  <sheetViews>
    <sheetView tabSelected="1" zoomScale="75" zoomScaleSheetLayoutView="143" workbookViewId="0">
      <selection activeCell="X15" sqref="X15"/>
    </sheetView>
  </sheetViews>
  <sheetFormatPr baseColWidth="10" defaultColWidth="11.5" defaultRowHeight="15" x14ac:dyDescent="0.2"/>
  <cols>
    <col min="1" max="1" width="11.5" customWidth="1"/>
    <col min="2" max="2" width="21.5" customWidth="1"/>
    <col min="3" max="3" width="39.33203125" customWidth="1"/>
    <col min="4" max="4" width="26.1640625" customWidth="1"/>
    <col min="5" max="5" width="36.5" customWidth="1"/>
    <col min="6" max="6" width="53.5" customWidth="1"/>
    <col min="7" max="7" width="21" customWidth="1"/>
    <col min="8" max="15" width="20" customWidth="1"/>
    <col min="16" max="16" width="19.6640625" customWidth="1"/>
    <col min="17" max="17" width="24" style="5" customWidth="1"/>
    <col min="18" max="23" width="19.6640625" customWidth="1"/>
    <col min="24" max="24" width="88.1640625" customWidth="1"/>
  </cols>
  <sheetData>
    <row r="2" spans="2:25" ht="63" customHeight="1" x14ac:dyDescent="0.2">
      <c r="E2" s="169" t="s">
        <v>0</v>
      </c>
      <c r="F2" s="170"/>
      <c r="G2" s="170"/>
      <c r="H2" s="170"/>
      <c r="I2" s="170"/>
      <c r="J2" s="170"/>
      <c r="K2" s="170"/>
      <c r="L2" s="170"/>
      <c r="M2" s="170"/>
      <c r="N2" s="170"/>
      <c r="O2" s="170"/>
      <c r="P2" s="170"/>
      <c r="Q2" s="170"/>
      <c r="R2" s="170"/>
      <c r="S2" s="171"/>
    </row>
    <row r="3" spans="2:25" ht="30" customHeight="1" x14ac:dyDescent="0.2">
      <c r="E3" s="172" t="s">
        <v>1</v>
      </c>
      <c r="F3" s="173"/>
      <c r="G3" s="173"/>
      <c r="H3" s="173"/>
      <c r="I3" s="173"/>
      <c r="J3" s="173"/>
      <c r="K3" s="173"/>
      <c r="L3" s="173"/>
      <c r="M3" s="173"/>
      <c r="N3" s="173"/>
      <c r="O3" s="173"/>
      <c r="P3" s="173"/>
      <c r="Q3" s="173"/>
      <c r="R3" s="173"/>
      <c r="S3" s="174"/>
    </row>
    <row r="4" spans="2:25" ht="30" customHeight="1" x14ac:dyDescent="0.2">
      <c r="E4" s="172" t="s">
        <v>2</v>
      </c>
      <c r="F4" s="173"/>
      <c r="G4" s="173"/>
      <c r="H4" s="173"/>
      <c r="I4" s="173"/>
      <c r="J4" s="173"/>
      <c r="K4" s="173"/>
      <c r="L4" s="173"/>
      <c r="M4" s="173"/>
      <c r="N4" s="173"/>
      <c r="O4" s="173"/>
      <c r="P4" s="173"/>
      <c r="Q4" s="173"/>
      <c r="R4" s="173"/>
      <c r="S4" s="174"/>
    </row>
    <row r="5" spans="2:25" ht="30" customHeight="1" x14ac:dyDescent="0.2">
      <c r="E5" s="172" t="s">
        <v>3</v>
      </c>
      <c r="F5" s="173"/>
      <c r="G5" s="173"/>
      <c r="H5" s="173"/>
      <c r="I5" s="173"/>
      <c r="J5" s="173"/>
      <c r="K5" s="173"/>
      <c r="L5" s="173"/>
      <c r="M5" s="173"/>
      <c r="N5" s="173"/>
      <c r="O5" s="173"/>
      <c r="P5" s="173"/>
      <c r="Q5" s="173"/>
      <c r="R5" s="173"/>
      <c r="S5" s="174"/>
    </row>
    <row r="6" spans="2:25" ht="15.75" customHeight="1" x14ac:dyDescent="0.2">
      <c r="E6" s="6"/>
      <c r="F6" s="7"/>
      <c r="G6" s="7"/>
      <c r="H6" s="7"/>
      <c r="I6" s="7"/>
      <c r="J6" s="7"/>
      <c r="K6" s="7"/>
      <c r="L6" s="7"/>
      <c r="M6" s="7"/>
      <c r="N6" s="7"/>
      <c r="O6" s="7"/>
      <c r="P6" s="7"/>
      <c r="Q6" s="139"/>
      <c r="R6" s="7"/>
      <c r="S6" s="140"/>
    </row>
    <row r="10" spans="2:25" ht="20" x14ac:dyDescent="0.2">
      <c r="G10" s="175" t="s">
        <v>4</v>
      </c>
      <c r="H10" s="176"/>
      <c r="I10" s="176"/>
      <c r="J10" s="176"/>
      <c r="K10" s="176"/>
      <c r="L10" s="176"/>
      <c r="M10" s="176"/>
      <c r="N10" s="176"/>
      <c r="O10" s="176"/>
      <c r="P10" s="176"/>
      <c r="Q10" s="176"/>
      <c r="R10" s="176"/>
      <c r="S10" s="176"/>
      <c r="T10" s="176"/>
      <c r="U10" s="176"/>
      <c r="V10" s="176"/>
      <c r="W10" s="176"/>
      <c r="X10" s="176"/>
    </row>
    <row r="11" spans="2:25" ht="33" customHeight="1" x14ac:dyDescent="0.2">
      <c r="B11" s="206" t="s">
        <v>5</v>
      </c>
      <c r="C11" s="206" t="s">
        <v>6</v>
      </c>
      <c r="D11" s="177" t="s">
        <v>7</v>
      </c>
      <c r="E11" s="178"/>
      <c r="F11" s="179"/>
      <c r="G11" s="180" t="s">
        <v>8</v>
      </c>
      <c r="H11" s="181"/>
      <c r="I11" s="181"/>
      <c r="J11" s="181"/>
      <c r="K11" s="182"/>
      <c r="L11" s="183" t="s">
        <v>9</v>
      </c>
      <c r="M11" s="183"/>
      <c r="N11" s="183"/>
      <c r="O11" s="184"/>
      <c r="P11" s="185" t="s">
        <v>10</v>
      </c>
      <c r="Q11" s="186"/>
      <c r="R11" s="186"/>
      <c r="S11" s="187"/>
      <c r="T11" s="186" t="s">
        <v>11</v>
      </c>
      <c r="U11" s="186"/>
      <c r="V11" s="186"/>
      <c r="W11" s="188"/>
      <c r="X11" s="210" t="s">
        <v>12</v>
      </c>
    </row>
    <row r="12" spans="2:25" ht="114" x14ac:dyDescent="0.2">
      <c r="B12" s="207"/>
      <c r="C12" s="207"/>
      <c r="D12" s="8" t="s">
        <v>13</v>
      </c>
      <c r="E12" s="8" t="s">
        <v>14</v>
      </c>
      <c r="F12" s="8" t="s">
        <v>15</v>
      </c>
      <c r="G12" s="9" t="s">
        <v>16</v>
      </c>
      <c r="H12" s="10" t="s">
        <v>17</v>
      </c>
      <c r="I12" s="88" t="s">
        <v>18</v>
      </c>
      <c r="J12" s="89" t="s">
        <v>19</v>
      </c>
      <c r="K12" s="90" t="s">
        <v>20</v>
      </c>
      <c r="L12" s="91" t="s">
        <v>17</v>
      </c>
      <c r="M12" s="92" t="s">
        <v>18</v>
      </c>
      <c r="N12" s="93" t="s">
        <v>19</v>
      </c>
      <c r="O12" s="94" t="s">
        <v>20</v>
      </c>
      <c r="P12" s="91" t="s">
        <v>17</v>
      </c>
      <c r="Q12" s="141" t="s">
        <v>18</v>
      </c>
      <c r="R12" s="93" t="s">
        <v>19</v>
      </c>
      <c r="S12" s="94" t="s">
        <v>20</v>
      </c>
      <c r="T12" s="91" t="s">
        <v>17</v>
      </c>
      <c r="U12" s="92" t="s">
        <v>18</v>
      </c>
      <c r="V12" s="93" t="s">
        <v>19</v>
      </c>
      <c r="W12" s="94" t="s">
        <v>20</v>
      </c>
      <c r="X12" s="211"/>
    </row>
    <row r="13" spans="2:25" ht="179.25" customHeight="1" x14ac:dyDescent="0.2">
      <c r="B13" s="11" t="s">
        <v>21</v>
      </c>
      <c r="C13" s="12" t="s">
        <v>22</v>
      </c>
      <c r="D13" s="12" t="s">
        <v>23</v>
      </c>
      <c r="E13" s="13" t="s">
        <v>24</v>
      </c>
      <c r="F13" s="14" t="s">
        <v>25</v>
      </c>
      <c r="G13" s="15">
        <v>0.8478</v>
      </c>
      <c r="H13" s="16">
        <v>0.21199999999999999</v>
      </c>
      <c r="I13" s="95">
        <v>0.21199999999999999</v>
      </c>
      <c r="J13" s="95">
        <v>0.21199999999999999</v>
      </c>
      <c r="K13" s="96">
        <v>0.21199999999999999</v>
      </c>
      <c r="L13" s="97">
        <v>0.21199999999999999</v>
      </c>
      <c r="M13" s="98">
        <v>0.21199999999999999</v>
      </c>
      <c r="N13" s="99">
        <v>0.21199999999999999</v>
      </c>
      <c r="O13" s="99"/>
      <c r="P13" s="100">
        <f t="shared" ref="P13:P29" si="0">IFERROR((L13/H13),"100%")</f>
        <v>1</v>
      </c>
      <c r="Q13" s="142">
        <f>IFERROR((M13/I13),"100%")</f>
        <v>1</v>
      </c>
      <c r="R13" s="142">
        <v>1</v>
      </c>
      <c r="S13" s="143"/>
      <c r="T13" s="104">
        <v>0.25</v>
      </c>
      <c r="U13" s="142">
        <f>IFERROR((L13+M13)/$G$13,"No Programado")</f>
        <v>0.50011795234725198</v>
      </c>
      <c r="V13" s="142">
        <v>0.75</v>
      </c>
      <c r="W13" s="143"/>
      <c r="X13" s="144" t="s">
        <v>116</v>
      </c>
      <c r="Y13">
        <v>1</v>
      </c>
    </row>
    <row r="14" spans="2:25" ht="322" hidden="1" customHeight="1" x14ac:dyDescent="0.2">
      <c r="B14" s="189" t="s">
        <v>26</v>
      </c>
      <c r="C14" s="190"/>
      <c r="D14" s="190"/>
      <c r="E14" s="190"/>
      <c r="F14" s="190"/>
      <c r="G14" s="17"/>
      <c r="H14" s="18">
        <v>25</v>
      </c>
      <c r="I14" s="80">
        <v>25</v>
      </c>
      <c r="J14" s="80">
        <v>25</v>
      </c>
      <c r="K14" s="101">
        <v>25</v>
      </c>
      <c r="L14" s="102">
        <v>20</v>
      </c>
      <c r="M14" s="103"/>
      <c r="N14" s="103"/>
      <c r="O14" s="103"/>
      <c r="P14" s="104">
        <f t="shared" si="0"/>
        <v>0.8</v>
      </c>
      <c r="Q14" s="145"/>
      <c r="R14" s="146"/>
      <c r="S14" s="143"/>
      <c r="T14" s="104" t="str">
        <f t="shared" ref="T14" si="1">IFERROR((L14/G14),"No Programado")</f>
        <v>No Programado</v>
      </c>
      <c r="U14" s="142"/>
      <c r="V14" s="142"/>
      <c r="W14" s="143"/>
      <c r="X14" s="147"/>
    </row>
    <row r="15" spans="2:25" ht="167" customHeight="1" x14ac:dyDescent="0.2">
      <c r="B15" s="19" t="s">
        <v>27</v>
      </c>
      <c r="C15" s="20" t="s">
        <v>28</v>
      </c>
      <c r="D15" s="21" t="s">
        <v>29</v>
      </c>
      <c r="E15" s="22" t="s">
        <v>30</v>
      </c>
      <c r="F15" s="23" t="s">
        <v>31</v>
      </c>
      <c r="G15" s="24">
        <v>1</v>
      </c>
      <c r="H15" s="25">
        <v>0.25</v>
      </c>
      <c r="I15" s="99">
        <v>0.25</v>
      </c>
      <c r="J15" s="99">
        <v>0.25</v>
      </c>
      <c r="K15" s="105">
        <v>0.25</v>
      </c>
      <c r="L15" s="106"/>
      <c r="M15" s="99">
        <v>0.5</v>
      </c>
      <c r="N15" s="99">
        <v>0.25</v>
      </c>
      <c r="O15" s="99"/>
      <c r="P15" s="104">
        <f t="shared" si="0"/>
        <v>0</v>
      </c>
      <c r="Q15" s="142">
        <f>IFERROR((M15/I15),"100%")</f>
        <v>2</v>
      </c>
      <c r="R15" s="142">
        <f>IFERROR((N15/J15),"100%")</f>
        <v>1</v>
      </c>
      <c r="S15" s="143"/>
      <c r="T15" s="148">
        <v>0</v>
      </c>
      <c r="U15" s="142">
        <f>IFERROR((L15+M15)/G15,"No Programado")</f>
        <v>0.5</v>
      </c>
      <c r="V15" s="142">
        <f>IFERROR((M15+N15+L15)/G15,"No Programado")</f>
        <v>0.75</v>
      </c>
      <c r="W15" s="143"/>
      <c r="X15" s="149" t="s">
        <v>32</v>
      </c>
      <c r="Y15">
        <v>2</v>
      </c>
    </row>
    <row r="16" spans="2:25" ht="237" customHeight="1" x14ac:dyDescent="0.2">
      <c r="B16" s="26" t="s">
        <v>33</v>
      </c>
      <c r="C16" s="27" t="s">
        <v>34</v>
      </c>
      <c r="D16" s="28" t="s">
        <v>35</v>
      </c>
      <c r="E16" s="29" t="s">
        <v>30</v>
      </c>
      <c r="F16" s="30" t="s">
        <v>36</v>
      </c>
      <c r="G16" s="31">
        <v>44</v>
      </c>
      <c r="H16" s="32">
        <v>11</v>
      </c>
      <c r="I16" s="103">
        <v>11</v>
      </c>
      <c r="J16" s="103">
        <v>11</v>
      </c>
      <c r="K16" s="107">
        <v>11</v>
      </c>
      <c r="L16" s="108"/>
      <c r="M16" s="103">
        <v>22</v>
      </c>
      <c r="N16" s="103">
        <v>11</v>
      </c>
      <c r="O16" s="109"/>
      <c r="P16" s="104">
        <f t="shared" si="0"/>
        <v>0</v>
      </c>
      <c r="Q16" s="142">
        <f t="shared" ref="Q16:Q29" si="2">IFERROR((M16/I16),"100%")</f>
        <v>2</v>
      </c>
      <c r="R16" s="142">
        <f t="shared" ref="R16:R29" si="3">IFERROR((N16/J16),"100%")</f>
        <v>1</v>
      </c>
      <c r="S16" s="143"/>
      <c r="T16" s="148">
        <v>0</v>
      </c>
      <c r="U16" s="142">
        <f t="shared" ref="U16:U29" si="4">IFERROR((L16+M16)/G16,"No Programado")</f>
        <v>0.5</v>
      </c>
      <c r="V16" s="142">
        <f t="shared" ref="V16:V29" si="5">IFERROR((M16+N16+L16)/G16,"No Programado")</f>
        <v>0.75</v>
      </c>
      <c r="W16" s="143"/>
      <c r="X16" s="150" t="s">
        <v>37</v>
      </c>
      <c r="Y16">
        <v>3</v>
      </c>
    </row>
    <row r="17" spans="2:25" ht="123.5" customHeight="1" x14ac:dyDescent="0.2">
      <c r="B17" s="33" t="s">
        <v>38</v>
      </c>
      <c r="C17" s="34" t="s">
        <v>39</v>
      </c>
      <c r="D17" s="35" t="s">
        <v>40</v>
      </c>
      <c r="E17" s="36" t="s">
        <v>30</v>
      </c>
      <c r="F17" s="37" t="s">
        <v>41</v>
      </c>
      <c r="G17" s="38">
        <v>36</v>
      </c>
      <c r="H17" s="32">
        <v>9</v>
      </c>
      <c r="I17" s="103">
        <v>9</v>
      </c>
      <c r="J17" s="103">
        <v>9</v>
      </c>
      <c r="K17" s="107">
        <v>9</v>
      </c>
      <c r="L17" s="108"/>
      <c r="M17" s="103">
        <v>18</v>
      </c>
      <c r="N17" s="103">
        <v>8</v>
      </c>
      <c r="O17" s="109"/>
      <c r="P17" s="104">
        <f t="shared" si="0"/>
        <v>0</v>
      </c>
      <c r="Q17" s="142">
        <f t="shared" si="2"/>
        <v>2</v>
      </c>
      <c r="R17" s="142">
        <f t="shared" si="3"/>
        <v>0.88888888888888895</v>
      </c>
      <c r="S17" s="143"/>
      <c r="T17" s="148">
        <v>0</v>
      </c>
      <c r="U17" s="142">
        <f t="shared" si="4"/>
        <v>0.5</v>
      </c>
      <c r="V17" s="142">
        <f t="shared" si="5"/>
        <v>0.72222222222222199</v>
      </c>
      <c r="W17" s="143"/>
      <c r="X17" s="151" t="s">
        <v>42</v>
      </c>
      <c r="Y17">
        <v>4</v>
      </c>
    </row>
    <row r="18" spans="2:25" ht="123.5" customHeight="1" x14ac:dyDescent="0.2">
      <c r="B18" s="26" t="s">
        <v>43</v>
      </c>
      <c r="C18" s="39" t="s">
        <v>44</v>
      </c>
      <c r="D18" s="40" t="s">
        <v>45</v>
      </c>
      <c r="E18" s="41" t="s">
        <v>30</v>
      </c>
      <c r="F18" s="42" t="s">
        <v>46</v>
      </c>
      <c r="G18" s="43">
        <v>20</v>
      </c>
      <c r="H18" s="32">
        <v>5</v>
      </c>
      <c r="I18" s="103">
        <v>5</v>
      </c>
      <c r="J18" s="103">
        <v>5</v>
      </c>
      <c r="K18" s="107">
        <v>5</v>
      </c>
      <c r="L18" s="108"/>
      <c r="M18" s="103">
        <v>10</v>
      </c>
      <c r="N18" s="103">
        <v>5</v>
      </c>
      <c r="O18" s="109"/>
      <c r="P18" s="104">
        <f t="shared" si="0"/>
        <v>0</v>
      </c>
      <c r="Q18" s="142">
        <f t="shared" si="2"/>
        <v>2</v>
      </c>
      <c r="R18" s="142">
        <f t="shared" si="3"/>
        <v>1</v>
      </c>
      <c r="S18" s="143"/>
      <c r="T18" s="148">
        <v>0</v>
      </c>
      <c r="U18" s="142">
        <f t="shared" si="4"/>
        <v>0.5</v>
      </c>
      <c r="V18" s="142">
        <f t="shared" si="5"/>
        <v>0.75</v>
      </c>
      <c r="W18" s="143"/>
      <c r="X18" s="152" t="s">
        <v>47</v>
      </c>
      <c r="Y18">
        <v>5</v>
      </c>
    </row>
    <row r="19" spans="2:25" ht="137" customHeight="1" x14ac:dyDescent="0.2">
      <c r="B19" s="33" t="s">
        <v>38</v>
      </c>
      <c r="C19" s="34" t="s">
        <v>48</v>
      </c>
      <c r="D19" s="44" t="s">
        <v>49</v>
      </c>
      <c r="E19" s="45" t="s">
        <v>30</v>
      </c>
      <c r="F19" s="46" t="s">
        <v>50</v>
      </c>
      <c r="G19" s="47">
        <v>480</v>
      </c>
      <c r="H19" s="32">
        <v>120</v>
      </c>
      <c r="I19" s="103">
        <v>120</v>
      </c>
      <c r="J19" s="103">
        <v>120</v>
      </c>
      <c r="K19" s="107">
        <v>120</v>
      </c>
      <c r="L19" s="110"/>
      <c r="M19" s="103">
        <v>259</v>
      </c>
      <c r="N19" s="103">
        <v>300</v>
      </c>
      <c r="O19" s="109"/>
      <c r="P19" s="104">
        <f t="shared" si="0"/>
        <v>0</v>
      </c>
      <c r="Q19" s="142">
        <f t="shared" si="2"/>
        <v>2.1583333333333301</v>
      </c>
      <c r="R19" s="142">
        <f t="shared" si="3"/>
        <v>2.5</v>
      </c>
      <c r="S19" s="143"/>
      <c r="T19" s="148">
        <v>0</v>
      </c>
      <c r="U19" s="142">
        <f t="shared" si="4"/>
        <v>0.53958333333333297</v>
      </c>
      <c r="V19" s="142">
        <f t="shared" si="5"/>
        <v>1.16458333333333</v>
      </c>
      <c r="W19" s="143"/>
      <c r="X19" s="153" t="s">
        <v>51</v>
      </c>
      <c r="Y19">
        <v>6</v>
      </c>
    </row>
    <row r="20" spans="2:25" ht="123.5" customHeight="1" x14ac:dyDescent="0.2">
      <c r="B20" s="26" t="s">
        <v>52</v>
      </c>
      <c r="C20" s="27" t="s">
        <v>53</v>
      </c>
      <c r="D20" s="48" t="s">
        <v>54</v>
      </c>
      <c r="E20" s="41" t="s">
        <v>30</v>
      </c>
      <c r="F20" s="39" t="s">
        <v>55</v>
      </c>
      <c r="G20" s="43">
        <v>480</v>
      </c>
      <c r="H20" s="32">
        <v>120</v>
      </c>
      <c r="I20" s="103">
        <v>120</v>
      </c>
      <c r="J20" s="103">
        <v>120</v>
      </c>
      <c r="K20" s="107">
        <v>120</v>
      </c>
      <c r="L20" s="110"/>
      <c r="M20" s="103">
        <v>259</v>
      </c>
      <c r="N20" s="103">
        <v>300</v>
      </c>
      <c r="O20" s="109"/>
      <c r="P20" s="104">
        <f t="shared" si="0"/>
        <v>0</v>
      </c>
      <c r="Q20" s="142">
        <f t="shared" si="2"/>
        <v>2.1583333333333301</v>
      </c>
      <c r="R20" s="142">
        <f t="shared" si="3"/>
        <v>2.5</v>
      </c>
      <c r="S20" s="143"/>
      <c r="T20" s="148">
        <v>0</v>
      </c>
      <c r="U20" s="142">
        <f t="shared" si="4"/>
        <v>0.53958333333333297</v>
      </c>
      <c r="V20" s="142">
        <f t="shared" si="5"/>
        <v>1.16458333333333</v>
      </c>
      <c r="W20" s="143"/>
      <c r="X20" s="154" t="s">
        <v>56</v>
      </c>
      <c r="Y20">
        <v>7</v>
      </c>
    </row>
    <row r="21" spans="2:25" ht="123.5" customHeight="1" x14ac:dyDescent="0.2">
      <c r="B21" s="33" t="s">
        <v>38</v>
      </c>
      <c r="C21" s="34" t="s">
        <v>57</v>
      </c>
      <c r="D21" s="44" t="s">
        <v>58</v>
      </c>
      <c r="E21" s="45" t="s">
        <v>30</v>
      </c>
      <c r="F21" s="46" t="s">
        <v>59</v>
      </c>
      <c r="G21" s="47">
        <v>48</v>
      </c>
      <c r="H21" s="32">
        <v>12</v>
      </c>
      <c r="I21" s="103">
        <v>12</v>
      </c>
      <c r="J21" s="103">
        <v>12</v>
      </c>
      <c r="K21" s="107">
        <v>12</v>
      </c>
      <c r="L21" s="110"/>
      <c r="M21" s="103">
        <v>24</v>
      </c>
      <c r="N21" s="103">
        <v>12</v>
      </c>
      <c r="O21" s="109"/>
      <c r="P21" s="104">
        <f t="shared" si="0"/>
        <v>0</v>
      </c>
      <c r="Q21" s="142">
        <f t="shared" si="2"/>
        <v>2</v>
      </c>
      <c r="R21" s="142">
        <f t="shared" si="3"/>
        <v>1</v>
      </c>
      <c r="S21" s="143"/>
      <c r="T21" s="148">
        <v>0</v>
      </c>
      <c r="U21" s="142">
        <f t="shared" si="4"/>
        <v>0.5</v>
      </c>
      <c r="V21" s="142">
        <f t="shared" si="5"/>
        <v>0.75</v>
      </c>
      <c r="W21" s="143"/>
      <c r="X21" s="154" t="s">
        <v>60</v>
      </c>
      <c r="Y21">
        <v>8</v>
      </c>
    </row>
    <row r="22" spans="2:25" ht="141" customHeight="1" x14ac:dyDescent="0.2">
      <c r="B22" s="33" t="s">
        <v>38</v>
      </c>
      <c r="C22" s="34" t="s">
        <v>61</v>
      </c>
      <c r="D22" s="44" t="s">
        <v>62</v>
      </c>
      <c r="E22" s="45" t="s">
        <v>30</v>
      </c>
      <c r="F22" s="46" t="s">
        <v>63</v>
      </c>
      <c r="G22" s="47">
        <v>48</v>
      </c>
      <c r="H22" s="32">
        <v>12</v>
      </c>
      <c r="I22" s="103">
        <v>12</v>
      </c>
      <c r="J22" s="103">
        <v>12</v>
      </c>
      <c r="K22" s="107">
        <v>12</v>
      </c>
      <c r="L22" s="110"/>
      <c r="M22" s="103">
        <v>12</v>
      </c>
      <c r="N22" s="103">
        <v>7</v>
      </c>
      <c r="O22" s="109"/>
      <c r="P22" s="104">
        <f t="shared" si="0"/>
        <v>0</v>
      </c>
      <c r="Q22" s="142">
        <f t="shared" si="2"/>
        <v>1</v>
      </c>
      <c r="R22" s="142">
        <f t="shared" si="3"/>
        <v>0.58333333333333304</v>
      </c>
      <c r="S22" s="143"/>
      <c r="T22" s="148">
        <v>0</v>
      </c>
      <c r="U22" s="142">
        <f t="shared" si="4"/>
        <v>0.25</v>
      </c>
      <c r="V22" s="142">
        <f t="shared" si="5"/>
        <v>0.39583333333333298</v>
      </c>
      <c r="W22" s="143"/>
      <c r="X22" s="154" t="s">
        <v>64</v>
      </c>
      <c r="Y22">
        <v>9</v>
      </c>
    </row>
    <row r="23" spans="2:25" ht="123.5" customHeight="1" x14ac:dyDescent="0.2">
      <c r="B23" s="33" t="s">
        <v>38</v>
      </c>
      <c r="C23" s="49" t="s">
        <v>65</v>
      </c>
      <c r="D23" s="50" t="s">
        <v>66</v>
      </c>
      <c r="E23" s="45" t="s">
        <v>30</v>
      </c>
      <c r="F23" s="37" t="s">
        <v>67</v>
      </c>
      <c r="G23" s="47">
        <v>120</v>
      </c>
      <c r="H23" s="32">
        <v>30</v>
      </c>
      <c r="I23" s="103">
        <v>30</v>
      </c>
      <c r="J23" s="103">
        <v>30</v>
      </c>
      <c r="K23" s="107">
        <v>30</v>
      </c>
      <c r="L23" s="110"/>
      <c r="M23" s="103">
        <v>60</v>
      </c>
      <c r="N23" s="103">
        <v>30</v>
      </c>
      <c r="O23" s="109"/>
      <c r="P23" s="104">
        <f t="shared" si="0"/>
        <v>0</v>
      </c>
      <c r="Q23" s="142">
        <f t="shared" si="2"/>
        <v>2</v>
      </c>
      <c r="R23" s="142">
        <f t="shared" si="3"/>
        <v>1</v>
      </c>
      <c r="S23" s="143"/>
      <c r="T23" s="148">
        <v>0</v>
      </c>
      <c r="U23" s="142">
        <f t="shared" si="4"/>
        <v>0.5</v>
      </c>
      <c r="V23" s="142">
        <f t="shared" si="5"/>
        <v>0.75</v>
      </c>
      <c r="W23" s="143"/>
      <c r="X23" s="154" t="s">
        <v>68</v>
      </c>
      <c r="Y23">
        <v>10</v>
      </c>
    </row>
    <row r="24" spans="2:25" ht="123.5" customHeight="1" x14ac:dyDescent="0.2">
      <c r="B24" s="26" t="s">
        <v>69</v>
      </c>
      <c r="C24" s="27" t="s">
        <v>70</v>
      </c>
      <c r="D24" s="48" t="s">
        <v>71</v>
      </c>
      <c r="E24" s="41" t="s">
        <v>30</v>
      </c>
      <c r="F24" s="42" t="s">
        <v>72</v>
      </c>
      <c r="G24" s="43">
        <v>24</v>
      </c>
      <c r="H24" s="32">
        <v>6</v>
      </c>
      <c r="I24" s="103">
        <v>6</v>
      </c>
      <c r="J24" s="103">
        <v>6</v>
      </c>
      <c r="K24" s="107">
        <v>6</v>
      </c>
      <c r="L24" s="110"/>
      <c r="M24" s="103">
        <v>12</v>
      </c>
      <c r="N24" s="103">
        <v>8</v>
      </c>
      <c r="O24" s="109"/>
      <c r="P24" s="104">
        <f t="shared" si="0"/>
        <v>0</v>
      </c>
      <c r="Q24" s="142">
        <f t="shared" si="2"/>
        <v>2</v>
      </c>
      <c r="R24" s="142">
        <f t="shared" si="3"/>
        <v>1.3333333333333299</v>
      </c>
      <c r="S24" s="143"/>
      <c r="T24" s="148">
        <v>0</v>
      </c>
      <c r="U24" s="142">
        <f t="shared" si="4"/>
        <v>0.5</v>
      </c>
      <c r="V24" s="142">
        <f t="shared" si="5"/>
        <v>0.83333333333333304</v>
      </c>
      <c r="W24" s="143"/>
      <c r="X24" s="154" t="s">
        <v>73</v>
      </c>
      <c r="Y24">
        <v>11</v>
      </c>
    </row>
    <row r="25" spans="2:25" ht="123.5" customHeight="1" x14ac:dyDescent="0.2">
      <c r="B25" s="33" t="s">
        <v>38</v>
      </c>
      <c r="C25" s="34" t="s">
        <v>74</v>
      </c>
      <c r="D25" s="44" t="s">
        <v>75</v>
      </c>
      <c r="E25" s="45" t="s">
        <v>30</v>
      </c>
      <c r="F25" s="46" t="s">
        <v>76</v>
      </c>
      <c r="G25" s="47">
        <v>24</v>
      </c>
      <c r="H25" s="32">
        <v>6</v>
      </c>
      <c r="I25" s="103">
        <v>6</v>
      </c>
      <c r="J25" s="103">
        <v>6</v>
      </c>
      <c r="K25" s="107">
        <v>6</v>
      </c>
      <c r="L25" s="108"/>
      <c r="M25" s="103">
        <v>14</v>
      </c>
      <c r="N25" s="103">
        <v>6</v>
      </c>
      <c r="O25" s="109"/>
      <c r="P25" s="104">
        <f t="shared" si="0"/>
        <v>0</v>
      </c>
      <c r="Q25" s="142">
        <f t="shared" si="2"/>
        <v>2.3333333333333299</v>
      </c>
      <c r="R25" s="142">
        <f t="shared" si="3"/>
        <v>1</v>
      </c>
      <c r="S25" s="143"/>
      <c r="T25" s="148">
        <v>0</v>
      </c>
      <c r="U25" s="142">
        <f t="shared" si="4"/>
        <v>0.58333333333333304</v>
      </c>
      <c r="V25" s="142">
        <f t="shared" si="5"/>
        <v>0.83333333333333304</v>
      </c>
      <c r="W25" s="143"/>
      <c r="X25" s="154" t="s">
        <v>77</v>
      </c>
      <c r="Y25">
        <v>12</v>
      </c>
    </row>
    <row r="26" spans="2:25" ht="123.5" customHeight="1" x14ac:dyDescent="0.2">
      <c r="B26" s="51" t="s">
        <v>78</v>
      </c>
      <c r="C26" s="52" t="s">
        <v>79</v>
      </c>
      <c r="D26" s="53" t="s">
        <v>80</v>
      </c>
      <c r="E26" s="54" t="s">
        <v>30</v>
      </c>
      <c r="F26" s="55" t="s">
        <v>81</v>
      </c>
      <c r="G26" s="56">
        <v>108</v>
      </c>
      <c r="H26" s="57">
        <v>27</v>
      </c>
      <c r="I26" s="111">
        <v>27</v>
      </c>
      <c r="J26" s="111">
        <v>27</v>
      </c>
      <c r="K26" s="112">
        <v>27</v>
      </c>
      <c r="L26" s="113"/>
      <c r="M26" s="111">
        <v>36</v>
      </c>
      <c r="N26" s="111">
        <v>21</v>
      </c>
      <c r="O26" s="114"/>
      <c r="P26" s="115">
        <f t="shared" si="0"/>
        <v>0</v>
      </c>
      <c r="Q26" s="155">
        <f t="shared" si="2"/>
        <v>1.3333333333333299</v>
      </c>
      <c r="R26" s="142">
        <f t="shared" si="3"/>
        <v>0.77777777777777801</v>
      </c>
      <c r="S26" s="156"/>
      <c r="T26" s="148">
        <v>0</v>
      </c>
      <c r="U26" s="155">
        <f t="shared" si="4"/>
        <v>0.33333333333333298</v>
      </c>
      <c r="V26" s="142">
        <f t="shared" si="5"/>
        <v>0.52777777777777801</v>
      </c>
      <c r="W26" s="156"/>
      <c r="X26" s="154" t="s">
        <v>82</v>
      </c>
      <c r="Y26">
        <v>13</v>
      </c>
    </row>
    <row r="27" spans="2:25" ht="123.5" customHeight="1" x14ac:dyDescent="0.2">
      <c r="B27" s="58" t="s">
        <v>38</v>
      </c>
      <c r="C27" s="59" t="s">
        <v>83</v>
      </c>
      <c r="D27" s="60" t="s">
        <v>84</v>
      </c>
      <c r="E27" s="61" t="s">
        <v>30</v>
      </c>
      <c r="F27" s="62" t="s">
        <v>85</v>
      </c>
      <c r="G27" s="63">
        <v>36</v>
      </c>
      <c r="H27" s="57">
        <v>9</v>
      </c>
      <c r="I27" s="111">
        <v>9</v>
      </c>
      <c r="J27" s="111">
        <v>9</v>
      </c>
      <c r="K27" s="112">
        <v>9</v>
      </c>
      <c r="L27" s="113"/>
      <c r="M27" s="111">
        <v>12</v>
      </c>
      <c r="N27" s="111">
        <v>7</v>
      </c>
      <c r="O27" s="114"/>
      <c r="P27" s="115">
        <f t="shared" si="0"/>
        <v>0</v>
      </c>
      <c r="Q27" s="155">
        <f t="shared" si="2"/>
        <v>1.3333333333333299</v>
      </c>
      <c r="R27" s="142">
        <f t="shared" si="3"/>
        <v>0.77777777777777801</v>
      </c>
      <c r="S27" s="156"/>
      <c r="T27" s="148">
        <v>0</v>
      </c>
      <c r="U27" s="155">
        <f t="shared" si="4"/>
        <v>0.33333333333333298</v>
      </c>
      <c r="V27" s="142">
        <f t="shared" si="5"/>
        <v>0.52777777777777801</v>
      </c>
      <c r="W27" s="156"/>
      <c r="X27" s="154" t="s">
        <v>86</v>
      </c>
      <c r="Y27">
        <v>14</v>
      </c>
    </row>
    <row r="28" spans="2:25" ht="123.5" customHeight="1" x14ac:dyDescent="0.2">
      <c r="B28" s="58" t="s">
        <v>38</v>
      </c>
      <c r="C28" s="59" t="s">
        <v>87</v>
      </c>
      <c r="D28" s="60" t="s">
        <v>88</v>
      </c>
      <c r="E28" s="61" t="s">
        <v>30</v>
      </c>
      <c r="F28" s="62" t="s">
        <v>89</v>
      </c>
      <c r="G28" s="63">
        <v>24</v>
      </c>
      <c r="H28" s="57">
        <v>6</v>
      </c>
      <c r="I28" s="111">
        <v>6</v>
      </c>
      <c r="J28" s="111">
        <v>6</v>
      </c>
      <c r="K28" s="116">
        <v>6</v>
      </c>
      <c r="L28" s="113"/>
      <c r="M28" s="111">
        <v>0</v>
      </c>
      <c r="N28" s="111">
        <v>0</v>
      </c>
      <c r="O28" s="114"/>
      <c r="P28" s="115">
        <f t="shared" si="0"/>
        <v>0</v>
      </c>
      <c r="Q28" s="155">
        <f t="shared" si="2"/>
        <v>0</v>
      </c>
      <c r="R28" s="142">
        <f t="shared" si="3"/>
        <v>0</v>
      </c>
      <c r="S28" s="156"/>
      <c r="T28" s="148">
        <v>0</v>
      </c>
      <c r="U28" s="155">
        <f t="shared" si="4"/>
        <v>0</v>
      </c>
      <c r="V28" s="142">
        <f t="shared" si="5"/>
        <v>0</v>
      </c>
      <c r="W28" s="156"/>
      <c r="X28" s="154" t="s">
        <v>90</v>
      </c>
      <c r="Y28">
        <v>15</v>
      </c>
    </row>
    <row r="29" spans="2:25" ht="123.5" customHeight="1" x14ac:dyDescent="0.2">
      <c r="B29" s="64" t="s">
        <v>38</v>
      </c>
      <c r="C29" s="65" t="s">
        <v>91</v>
      </c>
      <c r="D29" s="66" t="s">
        <v>92</v>
      </c>
      <c r="E29" s="67" t="s">
        <v>30</v>
      </c>
      <c r="F29" s="68" t="s">
        <v>93</v>
      </c>
      <c r="G29" s="69">
        <v>48</v>
      </c>
      <c r="H29" s="70">
        <v>12</v>
      </c>
      <c r="I29" s="117">
        <v>12</v>
      </c>
      <c r="J29" s="117">
        <v>12</v>
      </c>
      <c r="K29" s="118">
        <v>12</v>
      </c>
      <c r="L29" s="119"/>
      <c r="M29" s="117">
        <v>24</v>
      </c>
      <c r="N29" s="117">
        <v>14</v>
      </c>
      <c r="O29" s="118"/>
      <c r="P29" s="120">
        <f t="shared" si="0"/>
        <v>0</v>
      </c>
      <c r="Q29" s="155">
        <f t="shared" si="2"/>
        <v>2</v>
      </c>
      <c r="R29" s="142">
        <f t="shared" si="3"/>
        <v>1.1666666666666701</v>
      </c>
      <c r="S29" s="157"/>
      <c r="T29" s="148">
        <v>0</v>
      </c>
      <c r="U29" s="158">
        <f t="shared" si="4"/>
        <v>0.5</v>
      </c>
      <c r="V29" s="142">
        <f t="shared" si="5"/>
        <v>0.79166666666666696</v>
      </c>
      <c r="W29" s="157"/>
      <c r="X29" s="159" t="s">
        <v>94</v>
      </c>
      <c r="Y29">
        <v>16</v>
      </c>
    </row>
    <row r="30" spans="2:25" ht="123.5" customHeight="1" x14ac:dyDescent="0.2">
      <c r="B30" s="71"/>
      <c r="G30" s="72"/>
      <c r="L30" s="73"/>
      <c r="M30" s="72"/>
      <c r="N30" s="72"/>
      <c r="O30" s="72"/>
      <c r="P30" s="72"/>
      <c r="Q30" s="160"/>
      <c r="V30" s="73"/>
      <c r="W30" s="72"/>
      <c r="X30" s="72"/>
    </row>
    <row r="31" spans="2:25" ht="123.5" customHeight="1" x14ac:dyDescent="0.2">
      <c r="B31" s="71"/>
      <c r="C31" s="73"/>
      <c r="D31" s="72"/>
      <c r="E31" s="72"/>
      <c r="F31" s="72"/>
      <c r="G31" s="72"/>
      <c r="L31" s="73"/>
      <c r="M31" s="72"/>
      <c r="N31" s="72"/>
      <c r="O31" s="72"/>
      <c r="P31" s="72"/>
      <c r="Q31" s="161"/>
      <c r="V31" s="73"/>
      <c r="W31" s="72"/>
      <c r="X31" s="72"/>
    </row>
    <row r="32" spans="2:25" ht="65.25" customHeight="1" x14ac:dyDescent="0.2">
      <c r="B32" s="71"/>
      <c r="C32" s="191" t="s">
        <v>95</v>
      </c>
      <c r="D32" s="191"/>
      <c r="E32" s="191"/>
      <c r="F32" s="74"/>
      <c r="G32" s="192"/>
      <c r="H32" s="192"/>
      <c r="I32" s="192"/>
      <c r="J32" s="121"/>
      <c r="M32" s="191" t="s">
        <v>96</v>
      </c>
      <c r="N32" s="191"/>
      <c r="O32" s="191"/>
      <c r="P32" s="191"/>
      <c r="Q32" s="74"/>
      <c r="T32" s="191" t="s">
        <v>97</v>
      </c>
      <c r="U32" s="191"/>
      <c r="V32" s="191"/>
      <c r="W32" s="191"/>
      <c r="X32" s="74"/>
    </row>
    <row r="36" spans="5:24" ht="15.75" customHeight="1" x14ac:dyDescent="0.2">
      <c r="E36" s="193" t="s">
        <v>98</v>
      </c>
      <c r="F36" s="194"/>
      <c r="G36" s="194"/>
      <c r="H36" s="194"/>
      <c r="I36" s="194"/>
      <c r="J36" s="194"/>
      <c r="K36" s="194"/>
      <c r="L36" s="194"/>
      <c r="M36" s="194"/>
      <c r="N36" s="194"/>
      <c r="O36" s="194"/>
      <c r="P36" s="194"/>
      <c r="Q36" s="194"/>
      <c r="R36" s="194"/>
      <c r="S36" s="194"/>
      <c r="T36" s="194"/>
      <c r="U36" s="194"/>
      <c r="V36" s="194"/>
      <c r="W36" s="194"/>
      <c r="X36" s="195"/>
    </row>
    <row r="37" spans="5:24" ht="27" customHeight="1" x14ac:dyDescent="0.2">
      <c r="E37" s="208" t="s">
        <v>99</v>
      </c>
      <c r="F37" s="208" t="s">
        <v>100</v>
      </c>
      <c r="G37" s="196" t="s">
        <v>101</v>
      </c>
      <c r="H37" s="197"/>
      <c r="I37" s="197"/>
      <c r="J37" s="198"/>
      <c r="K37" s="196" t="s">
        <v>102</v>
      </c>
      <c r="L37" s="197"/>
      <c r="M37" s="197"/>
      <c r="N37" s="198"/>
      <c r="O37" s="196" t="s">
        <v>103</v>
      </c>
      <c r="P37" s="197"/>
      <c r="Q37" s="197"/>
      <c r="R37" s="198"/>
      <c r="S37" s="196" t="s">
        <v>104</v>
      </c>
      <c r="T37" s="197"/>
      <c r="U37" s="197"/>
      <c r="V37" s="199"/>
      <c r="W37" s="212" t="s">
        <v>105</v>
      </c>
      <c r="X37" s="213"/>
    </row>
    <row r="38" spans="5:24" ht="27" customHeight="1" x14ac:dyDescent="0.2">
      <c r="E38" s="209"/>
      <c r="F38" s="209"/>
      <c r="G38" s="75" t="s">
        <v>106</v>
      </c>
      <c r="H38" s="76" t="s">
        <v>107</v>
      </c>
      <c r="I38" s="122" t="s">
        <v>108</v>
      </c>
      <c r="J38" s="123" t="s">
        <v>109</v>
      </c>
      <c r="K38" s="75" t="s">
        <v>106</v>
      </c>
      <c r="L38" s="76" t="s">
        <v>107</v>
      </c>
      <c r="M38" s="122" t="s">
        <v>108</v>
      </c>
      <c r="N38" s="123" t="s">
        <v>109</v>
      </c>
      <c r="O38" s="75" t="s">
        <v>106</v>
      </c>
      <c r="P38" s="76" t="s">
        <v>107</v>
      </c>
      <c r="Q38" s="162" t="s">
        <v>108</v>
      </c>
      <c r="R38" s="123" t="s">
        <v>109</v>
      </c>
      <c r="S38" s="75" t="s">
        <v>106</v>
      </c>
      <c r="T38" s="76" t="s">
        <v>107</v>
      </c>
      <c r="U38" s="122" t="s">
        <v>108</v>
      </c>
      <c r="V38" s="163" t="s">
        <v>109</v>
      </c>
      <c r="W38" s="214"/>
      <c r="X38" s="215"/>
    </row>
    <row r="39" spans="5:24" ht="16" x14ac:dyDescent="0.2">
      <c r="E39" s="77"/>
      <c r="F39" s="78"/>
      <c r="G39" s="79"/>
      <c r="H39" s="80"/>
      <c r="I39" s="80"/>
      <c r="J39" s="101"/>
      <c r="K39" s="124"/>
      <c r="L39" s="125"/>
      <c r="M39" s="125"/>
      <c r="N39" s="126"/>
      <c r="O39" s="127" t="str">
        <f>IFERROR((K39/G39),"NO APLICA")</f>
        <v>NO APLICA</v>
      </c>
      <c r="P39" s="128" t="str">
        <f>IFERROR((L39/H39),"NO APLICA")</f>
        <v>NO APLICA</v>
      </c>
      <c r="Q39" s="164" t="str">
        <f t="shared" ref="Q39:R42" si="6">IFERROR((M39/I39),"NO APLICA")</f>
        <v>NO APLICA</v>
      </c>
      <c r="R39" s="165" t="str">
        <f t="shared" si="6"/>
        <v>NO APLICA</v>
      </c>
      <c r="S39" s="127" t="str">
        <f>IFERROR(((K39)/(G39)),"NO APLICA")</f>
        <v>NO APLICA</v>
      </c>
      <c r="T39" s="128" t="str">
        <f>IFERROR(((K39+L39)/(G39+H39)),"NO APLICA")</f>
        <v>NO APLICA</v>
      </c>
      <c r="U39" s="128" t="str">
        <f>IFERROR(((K39+L39+M39)/(G39+H39+I39)),"NO APLICA")</f>
        <v>NO APLICA</v>
      </c>
      <c r="V39" s="165" t="str">
        <f>IFERROR(((K39+L39+M39+N39)/(G39+H39+I39+J39)),"NO APLICA")</f>
        <v>NO APLICA</v>
      </c>
      <c r="W39" s="200"/>
      <c r="X39" s="201"/>
    </row>
    <row r="40" spans="5:24" x14ac:dyDescent="0.2">
      <c r="E40" s="81" t="s">
        <v>110</v>
      </c>
      <c r="F40" s="82">
        <v>4537878</v>
      </c>
      <c r="G40" s="79">
        <v>1134469.5</v>
      </c>
      <c r="H40" s="83">
        <v>1134469.5</v>
      </c>
      <c r="I40" s="83">
        <v>1134469.5</v>
      </c>
      <c r="J40" s="129">
        <v>1134469.5</v>
      </c>
      <c r="K40" s="130">
        <v>0</v>
      </c>
      <c r="L40" s="131">
        <v>1051809</v>
      </c>
      <c r="M40" s="132">
        <v>715431</v>
      </c>
      <c r="N40" s="133"/>
      <c r="O40" s="127">
        <f t="shared" ref="O40:O42" si="7">IFERROR((K40/G40),"NO APLICA")</f>
        <v>0</v>
      </c>
      <c r="P40" s="128">
        <f t="shared" ref="P40:P42" si="8">IFERROR((L40/H40),"NO APLICA")</f>
        <v>0.92713730955305496</v>
      </c>
      <c r="Q40" s="164">
        <f t="shared" si="6"/>
        <v>0.63063044004268098</v>
      </c>
      <c r="R40" s="166">
        <f t="shared" si="6"/>
        <v>0</v>
      </c>
      <c r="S40" s="127">
        <f>IFERROR(((K40)/(G40)),"NO APLICA")</f>
        <v>0</v>
      </c>
      <c r="T40" s="128">
        <f>IFERROR(((K40+L40)/(G40+H40)),"NO APLICA")</f>
        <v>0.46356865477652798</v>
      </c>
      <c r="U40" s="128">
        <f>IFERROR(((K40+L40+M40)/(G40+H40+I40)),"NO APLICA")</f>
        <v>0.51925591653191205</v>
      </c>
      <c r="V40" s="166">
        <f>IFERROR(((K40+L40+M40+N40)/(G40+H40+I40+J40)),"NO APLICA")</f>
        <v>0.38944193739893401</v>
      </c>
      <c r="W40" s="202"/>
      <c r="X40" s="203"/>
    </row>
    <row r="41" spans="5:24" x14ac:dyDescent="0.2">
      <c r="E41" s="81" t="s">
        <v>111</v>
      </c>
      <c r="F41" s="82">
        <v>1108800</v>
      </c>
      <c r="G41" s="79">
        <v>277200</v>
      </c>
      <c r="H41" s="83">
        <v>277200</v>
      </c>
      <c r="I41" s="83">
        <v>277200</v>
      </c>
      <c r="J41" s="129">
        <v>277200</v>
      </c>
      <c r="K41" s="130">
        <v>0</v>
      </c>
      <c r="L41" s="131">
        <v>205698.56</v>
      </c>
      <c r="M41" s="132">
        <v>292558.18</v>
      </c>
      <c r="N41" s="133"/>
      <c r="O41" s="127">
        <f t="shared" si="7"/>
        <v>0</v>
      </c>
      <c r="P41" s="128">
        <f t="shared" si="8"/>
        <v>0.74205829725829697</v>
      </c>
      <c r="Q41" s="164">
        <f t="shared" si="6"/>
        <v>1.05540468975469</v>
      </c>
      <c r="R41" s="166">
        <f t="shared" si="6"/>
        <v>0</v>
      </c>
      <c r="S41" s="127">
        <f>IFERROR(((K41)/(G41)),"NO APLICA")</f>
        <v>0</v>
      </c>
      <c r="T41" s="128">
        <f>IFERROR(((K41+L41)/(G41+H41)),"NO APLICA")</f>
        <v>0.37102914862914899</v>
      </c>
      <c r="U41" s="128">
        <f>IFERROR(((K41+L41+M41)/(G41+H41+I41)),"NO APLICA")</f>
        <v>0.59915432900432897</v>
      </c>
      <c r="V41" s="166">
        <f>IFERROR(((K41+L41+M41+N41)/(G41+H41+I41+J41)),"NO APLICA")</f>
        <v>0.44936574675324698</v>
      </c>
      <c r="W41" s="202"/>
      <c r="X41" s="203"/>
    </row>
    <row r="42" spans="5:24" ht="16" x14ac:dyDescent="0.2">
      <c r="E42" s="84"/>
      <c r="F42" s="85"/>
      <c r="G42" s="86"/>
      <c r="H42" s="87"/>
      <c r="I42" s="87"/>
      <c r="J42" s="134"/>
      <c r="K42" s="86"/>
      <c r="L42" s="135"/>
      <c r="M42" s="135"/>
      <c r="N42" s="136"/>
      <c r="O42" s="137" t="str">
        <f t="shared" si="7"/>
        <v>NO APLICA</v>
      </c>
      <c r="P42" s="138" t="str">
        <f t="shared" si="8"/>
        <v>NO APLICA</v>
      </c>
      <c r="Q42" s="167" t="str">
        <f t="shared" si="6"/>
        <v>NO APLICA</v>
      </c>
      <c r="R42" s="168" t="str">
        <f t="shared" si="6"/>
        <v>NO APLICA</v>
      </c>
      <c r="S42" s="137" t="str">
        <f t="shared" ref="S42" si="9">IFERROR(((K42)/(G42)),"NO APLICA")</f>
        <v>NO APLICA</v>
      </c>
      <c r="T42" s="138" t="str">
        <f t="shared" ref="T42" si="10">IFERROR(((K42+L42)/(G42+H42)),"NO APLICA")</f>
        <v>NO APLICA</v>
      </c>
      <c r="U42" s="138" t="str">
        <f t="shared" ref="U42" si="11">IFERROR(((K42+L42+M42)/(G42+H42+I42)),"NO APLICA")</f>
        <v>NO APLICA</v>
      </c>
      <c r="V42" s="168" t="str">
        <f t="shared" ref="V42" si="12">IFERROR(((K42+L42+M42+N42)/(G42+H42+I42+J42)),"NO APLICA")</f>
        <v>NO APLICA</v>
      </c>
      <c r="W42" s="204"/>
      <c r="X42" s="205"/>
    </row>
  </sheetData>
  <mergeCells count="30">
    <mergeCell ref="W39:X39"/>
    <mergeCell ref="W40:X40"/>
    <mergeCell ref="W41:X41"/>
    <mergeCell ref="W42:X42"/>
    <mergeCell ref="B11:B12"/>
    <mergeCell ref="C11:C12"/>
    <mergeCell ref="E37:E38"/>
    <mergeCell ref="F37:F38"/>
    <mergeCell ref="X11:X12"/>
    <mergeCell ref="W37:X38"/>
    <mergeCell ref="E36:X36"/>
    <mergeCell ref="G37:J37"/>
    <mergeCell ref="K37:N37"/>
    <mergeCell ref="O37:R37"/>
    <mergeCell ref="S37:V37"/>
    <mergeCell ref="B14:F14"/>
    <mergeCell ref="C32:E32"/>
    <mergeCell ref="G32:I32"/>
    <mergeCell ref="M32:P32"/>
    <mergeCell ref="T32:W32"/>
    <mergeCell ref="D11:F11"/>
    <mergeCell ref="G11:K11"/>
    <mergeCell ref="L11:O11"/>
    <mergeCell ref="P11:S11"/>
    <mergeCell ref="T11:W11"/>
    <mergeCell ref="E2:S2"/>
    <mergeCell ref="E3:S3"/>
    <mergeCell ref="E4:S4"/>
    <mergeCell ref="E5:S5"/>
    <mergeCell ref="G10:X10"/>
  </mergeCells>
  <conditionalFormatting sqref="H13">
    <cfRule type="cellIs" priority="63" operator="equal">
      <formula>"NO DISPONIBLE"</formula>
    </cfRule>
  </conditionalFormatting>
  <conditionalFormatting sqref="H14:K29 G39:J42">
    <cfRule type="containsBlanks" dxfId="28" priority="147">
      <formula>LEN(TRIM(G14))=0</formula>
    </cfRule>
  </conditionalFormatting>
  <conditionalFormatting sqref="I13:K13">
    <cfRule type="cellIs" dxfId="27" priority="62" operator="equal">
      <formula>"NO DISPONIBLE"</formula>
    </cfRule>
  </conditionalFormatting>
  <conditionalFormatting sqref="L13">
    <cfRule type="cellIs" priority="61" operator="equal">
      <formula>"NO DISPONIBLE"</formula>
    </cfRule>
  </conditionalFormatting>
  <conditionalFormatting sqref="M13:O14 L14">
    <cfRule type="containsBlanks" dxfId="26" priority="21">
      <formula>LEN(TRIM(L13))=0</formula>
    </cfRule>
  </conditionalFormatting>
  <conditionalFormatting sqref="O39:V42">
    <cfRule type="cellIs" dxfId="25" priority="52" operator="greaterThan">
      <formula>1.2</formula>
    </cfRule>
    <cfRule type="cellIs" dxfId="24" priority="51" operator="lessThan">
      <formula>0.5</formula>
    </cfRule>
    <cfRule type="cellIs" dxfId="23" priority="50" operator="between">
      <formula>0.5</formula>
      <formula>0.7</formula>
    </cfRule>
    <cfRule type="cellIs" dxfId="22" priority="49" operator="between">
      <formula>0.7</formula>
      <formula>1.2</formula>
    </cfRule>
    <cfRule type="cellIs" dxfId="21" priority="48" operator="equal">
      <formula>"NO APLICA"</formula>
    </cfRule>
  </conditionalFormatting>
  <conditionalFormatting sqref="P13:P14 Q15:R29">
    <cfRule type="cellIs" dxfId="20" priority="26" stopIfTrue="1" operator="equal">
      <formula>"100%"</formula>
    </cfRule>
    <cfRule type="cellIs" dxfId="19" priority="27" stopIfTrue="1" operator="lessThan">
      <formula>0.5</formula>
    </cfRule>
    <cfRule type="cellIs" dxfId="18" priority="28" stopIfTrue="1" operator="between">
      <formula>0.5</formula>
      <formula>0.7</formula>
    </cfRule>
    <cfRule type="cellIs" dxfId="17" priority="29" stopIfTrue="1" operator="between">
      <formula>0.7</formula>
      <formula>1.2</formula>
    </cfRule>
    <cfRule type="cellIs" dxfId="16" priority="30" stopIfTrue="1" operator="greaterThanOrEqual">
      <formula>1.2</formula>
    </cfRule>
    <cfRule type="containsBlanks" dxfId="15" priority="31" stopIfTrue="1">
      <formula>LEN(TRIM(P13))=0</formula>
    </cfRule>
  </conditionalFormatting>
  <conditionalFormatting sqref="Q13:R13">
    <cfRule type="containsBlanks" dxfId="14" priority="13" stopIfTrue="1">
      <formula>LEN(TRIM(Q13))=0</formula>
    </cfRule>
    <cfRule type="cellIs" dxfId="13" priority="12" stopIfTrue="1" operator="greaterThanOrEqual">
      <formula>1.2</formula>
    </cfRule>
    <cfRule type="cellIs" dxfId="12" priority="11" stopIfTrue="1" operator="between">
      <formula>0.7</formula>
      <formula>1.2</formula>
    </cfRule>
    <cfRule type="cellIs" dxfId="11" priority="10" stopIfTrue="1" operator="between">
      <formula>0.5</formula>
      <formula>0.7</formula>
    </cfRule>
    <cfRule type="cellIs" dxfId="10" priority="9" stopIfTrue="1" operator="lessThan">
      <formula>0.5</formula>
    </cfRule>
    <cfRule type="cellIs" dxfId="9" priority="8" stopIfTrue="1" operator="equal">
      <formula>"100%"</formula>
    </cfRule>
  </conditionalFormatting>
  <conditionalFormatting sqref="S13 Q14:S14">
    <cfRule type="containsBlanks" dxfId="8" priority="14">
      <formula>LEN(TRIM(Q13))=0</formula>
    </cfRule>
  </conditionalFormatting>
  <conditionalFormatting sqref="V14 L15:O29 S15:S29 K39:N42">
    <cfRule type="containsBlanks" dxfId="7" priority="94">
      <formula>LEN(TRIM(K14))=0</formula>
    </cfRule>
  </conditionalFormatting>
  <conditionalFormatting sqref="V14">
    <cfRule type="cellIs" dxfId="6" priority="18" stopIfTrue="1" operator="between">
      <formula>0.7</formula>
      <formula>1.2</formula>
    </cfRule>
    <cfRule type="cellIs" dxfId="5" priority="19" stopIfTrue="1" operator="greaterThanOrEqual">
      <formula>1.2</formula>
    </cfRule>
    <cfRule type="containsBlanks" dxfId="4" priority="20" stopIfTrue="1">
      <formula>LEN(TRIM(V14))=0</formula>
    </cfRule>
    <cfRule type="cellIs" dxfId="3" priority="17" stopIfTrue="1" operator="between">
      <formula>0.5</formula>
      <formula>0.7</formula>
    </cfRule>
    <cfRule type="cellIs" dxfId="2" priority="16" stopIfTrue="1" operator="lessThan">
      <formula>0.5</formula>
    </cfRule>
    <cfRule type="cellIs" dxfId="1" priority="15" stopIfTrue="1" operator="equal">
      <formula>"100%"</formula>
    </cfRule>
  </conditionalFormatting>
  <conditionalFormatting sqref="W13:W29">
    <cfRule type="containsBlanks" dxfId="0" priority="1">
      <formula>LEN(TRIM(W13))=0</formula>
    </cfRule>
  </conditionalFormatting>
  <printOptions horizontalCentered="1"/>
  <pageMargins left="0.7" right="0.7" top="0.75" bottom="0.75" header="0.3" footer="0.3"/>
  <pageSetup paperSize="5" scale="24" fitToHeight="0" orientation="landscape"/>
  <rowBreaks count="1" manualBreakCount="1">
    <brk id="15"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B17" sqref="B17"/>
    </sheetView>
  </sheetViews>
  <sheetFormatPr baseColWidth="10" defaultColWidth="11.5" defaultRowHeight="15" x14ac:dyDescent="0.2"/>
  <cols>
    <col min="1" max="1" width="20.33203125" customWidth="1"/>
    <col min="2" max="2" width="34.6640625" customWidth="1"/>
  </cols>
  <sheetData>
    <row r="1" spans="1:2" x14ac:dyDescent="0.2">
      <c r="A1" s="1" t="s">
        <v>112</v>
      </c>
    </row>
    <row r="3" spans="1:2" ht="120" customHeight="1" x14ac:dyDescent="0.2">
      <c r="A3" s="216" t="s">
        <v>113</v>
      </c>
      <c r="B3" s="216"/>
    </row>
    <row r="5" spans="1:2" ht="48" x14ac:dyDescent="0.2">
      <c r="A5" s="2"/>
      <c r="B5" s="3" t="s">
        <v>114</v>
      </c>
    </row>
    <row r="6" spans="1:2" ht="64" x14ac:dyDescent="0.2">
      <c r="A6" s="4"/>
      <c r="B6" s="3" t="s">
        <v>115</v>
      </c>
    </row>
  </sheetData>
  <mergeCells count="1">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SEGUIMIENTO 2025</vt:lpstr>
      <vt:lpstr>Instrucciones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Enrique Eduardo Encalada Sánchez</dc:creator>
  <cp:lastModifiedBy>ADOLFO ROMO</cp:lastModifiedBy>
  <cp:lastPrinted>2025-07-11T19:50:00Z</cp:lastPrinted>
  <dcterms:created xsi:type="dcterms:W3CDTF">2021-03-11T02:28:00Z</dcterms:created>
  <dcterms:modified xsi:type="dcterms:W3CDTF">2025-10-09T18:18:53Z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7DB7BE33F5B94CA69D672E5A005E9822_12</vt:lpwstr>
  </property>
  <property fmtid="{D5CDD505-2E9C-101B-9397-08002B2CF9AE}" pid="3" name="KSOProductBuildVer">
    <vt:lpwstr>3082-12.2.0.22549</vt:lpwstr>
  </property>
</Properties>
</file>