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umberto Rodriguez\Desktop\Programas\Trimestrales\2.3 IMPLAN\3er Trimestre\"/>
    </mc:Choice>
  </mc:AlternateContent>
  <bookViews>
    <workbookView xWindow="28680" yWindow="-120" windowWidth="29040" windowHeight="15840"/>
  </bookViews>
  <sheets>
    <sheet name="SEGUIMIENTO 2025" sheetId="4" r:id="rId1"/>
    <sheet name="SEGUIMIENTO 2026" sheetId="5" r:id="rId2"/>
    <sheet name="SEGUIMIENTO 2027" sheetId="1" r:id="rId3"/>
    <sheet name="Instrucciones" sheetId="3" r:id="rId4"/>
  </sheets>
  <definedNames>
    <definedName name="ADFASDF">#REF!</definedName>
    <definedName name="_xlnm.Print_Area" localSheetId="0">'SEGUIMIENTO 2025'!$B$1:$Y$40</definedName>
    <definedName name="averiguar">#REF!</definedName>
    <definedName name="averiguar2">#REF!</definedName>
    <definedName name="averiguar3">#REF!</definedName>
    <definedName name="e">#REF!</definedName>
    <definedName name="formato2">#REF!</definedName>
    <definedName name="M">#REF!</definedName>
    <definedName name="MIRPRUEBA">#REF!</definedName>
    <definedName name="_xlnm.Print_Titles" localSheetId="0">'SEGUIMIENTO 2025'!$1:$10</definedName>
  </definedNames>
  <calcPr calcId="152511"/>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2" i="4" l="1"/>
  <c r="V12" i="4"/>
  <c r="U12" i="4"/>
  <c r="T12" i="4"/>
  <c r="R13" i="4"/>
  <c r="R14" i="4"/>
  <c r="R15" i="4"/>
  <c r="R16" i="4"/>
  <c r="R17" i="4"/>
  <c r="R18" i="4"/>
  <c r="R19" i="4"/>
  <c r="R20" i="4"/>
  <c r="R21" i="4"/>
  <c r="R22" i="4"/>
  <c r="R23" i="4"/>
  <c r="R24" i="4"/>
  <c r="R25" i="4"/>
  <c r="R26" i="4"/>
  <c r="R27" i="4"/>
  <c r="R28" i="4"/>
  <c r="R29" i="4"/>
  <c r="Q12" i="4"/>
  <c r="Q13" i="4"/>
  <c r="Q14" i="4"/>
  <c r="Q15" i="4"/>
  <c r="Q16" i="4"/>
  <c r="Q17" i="4"/>
  <c r="Q18" i="4"/>
  <c r="Q19" i="4"/>
  <c r="Q20" i="4"/>
  <c r="Q21" i="4"/>
  <c r="Q22" i="4"/>
  <c r="Q23" i="4"/>
  <c r="Q24" i="4"/>
  <c r="Q25" i="4"/>
  <c r="Q26" i="4"/>
  <c r="Q27" i="4"/>
  <c r="Q28" i="4"/>
  <c r="Q29" i="4"/>
  <c r="P13" i="4"/>
  <c r="P14" i="4"/>
  <c r="P15" i="4"/>
  <c r="P16" i="4"/>
  <c r="P17" i="4"/>
  <c r="P18" i="4"/>
  <c r="P19" i="4"/>
  <c r="P20" i="4"/>
  <c r="P21" i="4"/>
  <c r="P22" i="4"/>
  <c r="P23" i="4"/>
  <c r="P24" i="4"/>
  <c r="P25" i="4"/>
  <c r="P26" i="4"/>
  <c r="P27" i="4"/>
  <c r="P28" i="4"/>
  <c r="P29" i="4"/>
  <c r="P12" i="4"/>
  <c r="K49" i="1" l="1"/>
  <c r="V33" i="1"/>
  <c r="U33" i="1"/>
  <c r="T33" i="1"/>
  <c r="S33" i="1"/>
  <c r="R33" i="1"/>
  <c r="Q33" i="1"/>
  <c r="P33" i="1"/>
  <c r="O33" i="1"/>
  <c r="V32" i="1"/>
  <c r="U32" i="1"/>
  <c r="T32" i="1"/>
  <c r="S32" i="1"/>
  <c r="R32" i="1"/>
  <c r="Q32" i="1"/>
  <c r="P32" i="1"/>
  <c r="O32" i="1"/>
  <c r="V31" i="1"/>
  <c r="U31" i="1"/>
  <c r="T31" i="1"/>
  <c r="S31" i="1"/>
  <c r="R31" i="1"/>
  <c r="Q31" i="1"/>
  <c r="P31" i="1"/>
  <c r="O31" i="1"/>
  <c r="V30" i="1"/>
  <c r="U30" i="1"/>
  <c r="T30" i="1"/>
  <c r="S30" i="1"/>
  <c r="R30" i="1"/>
  <c r="Q30" i="1"/>
  <c r="P30" i="1"/>
  <c r="O30" i="1"/>
  <c r="W12" i="1"/>
  <c r="V12" i="1"/>
  <c r="U12" i="1"/>
  <c r="T12" i="1"/>
  <c r="S12" i="1"/>
  <c r="R12" i="1"/>
  <c r="Q12" i="1"/>
  <c r="P12" i="1"/>
  <c r="K49" i="5"/>
  <c r="V33" i="5"/>
  <c r="U33" i="5"/>
  <c r="T33" i="5"/>
  <c r="S33" i="5"/>
  <c r="R33" i="5"/>
  <c r="Q33" i="5"/>
  <c r="P33" i="5"/>
  <c r="O33" i="5"/>
  <c r="V32" i="5"/>
  <c r="U32" i="5"/>
  <c r="T32" i="5"/>
  <c r="S32" i="5"/>
  <c r="R32" i="5"/>
  <c r="Q32" i="5"/>
  <c r="P32" i="5"/>
  <c r="O32" i="5"/>
  <c r="V31" i="5"/>
  <c r="U31" i="5"/>
  <c r="T31" i="5"/>
  <c r="S31" i="5"/>
  <c r="R31" i="5"/>
  <c r="Q31" i="5"/>
  <c r="P31" i="5"/>
  <c r="O31" i="5"/>
  <c r="V30" i="5"/>
  <c r="U30" i="5"/>
  <c r="T30" i="5"/>
  <c r="S30" i="5"/>
  <c r="R30" i="5"/>
  <c r="Q30" i="5"/>
  <c r="P30" i="5"/>
  <c r="O30" i="5"/>
  <c r="W12" i="5"/>
  <c r="V12" i="5"/>
  <c r="U12" i="5"/>
  <c r="T12" i="5"/>
  <c r="S12" i="5"/>
  <c r="R12" i="5"/>
  <c r="Q12" i="5"/>
  <c r="P12" i="5"/>
  <c r="K66" i="4"/>
  <c r="V50" i="4"/>
  <c r="U50" i="4"/>
  <c r="T50" i="4"/>
  <c r="S50" i="4"/>
  <c r="R50" i="4"/>
  <c r="Q50" i="4"/>
  <c r="P50" i="4"/>
  <c r="O50" i="4"/>
  <c r="V49" i="4"/>
  <c r="U49" i="4"/>
  <c r="T49" i="4"/>
  <c r="S49" i="4"/>
  <c r="R49" i="4"/>
  <c r="Q49" i="4"/>
  <c r="P49" i="4"/>
  <c r="O49" i="4"/>
  <c r="V48" i="4"/>
  <c r="U48" i="4"/>
  <c r="T48" i="4"/>
  <c r="S48" i="4"/>
  <c r="R48" i="4"/>
  <c r="Q48" i="4"/>
  <c r="P48" i="4"/>
  <c r="O48" i="4"/>
  <c r="V47" i="4"/>
  <c r="U47" i="4"/>
  <c r="T47" i="4"/>
  <c r="S47" i="4"/>
  <c r="R47" i="4"/>
  <c r="Q47" i="4"/>
  <c r="P47" i="4"/>
  <c r="O47" i="4"/>
  <c r="V29" i="4"/>
  <c r="U29" i="4"/>
  <c r="T29" i="4"/>
  <c r="V28" i="4"/>
  <c r="U28" i="4"/>
  <c r="T28" i="4"/>
  <c r="V27" i="4"/>
  <c r="U27" i="4"/>
  <c r="T27" i="4"/>
  <c r="V26" i="4"/>
  <c r="U26" i="4"/>
  <c r="T26" i="4"/>
  <c r="V25" i="4"/>
  <c r="U25" i="4"/>
  <c r="T25" i="4"/>
  <c r="V24" i="4"/>
  <c r="U24" i="4"/>
  <c r="T24" i="4"/>
  <c r="V23" i="4"/>
  <c r="U23" i="4"/>
  <c r="T23" i="4"/>
  <c r="V22" i="4"/>
  <c r="U22" i="4"/>
  <c r="T22" i="4"/>
  <c r="V21" i="4"/>
  <c r="U21" i="4"/>
  <c r="T21" i="4"/>
  <c r="V20" i="4"/>
  <c r="U20" i="4"/>
  <c r="T20" i="4"/>
  <c r="V19" i="4"/>
  <c r="U19" i="4"/>
  <c r="T19" i="4"/>
  <c r="V18" i="4"/>
  <c r="U18" i="4"/>
  <c r="T18" i="4"/>
  <c r="V17" i="4"/>
  <c r="U17" i="4"/>
  <c r="T17" i="4"/>
  <c r="V16" i="4"/>
  <c r="U16" i="4"/>
  <c r="T16" i="4"/>
  <c r="V15" i="4"/>
  <c r="U15" i="4"/>
  <c r="T15" i="4"/>
  <c r="V14" i="4"/>
  <c r="U14" i="4"/>
  <c r="T14" i="4"/>
  <c r="V13" i="4"/>
  <c r="U13" i="4"/>
  <c r="T13" i="4"/>
  <c r="V11" i="4"/>
  <c r="U11" i="4"/>
  <c r="T11" i="4"/>
  <c r="R11" i="4"/>
  <c r="Q11" i="4"/>
  <c r="P11" i="4"/>
</calcChain>
</file>

<file path=xl/sharedStrings.xml><?xml version="1.0" encoding="utf-8"?>
<sst xmlns="http://schemas.openxmlformats.org/spreadsheetml/2006/main" count="368" uniqueCount="155">
  <si>
    <t>FORMATO PARA LA PROGRAMACIÓN, SEGUIMIENTO Y EVALUACIÓN DEL AVANCE EN CUMPLIMIENTO DE METAS Y OBJETIVOS DEL PROGRAMA PRESUPUESTARIO ANUAL 2025</t>
  </si>
  <si>
    <t>EJE 2: MEDIO AMBIENTE Y DESARROLLO SOSTENIBLE</t>
  </si>
  <si>
    <t>CLAVE Y NOMBRE DEL PPA:</t>
  </si>
  <si>
    <t>NOMBRE DE LA DEPENDENCIA QUE ATIENDE AL PROGRAMA</t>
  </si>
  <si>
    <t>AVANCE EN CUMPLIMIENTO DE METAS TRIMESTRAL Y ANUAL ACUMULADO 2025</t>
  </si>
  <si>
    <t>JUSTIFICACION TRIMESTRAL Y ANUAL DE AVANCE DE RESULTADOS 2025</t>
  </si>
  <si>
    <t>Nivel.
(unidad administrativa responsable)</t>
  </si>
  <si>
    <t>Resumen narrativo u objetivos.
Clave: Número del Eje, Número del Programa, 1 para el Fin, 1 para el Propósito, Número del Componente, Número de las Actividades.</t>
  </si>
  <si>
    <t>INDICADOR</t>
  </si>
  <si>
    <t>META PROGRAMADA 2025</t>
  </si>
  <si>
    <t>META REALIZADA 2025</t>
  </si>
  <si>
    <t>PORCENTAJE DE AVANCE TRIMESTRAL 2025</t>
  </si>
  <si>
    <t>PORCENTAJE DE AVANCE TRIMESTRAL ACUMULADO 2025</t>
  </si>
  <si>
    <t>Nombre del Indicador.
Siglas y descripción.</t>
  </si>
  <si>
    <t>Frecuencia de medición del Indicador.
Con base a las recomendaciones del nivel de objetivos.</t>
  </si>
  <si>
    <t>Unidad de medida del Indicador y unidad de medida de sus variables.</t>
  </si>
  <si>
    <t>ANUAL</t>
  </si>
  <si>
    <t>TRIMESTRE 1</t>
  </si>
  <si>
    <t>TRIMESTRE 2</t>
  </si>
  <si>
    <t>TRIMESTRE 3</t>
  </si>
  <si>
    <t>TRIMESTRE 4</t>
  </si>
  <si>
    <t>Fin
( DGPM )</t>
  </si>
  <si>
    <r>
      <rPr>
        <b/>
        <sz val="11"/>
        <color theme="1"/>
        <rFont val="Arial"/>
        <family val="2"/>
      </rPr>
      <t xml:space="preserve"> 2.X.1 </t>
    </r>
    <r>
      <rPr>
        <sz val="11"/>
        <color theme="1"/>
        <rFont val="Arial"/>
        <family val="2"/>
      </rPr>
      <t>Contribuir a promover un desarrollo urbano ordenado y sostenible, garantizando la conservación de los recursos naturales y el bienestar de sus habitantes presentes y futuros mediante la implementación de políticas integrales de planificación, gestión ambiental y mejoramiento de la infraestructura urbana.</t>
    </r>
  </si>
  <si>
    <r>
      <rPr>
        <b/>
        <sz val="11"/>
        <color theme="1"/>
        <rFont val="Arial"/>
        <family val="2"/>
      </rPr>
      <t>I_MED_AM_DES_SOS: Í</t>
    </r>
    <r>
      <rPr>
        <sz val="11"/>
        <color theme="1"/>
        <rFont val="Arial"/>
        <family val="2"/>
      </rPr>
      <t>ndice de Medio Ambiente y Desarrollo Sostenible.</t>
    </r>
  </si>
  <si>
    <t>Trianual</t>
  </si>
  <si>
    <r>
      <rPr>
        <b/>
        <sz val="11"/>
        <color theme="1"/>
        <rFont val="Arial"/>
        <family val="2"/>
      </rPr>
      <t xml:space="preserve">UNIDAD DE MEDIDA DEL INDICADOR: </t>
    </r>
    <r>
      <rPr>
        <sz val="11"/>
        <color theme="1"/>
        <rFont val="Arial"/>
        <family val="2"/>
      </rPr>
      <t xml:space="preserve">
Porcentaje</t>
    </r>
  </si>
  <si>
    <t>No Aplica</t>
  </si>
  <si>
    <t>EJEMPLO</t>
  </si>
  <si>
    <t>NO DISPONIBLE</t>
  </si>
  <si>
    <t>Propósito</t>
  </si>
  <si>
    <t>Justificacion Trimestral:</t>
  </si>
  <si>
    <t>Componente</t>
  </si>
  <si>
    <t>Actividad</t>
  </si>
  <si>
    <t>ELABORÓ
(nombre, cargo y firma)</t>
  </si>
  <si>
    <t>REVISÓ
Dr. Enrique Eduardo Encalada Sánchez
Dirección de Planeación de la DGPM</t>
  </si>
  <si>
    <t>AUTORIZÓ
(nombre, cargo y firma)</t>
  </si>
  <si>
    <t>SEGUIMIENTO A LA EJECUCIÓN DEL PRESUPUESTO AUTORIZADO</t>
  </si>
  <si>
    <t>UNIDAD ADMINISTRATIVA</t>
  </si>
  <si>
    <t>PRESUPUESTO ANUAL AUTORIZADO 2025</t>
  </si>
  <si>
    <t>PRESUPUESTO A EJERCER POR TRIMESTRE</t>
  </si>
  <si>
    <t>EJECUCIÓN  DEL PRESUPUESTO AUTORIZADO</t>
  </si>
  <si>
    <t>AVANCE TRIMESTRAL EN LA EJECUCIÓN DEL PRESUPUESTO</t>
  </si>
  <si>
    <t>AVANCE ACUMULADO ANUAL DE LA  EJECUCIÓN DEL PRESUPUESTO</t>
  </si>
  <si>
    <t>JUSTIFICACION TRIMESTRAL Y ANUAL DE AVANCE DE RESULTADOS 2023</t>
  </si>
  <si>
    <t>TRIMESTRE 1 2023</t>
  </si>
  <si>
    <t>TRIMESTRE 2 2023</t>
  </si>
  <si>
    <t>TRIMESTRE 3 2023</t>
  </si>
  <si>
    <t>TRIMESTRE 4 2023</t>
  </si>
  <si>
    <t>INSTRUCTIVO</t>
  </si>
  <si>
    <t>EJEMPLO PARA REPORTAR SUS AVANCES, SOLO TIENEN QUE REGISTRAR LOS VALORES PROGRAMADOS POR TRIMESTRE Y CONFORME REPORTEN AVANCES REGISTRAR EL AVANCE DEL TRIMESTRE CORRESPONDIENTE POSICIONARSE EN LA CELDA DE ARRIBA Y ARRASTRAR LA CON LA CRUZ NEGRITA HACIA ABAJO PARA OBTENER EL AVANCE CORRESPONDIENTE . VERIFICAR DANDO DOBLE CLIC A LA INFORMACION OBTENIDA.</t>
  </si>
  <si>
    <t>EL COLOR DE LA CELDA REPRESENTA QUE NO SE PROGRAMÓ ACTIVIDAD EN ESE TRIMESTRE</t>
  </si>
  <si>
    <t>EL COLOR DE LA CELDA REPRESENTA QUE NO SE HA REPORTADO EL TRIMESTRE O QUE NO SE REALIZÓ POR NO ESTAR PROGRAMADO</t>
  </si>
  <si>
    <r>
      <rPr>
        <b/>
        <sz val="11"/>
        <color theme="1"/>
        <rFont val="Arial"/>
        <family val="2"/>
      </rPr>
      <t xml:space="preserve">Justificación Trimestral:  </t>
    </r>
    <r>
      <rPr>
        <sz val="11"/>
        <color theme="1"/>
        <rFont val="Arial"/>
        <family val="2"/>
      </rPr>
      <t xml:space="preserve">
Se considera que no aplica para el primer trimestre del 2025, debido a que es un Índice de nueva creación para el eje 1 Gobierno Humanista y de Resultados y que tiene una periodicidad trianual sin línea base y con una meta establecida hasta diciembre 2027, fecha en que se verificará si la meta programada se logró.
</t>
    </r>
  </si>
  <si>
    <t>FORMATO PARA LA PROGRAMACIÓN, SEGUIMIENTO Y EVALUACIÓN DEL AVANCE EN CUMPLIMIENTO DE METAS Y OBJETIVOS DEL PROGRAMA PRESUPUESTARIO ANUAL 2026</t>
  </si>
  <si>
    <t>AVANCE EN CUMPLIMIENTO DE METAS TRIMESTRAL Y ANUAL ACUMULADO 2026</t>
  </si>
  <si>
    <t>JUSTIFICACION TRIMESTRAL Y ANUAL DE AVANCE DE RESULTADOS 2026</t>
  </si>
  <si>
    <t>META PROGRAMADA 2026</t>
  </si>
  <si>
    <t>META REALIZADA 2026</t>
  </si>
  <si>
    <t>PORCENTAJE DE AVANCE TRIMESTRAL 2026</t>
  </si>
  <si>
    <t>PORCENTAJE DE AVANCE TRIMESTRAL ACUMULADO 2026</t>
  </si>
  <si>
    <t>PRESUPUESTO ANUAL AUTORIZADO 2026</t>
  </si>
  <si>
    <t>FORMATO PARA LA PROGRAMACIÓN, SEGUIMIENTO Y EVALUACIÓN DEL AVANCE EN CUMPLIMIENTO DE METAS Y OBJETIVOS DEL PROGRAMA PRESUPUESTARIO ANUAL 2027</t>
  </si>
  <si>
    <t>AVANCE EN CUMPLIMIENTO DE METAS TRIMESTRAL Y ANUAL ACUMULADO 2027</t>
  </si>
  <si>
    <t>JUSTIFICACION TRIMESTRAL Y ANUAL DE AVANCE DE RESULTADOS 2027</t>
  </si>
  <si>
    <t>META PROGRAMADA 2027</t>
  </si>
  <si>
    <t>META REALIZADA 2027</t>
  </si>
  <si>
    <t>PORCENTAJE DE AVANCE TRIMESTRAL 2027</t>
  </si>
  <si>
    <t>PORCENTAJE DE AVANCE TRIMESTRAL ACUMULADO 2027</t>
  </si>
  <si>
    <t xml:space="preserve">Justificación Trimestral:  
Se considera que no aplica para el primer trimestre del 2027, debido a que es un Índice de nueva creación para el eje 1 Gobierno Humanista y de Resultados y que tiene una periodicidad trianual sin línea base y con una meta establecida hasta diciembre 2027, fecha en que se verificará si la meta programada se logró.
</t>
  </si>
  <si>
    <t>PRESUPUESTO ANUAL AUTORIZADO 2027</t>
  </si>
  <si>
    <t>Unidad de Medida del Indicador:  
Unidad de Medida de la Variable:</t>
  </si>
  <si>
    <t>Propósito
(DGIPDU)</t>
  </si>
  <si>
    <t>Componente
DGIPDU/CG/DPA</t>
  </si>
  <si>
    <r>
      <t xml:space="preserve">PIPUE: </t>
    </r>
    <r>
      <rPr>
        <sz val="11"/>
        <color theme="0"/>
        <rFont val="Arial"/>
        <family val="2"/>
      </rPr>
      <t xml:space="preserve">Porcentaje de instrumentos de planeación urbana entregados. </t>
    </r>
  </si>
  <si>
    <r>
      <rPr>
        <b/>
        <sz val="11"/>
        <color theme="1"/>
        <rFont val="Arial"/>
        <family val="2"/>
      </rPr>
      <t>2.3.1.1.1</t>
    </r>
    <r>
      <rPr>
        <sz val="11"/>
        <color theme="1"/>
        <rFont val="Arial"/>
        <family val="2"/>
      </rPr>
      <t xml:space="preserve"> Desarrollo Urbano Participativo y Movilidad Sostenible fomentadas</t>
    </r>
  </si>
  <si>
    <r>
      <t xml:space="preserve">2.3.1.1 </t>
    </r>
    <r>
      <rPr>
        <sz val="11"/>
        <color theme="0"/>
        <rFont val="Arial"/>
        <family val="2"/>
      </rPr>
      <t>Implementar los mecanismos y procedimientos establecidos en la normatividad aplicable para la elaboración de programas, planes y proyectos urbanos, que contribuyen a generar un entorno de equidad urbano y ambiental; que logre cohesión territorial y promueva la conformación del Municipio de Benito Juárez como un municipio sustentable.</t>
    </r>
  </si>
  <si>
    <t>Componente  DGIPDU/CG</t>
  </si>
  <si>
    <t>Componente DGIPDU/CG/DPA</t>
  </si>
  <si>
    <t>Componente DGIPDU/TUA</t>
  </si>
  <si>
    <r>
      <rPr>
        <b/>
        <sz val="11"/>
        <color theme="1"/>
        <rFont val="Arial"/>
        <family val="2"/>
      </rPr>
      <t>PMIDE:</t>
    </r>
    <r>
      <rPr>
        <sz val="11"/>
        <color theme="1"/>
        <rFont val="Arial"/>
        <family val="2"/>
      </rPr>
      <t xml:space="preserve"> Porcentaje de material informativo y didáctico elaborado </t>
    </r>
  </si>
  <si>
    <r>
      <rPr>
        <b/>
        <sz val="11"/>
        <color theme="1"/>
        <rFont val="Arial"/>
        <family val="2"/>
      </rPr>
      <t>2.3.1.1.1.1</t>
    </r>
    <r>
      <rPr>
        <sz val="11"/>
        <color theme="1"/>
        <rFont val="Arial"/>
        <family val="2"/>
      </rPr>
      <t xml:space="preserve"> Diseño y Producción de Material Informativo y Didáctico</t>
    </r>
  </si>
  <si>
    <r>
      <rPr>
        <b/>
        <sz val="11"/>
        <color theme="1"/>
        <rFont val="Arial"/>
        <family val="2"/>
      </rPr>
      <t>2.3.1.1.1.2</t>
    </r>
    <r>
      <rPr>
        <sz val="11"/>
        <color theme="1"/>
        <rFont val="Arial"/>
        <family val="2"/>
      </rPr>
      <t xml:space="preserve"> Estrategias de Difusión y Comunicación en Plataformas Digitales</t>
    </r>
  </si>
  <si>
    <r>
      <rPr>
        <b/>
        <sz val="11"/>
        <color theme="1"/>
        <rFont val="Arial"/>
        <family val="2"/>
      </rPr>
      <t>PCPD:</t>
    </r>
    <r>
      <rPr>
        <sz val="11"/>
        <color theme="1"/>
        <rFont val="Arial"/>
        <family val="2"/>
      </rPr>
      <t xml:space="preserve"> Porcentaje de comunicación en plataforma digitales</t>
    </r>
  </si>
  <si>
    <r>
      <rPr>
        <b/>
        <sz val="11"/>
        <color theme="1"/>
        <rFont val="Arial"/>
        <family val="2"/>
      </rPr>
      <t xml:space="preserve">PEIPB: </t>
    </r>
    <r>
      <rPr>
        <sz val="11"/>
        <color theme="1"/>
        <rFont val="Arial"/>
        <family val="2"/>
      </rPr>
      <t>Porcentaje de estrategias integrales para promover el uso de la bicicleta</t>
    </r>
  </si>
  <si>
    <r>
      <rPr>
        <b/>
        <sz val="11"/>
        <color theme="1"/>
        <rFont val="Arial"/>
        <family val="2"/>
      </rPr>
      <t xml:space="preserve">2.3.1.1.2 </t>
    </r>
    <r>
      <rPr>
        <sz val="11"/>
        <color theme="1"/>
        <rFont val="Arial"/>
        <family val="2"/>
      </rPr>
      <t>Estrategias integrales para promover el uso de la bicicleta como modo de transporte implementadas</t>
    </r>
  </si>
  <si>
    <r>
      <rPr>
        <b/>
        <sz val="11"/>
        <color theme="1"/>
        <rFont val="Arial"/>
        <family val="2"/>
      </rPr>
      <t xml:space="preserve">2.3.1.1.2.1 </t>
    </r>
    <r>
      <rPr>
        <sz val="11"/>
        <color theme="1"/>
        <rFont val="Arial"/>
        <family val="2"/>
      </rPr>
      <t xml:space="preserve">Desarrollar programas que promuevan el uso de la bicicleta como alternativa a medios de transporte motorizados </t>
    </r>
  </si>
  <si>
    <r>
      <rPr>
        <b/>
        <sz val="11"/>
        <color theme="1"/>
        <rFont val="Arial"/>
        <family val="2"/>
      </rPr>
      <t>PPDB:</t>
    </r>
    <r>
      <rPr>
        <sz val="11"/>
        <color theme="1"/>
        <rFont val="Arial"/>
        <family val="2"/>
      </rPr>
      <t xml:space="preserve"> Porcentaje de programas desarrollados para el uso de la bicicleta</t>
    </r>
  </si>
  <si>
    <r>
      <rPr>
        <b/>
        <sz val="11"/>
        <color theme="1"/>
        <rFont val="Arial"/>
        <family val="2"/>
      </rPr>
      <t>2.3.1.1.2.2</t>
    </r>
    <r>
      <rPr>
        <sz val="11"/>
        <color theme="1"/>
        <rFont val="Arial"/>
        <family val="2"/>
      </rPr>
      <t xml:space="preserve"> Fomento de la cultura vial</t>
    </r>
  </si>
  <si>
    <r>
      <rPr>
        <b/>
        <sz val="11"/>
        <color theme="1"/>
        <rFont val="Arial"/>
        <family val="2"/>
      </rPr>
      <t xml:space="preserve">PAFC: </t>
    </r>
    <r>
      <rPr>
        <sz val="11"/>
        <color theme="1"/>
        <rFont val="Arial"/>
        <family val="2"/>
      </rPr>
      <t>Porcentaje de actividades de fomento a la cultura vial</t>
    </r>
  </si>
  <si>
    <r>
      <rPr>
        <b/>
        <sz val="11"/>
        <color theme="1"/>
        <rFont val="Arial"/>
        <family val="2"/>
      </rPr>
      <t>2.3.1.1.3</t>
    </r>
    <r>
      <rPr>
        <sz val="11"/>
        <color theme="1"/>
        <rFont val="Arial"/>
        <family val="2"/>
      </rPr>
      <t xml:space="preserve"> Planes y programas de ordenamiento territorial y planeación urbana realizados</t>
    </r>
  </si>
  <si>
    <r>
      <rPr>
        <b/>
        <sz val="11"/>
        <color theme="1"/>
        <rFont val="Arial"/>
        <family val="2"/>
      </rPr>
      <t>PPOTU:</t>
    </r>
    <r>
      <rPr>
        <sz val="11"/>
        <color theme="1"/>
        <rFont val="Arial"/>
        <family val="2"/>
      </rPr>
      <t xml:space="preserve"> Porcentaje de planes y programas de ordenamiento territorial y planeación urbana</t>
    </r>
  </si>
  <si>
    <r>
      <rPr>
        <b/>
        <sz val="11"/>
        <color theme="1"/>
        <rFont val="Arial"/>
        <family val="2"/>
      </rPr>
      <t>PGAOT:</t>
    </r>
    <r>
      <rPr>
        <sz val="11"/>
        <color theme="1"/>
        <rFont val="Arial"/>
        <family val="2"/>
      </rPr>
      <t xml:space="preserve"> Porcentaje de gestiones para actualización y elaboración de planes y programas de ordenamiento territorial y desarrollo urbano</t>
    </r>
  </si>
  <si>
    <r>
      <rPr>
        <b/>
        <sz val="11"/>
        <color theme="1"/>
        <rFont val="Arial"/>
        <family val="2"/>
      </rPr>
      <t xml:space="preserve">2.3.1.1.3.1 </t>
    </r>
    <r>
      <rPr>
        <sz val="11"/>
        <color theme="1"/>
        <rFont val="Arial"/>
        <family val="2"/>
      </rPr>
      <t>Actualización y elaboración de planes y programas de ordenamiento territorial y desarrollo urbano</t>
    </r>
  </si>
  <si>
    <r>
      <rPr>
        <b/>
        <sz val="11"/>
        <color theme="1"/>
        <rFont val="Arial"/>
        <family val="2"/>
      </rPr>
      <t xml:space="preserve">2.3.1.1.3.2 </t>
    </r>
    <r>
      <rPr>
        <sz val="11"/>
        <color theme="1"/>
        <rFont val="Arial"/>
        <family val="2"/>
      </rPr>
      <t>Desarrollo de Insumos para la elaboración de los planes y programas</t>
    </r>
  </si>
  <si>
    <r>
      <rPr>
        <b/>
        <sz val="11"/>
        <color theme="1"/>
        <rFont val="Arial"/>
        <family val="2"/>
      </rPr>
      <t xml:space="preserve">PDIPP: </t>
    </r>
    <r>
      <rPr>
        <sz val="11"/>
        <color theme="1"/>
        <rFont val="Arial"/>
        <family val="2"/>
      </rPr>
      <t xml:space="preserve">Porcentaje de desarrollo de Insumos para la elaboración de los planes y programas </t>
    </r>
  </si>
  <si>
    <r>
      <rPr>
        <b/>
        <sz val="11"/>
        <color theme="1"/>
        <rFont val="Arial"/>
        <family val="2"/>
      </rPr>
      <t>2.3.1.1.4</t>
    </r>
    <r>
      <rPr>
        <sz val="11"/>
        <color theme="1"/>
        <rFont val="Arial"/>
        <family val="2"/>
      </rPr>
      <t xml:space="preserve"> Normatividad urbana actualizada</t>
    </r>
  </si>
  <si>
    <r>
      <rPr>
        <b/>
        <sz val="11"/>
        <color theme="1"/>
        <rFont val="Arial"/>
        <family val="2"/>
      </rPr>
      <t>PNA:</t>
    </r>
    <r>
      <rPr>
        <sz val="11"/>
        <color theme="1"/>
        <rFont val="Arial"/>
        <family val="2"/>
      </rPr>
      <t xml:space="preserve"> Porcentaje de normatividad actualizada </t>
    </r>
  </si>
  <si>
    <r>
      <rPr>
        <b/>
        <sz val="11"/>
        <color theme="1"/>
        <rFont val="Arial"/>
        <family val="2"/>
      </rPr>
      <t>2.3.1.1.4.1</t>
    </r>
    <r>
      <rPr>
        <sz val="11"/>
        <color theme="1"/>
        <rFont val="Arial"/>
        <family val="2"/>
      </rPr>
      <t xml:space="preserve"> Elaboración de propuestas de modificación de normativa urbana</t>
    </r>
  </si>
  <si>
    <r>
      <rPr>
        <b/>
        <sz val="11"/>
        <color theme="1"/>
        <rFont val="Arial"/>
        <family val="2"/>
      </rPr>
      <t>PEPMNU:</t>
    </r>
    <r>
      <rPr>
        <sz val="11"/>
        <color theme="1"/>
        <rFont val="Arial"/>
        <family val="2"/>
      </rPr>
      <t xml:space="preserve"> Porcentaje de elaboración de propuestas de modificación de normativa urbana</t>
    </r>
  </si>
  <si>
    <r>
      <rPr>
        <b/>
        <sz val="11"/>
        <color theme="1"/>
        <rFont val="Arial"/>
        <family val="2"/>
      </rPr>
      <t>2.3.1.1.4.2</t>
    </r>
    <r>
      <rPr>
        <sz val="11"/>
        <color theme="1"/>
        <rFont val="Arial"/>
        <family val="2"/>
      </rPr>
      <t xml:space="preserve"> Realización de gestiones para la modificación de la normativa urbana</t>
    </r>
  </si>
  <si>
    <r>
      <rPr>
        <b/>
        <sz val="11"/>
        <color theme="1"/>
        <rFont val="Arial"/>
        <family val="2"/>
      </rPr>
      <t>PGMUN:</t>
    </r>
    <r>
      <rPr>
        <sz val="11"/>
        <color theme="1"/>
        <rFont val="Arial"/>
        <family val="2"/>
      </rPr>
      <t xml:space="preserve"> Porcentaje de gestiones para la modificación de la normativa urbana</t>
    </r>
  </si>
  <si>
    <r>
      <rPr>
        <b/>
        <sz val="11"/>
        <color theme="1"/>
        <rFont val="Arial"/>
        <family val="2"/>
      </rPr>
      <t>2.3.1.1.5</t>
    </r>
    <r>
      <rPr>
        <sz val="11"/>
        <color theme="1"/>
        <rFont val="Arial"/>
        <family val="2"/>
      </rPr>
      <t xml:space="preserve"> Proyectos técnicos de movilidad realizados</t>
    </r>
  </si>
  <si>
    <r>
      <rPr>
        <b/>
        <sz val="11"/>
        <color theme="1"/>
        <rFont val="Arial"/>
        <family val="2"/>
      </rPr>
      <t xml:space="preserve">PPT: </t>
    </r>
    <r>
      <rPr>
        <sz val="11"/>
        <color theme="1"/>
        <rFont val="Arial"/>
        <family val="2"/>
      </rPr>
      <t>Porcentaje de proyectos técnicos realizados</t>
    </r>
  </si>
  <si>
    <r>
      <rPr>
        <b/>
        <sz val="11"/>
        <color theme="1"/>
        <rFont val="Arial"/>
        <family val="2"/>
      </rPr>
      <t>2.3.1.1.5.1</t>
    </r>
    <r>
      <rPr>
        <sz val="11"/>
        <color theme="1"/>
        <rFont val="Arial"/>
        <family val="2"/>
      </rPr>
      <t xml:space="preserve"> Elaboración de diagnósticos para identificar déficit de infraestructura y servicios de los medios de transporte </t>
    </r>
  </si>
  <si>
    <r>
      <rPr>
        <b/>
        <sz val="11"/>
        <color theme="1"/>
        <rFont val="Arial"/>
        <family val="2"/>
      </rPr>
      <t xml:space="preserve">PDR: </t>
    </r>
    <r>
      <rPr>
        <sz val="11"/>
        <color theme="1"/>
        <rFont val="Arial"/>
        <family val="2"/>
      </rPr>
      <t>Porcentaje de diagnósticos realizados</t>
    </r>
  </si>
  <si>
    <r>
      <rPr>
        <b/>
        <sz val="11"/>
        <color theme="1"/>
        <rFont val="Arial"/>
        <family val="2"/>
      </rPr>
      <t>2.3.1.1.5.2</t>
    </r>
    <r>
      <rPr>
        <sz val="11"/>
        <color theme="1"/>
        <rFont val="Arial"/>
        <family val="2"/>
      </rPr>
      <t xml:space="preserve"> Elaboración de insumos para diagnósticos </t>
    </r>
  </si>
  <si>
    <r>
      <rPr>
        <b/>
        <sz val="11"/>
        <color theme="1"/>
        <rFont val="Arial"/>
        <family val="2"/>
      </rPr>
      <t xml:space="preserve">PID: </t>
    </r>
    <r>
      <rPr>
        <sz val="11"/>
        <color theme="1"/>
        <rFont val="Arial"/>
        <family val="2"/>
      </rPr>
      <t>Porcentaje de insumos para diagnósticos.</t>
    </r>
  </si>
  <si>
    <r>
      <rPr>
        <b/>
        <sz val="11"/>
        <color theme="1"/>
        <rFont val="Arial"/>
        <family val="2"/>
      </rPr>
      <t>2.3.1.1.6</t>
    </r>
    <r>
      <rPr>
        <sz val="11"/>
        <color theme="1"/>
        <rFont val="Arial"/>
        <family val="2"/>
      </rPr>
      <t xml:space="preserve"> Acciones de  gestión y  administración del presupuesto para la rendición de cuentas ante los entes fiscalizadores realizadas</t>
    </r>
  </si>
  <si>
    <r>
      <rPr>
        <b/>
        <sz val="11"/>
        <color theme="1"/>
        <rFont val="Arial"/>
        <family val="2"/>
      </rPr>
      <t>PIGPA:</t>
    </r>
    <r>
      <rPr>
        <sz val="11"/>
        <color theme="1"/>
        <rFont val="Arial"/>
        <family val="2"/>
      </rPr>
      <t xml:space="preserve"> Porcentaje de Informes de Gestión Financiera del presupuesto asignado</t>
    </r>
  </si>
  <si>
    <r>
      <rPr>
        <b/>
        <sz val="11"/>
        <color theme="1"/>
        <rFont val="Arial"/>
        <family val="2"/>
      </rPr>
      <t xml:space="preserve">2.3.1.1.6.1 </t>
    </r>
    <r>
      <rPr>
        <sz val="11"/>
        <color theme="1"/>
        <rFont val="Arial"/>
        <family val="2"/>
      </rPr>
      <t>Gestión de los recursos  humanos, materiales, financieros, informáticos y de servicios generales</t>
    </r>
  </si>
  <si>
    <r>
      <rPr>
        <b/>
        <sz val="11"/>
        <color theme="1"/>
        <rFont val="Arial"/>
        <family val="2"/>
      </rPr>
      <t xml:space="preserve">PGRGR: </t>
    </r>
    <r>
      <rPr>
        <sz val="11"/>
        <color theme="1"/>
        <rFont val="Arial"/>
        <family val="2"/>
      </rPr>
      <t xml:space="preserve">Porcentaje de gestión de los recursos humanos materiales, financieros, informáticos y de servicios generales realizados </t>
    </r>
  </si>
  <si>
    <t>Trimestral</t>
  </si>
  <si>
    <t>Semestral</t>
  </si>
  <si>
    <r>
      <t xml:space="preserve">PDPMS: </t>
    </r>
    <r>
      <rPr>
        <sz val="11"/>
        <color theme="1"/>
        <rFont val="Arial"/>
        <family val="2"/>
      </rPr>
      <t xml:space="preserve">Porcentaje Desarrollo Urbano Participativo y Movilidad Sostenible fomentado </t>
    </r>
  </si>
  <si>
    <r>
      <t xml:space="preserve">
Unidad de medida del indicador: 
</t>
    </r>
    <r>
      <rPr>
        <sz val="11"/>
        <color theme="1"/>
        <rFont val="Arial"/>
        <family val="2"/>
      </rPr>
      <t>Porcentaje</t>
    </r>
    <r>
      <rPr>
        <b/>
        <sz val="11"/>
        <color theme="1"/>
        <rFont val="Arial"/>
        <family val="2"/>
      </rPr>
      <t xml:space="preserve">
Unidad de medida: 
</t>
    </r>
    <r>
      <rPr>
        <sz val="11"/>
        <color theme="1"/>
        <rFont val="Arial"/>
        <family val="2"/>
      </rPr>
      <t>Proyectos</t>
    </r>
  </si>
  <si>
    <r>
      <t xml:space="preserve">Unidad de medida del indicador: 
</t>
    </r>
    <r>
      <rPr>
        <sz val="11"/>
        <color theme="0"/>
        <rFont val="Arial"/>
        <family val="2"/>
      </rPr>
      <t>Porcentaje</t>
    </r>
    <r>
      <rPr>
        <b/>
        <sz val="11"/>
        <color theme="0"/>
        <rFont val="Arial"/>
        <family val="2"/>
      </rPr>
      <t xml:space="preserve">
Unidad de medida: 
</t>
    </r>
    <r>
      <rPr>
        <sz val="11"/>
        <color theme="0"/>
        <rFont val="Arial"/>
        <family val="2"/>
      </rPr>
      <t>Instrumentos</t>
    </r>
  </si>
  <si>
    <r>
      <t xml:space="preserve">Unidad de medida del indicador: 
</t>
    </r>
    <r>
      <rPr>
        <sz val="11"/>
        <rFont val="Arial"/>
        <family val="2"/>
      </rPr>
      <t>Porcentaje</t>
    </r>
    <r>
      <rPr>
        <b/>
        <sz val="11"/>
        <rFont val="Arial"/>
        <family val="2"/>
      </rPr>
      <t xml:space="preserve">
Unidad de medida: 
</t>
    </r>
    <r>
      <rPr>
        <sz val="11"/>
        <rFont val="Arial"/>
        <family val="2"/>
      </rPr>
      <t>Material informativo</t>
    </r>
  </si>
  <si>
    <r>
      <t xml:space="preserve">Unidad de medida del indicador: 
</t>
    </r>
    <r>
      <rPr>
        <sz val="11"/>
        <rFont val="Arial"/>
        <family val="2"/>
      </rPr>
      <t>Porcentaje</t>
    </r>
    <r>
      <rPr>
        <b/>
        <sz val="11"/>
        <rFont val="Arial"/>
        <family val="2"/>
      </rPr>
      <t xml:space="preserve">
Unidad de medida: 
</t>
    </r>
    <r>
      <rPr>
        <sz val="11"/>
        <rFont val="Arial"/>
        <family val="2"/>
      </rPr>
      <t>Estrategias de comunicación</t>
    </r>
  </si>
  <si>
    <r>
      <t xml:space="preserve">Unidad de medida del indicador: 
</t>
    </r>
    <r>
      <rPr>
        <sz val="11"/>
        <rFont val="Arial"/>
        <family val="2"/>
      </rPr>
      <t>Porcentaje</t>
    </r>
    <r>
      <rPr>
        <b/>
        <sz val="11"/>
        <rFont val="Arial"/>
        <family val="2"/>
      </rPr>
      <t xml:space="preserve">
Unidad de medida: 
</t>
    </r>
    <r>
      <rPr>
        <sz val="11"/>
        <rFont val="Arial"/>
        <family val="2"/>
      </rPr>
      <t>Estrategias integrales</t>
    </r>
  </si>
  <si>
    <r>
      <t xml:space="preserve">
Unidad de medida del indicador: 
</t>
    </r>
    <r>
      <rPr>
        <sz val="11"/>
        <rFont val="Arial"/>
        <family val="2"/>
      </rPr>
      <t>Porcentaje</t>
    </r>
    <r>
      <rPr>
        <b/>
        <sz val="11"/>
        <rFont val="Arial"/>
        <family val="2"/>
      </rPr>
      <t xml:space="preserve">
Unidad de medida: 
</t>
    </r>
    <r>
      <rPr>
        <sz val="11"/>
        <rFont val="Arial"/>
        <family val="2"/>
      </rPr>
      <t>Programas</t>
    </r>
  </si>
  <si>
    <r>
      <t xml:space="preserve">Unidad de medida del indicador: 
</t>
    </r>
    <r>
      <rPr>
        <sz val="11"/>
        <rFont val="Arial"/>
        <family val="2"/>
      </rPr>
      <t>Porcentaje</t>
    </r>
    <r>
      <rPr>
        <b/>
        <sz val="11"/>
        <rFont val="Arial"/>
        <family val="2"/>
      </rPr>
      <t xml:space="preserve">
Unidad de medida: 
</t>
    </r>
    <r>
      <rPr>
        <sz val="11"/>
        <rFont val="Arial"/>
        <family val="2"/>
      </rPr>
      <t>Actividades</t>
    </r>
  </si>
  <si>
    <r>
      <t xml:space="preserve">Unidad de medida del indicador: 
</t>
    </r>
    <r>
      <rPr>
        <sz val="11"/>
        <rFont val="Arial"/>
        <family val="2"/>
      </rPr>
      <t>Porcentaje</t>
    </r>
    <r>
      <rPr>
        <b/>
        <sz val="11"/>
        <rFont val="Arial"/>
        <family val="2"/>
      </rPr>
      <t xml:space="preserve">
Unidad de medida: 
</t>
    </r>
    <r>
      <rPr>
        <sz val="11"/>
        <rFont val="Arial"/>
        <family val="2"/>
      </rPr>
      <t>Planes y programas</t>
    </r>
  </si>
  <si>
    <r>
      <t xml:space="preserve">Unidad de medida del indicador: 
</t>
    </r>
    <r>
      <rPr>
        <sz val="11"/>
        <rFont val="Arial"/>
        <family val="2"/>
      </rPr>
      <t>Porcentaje</t>
    </r>
    <r>
      <rPr>
        <b/>
        <sz val="11"/>
        <rFont val="Arial"/>
        <family val="2"/>
      </rPr>
      <t xml:space="preserve">
Unidad de medida:
</t>
    </r>
    <r>
      <rPr>
        <sz val="11"/>
        <rFont val="Arial"/>
        <family val="2"/>
      </rPr>
      <t>Gestiones</t>
    </r>
  </si>
  <si>
    <r>
      <t xml:space="preserve">Unidad de medida del indicador: 
</t>
    </r>
    <r>
      <rPr>
        <sz val="11"/>
        <rFont val="Arial"/>
        <family val="2"/>
      </rPr>
      <t>Porcentaje</t>
    </r>
    <r>
      <rPr>
        <b/>
        <sz val="11"/>
        <rFont val="Arial"/>
        <family val="2"/>
      </rPr>
      <t xml:space="preserve">
Unidad de medida:
</t>
    </r>
    <r>
      <rPr>
        <sz val="11"/>
        <rFont val="Arial"/>
        <family val="2"/>
      </rPr>
      <t>Insumos</t>
    </r>
  </si>
  <si>
    <r>
      <t xml:space="preserve">Unidad de medida del indicador: 
</t>
    </r>
    <r>
      <rPr>
        <sz val="11"/>
        <rFont val="Arial"/>
        <family val="2"/>
      </rPr>
      <t>Porcentaje</t>
    </r>
    <r>
      <rPr>
        <b/>
        <sz val="11"/>
        <rFont val="Arial"/>
        <family val="2"/>
      </rPr>
      <t xml:space="preserve">
Unidad de medida:
</t>
    </r>
    <r>
      <rPr>
        <sz val="11"/>
        <rFont val="Arial"/>
        <family val="2"/>
      </rPr>
      <t>Normatividad actualizada</t>
    </r>
  </si>
  <si>
    <r>
      <t xml:space="preserve">Unidad de medida del indicador: 
</t>
    </r>
    <r>
      <rPr>
        <sz val="11"/>
        <rFont val="Arial"/>
        <family val="2"/>
      </rPr>
      <t>Porcentaje</t>
    </r>
    <r>
      <rPr>
        <b/>
        <sz val="11"/>
        <rFont val="Arial"/>
        <family val="2"/>
      </rPr>
      <t xml:space="preserve">
Unidad de medida:
</t>
    </r>
    <r>
      <rPr>
        <sz val="11"/>
        <rFont val="Arial"/>
        <family val="2"/>
      </rPr>
      <t>Elaboración de propuestas</t>
    </r>
  </si>
  <si>
    <r>
      <t xml:space="preserve">Unidad de medida del indicador:
</t>
    </r>
    <r>
      <rPr>
        <sz val="11"/>
        <rFont val="Arial"/>
        <family val="2"/>
      </rPr>
      <t>Porcentaje</t>
    </r>
    <r>
      <rPr>
        <b/>
        <sz val="11"/>
        <rFont val="Arial"/>
        <family val="2"/>
      </rPr>
      <t xml:space="preserve">
Unidad de medida:
</t>
    </r>
    <r>
      <rPr>
        <sz val="11"/>
        <rFont val="Arial"/>
        <family val="2"/>
      </rPr>
      <t>Proyectos</t>
    </r>
  </si>
  <si>
    <r>
      <t xml:space="preserve">Unidad de medida del indicador: 
</t>
    </r>
    <r>
      <rPr>
        <sz val="11"/>
        <rFont val="Arial"/>
        <family val="2"/>
      </rPr>
      <t>Porcentaje</t>
    </r>
    <r>
      <rPr>
        <b/>
        <sz val="11"/>
        <rFont val="Arial"/>
        <family val="2"/>
      </rPr>
      <t xml:space="preserve">
Unidad de medida:
</t>
    </r>
    <r>
      <rPr>
        <sz val="11"/>
        <rFont val="Arial"/>
        <family val="2"/>
      </rPr>
      <t>Diagnósticos</t>
    </r>
  </si>
  <si>
    <r>
      <t xml:space="preserve">UNIDAD DE MEDIDA DEL INDICADOR: 
</t>
    </r>
    <r>
      <rPr>
        <sz val="11"/>
        <rFont val="Arial"/>
        <family val="2"/>
      </rPr>
      <t>Porcentaje</t>
    </r>
    <r>
      <rPr>
        <b/>
        <sz val="11"/>
        <rFont val="Arial"/>
        <family val="2"/>
      </rPr>
      <t xml:space="preserve">
UNIDAD DE MEDIDA DE LAS VARIABLES: 
</t>
    </r>
    <r>
      <rPr>
        <sz val="11"/>
        <rFont val="Arial"/>
        <family val="2"/>
      </rPr>
      <t>Informes de gestión</t>
    </r>
  </si>
  <si>
    <r>
      <t xml:space="preserve">UNIDAD DE MEDIDA DEL INDICADOR: 
</t>
    </r>
    <r>
      <rPr>
        <sz val="11"/>
        <rFont val="Arial"/>
        <family val="2"/>
      </rPr>
      <t>Porcentaje</t>
    </r>
    <r>
      <rPr>
        <b/>
        <sz val="11"/>
        <rFont val="Arial"/>
        <family val="2"/>
      </rPr>
      <t xml:space="preserve">
UNIDAD DE MEDIDA DE LAS VARIABLES: 
</t>
    </r>
    <r>
      <rPr>
        <sz val="11"/>
        <rFont val="Arial"/>
        <family val="2"/>
      </rPr>
      <t>Gestiones</t>
    </r>
  </si>
  <si>
    <r>
      <rPr>
        <b/>
        <sz val="11"/>
        <color theme="1"/>
        <rFont val="Arial"/>
        <family val="2"/>
      </rPr>
      <t xml:space="preserve"> 2.3.1 </t>
    </r>
    <r>
      <rPr>
        <sz val="11"/>
        <color theme="1"/>
        <rFont val="Arial"/>
        <family val="2"/>
      </rPr>
      <t>Contribuir a promover un desarrollo urbano ordenado y sostenible, garantizando la conservación de los recursos naturales y el bienestar de sus habitantes presentes y futuros mediante la implementación de políticas integrales de planificación, gestión ambiental y mejoramiento de la infraestructura urbana.</t>
    </r>
  </si>
  <si>
    <r>
      <t xml:space="preserve">Justificación Trimestral:  </t>
    </r>
    <r>
      <rPr>
        <sz val="11"/>
        <rFont val="Arial"/>
        <family val="2"/>
      </rPr>
      <t>Se llevan acabo una serie de actividades en materia de movilidad mismo que han de llevar a un diagnostico preliminar para la realización de proyectos ténicos de movilidad</t>
    </r>
  </si>
  <si>
    <r>
      <t xml:space="preserve">Justificación trimestral: </t>
    </r>
    <r>
      <rPr>
        <sz val="11"/>
        <rFont val="Arial"/>
        <family val="2"/>
      </rPr>
      <t>Los diagnósticos se encuentran en una fase avanzada de ejecución, con una recopilación de datos clave que está permitiendo identificar de manera precisa los déficits existentes en infraestructura y servicios. Se estima que el proceso de elaboración se completará en los plazos establecidos, alcanzando el 100% de la meta a final de año.</t>
    </r>
  </si>
  <si>
    <r>
      <t xml:space="preserve">Justificación Trimestral:  </t>
    </r>
    <r>
      <rPr>
        <sz val="11"/>
        <rFont val="Arial"/>
        <family val="2"/>
      </rPr>
      <t>Para la elaboración de insumos relacionados al diagnóstico para identificar el déficit de infraestructura y servicios de trasporte, de ha realizado una serie de levantamientos con drones, visitas de campo en puntos de conflicto vial mismos que forman "cuellos de botella" realizando levantamientos y conteos vehiculares, generando con ellos bitácoras que permitirán tener diagnósticos confiables y permitan llevar a la correcta toma de decisiones</t>
    </r>
  </si>
  <si>
    <r>
      <t xml:space="preserve">Justificación Trimestral: </t>
    </r>
    <r>
      <rPr>
        <sz val="11"/>
        <rFont val="Arial"/>
        <family val="2"/>
      </rPr>
      <t>Las gestiones encaminadas a la modificación de la normativa urbana están siendo ejecutadas de manera continua, con avances notables en los procesos de revisión y validación. Se prevé que las acciones en curso permitan alcanzar la meta establecida dentro del plazo programado.</t>
    </r>
  </si>
  <si>
    <r>
      <t xml:space="preserve">Justificación Trimestral: </t>
    </r>
    <r>
      <rPr>
        <sz val="11"/>
        <rFont val="Arial"/>
        <family val="2"/>
      </rPr>
      <t>La elaboración de propuestas se encuentra en una fase activa de análisis y construcción técnica, con avances que reflejan un compromiso constante hacia la mejora del marco normativo urbano. Se prevé que, con el ritmo de trabajo actual, se cumpla oportunamente con la meta establecida para el periodo.</t>
    </r>
  </si>
  <si>
    <r>
      <t xml:space="preserve">JustificaciónTrimestral: </t>
    </r>
    <r>
      <rPr>
        <sz val="11"/>
        <rFont val="Arial"/>
        <family val="2"/>
      </rPr>
      <t>Se ha iniciado el proceso de revisión y adecuación normativa con resultados preliminares que evidencian un avance progresivo y sostenido. La actualización de los marcos regulatorios avanza conforme a las directrices establecidas, con una proyección favorable hacia el cumplimiento integral de la meta anual.</t>
    </r>
  </si>
  <si>
    <r>
      <t xml:space="preserve">Justificación Trimestral: </t>
    </r>
    <r>
      <rPr>
        <sz val="11"/>
        <rFont val="Arial"/>
        <family val="2"/>
      </rPr>
      <t>El desarrollo de insumos se encuentra en una etapa activa, con avances importantes en la recopilación y sistematización de información clave. Se estima que, de mantenerse el ritmo actual, se logrará cumplir con el objetivo al cierre del año.</t>
    </r>
  </si>
  <si>
    <r>
      <t xml:space="preserve">Justificación Trimestral: </t>
    </r>
    <r>
      <rPr>
        <sz val="11"/>
        <rFont val="Arial"/>
        <family val="2"/>
      </rPr>
      <t>Las gestiones necesarias para la actualización y elaboración de los planes se encuentran en curso, con avances significativos que permiten proyectar el cumplimiento total de la meta establecida para final de año. Se continúa con el seguimiento técnico y administrativo para asegurar su consolidación.</t>
    </r>
  </si>
  <si>
    <r>
      <t xml:space="preserve">Justificación Trimestral: </t>
    </r>
    <r>
      <rPr>
        <sz val="11"/>
        <rFont val="Arial"/>
        <family val="2"/>
      </rPr>
      <t>Actualmente, se registra un progreso constante en la elaboración y actualización de los planes y programas correspondientes. Con el ritmo de trabajo establecido, se prevé alcanzar el 100% de la meta al finalizar el año, conforme a lo programado en la planificación anual.</t>
    </r>
  </si>
  <si>
    <r>
      <t xml:space="preserve">Justificación Trimestral: </t>
    </r>
    <r>
      <rPr>
        <sz val="11"/>
        <rFont val="Arial"/>
        <family val="2"/>
      </rPr>
      <t>El desarrollo de los programas se encuentra en curso, con avances sostenidos que permiten proyectar con confianza el cumplimiento total de la meta establecida al cierre del año. Las acciones en marcha están alineadas con los objetivos planteados y avanzan conforme a lo programado.</t>
    </r>
  </si>
  <si>
    <r>
      <t xml:space="preserve">Justificación Trimestral:  </t>
    </r>
    <r>
      <rPr>
        <sz val="11"/>
        <color theme="1"/>
        <rFont val="Arial"/>
        <family val="2"/>
      </rPr>
      <t>El avance registrado hasta la fecha refleja un progreso significativo en la implementación de acciones orientadas a fomentar el desarrollo urbano participativo y la movilidad sostenible. Actualmente, se han concretado diversos esfuerzos que representan una parte sustancial del total programado para el periodo, ubicándose en torno a un nivel intermedio de cumplimiento, con avances relevantes tanto en planificación como en ejecución de iniciativas clave. Se prevé que el ritmo de implementación se mantenga estable en los próximos meses, consolidando lo ya alcanzado y permitiendo avanzar hacia el cumplimiento total del objetivo.</t>
    </r>
  </si>
  <si>
    <r>
      <t xml:space="preserve">Justificación Trimestral: </t>
    </r>
    <r>
      <rPr>
        <sz val="11"/>
        <rFont val="Arial"/>
        <family val="2"/>
      </rPr>
      <t>A la fecha, se ha logrado un avance considerable en la elaboración del material previsto, alcanzando un nivel intermedio de desarrollo. Se continúan afinando contenidos y formatos para asegurar su pertinencia y utilidad, con perspectivas favorables para su conclusión en tiempo y forma.</t>
    </r>
  </si>
  <si>
    <r>
      <t xml:space="preserve">Justificación Trimestral: </t>
    </r>
    <r>
      <rPr>
        <sz val="11"/>
        <rFont val="Arial"/>
        <family val="2"/>
      </rPr>
      <t>Se han dado los primeros pasos en la implementación de estrategias de comunicación digital, con acciones iniciales ya en marcha. El avance actual representa una etapa temprana del proceso, con proyecciones de crecimiento a medida que se consolidan los canales y contenidos.</t>
    </r>
  </si>
  <si>
    <r>
      <t xml:space="preserve">Justificación Trimestral: </t>
    </r>
    <r>
      <rPr>
        <sz val="11"/>
        <rFont val="Arial"/>
        <family val="2"/>
      </rPr>
      <t>Se ha avanzado en la definición e impulso de acciones clave orientadas a fomentar el uso de la bicicleta. Actualmente, se cuenta con un progreso inicial que marca una base sólida para el desarrollo de estrategias más amplias en el corto plazo.</t>
    </r>
  </si>
  <si>
    <t>P-PPA 2.3 PROGRAMA PARA EL ORDENAMIENTO TERRITORIAL Y DESARROLLO URBANO SOSTENIBLE</t>
  </si>
  <si>
    <t>INSTITUTO DE PLANEACIÓN PARA EL DESARROLLO URBANO DEL MUNICIPIO DE BENITO JUÁREZ</t>
  </si>
  <si>
    <r>
      <t xml:space="preserve">Justificación Trimestral: </t>
    </r>
    <r>
      <rPr>
        <sz val="11"/>
        <color theme="0"/>
        <rFont val="Arial"/>
        <family val="2"/>
      </rPr>
      <t>Actualmente se esta trabajando en el avance de instrumentos de planeación con un acumulado aproximado del 50% por lo que se estará reportando la totalidad en el 4 trimestre de acuerdo a lo establecido en el indicador correspondiente.</t>
    </r>
  </si>
  <si>
    <r>
      <t xml:space="preserve">Justificación Trimestral:  </t>
    </r>
    <r>
      <rPr>
        <sz val="11"/>
        <rFont val="Arial"/>
        <family val="2"/>
      </rPr>
      <t>Se han realizado los tramites de altas y bajas de personal, se han realizado las adquisiciones de suministros y contratación de servicios para cumplimiento de objetivos y metas del Instituto, se cuenta con la Información, correspondiente al segundo trimestre 2025 del Avance de Gestión Financiera</t>
    </r>
  </si>
  <si>
    <t xml:space="preserve">ELABORÓ
C.P. Rodrigo Emmanuel Suaste Hoil
Director de Planeación y Ordenamiento Territorial
IMPLAN  </t>
  </si>
  <si>
    <t>REVISÓ
Lic. José Fernando Díaz Nuñez
Director General de la Dirección General de Planeación Municipal</t>
  </si>
  <si>
    <t>AUTORIZÓ
Lic. Héctor Sánchez Tirado
Director General
IMPLAN</t>
  </si>
  <si>
    <r>
      <t xml:space="preserve">Justificación Trimestral: </t>
    </r>
    <r>
      <rPr>
        <sz val="11"/>
        <rFont val="Arial"/>
        <family val="2"/>
      </rPr>
      <t>Se han realizado todas y cada una de las acciones que durante el trimestre ayudan a incentivar de manera positiva, una cultura vial a través de trípticos, pláticas en materia de movilidad, así como actividades en conjunto con diversas unidades administrativas del Municipio de Benito Juárez, como son las 8 ediciones del paseo cancunense y 4 rodada nocturna</t>
    </r>
  </si>
  <si>
    <r>
      <t xml:space="preserve">Justificación Trimestral: </t>
    </r>
    <r>
      <rPr>
        <sz val="11"/>
        <rFont val="Arial"/>
        <family val="2"/>
      </rPr>
      <t>Se cuenta con la información relevante a el segundo trimestre 2025 del Avance de Gestión Financiera, se ha integrado la Cuenta Pública del primer trimestre del ejercicio fiscal 2025,  se cumplió con las evaluaciones del SEVAC teniendo una calificación de 94.57% de cumplimiento para el primer trimestre 2025 y del 100% para el segundo trimestre. en materia de transparencia, se ha contestado con todos los requerimientos de información realizada a través de la Unidad de Transparencia, Acceso a la Información Pública y Protección de Datos Personales</t>
    </r>
  </si>
  <si>
    <r>
      <rPr>
        <b/>
        <sz val="11"/>
        <color theme="1"/>
        <rFont val="Arial"/>
        <family val="2"/>
      </rPr>
      <t xml:space="preserve">Justificación Trimestral: </t>
    </r>
    <r>
      <rPr>
        <sz val="11"/>
        <color theme="1"/>
        <rFont val="Arial"/>
        <family val="2"/>
      </rPr>
      <t xml:space="preserve"> 
El Índice de Medio Ambiente y Desarrollo Sostenible se integra con 3 Dimensiones y 9 subdimensiones que miden aspectos de Preservación Ambiental, Gestión de Residuos y Dimensión Económica con indicadores de diferentes instituciones externas e internas al municipio . En el tercer trimestre la meta realizada se consideró igual a la programada debido a que los indicadores no han tenido actualizaciones.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</si>
</sst>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quot;$&quot;#,##0.00"/>
  </numFmts>
  <fonts count="16" x14ac:knownFonts="1">
    <font>
      <sz val="11"/>
      <color theme="1"/>
      <name val="Calibri"/>
      <family val="2"/>
      <scheme val="minor"/>
    </font>
    <font>
      <b/>
      <sz val="11"/>
      <name val="Arial"/>
      <family val="2"/>
    </font>
    <font>
      <b/>
      <sz val="11"/>
      <color rgb="FF000000"/>
      <name val="Arial"/>
      <family val="2"/>
    </font>
    <font>
      <sz val="11"/>
      <color theme="1"/>
      <name val="Arial"/>
      <family val="2"/>
    </font>
    <font>
      <b/>
      <sz val="11"/>
      <color theme="1"/>
      <name val="Arial"/>
      <family val="2"/>
    </font>
    <font>
      <b/>
      <sz val="11"/>
      <color theme="0"/>
      <name val="Arial"/>
      <family val="2"/>
    </font>
    <font>
      <sz val="11"/>
      <name val="Arial"/>
      <family val="2"/>
    </font>
    <font>
      <sz val="11"/>
      <color theme="1"/>
      <name val="Calibri"/>
      <family val="2"/>
      <scheme val="minor"/>
    </font>
    <font>
      <b/>
      <sz val="14"/>
      <color theme="0"/>
      <name val="Arial"/>
      <family val="2"/>
    </font>
    <font>
      <b/>
      <sz val="14"/>
      <color rgb="FFFFFFFF"/>
      <name val="Arial"/>
      <family val="2"/>
    </font>
    <font>
      <b/>
      <sz val="24"/>
      <color rgb="FFFFFFFF"/>
      <name val="Arial"/>
      <family val="2"/>
    </font>
    <font>
      <sz val="8"/>
      <name val="Calibri"/>
      <family val="2"/>
      <scheme val="minor"/>
    </font>
    <font>
      <b/>
      <sz val="12"/>
      <color theme="1"/>
      <name val="Calibri"/>
      <family val="2"/>
      <scheme val="minor"/>
    </font>
    <font>
      <b/>
      <sz val="11"/>
      <color theme="1"/>
      <name val="Calibri"/>
      <family val="2"/>
      <scheme val="minor"/>
    </font>
    <font>
      <b/>
      <sz val="20"/>
      <color theme="1"/>
      <name val="Calibri"/>
      <family val="2"/>
      <scheme val="minor"/>
    </font>
    <font>
      <sz val="11"/>
      <color theme="0"/>
      <name val="Arial"/>
      <family val="2"/>
    </font>
  </fonts>
  <fills count="1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2F2F2"/>
        <bgColor rgb="FFF2F2F2"/>
      </patternFill>
    </fill>
    <fill>
      <patternFill patternType="solid">
        <fgColor theme="0"/>
        <bgColor indexed="64"/>
      </patternFill>
    </fill>
    <fill>
      <patternFill patternType="solid">
        <fgColor rgb="FFFDE9EB"/>
        <bgColor indexed="64"/>
      </patternFill>
    </fill>
    <fill>
      <patternFill patternType="solid">
        <fgColor rgb="FFFFEB9C"/>
        <bgColor indexed="64"/>
      </patternFill>
    </fill>
    <fill>
      <patternFill patternType="solid">
        <fgColor rgb="FFC7EFCE"/>
        <bgColor indexed="64"/>
      </patternFill>
    </fill>
    <fill>
      <patternFill patternType="solid">
        <fgColor rgb="FFFFEB9C"/>
        <bgColor rgb="FFF2F2F2"/>
      </patternFill>
    </fill>
    <fill>
      <patternFill patternType="solid">
        <fgColor rgb="FF009F7A"/>
        <bgColor rgb="FF000000"/>
      </patternFill>
    </fill>
    <fill>
      <patternFill patternType="solid">
        <fgColor rgb="FF009F7A"/>
        <bgColor indexed="64"/>
      </patternFill>
    </fill>
    <fill>
      <patternFill patternType="solid">
        <fgColor rgb="FF7FCFBC"/>
        <bgColor indexed="64"/>
      </patternFill>
    </fill>
    <fill>
      <patternFill patternType="solid">
        <fgColor rgb="FF7FCFBC"/>
        <bgColor rgb="FF000000"/>
      </patternFill>
    </fill>
  </fills>
  <borders count="97">
    <border>
      <left/>
      <right/>
      <top/>
      <bottom/>
      <diagonal/>
    </border>
    <border>
      <left style="dashed">
        <color theme="1"/>
      </left>
      <right style="dashed">
        <color theme="1"/>
      </right>
      <top style="dashed">
        <color theme="1"/>
      </top>
      <bottom style="dashed">
        <color theme="1"/>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tted">
        <color indexed="64"/>
      </right>
      <top style="dotted">
        <color indexed="64"/>
      </top>
      <bottom style="dotted">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dashed">
        <color theme="1"/>
      </left>
      <right style="dashed">
        <color theme="1"/>
      </right>
      <top style="dashed">
        <color theme="1"/>
      </top>
      <bottom/>
      <diagonal/>
    </border>
    <border>
      <left style="medium">
        <color indexed="64"/>
      </left>
      <right style="dotted">
        <color indexed="64"/>
      </right>
      <top style="dotted">
        <color indexed="64"/>
      </top>
      <bottom/>
      <diagonal/>
    </border>
    <border>
      <left/>
      <right style="dashed">
        <color theme="1"/>
      </right>
      <top style="dashed">
        <color theme="1"/>
      </top>
      <bottom style="dashed">
        <color theme="1"/>
      </bottom>
      <diagonal/>
    </border>
    <border>
      <left/>
      <right style="dashed">
        <color theme="1"/>
      </right>
      <top style="dashed">
        <color theme="1"/>
      </top>
      <bottom style="dashed">
        <color indexed="64"/>
      </bottom>
      <diagonal/>
    </border>
    <border>
      <left style="medium">
        <color indexed="64"/>
      </left>
      <right style="dotted">
        <color indexed="64"/>
      </right>
      <top style="dotted">
        <color indexed="64"/>
      </top>
      <bottom style="medium">
        <color indexed="64"/>
      </bottom>
      <diagonal/>
    </border>
    <border>
      <left/>
      <right style="dashed">
        <color theme="1"/>
      </right>
      <top style="dashed">
        <color indexed="64"/>
      </top>
      <bottom style="medium">
        <color indexed="64"/>
      </bottom>
      <diagonal/>
    </border>
    <border>
      <left style="dashed">
        <color theme="1"/>
      </left>
      <right/>
      <top style="dashed">
        <color indexed="64"/>
      </top>
      <bottom style="medium">
        <color indexed="64"/>
      </bottom>
      <diagonal/>
    </border>
    <border>
      <left style="dashed">
        <color theme="1"/>
      </left>
      <right style="dashed">
        <color theme="1"/>
      </right>
      <top style="dashed">
        <color indexed="64"/>
      </top>
      <bottom style="medium">
        <color indexed="64"/>
      </bottom>
      <diagonal/>
    </border>
    <border>
      <left style="medium">
        <color indexed="64"/>
      </left>
      <right style="medium">
        <color indexed="64"/>
      </right>
      <top style="dotted">
        <color indexed="64"/>
      </top>
      <bottom style="medium">
        <color indexed="64"/>
      </bottom>
      <diagonal/>
    </border>
    <border>
      <left style="medium">
        <color indexed="64"/>
      </left>
      <right style="dotted">
        <color indexed="64"/>
      </right>
      <top/>
      <bottom/>
      <diagonal/>
    </border>
    <border>
      <left style="dotted">
        <color indexed="64"/>
      </left>
      <right style="dashed">
        <color theme="1"/>
      </right>
      <top style="dotted">
        <color indexed="64"/>
      </top>
      <bottom/>
      <diagonal/>
    </border>
    <border>
      <left style="medium">
        <color indexed="64"/>
      </left>
      <right/>
      <top/>
      <bottom/>
      <diagonal/>
    </border>
    <border>
      <left style="dashed">
        <color theme="1"/>
      </left>
      <right/>
      <top style="dashed">
        <color theme="1"/>
      </top>
      <bottom/>
      <diagonal/>
    </border>
    <border>
      <left style="dashed">
        <color theme="1"/>
      </left>
      <right/>
      <top style="dashed">
        <color theme="1"/>
      </top>
      <bottom style="dashed">
        <color theme="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
      <left style="medium">
        <color theme="1"/>
      </left>
      <right style="dashed">
        <color theme="1"/>
      </right>
      <top style="dashed">
        <color theme="1"/>
      </top>
      <bottom style="dashed">
        <color theme="1"/>
      </bottom>
      <diagonal/>
    </border>
    <border>
      <left style="dashed">
        <color theme="1"/>
      </left>
      <right style="medium">
        <color indexed="64"/>
      </right>
      <top style="dashed">
        <color theme="1"/>
      </top>
      <bottom style="dashed">
        <color theme="1"/>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theme="1"/>
      </left>
      <right style="dashed">
        <color theme="1"/>
      </right>
      <top style="dashed">
        <color theme="1"/>
      </top>
      <bottom style="medium">
        <color indexed="64"/>
      </bottom>
      <diagonal/>
    </border>
    <border>
      <left style="dashed">
        <color theme="1"/>
      </left>
      <right style="dashed">
        <color theme="1"/>
      </right>
      <top style="dashed">
        <color theme="1"/>
      </top>
      <bottom style="medium">
        <color indexed="64"/>
      </bottom>
      <diagonal/>
    </border>
    <border>
      <left style="dashed">
        <color theme="1"/>
      </left>
      <right/>
      <top style="dashed">
        <color theme="1"/>
      </top>
      <bottom style="medium">
        <color indexed="64"/>
      </bottom>
      <diagonal/>
    </border>
    <border>
      <left style="dashed">
        <color theme="1"/>
      </left>
      <right style="medium">
        <color indexed="64"/>
      </right>
      <top style="dashed">
        <color theme="1"/>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dashed">
        <color theme="1"/>
      </right>
      <top style="dashed">
        <color theme="1"/>
      </top>
      <bottom style="dashed">
        <color theme="1"/>
      </bottom>
      <diagonal/>
    </border>
    <border>
      <left style="dashed">
        <color theme="1"/>
      </left>
      <right style="dashed">
        <color theme="1"/>
      </right>
      <top style="dotted">
        <color theme="1"/>
      </top>
      <bottom style="dotted">
        <color theme="1"/>
      </bottom>
      <diagonal/>
    </border>
    <border>
      <left style="dashed">
        <color theme="1"/>
      </left>
      <right style="medium">
        <color indexed="64"/>
      </right>
      <top style="dotted">
        <color theme="1"/>
      </top>
      <bottom style="dotted">
        <color theme="1"/>
      </bottom>
      <diagonal/>
    </border>
    <border>
      <left style="medium">
        <color indexed="64"/>
      </left>
      <right style="dashed">
        <color theme="1"/>
      </right>
      <top style="dashed">
        <color theme="1"/>
      </top>
      <bottom style="medium">
        <color indexed="64"/>
      </bottom>
      <diagonal/>
    </border>
    <border>
      <left style="dashed">
        <color theme="1"/>
      </left>
      <right style="dashed">
        <color theme="1"/>
      </right>
      <top style="dotted">
        <color theme="1"/>
      </top>
      <bottom style="medium">
        <color indexed="64"/>
      </bottom>
      <diagonal/>
    </border>
    <border>
      <left style="dashed">
        <color theme="1"/>
      </left>
      <right style="medium">
        <color indexed="64"/>
      </right>
      <top style="dotted">
        <color theme="1"/>
      </top>
      <bottom style="medium">
        <color indexed="64"/>
      </bottom>
      <diagonal/>
    </border>
    <border>
      <left style="medium">
        <color indexed="64"/>
      </left>
      <right/>
      <top style="dashed">
        <color theme="1"/>
      </top>
      <bottom style="dashed">
        <color theme="1"/>
      </bottom>
      <diagonal/>
    </border>
    <border>
      <left/>
      <right/>
      <top style="dashed">
        <color theme="1"/>
      </top>
      <bottom style="dashed">
        <color theme="1"/>
      </bottom>
      <diagonal/>
    </border>
    <border>
      <left style="medium">
        <color indexed="64"/>
      </left>
      <right/>
      <top style="thin">
        <color indexed="64"/>
      </top>
      <bottom style="thin">
        <color indexed="64"/>
      </bottom>
      <diagonal/>
    </border>
    <border>
      <left style="thin">
        <color rgb="FF000000"/>
      </left>
      <right/>
      <top/>
      <bottom/>
      <diagonal/>
    </border>
    <border>
      <left/>
      <right style="thin">
        <color rgb="FF000000"/>
      </right>
      <top/>
      <bottom/>
      <diagonal/>
    </border>
    <border>
      <left style="medium">
        <color indexed="64"/>
      </left>
      <right style="medium">
        <color indexed="64"/>
      </right>
      <top style="medium">
        <color indexed="64"/>
      </top>
      <bottom style="medium">
        <color indexed="64"/>
      </bottom>
      <diagonal/>
    </border>
    <border>
      <left/>
      <right style="dashed">
        <color theme="1"/>
      </right>
      <top style="dashed">
        <color theme="1"/>
      </top>
      <bottom style="medium">
        <color indexed="64"/>
      </bottom>
      <diagonal/>
    </border>
    <border>
      <left style="medium">
        <color indexed="64"/>
      </left>
      <right style="medium">
        <color indexed="64"/>
      </right>
      <top style="dashed">
        <color theme="1"/>
      </top>
      <bottom style="dashed">
        <color theme="1"/>
      </bottom>
      <diagonal/>
    </border>
    <border>
      <left style="medium">
        <color indexed="64"/>
      </left>
      <right style="medium">
        <color indexed="64"/>
      </right>
      <top style="dashed">
        <color theme="1"/>
      </top>
      <bottom/>
      <diagonal/>
    </border>
    <border>
      <left style="medium">
        <color indexed="64"/>
      </left>
      <right style="medium">
        <color indexed="64"/>
      </right>
      <top style="dashed">
        <color theme="1"/>
      </top>
      <bottom style="dotted">
        <color indexed="64"/>
      </bottom>
      <diagonal/>
    </border>
    <border>
      <left style="dotted">
        <color indexed="64"/>
      </left>
      <right style="dashed">
        <color theme="1"/>
      </right>
      <top/>
      <bottom/>
      <diagonal/>
    </border>
    <border>
      <left style="dashed">
        <color theme="1"/>
      </left>
      <right style="dashed">
        <color theme="1"/>
      </right>
      <top/>
      <bottom style="dashed">
        <color theme="1"/>
      </bottom>
      <diagonal/>
    </border>
    <border>
      <left/>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dotted">
        <color indexed="64"/>
      </right>
      <top/>
      <bottom style="dotted">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dashed">
        <color theme="1"/>
      </top>
      <bottom style="dotted">
        <color theme="1"/>
      </bottom>
      <diagonal/>
    </border>
    <border>
      <left style="medium">
        <color indexed="64"/>
      </left>
      <right style="medium">
        <color indexed="64"/>
      </right>
      <top style="dotted">
        <color theme="1"/>
      </top>
      <bottom style="dotted">
        <color theme="1"/>
      </bottom>
      <diagonal/>
    </border>
    <border>
      <left style="medium">
        <color indexed="64"/>
      </left>
      <right style="medium">
        <color indexed="64"/>
      </right>
      <top style="dotted">
        <color theme="1"/>
      </top>
      <bottom style="medium">
        <color indexed="64"/>
      </bottom>
      <diagonal/>
    </border>
    <border>
      <left style="dashed">
        <color theme="1"/>
      </left>
      <right/>
      <top/>
      <bottom style="dashed">
        <color theme="1"/>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top style="dotted">
        <color indexed="64"/>
      </top>
      <bottom style="dotted">
        <color indexed="64"/>
      </bottom>
      <diagonal/>
    </border>
    <border>
      <left/>
      <right style="dashed">
        <color theme="1"/>
      </right>
      <top style="dashed">
        <color theme="1"/>
      </top>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rgb="FF000000"/>
      </left>
      <right style="medium">
        <color indexed="64"/>
      </right>
      <top/>
      <bottom style="medium">
        <color indexed="64"/>
      </bottom>
      <diagonal/>
    </border>
    <border>
      <left/>
      <right style="medium">
        <color rgb="FF000000"/>
      </right>
      <top/>
      <bottom style="medium">
        <color indexed="64"/>
      </bottom>
      <diagonal/>
    </border>
    <border>
      <left/>
      <right style="medium">
        <color rgb="FF000000"/>
      </right>
      <top style="medium">
        <color indexed="64"/>
      </top>
      <bottom style="medium">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medium">
        <color indexed="64"/>
      </right>
      <top style="dotted">
        <color theme="1"/>
      </top>
      <bottom/>
      <diagonal/>
    </border>
    <border>
      <left style="dotted">
        <color indexed="64"/>
      </left>
      <right style="dotted">
        <color indexed="64"/>
      </right>
      <top style="dashed">
        <color theme="1"/>
      </top>
      <bottom style="dotted">
        <color indexed="64"/>
      </bottom>
      <diagonal/>
    </border>
    <border>
      <left style="dotted">
        <color indexed="64"/>
      </left>
      <right style="medium">
        <color indexed="64"/>
      </right>
      <top style="dashed">
        <color theme="1"/>
      </top>
      <bottom style="dotted">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s>
  <cellStyleXfs count="3">
    <xf numFmtId="0" fontId="0" fillId="0" borderId="0"/>
    <xf numFmtId="44" fontId="7" fillId="0" borderId="0" applyFont="0" applyFill="0" applyBorder="0" applyAlignment="0" applyProtection="0"/>
    <xf numFmtId="9" fontId="7" fillId="0" borderId="0" applyFont="0" applyFill="0" applyBorder="0" applyAlignment="0" applyProtection="0"/>
  </cellStyleXfs>
  <cellXfs count="212">
    <xf numFmtId="0" fontId="0" fillId="0" borderId="0" xfId="0"/>
    <xf numFmtId="0" fontId="0" fillId="5" borderId="0" xfId="0" applyFill="1"/>
    <xf numFmtId="0" fontId="4" fillId="3" borderId="7" xfId="0" applyFont="1" applyFill="1" applyBorder="1" applyAlignment="1">
      <alignment horizontal="center" vertical="center" wrapText="1"/>
    </xf>
    <xf numFmtId="0" fontId="3" fillId="3" borderId="16" xfId="0" applyFont="1" applyFill="1" applyBorder="1" applyAlignment="1">
      <alignment horizontal="justify" vertical="center" wrapText="1"/>
    </xf>
    <xf numFmtId="0" fontId="3" fillId="3" borderId="13" xfId="0" applyFont="1" applyFill="1" applyBorder="1" applyAlignment="1">
      <alignment horizontal="justify" vertical="center" wrapText="1"/>
    </xf>
    <xf numFmtId="0" fontId="3" fillId="3" borderId="13"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3" fillId="3" borderId="18" xfId="0" applyFont="1" applyFill="1" applyBorder="1" applyAlignment="1">
      <alignment horizontal="justify" vertical="center" wrapText="1"/>
    </xf>
    <xf numFmtId="0" fontId="3" fillId="3" borderId="19" xfId="0" applyFont="1" applyFill="1" applyBorder="1" applyAlignment="1">
      <alignment horizontal="justify" vertical="center" wrapText="1"/>
    </xf>
    <xf numFmtId="0" fontId="3" fillId="3" borderId="20"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3" fillId="3" borderId="28" xfId="0" applyFont="1" applyFill="1" applyBorder="1" applyAlignment="1">
      <alignment horizontal="center" vertical="center" wrapText="1"/>
    </xf>
    <xf numFmtId="3" fontId="3" fillId="2" borderId="38" xfId="0" applyNumberFormat="1"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3" fontId="3" fillId="2" borderId="26" xfId="0" applyNumberFormat="1" applyFont="1" applyFill="1" applyBorder="1" applyAlignment="1">
      <alignment horizontal="center" vertical="center" wrapText="1"/>
    </xf>
    <xf numFmtId="3" fontId="3" fillId="2" borderId="39" xfId="0" applyNumberFormat="1" applyFont="1" applyFill="1" applyBorder="1" applyAlignment="1">
      <alignment horizontal="center" vertical="center" wrapText="1"/>
    </xf>
    <xf numFmtId="10" fontId="0" fillId="4" borderId="41" xfId="0" applyNumberFormat="1" applyFill="1" applyBorder="1" applyAlignment="1">
      <alignment horizontal="center" vertical="center" wrapText="1"/>
    </xf>
    <xf numFmtId="3" fontId="3" fillId="2" borderId="43" xfId="0" applyNumberFormat="1" applyFont="1" applyFill="1" applyBorder="1" applyAlignment="1">
      <alignment horizontal="center" vertical="center" wrapText="1"/>
    </xf>
    <xf numFmtId="3" fontId="3" fillId="2" borderId="44" xfId="0" applyNumberFormat="1" applyFont="1" applyFill="1" applyBorder="1" applyAlignment="1">
      <alignment horizontal="center" vertical="center" wrapText="1"/>
    </xf>
    <xf numFmtId="3" fontId="3" fillId="2" borderId="45" xfId="0" applyNumberFormat="1" applyFont="1" applyFill="1" applyBorder="1" applyAlignment="1">
      <alignment horizontal="center" vertical="center" wrapText="1"/>
    </xf>
    <xf numFmtId="3" fontId="3" fillId="2" borderId="46" xfId="0" applyNumberFormat="1" applyFont="1" applyFill="1" applyBorder="1" applyAlignment="1">
      <alignment horizontal="center" vertical="center" wrapText="1"/>
    </xf>
    <xf numFmtId="0" fontId="13" fillId="0" borderId="0" xfId="0" applyFont="1"/>
    <xf numFmtId="0" fontId="0" fillId="8" borderId="0" xfId="0" applyFill="1"/>
    <xf numFmtId="0" fontId="0" fillId="0" borderId="0" xfId="0" applyAlignment="1">
      <alignment wrapText="1"/>
    </xf>
    <xf numFmtId="0" fontId="0" fillId="7" borderId="0" xfId="0" applyFill="1"/>
    <xf numFmtId="44" fontId="3" fillId="2" borderId="48" xfId="1" applyFont="1" applyFill="1" applyBorder="1" applyAlignment="1">
      <alignment horizontal="center" vertical="center" wrapText="1"/>
    </xf>
    <xf numFmtId="44" fontId="3" fillId="2" borderId="1" xfId="1" applyFont="1" applyFill="1" applyBorder="1" applyAlignment="1">
      <alignment horizontal="center" vertical="center" wrapText="1"/>
    </xf>
    <xf numFmtId="44" fontId="3" fillId="2" borderId="39" xfId="1" applyFont="1" applyFill="1" applyBorder="1" applyAlignment="1">
      <alignment horizontal="center" vertical="center" wrapText="1"/>
    </xf>
    <xf numFmtId="44" fontId="3" fillId="2" borderId="49" xfId="1" applyFont="1" applyFill="1" applyBorder="1" applyAlignment="1">
      <alignment horizontal="center" vertical="center" wrapText="1"/>
    </xf>
    <xf numFmtId="44" fontId="3" fillId="2" borderId="50" xfId="1" applyFont="1" applyFill="1" applyBorder="1" applyAlignment="1">
      <alignment horizontal="center" vertical="center" wrapText="1"/>
    </xf>
    <xf numFmtId="44" fontId="3" fillId="2" borderId="51" xfId="1" applyFont="1" applyFill="1" applyBorder="1" applyAlignment="1">
      <alignment horizontal="center" vertical="center" wrapText="1"/>
    </xf>
    <xf numFmtId="44" fontId="3" fillId="2" borderId="44" xfId="1" applyFont="1" applyFill="1" applyBorder="1" applyAlignment="1">
      <alignment horizontal="center" vertical="center" wrapText="1"/>
    </xf>
    <xf numFmtId="44" fontId="3" fillId="2" borderId="46" xfId="1" applyFont="1" applyFill="1" applyBorder="1" applyAlignment="1">
      <alignment horizontal="center" vertical="center" wrapText="1"/>
    </xf>
    <xf numFmtId="44" fontId="3" fillId="2" borderId="52" xfId="1" applyFont="1" applyFill="1" applyBorder="1" applyAlignment="1">
      <alignment horizontal="center" vertical="center" wrapText="1"/>
    </xf>
    <xf numFmtId="44" fontId="3" fillId="2" borderId="53" xfId="1" applyFont="1" applyFill="1" applyBorder="1" applyAlignment="1">
      <alignment horizontal="center" vertical="center" wrapText="1"/>
    </xf>
    <xf numFmtId="10" fontId="0" fillId="4" borderId="42" xfId="0" applyNumberFormat="1" applyFill="1" applyBorder="1" applyAlignment="1">
      <alignment horizontal="center" vertical="center" wrapText="1"/>
    </xf>
    <xf numFmtId="3" fontId="3" fillId="5" borderId="38" xfId="0" applyNumberFormat="1" applyFont="1" applyFill="1" applyBorder="1" applyAlignment="1">
      <alignment horizontal="center" vertical="center" wrapText="1"/>
    </xf>
    <xf numFmtId="3" fontId="3" fillId="5" borderId="1" xfId="0" applyNumberFormat="1" applyFont="1" applyFill="1" applyBorder="1" applyAlignment="1">
      <alignment horizontal="center" vertical="center" wrapText="1"/>
    </xf>
    <xf numFmtId="3" fontId="3" fillId="5" borderId="26" xfId="0" applyNumberFormat="1" applyFont="1" applyFill="1" applyBorder="1" applyAlignment="1">
      <alignment horizontal="center" vertical="center" wrapText="1"/>
    </xf>
    <xf numFmtId="3" fontId="3" fillId="5" borderId="39" xfId="0" applyNumberFormat="1" applyFont="1" applyFill="1" applyBorder="1" applyAlignment="1">
      <alignment horizontal="center" vertical="center" wrapText="1"/>
    </xf>
    <xf numFmtId="10" fontId="0" fillId="9" borderId="56" xfId="0" applyNumberFormat="1" applyFill="1" applyBorder="1" applyAlignment="1">
      <alignment horizontal="center" vertical="center" wrapText="1"/>
    </xf>
    <xf numFmtId="10" fontId="0" fillId="9" borderId="42" xfId="0" applyNumberFormat="1" applyFill="1" applyBorder="1" applyAlignment="1">
      <alignment horizontal="center" vertical="center" wrapText="1"/>
    </xf>
    <xf numFmtId="10" fontId="0" fillId="9" borderId="40" xfId="0" applyNumberFormat="1" applyFill="1" applyBorder="1" applyAlignment="1">
      <alignment horizontal="center" vertical="center" wrapText="1"/>
    </xf>
    <xf numFmtId="0" fontId="12" fillId="0" borderId="0" xfId="0" applyFont="1" applyAlignment="1">
      <alignment horizontal="center" vertical="center"/>
    </xf>
    <xf numFmtId="3" fontId="3" fillId="5" borderId="15" xfId="0" applyNumberFormat="1" applyFont="1" applyFill="1" applyBorder="1" applyAlignment="1">
      <alignment horizontal="center" vertical="center" wrapText="1"/>
    </xf>
    <xf numFmtId="3" fontId="3" fillId="2" borderId="15" xfId="0" applyNumberFormat="1" applyFont="1" applyFill="1" applyBorder="1" applyAlignment="1">
      <alignment horizontal="center" vertical="center" wrapText="1"/>
    </xf>
    <xf numFmtId="3" fontId="3" fillId="2" borderId="60" xfId="0" applyNumberFormat="1" applyFont="1" applyFill="1" applyBorder="1" applyAlignment="1">
      <alignment horizontal="center" vertical="center" wrapText="1"/>
    </xf>
    <xf numFmtId="0" fontId="1" fillId="5" borderId="61" xfId="0" applyFont="1" applyFill="1" applyBorder="1" applyAlignment="1">
      <alignment horizontal="center" vertical="center" wrapText="1"/>
    </xf>
    <xf numFmtId="0" fontId="6" fillId="3" borderId="63"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3" fillId="3" borderId="65" xfId="0" applyFont="1" applyFill="1" applyBorder="1" applyAlignment="1">
      <alignment horizontal="center" vertical="center" wrapText="1"/>
    </xf>
    <xf numFmtId="0" fontId="2" fillId="3" borderId="22" xfId="0" applyFont="1" applyFill="1" applyBorder="1" applyAlignment="1">
      <alignment vertical="center" wrapText="1"/>
    </xf>
    <xf numFmtId="0" fontId="3" fillId="3" borderId="64" xfId="0" applyFont="1" applyFill="1" applyBorder="1" applyAlignment="1">
      <alignment vertical="center" wrapText="1"/>
    </xf>
    <xf numFmtId="10" fontId="0" fillId="0" borderId="0" xfId="0" applyNumberFormat="1"/>
    <xf numFmtId="10" fontId="0" fillId="4" borderId="66" xfId="0" applyNumberFormat="1" applyFill="1" applyBorder="1" applyAlignment="1">
      <alignment horizontal="center" vertical="center" wrapText="1"/>
    </xf>
    <xf numFmtId="0" fontId="9" fillId="10" borderId="59" xfId="0" applyFont="1" applyFill="1" applyBorder="1" applyAlignment="1">
      <alignment horizontal="center" vertical="center" wrapText="1"/>
    </xf>
    <xf numFmtId="0" fontId="5" fillId="11" borderId="14" xfId="0" applyFont="1" applyFill="1" applyBorder="1" applyAlignment="1">
      <alignment horizontal="center" vertical="center" wrapText="1"/>
    </xf>
    <xf numFmtId="0" fontId="5" fillId="11" borderId="23" xfId="0" applyFont="1" applyFill="1" applyBorder="1" applyAlignment="1">
      <alignment horizontal="left" vertical="center" wrapText="1"/>
    </xf>
    <xf numFmtId="0" fontId="5" fillId="11" borderId="13" xfId="0" applyFont="1" applyFill="1" applyBorder="1" applyAlignment="1">
      <alignment horizontal="center" vertical="center" wrapText="1"/>
    </xf>
    <xf numFmtId="0" fontId="5" fillId="11" borderId="62" xfId="0" applyFont="1" applyFill="1" applyBorder="1" applyAlignment="1">
      <alignment horizontal="center" vertical="center" wrapText="1"/>
    </xf>
    <xf numFmtId="0" fontId="4" fillId="12" borderId="7" xfId="0" applyFont="1" applyFill="1" applyBorder="1" applyAlignment="1">
      <alignment horizontal="center" vertical="center" wrapText="1"/>
    </xf>
    <xf numFmtId="0" fontId="3" fillId="12" borderId="15" xfId="0" applyFont="1" applyFill="1" applyBorder="1" applyAlignment="1">
      <alignment horizontal="justify" vertical="center" wrapText="1"/>
    </xf>
    <xf numFmtId="0" fontId="4" fillId="12" borderId="1" xfId="0" applyFont="1" applyFill="1" applyBorder="1" applyAlignment="1">
      <alignment horizontal="justify" vertical="center" wrapText="1"/>
    </xf>
    <xf numFmtId="0" fontId="4" fillId="12" borderId="1" xfId="0" applyFont="1" applyFill="1" applyBorder="1" applyAlignment="1">
      <alignment horizontal="center" vertical="center" wrapText="1"/>
    </xf>
    <xf numFmtId="0" fontId="4" fillId="12" borderId="61" xfId="0" applyFont="1" applyFill="1" applyBorder="1" applyAlignment="1">
      <alignment horizontal="center" vertical="center" wrapText="1"/>
    </xf>
    <xf numFmtId="3" fontId="3" fillId="12" borderId="28" xfId="0" applyNumberFormat="1" applyFont="1" applyFill="1" applyBorder="1" applyAlignment="1">
      <alignment horizontal="center" vertical="center" wrapText="1"/>
    </xf>
    <xf numFmtId="3" fontId="3" fillId="12" borderId="29" xfId="0" applyNumberFormat="1" applyFont="1" applyFill="1" applyBorder="1" applyAlignment="1">
      <alignment horizontal="center" vertical="center" wrapText="1"/>
    </xf>
    <xf numFmtId="0" fontId="1" fillId="13" borderId="59" xfId="0" applyFont="1" applyFill="1" applyBorder="1" applyAlignment="1">
      <alignment horizontal="center" vertical="center" wrapText="1"/>
    </xf>
    <xf numFmtId="0" fontId="1" fillId="3" borderId="67" xfId="0" applyFont="1" applyFill="1" applyBorder="1" applyAlignment="1">
      <alignment horizontal="center" vertical="center" wrapText="1"/>
    </xf>
    <xf numFmtId="0" fontId="4" fillId="12" borderId="28" xfId="0" applyFont="1" applyFill="1" applyBorder="1" applyAlignment="1">
      <alignment horizontal="center" vertical="center" wrapText="1"/>
    </xf>
    <xf numFmtId="0" fontId="1" fillId="3" borderId="28" xfId="0" applyFont="1" applyFill="1" applyBorder="1" applyAlignment="1">
      <alignment horizontal="center" vertical="center" wrapText="1"/>
    </xf>
    <xf numFmtId="0" fontId="4" fillId="12" borderId="29" xfId="0" applyFont="1" applyFill="1" applyBorder="1" applyAlignment="1">
      <alignment horizontal="center" vertical="center" wrapText="1"/>
    </xf>
    <xf numFmtId="1" fontId="6" fillId="0" borderId="68" xfId="0" applyNumberFormat="1" applyFont="1" applyBorder="1" applyAlignment="1">
      <alignment horizontal="center" vertical="center" wrapText="1"/>
    </xf>
    <xf numFmtId="3" fontId="3" fillId="5" borderId="65" xfId="0" applyNumberFormat="1"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12" borderId="28" xfId="0" applyFont="1" applyFill="1" applyBorder="1" applyAlignment="1">
      <alignment horizontal="center" vertical="center" wrapText="1"/>
    </xf>
    <xf numFmtId="0" fontId="1" fillId="12" borderId="69" xfId="0" applyFont="1" applyFill="1" applyBorder="1" applyAlignment="1">
      <alignment horizontal="center" vertical="center" wrapText="1"/>
    </xf>
    <xf numFmtId="10" fontId="0" fillId="9" borderId="66" xfId="0" applyNumberFormat="1" applyFill="1" applyBorder="1" applyAlignment="1">
      <alignment horizontal="center" vertical="center" wrapText="1"/>
    </xf>
    <xf numFmtId="10" fontId="0" fillId="4" borderId="70" xfId="0" applyNumberFormat="1" applyFill="1" applyBorder="1" applyAlignment="1">
      <alignment horizontal="center" vertical="center" wrapText="1"/>
    </xf>
    <xf numFmtId="0" fontId="6" fillId="6" borderId="33" xfId="0" applyFont="1" applyFill="1" applyBorder="1" applyAlignment="1">
      <alignment horizontal="justify" vertical="center" wrapText="1"/>
    </xf>
    <xf numFmtId="0" fontId="5" fillId="11" borderId="71" xfId="0" applyFont="1" applyFill="1" applyBorder="1" applyAlignment="1">
      <alignment horizontal="left" vertical="center" wrapText="1"/>
    </xf>
    <xf numFmtId="0" fontId="4" fillId="12" borderId="72" xfId="0" applyFont="1" applyFill="1" applyBorder="1" applyAlignment="1">
      <alignment horizontal="left" vertical="center" wrapText="1"/>
    </xf>
    <xf numFmtId="0" fontId="1" fillId="3" borderId="72" xfId="0" applyFont="1" applyFill="1" applyBorder="1" applyAlignment="1">
      <alignment horizontal="left" vertical="center" wrapText="1"/>
    </xf>
    <xf numFmtId="0" fontId="1" fillId="3" borderId="73" xfId="0" applyFont="1" applyFill="1" applyBorder="1" applyAlignment="1">
      <alignment horizontal="left" vertical="center" wrapText="1"/>
    </xf>
    <xf numFmtId="3" fontId="3" fillId="5" borderId="74" xfId="0" applyNumberFormat="1" applyFont="1" applyFill="1" applyBorder="1" applyAlignment="1">
      <alignment horizontal="center" vertical="center" wrapText="1"/>
    </xf>
    <xf numFmtId="10" fontId="0" fillId="9" borderId="75" xfId="0" applyNumberFormat="1" applyFill="1" applyBorder="1" applyAlignment="1">
      <alignment horizontal="center" vertical="center" wrapText="1"/>
    </xf>
    <xf numFmtId="10" fontId="0" fillId="9" borderId="47" xfId="0" applyNumberFormat="1" applyFill="1" applyBorder="1" applyAlignment="1">
      <alignment horizontal="center" vertical="center" wrapText="1"/>
    </xf>
    <xf numFmtId="10" fontId="0" fillId="9" borderId="76" xfId="0" applyNumberFormat="1" applyFill="1" applyBorder="1" applyAlignment="1">
      <alignment horizontal="center" vertical="center" wrapText="1"/>
    </xf>
    <xf numFmtId="10" fontId="0" fillId="9" borderId="77" xfId="0" applyNumberFormat="1" applyFill="1" applyBorder="1" applyAlignment="1">
      <alignment horizontal="center" vertical="center" wrapText="1"/>
    </xf>
    <xf numFmtId="0" fontId="3" fillId="3" borderId="78" xfId="0" applyFont="1" applyFill="1" applyBorder="1" applyAlignment="1">
      <alignment horizontal="left" vertical="center" wrapText="1"/>
    </xf>
    <xf numFmtId="0" fontId="3" fillId="3" borderId="79" xfId="0" applyFont="1" applyFill="1" applyBorder="1" applyAlignment="1">
      <alignment horizontal="justify" vertical="center" wrapText="1"/>
    </xf>
    <xf numFmtId="0" fontId="1" fillId="3" borderId="69" xfId="0" applyFont="1" applyFill="1" applyBorder="1" applyAlignment="1">
      <alignment horizontal="center" vertical="center" wrapText="1"/>
    </xf>
    <xf numFmtId="3" fontId="3" fillId="12" borderId="69" xfId="0" applyNumberFormat="1" applyFont="1" applyFill="1" applyBorder="1" applyAlignment="1">
      <alignment horizontal="center" vertical="center" wrapText="1"/>
    </xf>
    <xf numFmtId="10" fontId="0" fillId="4" borderId="7" xfId="0" applyNumberFormat="1" applyFill="1" applyBorder="1" applyAlignment="1">
      <alignment horizontal="center" vertical="center" wrapText="1"/>
    </xf>
    <xf numFmtId="10" fontId="0" fillId="4" borderId="87" xfId="0" applyNumberFormat="1" applyFill="1" applyBorder="1" applyAlignment="1">
      <alignment horizontal="center" vertical="center" wrapText="1"/>
    </xf>
    <xf numFmtId="10" fontId="0" fillId="4" borderId="88" xfId="0" applyNumberFormat="1" applyFill="1" applyBorder="1" applyAlignment="1">
      <alignment horizontal="center" vertical="center" wrapText="1"/>
    </xf>
    <xf numFmtId="10" fontId="0" fillId="4" borderId="89" xfId="0" applyNumberFormat="1" applyFill="1" applyBorder="1" applyAlignment="1">
      <alignment horizontal="center" vertical="center" wrapText="1"/>
    </xf>
    <xf numFmtId="10" fontId="0" fillId="4" borderId="17" xfId="0" applyNumberFormat="1" applyFill="1" applyBorder="1" applyAlignment="1">
      <alignment horizontal="center" vertical="center" wrapText="1"/>
    </xf>
    <xf numFmtId="10" fontId="0" fillId="4" borderId="90" xfId="0" applyNumberFormat="1" applyFill="1" applyBorder="1" applyAlignment="1">
      <alignment horizontal="center" vertical="center" wrapText="1"/>
    </xf>
    <xf numFmtId="10" fontId="0" fillId="4" borderId="91" xfId="0" applyNumberFormat="1" applyFill="1" applyBorder="1" applyAlignment="1">
      <alignment horizontal="center" vertical="center" wrapText="1"/>
    </xf>
    <xf numFmtId="0" fontId="5" fillId="5" borderId="31" xfId="0" applyFont="1" applyFill="1" applyBorder="1" applyAlignment="1">
      <alignment vertical="center" wrapText="1"/>
    </xf>
    <xf numFmtId="0" fontId="5" fillId="5" borderId="80" xfId="0" applyFont="1" applyFill="1" applyBorder="1" applyAlignment="1">
      <alignment vertical="center" wrapText="1"/>
    </xf>
    <xf numFmtId="0" fontId="4" fillId="3" borderId="12" xfId="0" applyFont="1" applyFill="1" applyBorder="1" applyAlignment="1">
      <alignment horizontal="center" vertical="center" wrapText="1"/>
    </xf>
    <xf numFmtId="164" fontId="4" fillId="3" borderId="81" xfId="0" applyNumberFormat="1" applyFont="1" applyFill="1" applyBorder="1" applyAlignment="1">
      <alignment horizontal="center" vertical="center" wrapText="1"/>
    </xf>
    <xf numFmtId="164" fontId="6" fillId="3" borderId="21" xfId="1" applyNumberFormat="1" applyFont="1" applyFill="1" applyBorder="1" applyAlignment="1">
      <alignment horizontal="center" vertical="center" wrapText="1"/>
    </xf>
    <xf numFmtId="164" fontId="4" fillId="3" borderId="83" xfId="0" applyNumberFormat="1" applyFont="1" applyFill="1" applyBorder="1" applyAlignment="1">
      <alignment horizontal="center" vertical="center" wrapText="1"/>
    </xf>
    <xf numFmtId="0" fontId="5" fillId="11" borderId="25" xfId="0" applyFont="1" applyFill="1" applyBorder="1" applyAlignment="1">
      <alignment vertical="center" wrapText="1"/>
    </xf>
    <xf numFmtId="0" fontId="4" fillId="12" borderId="26" xfId="0" applyFont="1" applyFill="1" applyBorder="1" applyAlignment="1">
      <alignment vertical="center" wrapText="1"/>
    </xf>
    <xf numFmtId="0" fontId="1" fillId="3" borderId="25" xfId="0" applyFont="1" applyFill="1" applyBorder="1" applyAlignment="1">
      <alignment vertical="center" wrapText="1"/>
    </xf>
    <xf numFmtId="0" fontId="1" fillId="3" borderId="19" xfId="0" applyFont="1" applyFill="1" applyBorder="1" applyAlignment="1">
      <alignment vertical="center" wrapText="1"/>
    </xf>
    <xf numFmtId="0" fontId="5" fillId="11" borderId="13" xfId="0" applyFont="1" applyFill="1" applyBorder="1" applyAlignment="1">
      <alignment horizontal="left" vertical="center" wrapText="1"/>
    </xf>
    <xf numFmtId="0" fontId="4" fillId="3" borderId="14" xfId="0" applyFont="1" applyFill="1" applyBorder="1" applyAlignment="1">
      <alignment horizontal="center" vertical="center" wrapText="1"/>
    </xf>
    <xf numFmtId="0" fontId="1" fillId="3" borderId="92" xfId="0" applyFont="1" applyFill="1" applyBorder="1" applyAlignment="1">
      <alignment horizontal="left" vertical="center" wrapText="1"/>
    </xf>
    <xf numFmtId="0" fontId="3" fillId="3" borderId="93" xfId="0" applyFont="1" applyFill="1" applyBorder="1" applyAlignment="1">
      <alignment horizontal="justify" vertical="center" wrapText="1"/>
    </xf>
    <xf numFmtId="0" fontId="3" fillId="3" borderId="93" xfId="0" applyFont="1" applyFill="1" applyBorder="1" applyAlignment="1">
      <alignment horizontal="center" vertical="center" wrapText="1"/>
    </xf>
    <xf numFmtId="0" fontId="1" fillId="3" borderId="93" xfId="0" applyFont="1" applyFill="1" applyBorder="1" applyAlignment="1">
      <alignment vertical="center" wrapText="1"/>
    </xf>
    <xf numFmtId="0" fontId="6" fillId="3" borderId="94" xfId="0" applyFont="1" applyFill="1" applyBorder="1" applyAlignment="1">
      <alignment horizontal="center" vertical="center" wrapText="1"/>
    </xf>
    <xf numFmtId="0" fontId="3" fillId="3" borderId="87" xfId="0" applyFont="1" applyFill="1" applyBorder="1" applyAlignment="1">
      <alignment horizontal="justify" vertical="center" wrapText="1"/>
    </xf>
    <xf numFmtId="0" fontId="3" fillId="3" borderId="87" xfId="0" applyFont="1" applyFill="1" applyBorder="1" applyAlignment="1">
      <alignment horizontal="center" vertical="center" wrapText="1"/>
    </xf>
    <xf numFmtId="0" fontId="1" fillId="3" borderId="87" xfId="0" applyFont="1" applyFill="1" applyBorder="1" applyAlignment="1">
      <alignment vertical="center" wrapText="1"/>
    </xf>
    <xf numFmtId="0" fontId="6" fillId="3" borderId="89" xfId="0" applyFont="1" applyFill="1" applyBorder="1" applyAlignment="1">
      <alignment horizontal="center" vertical="center" wrapText="1"/>
    </xf>
    <xf numFmtId="0" fontId="3" fillId="3" borderId="90" xfId="0" applyFont="1" applyFill="1" applyBorder="1" applyAlignment="1">
      <alignment horizontal="justify" vertical="center" wrapText="1"/>
    </xf>
    <xf numFmtId="0" fontId="3" fillId="3" borderId="90" xfId="0" applyFont="1" applyFill="1" applyBorder="1" applyAlignment="1">
      <alignment horizontal="center" vertical="center" wrapText="1"/>
    </xf>
    <xf numFmtId="0" fontId="1" fillId="3" borderId="90" xfId="0" applyFont="1" applyFill="1" applyBorder="1" applyAlignment="1">
      <alignment vertical="center" wrapText="1"/>
    </xf>
    <xf numFmtId="0" fontId="6" fillId="3" borderId="91" xfId="0" applyFont="1" applyFill="1" applyBorder="1" applyAlignment="1">
      <alignment horizontal="center" vertical="center" wrapText="1"/>
    </xf>
    <xf numFmtId="0" fontId="4" fillId="12" borderId="14" xfId="0" applyFont="1" applyFill="1" applyBorder="1" applyAlignment="1">
      <alignment horizontal="center" vertical="center" wrapText="1"/>
    </xf>
    <xf numFmtId="0" fontId="3" fillId="12" borderId="87" xfId="0" applyFont="1" applyFill="1" applyBorder="1" applyAlignment="1">
      <alignment horizontal="justify" vertical="center" wrapText="1"/>
    </xf>
    <xf numFmtId="0" fontId="3" fillId="12" borderId="87" xfId="0" applyFont="1" applyFill="1" applyBorder="1" applyAlignment="1">
      <alignment horizontal="center" vertical="center" wrapText="1"/>
    </xf>
    <xf numFmtId="0" fontId="1" fillId="12" borderId="87" xfId="0" applyFont="1" applyFill="1" applyBorder="1" applyAlignment="1">
      <alignment vertical="center" wrapText="1"/>
    </xf>
    <xf numFmtId="0" fontId="6" fillId="12" borderId="89" xfId="0" applyFont="1" applyFill="1" applyBorder="1" applyAlignment="1">
      <alignment horizontal="center" vertical="center" wrapText="1"/>
    </xf>
    <xf numFmtId="0" fontId="1" fillId="12" borderId="92" xfId="0" applyFont="1" applyFill="1" applyBorder="1" applyAlignment="1">
      <alignment horizontal="left" vertical="center" wrapText="1"/>
    </xf>
    <xf numFmtId="10" fontId="3" fillId="0" borderId="31" xfId="0" applyNumberFormat="1" applyFont="1" applyBorder="1" applyAlignment="1">
      <alignment horizontal="center" vertical="center" wrapText="1"/>
    </xf>
    <xf numFmtId="10" fontId="6" fillId="0" borderId="68" xfId="0" applyNumberFormat="1" applyFont="1" applyBorder="1" applyAlignment="1">
      <alignment horizontal="center" vertical="center" wrapText="1"/>
    </xf>
    <xf numFmtId="10" fontId="3" fillId="5" borderId="65" xfId="0" applyNumberFormat="1" applyFont="1" applyFill="1" applyBorder="1" applyAlignment="1">
      <alignment horizontal="center" vertical="center" wrapText="1"/>
    </xf>
    <xf numFmtId="10" fontId="3" fillId="5" borderId="74" xfId="0" applyNumberFormat="1" applyFont="1" applyFill="1" applyBorder="1" applyAlignment="1">
      <alignment horizontal="center" vertical="center" wrapText="1"/>
    </xf>
    <xf numFmtId="0" fontId="10" fillId="10" borderId="8"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10" fillId="10" borderId="3" xfId="0" applyFont="1" applyFill="1" applyBorder="1" applyAlignment="1">
      <alignment horizontal="center" vertical="center" wrapText="1"/>
    </xf>
    <xf numFmtId="0" fontId="10" fillId="10" borderId="24" xfId="0" applyFont="1" applyFill="1" applyBorder="1" applyAlignment="1">
      <alignment horizontal="center" vertical="center" wrapText="1"/>
    </xf>
    <xf numFmtId="0" fontId="10" fillId="10" borderId="0" xfId="0" applyFont="1" applyFill="1" applyAlignment="1">
      <alignment horizontal="center" vertical="center" wrapText="1"/>
    </xf>
    <xf numFmtId="0" fontId="10" fillId="10" borderId="34" xfId="0" applyFont="1" applyFill="1" applyBorder="1" applyAlignment="1">
      <alignment horizontal="center" vertical="center" wrapText="1"/>
    </xf>
    <xf numFmtId="0" fontId="10" fillId="10" borderId="35" xfId="0" applyFont="1" applyFill="1" applyBorder="1" applyAlignment="1">
      <alignment horizontal="center" vertical="center" wrapText="1"/>
    </xf>
    <xf numFmtId="0" fontId="10" fillId="10" borderId="36" xfId="0" applyFont="1" applyFill="1" applyBorder="1" applyAlignment="1">
      <alignment horizontal="center" vertical="center" wrapText="1"/>
    </xf>
    <xf numFmtId="0" fontId="10" fillId="10" borderId="11" xfId="0" applyFont="1" applyFill="1" applyBorder="1" applyAlignment="1">
      <alignment horizontal="center" vertical="center" wrapText="1"/>
    </xf>
    <xf numFmtId="0" fontId="8" fillId="11" borderId="3" xfId="0" applyFont="1" applyFill="1" applyBorder="1" applyAlignment="1">
      <alignment horizontal="center" vertical="center" wrapText="1"/>
    </xf>
    <xf numFmtId="0" fontId="8" fillId="11" borderId="34" xfId="0" applyFont="1" applyFill="1" applyBorder="1" applyAlignment="1">
      <alignment horizontal="center" vertical="center" wrapText="1"/>
    </xf>
    <xf numFmtId="0" fontId="8" fillId="11" borderId="84" xfId="0" applyFont="1" applyFill="1" applyBorder="1" applyAlignment="1">
      <alignment horizontal="center" vertical="center" wrapText="1"/>
    </xf>
    <xf numFmtId="0" fontId="8" fillId="11" borderId="35" xfId="0" applyFont="1" applyFill="1" applyBorder="1" applyAlignment="1">
      <alignment horizontal="center" vertical="center" wrapText="1"/>
    </xf>
    <xf numFmtId="0" fontId="8" fillId="11" borderId="36" xfId="0" applyFont="1" applyFill="1" applyBorder="1" applyAlignment="1">
      <alignment horizontal="center" vertical="center" wrapText="1"/>
    </xf>
    <xf numFmtId="0" fontId="8" fillId="11" borderId="11" xfId="0" applyFont="1" applyFill="1" applyBorder="1" applyAlignment="1">
      <alignment horizontal="center" vertical="center" wrapText="1"/>
    </xf>
    <xf numFmtId="0" fontId="8" fillId="11" borderId="85" xfId="0" applyFont="1" applyFill="1" applyBorder="1" applyAlignment="1">
      <alignment horizontal="center" vertical="center" wrapText="1"/>
    </xf>
    <xf numFmtId="0" fontId="8" fillId="10" borderId="4" xfId="0" applyFont="1" applyFill="1" applyBorder="1" applyAlignment="1">
      <alignment horizontal="center" vertical="center" wrapText="1"/>
    </xf>
    <xf numFmtId="0" fontId="8" fillId="10" borderId="5" xfId="0" applyFont="1" applyFill="1" applyBorder="1" applyAlignment="1">
      <alignment horizontal="center" vertical="center" wrapText="1"/>
    </xf>
    <xf numFmtId="0" fontId="8" fillId="10" borderId="86" xfId="0" applyFont="1" applyFill="1" applyBorder="1" applyAlignment="1">
      <alignment horizontal="center" vertical="center" wrapText="1"/>
    </xf>
    <xf numFmtId="0" fontId="9" fillId="10" borderId="10" xfId="0" applyFont="1" applyFill="1" applyBorder="1" applyAlignment="1">
      <alignment horizontal="center" vertical="center" wrapText="1"/>
    </xf>
    <xf numFmtId="0" fontId="9" fillId="10" borderId="9" xfId="0" applyFont="1" applyFill="1" applyBorder="1" applyAlignment="1">
      <alignment horizontal="center" vertical="center" wrapText="1"/>
    </xf>
    <xf numFmtId="0" fontId="9" fillId="10" borderId="5" xfId="0" applyFont="1" applyFill="1" applyBorder="1" applyAlignment="1">
      <alignment horizontal="center" vertical="center" wrapText="1"/>
    </xf>
    <xf numFmtId="0" fontId="9" fillId="10" borderId="6" xfId="0" applyFont="1" applyFill="1" applyBorder="1" applyAlignment="1">
      <alignment horizontal="center" vertical="center" wrapText="1"/>
    </xf>
    <xf numFmtId="0" fontId="9" fillId="10" borderId="0" xfId="0" applyFont="1" applyFill="1" applyAlignment="1">
      <alignment horizontal="center" vertical="center"/>
    </xf>
    <xf numFmtId="0" fontId="9" fillId="10" borderId="58" xfId="0" applyFont="1" applyFill="1" applyBorder="1" applyAlignment="1">
      <alignment horizontal="center" vertical="center"/>
    </xf>
    <xf numFmtId="0" fontId="9" fillId="10" borderId="57" xfId="0" applyFont="1" applyFill="1" applyBorder="1" applyAlignment="1">
      <alignment horizontal="center" vertical="center" wrapText="1"/>
    </xf>
    <xf numFmtId="0" fontId="9" fillId="10" borderId="0" xfId="0" applyFont="1" applyFill="1" applyAlignment="1">
      <alignment horizontal="center" vertical="center" wrapText="1"/>
    </xf>
    <xf numFmtId="0" fontId="9" fillId="10" borderId="34" xfId="0" applyFont="1" applyFill="1" applyBorder="1" applyAlignment="1">
      <alignment horizontal="center" vertical="center" wrapText="1"/>
    </xf>
    <xf numFmtId="0" fontId="3" fillId="0" borderId="82" xfId="0" applyFont="1" applyBorder="1" applyAlignment="1">
      <alignment horizontal="center" vertical="center" wrapText="1"/>
    </xf>
    <xf numFmtId="0" fontId="3" fillId="0" borderId="83"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37" xfId="0" applyFont="1" applyBorder="1" applyAlignment="1">
      <alignment horizontal="center" vertical="center"/>
    </xf>
    <xf numFmtId="0" fontId="14" fillId="0" borderId="37" xfId="0" applyFont="1" applyBorder="1" applyAlignment="1">
      <alignment horizontal="center" vertical="top" wrapText="1"/>
    </xf>
    <xf numFmtId="0" fontId="14" fillId="0" borderId="37" xfId="0" applyFont="1" applyBorder="1" applyAlignment="1">
      <alignment horizontal="center" vertical="top"/>
    </xf>
    <xf numFmtId="0" fontId="5" fillId="11" borderId="4" xfId="0" applyFont="1" applyFill="1" applyBorder="1" applyAlignment="1">
      <alignment horizontal="center" vertical="center" wrapText="1"/>
    </xf>
    <xf numFmtId="0" fontId="5" fillId="11" borderId="5" xfId="0" applyFont="1" applyFill="1" applyBorder="1" applyAlignment="1">
      <alignment horizontal="center" vertical="center" wrapText="1"/>
    </xf>
    <xf numFmtId="0" fontId="5" fillId="11" borderId="6" xfId="0" applyFont="1" applyFill="1" applyBorder="1" applyAlignment="1">
      <alignment horizontal="center" vertical="center" wrapText="1"/>
    </xf>
    <xf numFmtId="0" fontId="5" fillId="11" borderId="10" xfId="0" applyFont="1" applyFill="1" applyBorder="1" applyAlignment="1">
      <alignment horizontal="center" vertical="center" wrapText="1"/>
    </xf>
    <xf numFmtId="0" fontId="5" fillId="11" borderId="9" xfId="0" applyFont="1" applyFill="1" applyBorder="1" applyAlignment="1">
      <alignment horizontal="center" vertical="center" wrapText="1"/>
    </xf>
    <xf numFmtId="3" fontId="4" fillId="12" borderId="4" xfId="0" applyNumberFormat="1" applyFont="1" applyFill="1" applyBorder="1" applyAlignment="1">
      <alignment horizontal="center" vertical="center" wrapText="1"/>
    </xf>
    <xf numFmtId="3" fontId="4" fillId="12" borderId="5" xfId="0" applyNumberFormat="1" applyFont="1" applyFill="1" applyBorder="1" applyAlignment="1">
      <alignment horizontal="center" vertical="center" wrapText="1"/>
    </xf>
    <xf numFmtId="3" fontId="4" fillId="12" borderId="6" xfId="0" applyNumberFormat="1" applyFont="1" applyFill="1" applyBorder="1" applyAlignment="1">
      <alignment horizontal="center" vertical="center" wrapText="1"/>
    </xf>
    <xf numFmtId="0" fontId="5" fillId="11" borderId="8" xfId="0" applyFont="1" applyFill="1" applyBorder="1" applyAlignment="1">
      <alignment horizontal="center" vertical="center" wrapText="1"/>
    </xf>
    <xf numFmtId="0" fontId="5" fillId="11" borderId="3" xfId="0" applyFont="1" applyFill="1" applyBorder="1" applyAlignment="1">
      <alignment horizontal="center" vertical="center" wrapText="1"/>
    </xf>
    <xf numFmtId="0" fontId="5" fillId="11" borderId="35" xfId="0" applyFont="1" applyFill="1" applyBorder="1" applyAlignment="1">
      <alignment horizontal="center" vertical="center" wrapText="1"/>
    </xf>
    <xf numFmtId="0" fontId="5" fillId="11" borderId="11" xfId="0" applyFont="1" applyFill="1" applyBorder="1" applyAlignment="1">
      <alignment horizontal="center" vertical="center" wrapText="1"/>
    </xf>
    <xf numFmtId="0" fontId="3" fillId="0" borderId="30" xfId="0" applyFont="1" applyBorder="1" applyAlignment="1">
      <alignment horizontal="center" vertical="center" wrapText="1"/>
    </xf>
    <xf numFmtId="0" fontId="3" fillId="0" borderId="80"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81" xfId="0" applyFont="1" applyBorder="1" applyAlignment="1">
      <alignment horizontal="center" vertical="center" wrapText="1"/>
    </xf>
    <xf numFmtId="0" fontId="1" fillId="5" borderId="54" xfId="0" applyFont="1" applyFill="1" applyBorder="1" applyAlignment="1">
      <alignment horizontal="center" vertical="center" wrapText="1"/>
    </xf>
    <xf numFmtId="0" fontId="1" fillId="5" borderId="55" xfId="0" applyFont="1" applyFill="1" applyBorder="1" applyAlignment="1">
      <alignment horizontal="center" vertical="center" wrapText="1"/>
    </xf>
    <xf numFmtId="0" fontId="0" fillId="0" borderId="0" xfId="0" applyAlignment="1">
      <alignment horizontal="justify" vertical="center" wrapText="1"/>
    </xf>
    <xf numFmtId="3" fontId="3" fillId="5" borderId="7" xfId="0" applyNumberFormat="1" applyFont="1" applyFill="1" applyBorder="1" applyAlignment="1">
      <alignment horizontal="center" vertical="center" wrapText="1"/>
    </xf>
    <xf numFmtId="3" fontId="3" fillId="5" borderId="87" xfId="0" applyNumberFormat="1" applyFont="1" applyFill="1" applyBorder="1" applyAlignment="1">
      <alignment horizontal="center" vertical="center" wrapText="1"/>
    </xf>
    <xf numFmtId="3" fontId="3" fillId="5" borderId="89" xfId="0" applyNumberFormat="1" applyFont="1" applyFill="1" applyBorder="1" applyAlignment="1">
      <alignment horizontal="center" vertical="center" wrapText="1"/>
    </xf>
    <xf numFmtId="10" fontId="3" fillId="4" borderId="95" xfId="0" applyNumberFormat="1" applyFont="1" applyFill="1" applyBorder="1" applyAlignment="1">
      <alignment horizontal="center" vertical="center" wrapText="1"/>
    </xf>
    <xf numFmtId="10" fontId="3" fillId="4" borderId="96" xfId="0" applyNumberFormat="1" applyFont="1" applyFill="1" applyBorder="1" applyAlignment="1">
      <alignment horizontal="center" vertical="center" wrapText="1"/>
    </xf>
    <xf numFmtId="10" fontId="3" fillId="9" borderId="88" xfId="0" applyNumberFormat="1" applyFont="1" applyFill="1" applyBorder="1" applyAlignment="1">
      <alignment horizontal="center" vertical="center" wrapText="1"/>
    </xf>
    <xf numFmtId="10" fontId="3" fillId="4" borderId="7" xfId="0" applyNumberFormat="1" applyFont="1" applyFill="1" applyBorder="1" applyAlignment="1">
      <alignment horizontal="center" vertical="center" wrapText="1"/>
    </xf>
    <xf numFmtId="10" fontId="3" fillId="4" borderId="87" xfId="0" applyNumberFormat="1" applyFont="1" applyFill="1" applyBorder="1" applyAlignment="1">
      <alignment horizontal="center" vertical="center" wrapText="1"/>
    </xf>
    <xf numFmtId="10" fontId="3" fillId="9" borderId="89" xfId="0" applyNumberFormat="1" applyFont="1" applyFill="1" applyBorder="1" applyAlignment="1">
      <alignment horizontal="center" vertical="center" wrapText="1"/>
    </xf>
    <xf numFmtId="3" fontId="3" fillId="5" borderId="91" xfId="0" applyNumberFormat="1" applyFont="1" applyFill="1" applyBorder="1" applyAlignment="1">
      <alignment horizontal="center" vertical="center" wrapText="1"/>
    </xf>
    <xf numFmtId="10" fontId="3" fillId="4" borderId="17" xfId="0" applyNumberFormat="1" applyFont="1" applyFill="1" applyBorder="1" applyAlignment="1">
      <alignment horizontal="center" vertical="center" wrapText="1"/>
    </xf>
    <xf numFmtId="10" fontId="3" fillId="4" borderId="90" xfId="0" applyNumberFormat="1" applyFont="1" applyFill="1" applyBorder="1" applyAlignment="1">
      <alignment horizontal="center" vertical="center" wrapText="1"/>
    </xf>
    <xf numFmtId="10" fontId="3" fillId="9" borderId="91" xfId="0" applyNumberFormat="1" applyFont="1" applyFill="1" applyBorder="1" applyAlignment="1">
      <alignment horizontal="center" vertical="center" wrapText="1"/>
    </xf>
    <xf numFmtId="10" fontId="3" fillId="3" borderId="31" xfId="0" applyNumberFormat="1" applyFont="1" applyFill="1" applyBorder="1" applyAlignment="1">
      <alignment horizontal="center" vertical="center" wrapText="1"/>
    </xf>
    <xf numFmtId="10" fontId="6" fillId="3" borderId="95" xfId="2" applyNumberFormat="1" applyFont="1" applyFill="1" applyBorder="1" applyAlignment="1">
      <alignment horizontal="center" vertical="center" wrapText="1"/>
    </xf>
    <xf numFmtId="10" fontId="3" fillId="3" borderId="96" xfId="2" applyNumberFormat="1" applyFont="1" applyFill="1" applyBorder="1" applyAlignment="1">
      <alignment horizontal="center" vertical="center" wrapText="1"/>
    </xf>
    <xf numFmtId="10" fontId="3" fillId="3" borderId="88" xfId="2" applyNumberFormat="1" applyFont="1" applyFill="1" applyBorder="1" applyAlignment="1">
      <alignment horizontal="center" vertical="center" wrapText="1"/>
    </xf>
    <xf numFmtId="3" fontId="3" fillId="3" borderId="88" xfId="0" applyNumberFormat="1" applyFont="1" applyFill="1" applyBorder="1" applyAlignment="1">
      <alignment horizontal="center" vertical="center" wrapText="1"/>
    </xf>
    <xf numFmtId="3" fontId="3" fillId="3" borderId="89" xfId="0" applyNumberFormat="1" applyFont="1" applyFill="1" applyBorder="1" applyAlignment="1">
      <alignment horizontal="center" vertical="center" wrapText="1"/>
    </xf>
    <xf numFmtId="3" fontId="3" fillId="3" borderId="91" xfId="0" applyNumberFormat="1" applyFont="1" applyFill="1" applyBorder="1" applyAlignment="1">
      <alignment horizontal="center" vertical="center" wrapText="1"/>
    </xf>
    <xf numFmtId="3" fontId="3" fillId="3" borderId="7" xfId="0" applyNumberFormat="1" applyFont="1" applyFill="1" applyBorder="1" applyAlignment="1">
      <alignment horizontal="center" vertical="center" wrapText="1"/>
    </xf>
    <xf numFmtId="3" fontId="3" fillId="3" borderId="87" xfId="0" applyNumberFormat="1" applyFont="1" applyFill="1" applyBorder="1" applyAlignment="1">
      <alignment horizontal="center" vertical="center" wrapText="1"/>
    </xf>
    <xf numFmtId="3" fontId="3" fillId="3" borderId="17" xfId="0" applyNumberFormat="1" applyFont="1" applyFill="1" applyBorder="1" applyAlignment="1">
      <alignment horizontal="center" vertical="center" wrapText="1"/>
    </xf>
    <xf numFmtId="3" fontId="3" fillId="3" borderId="90" xfId="0" applyNumberFormat="1" applyFont="1" applyFill="1" applyBorder="1" applyAlignment="1">
      <alignment horizontal="center" vertical="center" wrapText="1"/>
    </xf>
  </cellXfs>
  <cellStyles count="3">
    <cellStyle name="Moneda" xfId="1" builtinId="4"/>
    <cellStyle name="Normal" xfId="0" builtinId="0"/>
    <cellStyle name="Porcentaje" xfId="2" builtinId="5"/>
  </cellStyles>
  <dxfs count="40">
    <dxf>
      <font>
        <color rgb="FF9C5700"/>
      </font>
      <fill>
        <patternFill>
          <bgColor rgb="FFFFEB9C"/>
        </patternFill>
      </fill>
    </dxf>
    <dxf>
      <fill>
        <patternFill>
          <bgColor rgb="FFA9D08E"/>
        </patternFill>
      </fill>
    </dxf>
    <dxf>
      <fill>
        <patternFill>
          <bgColor rgb="FFA9D08E"/>
        </patternFill>
      </fill>
    </dxf>
    <dxf>
      <fill>
        <patternFill>
          <bgColor rgb="FFFFFF00"/>
        </patternFill>
      </fill>
    </dxf>
    <dxf>
      <fill>
        <patternFill>
          <bgColor rgb="FFFF5353"/>
        </patternFill>
      </fill>
    </dxf>
    <dxf>
      <fill>
        <patternFill>
          <bgColor rgb="FFA9D08E"/>
        </patternFill>
      </fill>
    </dxf>
    <dxf>
      <font>
        <color rgb="FF9C5700"/>
      </font>
      <fill>
        <patternFill>
          <bgColor rgb="FFFFEB9C"/>
        </patternFill>
      </fill>
    </dxf>
    <dxf>
      <fill>
        <patternFill>
          <bgColor rgb="FFA9D08E"/>
        </patternFill>
      </fill>
    </dxf>
    <dxf>
      <fill>
        <patternFill>
          <bgColor rgb="FFA9D08E"/>
        </patternFill>
      </fill>
    </dxf>
    <dxf>
      <fill>
        <patternFill>
          <bgColor rgb="FFFFFF00"/>
        </patternFill>
      </fill>
    </dxf>
    <dxf>
      <fill>
        <patternFill>
          <bgColor rgb="FFFF5353"/>
        </patternFill>
      </fill>
    </dxf>
    <dxf>
      <fill>
        <patternFill>
          <bgColor rgb="FFA9D08E"/>
        </patternFill>
      </fill>
    </dxf>
    <dxf>
      <font>
        <color rgb="FF9C5700"/>
      </font>
      <fill>
        <patternFill>
          <bgColor rgb="FFFFEB9C"/>
        </patternFill>
      </fill>
    </dxf>
    <dxf>
      <fill>
        <patternFill>
          <bgColor rgb="FFA9D08E"/>
        </patternFill>
      </fill>
    </dxf>
    <dxf>
      <fill>
        <patternFill>
          <bgColor rgb="FFA9D08E"/>
        </patternFill>
      </fill>
    </dxf>
    <dxf>
      <fill>
        <patternFill>
          <bgColor rgb="FFFFFF00"/>
        </patternFill>
      </fill>
    </dxf>
    <dxf>
      <fill>
        <patternFill>
          <bgColor rgb="FFFF5353"/>
        </patternFill>
      </fill>
    </dxf>
    <dxf>
      <fill>
        <patternFill>
          <bgColor rgb="FFA9D08E"/>
        </patternFill>
      </fill>
    </dxf>
    <dxf>
      <font>
        <color rgb="FF9C5700"/>
      </font>
      <fill>
        <patternFill>
          <bgColor rgb="FFFFEB9C"/>
        </patternFill>
      </fill>
    </dxf>
    <dxf>
      <fill>
        <patternFill>
          <bgColor rgb="FFA9D08E"/>
        </patternFill>
      </fill>
    </dxf>
    <dxf>
      <fill>
        <patternFill>
          <bgColor rgb="FFA9D08E"/>
        </patternFill>
      </fill>
    </dxf>
    <dxf>
      <fill>
        <patternFill>
          <bgColor rgb="FFFFFF00"/>
        </patternFill>
      </fill>
    </dxf>
    <dxf>
      <fill>
        <patternFill>
          <bgColor rgb="FFFF5353"/>
        </patternFill>
      </fill>
    </dxf>
    <dxf>
      <fill>
        <patternFill>
          <bgColor rgb="FFA9D08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ill>
        <patternFill>
          <bgColor rgb="FFA9D08E"/>
        </patternFill>
      </fill>
    </dxf>
    <dxf>
      <fill>
        <patternFill>
          <bgColor rgb="FFA9D08E"/>
        </patternFill>
      </fill>
    </dxf>
    <dxf>
      <fill>
        <patternFill>
          <bgColor rgb="FFFFFF00"/>
        </patternFill>
      </fill>
    </dxf>
    <dxf>
      <fill>
        <patternFill>
          <bgColor rgb="FFFF5353"/>
        </patternFill>
      </fill>
    </dxf>
    <dxf>
      <fill>
        <patternFill>
          <bgColor rgb="FFA9D08E"/>
        </patternFill>
      </fill>
    </dxf>
  </dxfs>
  <tableStyles count="0" defaultTableStyle="TableStyleMedium2" defaultPivotStyle="PivotStyleLight16"/>
  <colors>
    <mruColors>
      <color rgb="FF7FCFBC"/>
      <color rgb="FF009F7A"/>
      <color rgb="FFFDE9EB"/>
      <color rgb="FFBD2452"/>
      <color rgb="FF611D1D"/>
      <color rgb="FFFEF4F5"/>
      <color rgb="FFF9D3D8"/>
      <color rgb="FF006600"/>
      <color rgb="FF003366"/>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387236</xdr:colOff>
      <xdr:row>0</xdr:row>
      <xdr:rowOff>95250</xdr:rowOff>
    </xdr:from>
    <xdr:to>
      <xdr:col>2</xdr:col>
      <xdr:colOff>817766</xdr:colOff>
      <xdr:row>7</xdr:row>
      <xdr:rowOff>131445</xdr:rowOff>
    </xdr:to>
    <xdr:pic>
      <xdr:nvPicPr>
        <xdr:cNvPr id="3" name="Imagen 2">
          <a:extLst>
            <a:ext uri="{FF2B5EF4-FFF2-40B4-BE49-F238E27FC236}">
              <a16:creationId xmlns="" xmlns:a16="http://schemas.microsoft.com/office/drawing/2014/main" id="{DBBF1280-40A8-41DB-91D0-14BC4B8F8894}"/>
            </a:ext>
          </a:extLst>
        </xdr:cNvPr>
        <xdr:cNvPicPr>
          <a:picLocks noChangeAspect="1"/>
        </xdr:cNvPicPr>
      </xdr:nvPicPr>
      <xdr:blipFill>
        <a:blip xmlns:r="http://schemas.openxmlformats.org/officeDocument/2006/relationships" r:embed="rId1"/>
        <a:stretch>
          <a:fillRect/>
        </a:stretch>
      </xdr:blipFill>
      <xdr:spPr>
        <a:xfrm>
          <a:off x="1149236" y="95250"/>
          <a:ext cx="1783556" cy="2774156"/>
        </a:xfrm>
        <a:prstGeom prst="rect">
          <a:avLst/>
        </a:prstGeom>
      </xdr:spPr>
    </xdr:pic>
    <xdr:clientData/>
  </xdr:twoCellAnchor>
  <xdr:twoCellAnchor editAs="oneCell">
    <xdr:from>
      <xdr:col>2</xdr:col>
      <xdr:colOff>1143000</xdr:colOff>
      <xdr:row>1</xdr:row>
      <xdr:rowOff>133350</xdr:rowOff>
    </xdr:from>
    <xdr:to>
      <xdr:col>3</xdr:col>
      <xdr:colOff>817245</xdr:colOff>
      <xdr:row>6</xdr:row>
      <xdr:rowOff>136207</xdr:rowOff>
    </xdr:to>
    <xdr:pic>
      <xdr:nvPicPr>
        <xdr:cNvPr id="4" name="Imagen 3">
          <a:extLst>
            <a:ext uri="{FF2B5EF4-FFF2-40B4-BE49-F238E27FC236}">
              <a16:creationId xmlns="" xmlns:a16="http://schemas.microsoft.com/office/drawing/2014/main" id="{7BC86690-4CDB-4DC8-B356-72303E60C4D1}"/>
            </a:ext>
            <a:ext uri="{147F2762-F138-4A5C-976F-8EAC2B608ADB}">
              <a16:predDERef xmlns="" xmlns:a16="http://schemas.microsoft.com/office/drawing/2014/main" pred="{6AD22BE2-6A2C-0BCD-1B5B-CB55F73B7E7D}"/>
            </a:ext>
          </a:extLst>
        </xdr:cNvPr>
        <xdr:cNvPicPr>
          <a:picLocks noChangeAspect="1"/>
        </xdr:cNvPicPr>
      </xdr:nvPicPr>
      <xdr:blipFill>
        <a:blip xmlns:r="http://schemas.openxmlformats.org/officeDocument/2006/relationships" r:embed="rId2"/>
        <a:srcRect l="5984" t="2830" r="4724" b="3150"/>
        <a:stretch/>
      </xdr:blipFill>
      <xdr:spPr>
        <a:xfrm>
          <a:off x="3307080" y="323850"/>
          <a:ext cx="2146935" cy="2154555"/>
        </a:xfrm>
        <a:prstGeom prst="rect">
          <a:avLst/>
        </a:prstGeom>
      </xdr:spPr>
    </xdr:pic>
    <xdr:clientData/>
  </xdr:twoCellAnchor>
  <xdr:twoCellAnchor editAs="oneCell">
    <xdr:from>
      <xdr:col>22</xdr:col>
      <xdr:colOff>166688</xdr:colOff>
      <xdr:row>1</xdr:row>
      <xdr:rowOff>321468</xdr:rowOff>
    </xdr:from>
    <xdr:to>
      <xdr:col>23</xdr:col>
      <xdr:colOff>4130645</xdr:colOff>
      <xdr:row>4</xdr:row>
      <xdr:rowOff>327659</xdr:rowOff>
    </xdr:to>
    <xdr:pic>
      <xdr:nvPicPr>
        <xdr:cNvPr id="5" name="Imagen 4">
          <a:extLst>
            <a:ext uri="{FF2B5EF4-FFF2-40B4-BE49-F238E27FC236}">
              <a16:creationId xmlns="" xmlns:a16="http://schemas.microsoft.com/office/drawing/2014/main" id="{2EF36AE8-BF01-47B7-A42A-E72C21A322A8}"/>
            </a:ext>
          </a:extLst>
        </xdr:cNvPr>
        <xdr:cNvPicPr>
          <a:picLocks noChangeAspect="1"/>
        </xdr:cNvPicPr>
      </xdr:nvPicPr>
      <xdr:blipFill>
        <a:blip xmlns:r="http://schemas.openxmlformats.org/officeDocument/2006/relationships" r:embed="rId3"/>
        <a:stretch>
          <a:fillRect/>
        </a:stretch>
      </xdr:blipFill>
      <xdr:spPr>
        <a:xfrm>
          <a:off x="29408438" y="523874"/>
          <a:ext cx="5197921" cy="1524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23</xdr:col>
      <xdr:colOff>0</xdr:colOff>
      <xdr:row>1</xdr:row>
      <xdr:rowOff>0</xdr:rowOff>
    </xdr:from>
    <xdr:to>
      <xdr:col>23</xdr:col>
      <xdr:colOff>3299083</xdr:colOff>
      <xdr:row>4</xdr:row>
      <xdr:rowOff>190500</xdr:rowOff>
    </xdr:to>
    <xdr:pic>
      <xdr:nvPicPr>
        <xdr:cNvPr id="2" name="Imagen 1">
          <a:extLst>
            <a:ext uri="{FF2B5EF4-FFF2-40B4-BE49-F238E27FC236}">
              <a16:creationId xmlns="" xmlns:a16="http://schemas.microsoft.com/office/drawing/2014/main" id="{C8CF171E-98B9-4D83-895B-E36EE232C442}"/>
            </a:ext>
          </a:extLst>
        </xdr:cNvPr>
        <xdr:cNvPicPr>
          <a:picLocks noChangeAspect="1"/>
        </xdr:cNvPicPr>
      </xdr:nvPicPr>
      <xdr:blipFill>
        <a:blip xmlns:r="http://schemas.openxmlformats.org/officeDocument/2006/relationships" r:embed="rId1"/>
        <a:stretch>
          <a:fillRect/>
        </a:stretch>
      </xdr:blipFill>
      <xdr:spPr>
        <a:xfrm>
          <a:off x="31417260" y="190500"/>
          <a:ext cx="3299083" cy="1699260"/>
        </a:xfrm>
        <a:prstGeom prst="rect">
          <a:avLst/>
        </a:prstGeom>
      </xdr:spPr>
    </xdr:pic>
    <xdr:clientData/>
  </xdr:twoCellAnchor>
  <xdr:twoCellAnchor editAs="oneCell">
    <xdr:from>
      <xdr:col>1</xdr:col>
      <xdr:colOff>399143</xdr:colOff>
      <xdr:row>0</xdr:row>
      <xdr:rowOff>0</xdr:rowOff>
    </xdr:from>
    <xdr:to>
      <xdr:col>2</xdr:col>
      <xdr:colOff>837293</xdr:colOff>
      <xdr:row>6</xdr:row>
      <xdr:rowOff>285750</xdr:rowOff>
    </xdr:to>
    <xdr:pic>
      <xdr:nvPicPr>
        <xdr:cNvPr id="3" name="Imagen 2">
          <a:extLst>
            <a:ext uri="{FF2B5EF4-FFF2-40B4-BE49-F238E27FC236}">
              <a16:creationId xmlns="" xmlns:a16="http://schemas.microsoft.com/office/drawing/2014/main" id="{853AF46A-ED02-4E5F-9536-B8AD47EB8497}"/>
            </a:ext>
          </a:extLst>
        </xdr:cNvPr>
        <xdr:cNvPicPr>
          <a:picLocks noChangeAspect="1"/>
        </xdr:cNvPicPr>
      </xdr:nvPicPr>
      <xdr:blipFill>
        <a:blip xmlns:r="http://schemas.openxmlformats.org/officeDocument/2006/relationships" r:embed="rId2"/>
        <a:stretch>
          <a:fillRect/>
        </a:stretch>
      </xdr:blipFill>
      <xdr:spPr>
        <a:xfrm>
          <a:off x="1184003" y="0"/>
          <a:ext cx="1817370" cy="2754630"/>
        </a:xfrm>
        <a:prstGeom prst="rect">
          <a:avLst/>
        </a:prstGeom>
      </xdr:spPr>
    </xdr:pic>
    <xdr:clientData/>
  </xdr:twoCellAnchor>
  <xdr:twoCellAnchor editAs="oneCell">
    <xdr:from>
      <xdr:col>2</xdr:col>
      <xdr:colOff>1143000</xdr:colOff>
      <xdr:row>1</xdr:row>
      <xdr:rowOff>133350</xdr:rowOff>
    </xdr:from>
    <xdr:to>
      <xdr:col>3</xdr:col>
      <xdr:colOff>828675</xdr:colOff>
      <xdr:row>6</xdr:row>
      <xdr:rowOff>9525</xdr:rowOff>
    </xdr:to>
    <xdr:pic>
      <xdr:nvPicPr>
        <xdr:cNvPr id="4" name="Imagen 3">
          <a:extLst>
            <a:ext uri="{FF2B5EF4-FFF2-40B4-BE49-F238E27FC236}">
              <a16:creationId xmlns="" xmlns:a16="http://schemas.microsoft.com/office/drawing/2014/main" id="{D76569FF-5468-41B3-8C0E-37326754185C}"/>
            </a:ext>
            <a:ext uri="{147F2762-F138-4A5C-976F-8EAC2B608ADB}">
              <a16:predDERef xmlns="" xmlns:a16="http://schemas.microsoft.com/office/drawing/2014/main" pred="{6AD22BE2-6A2C-0BCD-1B5B-CB55F73B7E7D}"/>
            </a:ext>
          </a:extLst>
        </xdr:cNvPr>
        <xdr:cNvPicPr>
          <a:picLocks noChangeAspect="1"/>
        </xdr:cNvPicPr>
      </xdr:nvPicPr>
      <xdr:blipFill>
        <a:blip xmlns:r="http://schemas.openxmlformats.org/officeDocument/2006/relationships" r:embed="rId3"/>
        <a:srcRect l="5984" t="2830" r="4724" b="3150"/>
        <a:stretch/>
      </xdr:blipFill>
      <xdr:spPr>
        <a:xfrm>
          <a:off x="3307080" y="323850"/>
          <a:ext cx="2146935" cy="21545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23</xdr:col>
      <xdr:colOff>0</xdr:colOff>
      <xdr:row>1</xdr:row>
      <xdr:rowOff>0</xdr:rowOff>
    </xdr:from>
    <xdr:to>
      <xdr:col>23</xdr:col>
      <xdr:colOff>3299083</xdr:colOff>
      <xdr:row>4</xdr:row>
      <xdr:rowOff>190500</xdr:rowOff>
    </xdr:to>
    <xdr:pic>
      <xdr:nvPicPr>
        <xdr:cNvPr id="2" name="Imagen 1">
          <a:extLst>
            <a:ext uri="{FF2B5EF4-FFF2-40B4-BE49-F238E27FC236}">
              <a16:creationId xmlns="" xmlns:a16="http://schemas.microsoft.com/office/drawing/2014/main" id="{2A94CB79-52C5-3B3C-41F1-6C081AABD033}"/>
            </a:ext>
          </a:extLst>
        </xdr:cNvPr>
        <xdr:cNvPicPr>
          <a:picLocks noChangeAspect="1"/>
        </xdr:cNvPicPr>
      </xdr:nvPicPr>
      <xdr:blipFill>
        <a:blip xmlns:r="http://schemas.openxmlformats.org/officeDocument/2006/relationships" r:embed="rId1"/>
        <a:stretch>
          <a:fillRect/>
        </a:stretch>
      </xdr:blipFill>
      <xdr:spPr>
        <a:xfrm>
          <a:off x="29405036" y="190500"/>
          <a:ext cx="3296361" cy="1714500"/>
        </a:xfrm>
        <a:prstGeom prst="rect">
          <a:avLst/>
        </a:prstGeom>
      </xdr:spPr>
    </xdr:pic>
    <xdr:clientData/>
  </xdr:twoCellAnchor>
  <xdr:twoCellAnchor editAs="oneCell">
    <xdr:from>
      <xdr:col>1</xdr:col>
      <xdr:colOff>399143</xdr:colOff>
      <xdr:row>0</xdr:row>
      <xdr:rowOff>0</xdr:rowOff>
    </xdr:from>
    <xdr:to>
      <xdr:col>2</xdr:col>
      <xdr:colOff>837293</xdr:colOff>
      <xdr:row>6</xdr:row>
      <xdr:rowOff>285750</xdr:rowOff>
    </xdr:to>
    <xdr:pic>
      <xdr:nvPicPr>
        <xdr:cNvPr id="3" name="Imagen 2">
          <a:extLst>
            <a:ext uri="{FF2B5EF4-FFF2-40B4-BE49-F238E27FC236}">
              <a16:creationId xmlns="" xmlns:a16="http://schemas.microsoft.com/office/drawing/2014/main" id="{6AD22BE2-6A2C-0BCD-1B5B-CB55F73B7E7D}"/>
            </a:ext>
          </a:extLst>
        </xdr:cNvPr>
        <xdr:cNvPicPr>
          <a:picLocks noChangeAspect="1"/>
        </xdr:cNvPicPr>
      </xdr:nvPicPr>
      <xdr:blipFill>
        <a:blip xmlns:r="http://schemas.openxmlformats.org/officeDocument/2006/relationships" r:embed="rId2"/>
        <a:stretch>
          <a:fillRect/>
        </a:stretch>
      </xdr:blipFill>
      <xdr:spPr>
        <a:xfrm>
          <a:off x="1199243" y="0"/>
          <a:ext cx="1809750" cy="2743200"/>
        </a:xfrm>
        <a:prstGeom prst="rect">
          <a:avLst/>
        </a:prstGeom>
      </xdr:spPr>
    </xdr:pic>
    <xdr:clientData/>
  </xdr:twoCellAnchor>
  <xdr:twoCellAnchor editAs="oneCell">
    <xdr:from>
      <xdr:col>2</xdr:col>
      <xdr:colOff>1143000</xdr:colOff>
      <xdr:row>1</xdr:row>
      <xdr:rowOff>133350</xdr:rowOff>
    </xdr:from>
    <xdr:to>
      <xdr:col>3</xdr:col>
      <xdr:colOff>828675</xdr:colOff>
      <xdr:row>6</xdr:row>
      <xdr:rowOff>9525</xdr:rowOff>
    </xdr:to>
    <xdr:pic>
      <xdr:nvPicPr>
        <xdr:cNvPr id="4" name="Imagen 3">
          <a:extLst>
            <a:ext uri="{FF2B5EF4-FFF2-40B4-BE49-F238E27FC236}">
              <a16:creationId xmlns="" xmlns:a16="http://schemas.microsoft.com/office/drawing/2014/main" id="{6DDC4FAE-514B-4012-866B-809C5A7CEB98}"/>
            </a:ext>
            <a:ext uri="{147F2762-F138-4A5C-976F-8EAC2B608ADB}">
              <a16:predDERef xmlns="" xmlns:a16="http://schemas.microsoft.com/office/drawing/2014/main" pred="{6AD22BE2-6A2C-0BCD-1B5B-CB55F73B7E7D}"/>
            </a:ext>
          </a:extLst>
        </xdr:cNvPr>
        <xdr:cNvPicPr>
          <a:picLocks noChangeAspect="1"/>
        </xdr:cNvPicPr>
      </xdr:nvPicPr>
      <xdr:blipFill>
        <a:blip xmlns:r="http://schemas.openxmlformats.org/officeDocument/2006/relationships" r:embed="rId3"/>
        <a:srcRect l="5984" t="2830" r="4724" b="3150"/>
        <a:stretch/>
      </xdr:blipFill>
      <xdr:spPr>
        <a:xfrm>
          <a:off x="3248025" y="323850"/>
          <a:ext cx="2076450" cy="21526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6"/>
  <sheetViews>
    <sheetView tabSelected="1" topLeftCell="E1" zoomScale="70" zoomScaleNormal="70" workbookViewId="0">
      <selection activeCell="N26" sqref="N26"/>
    </sheetView>
  </sheetViews>
  <sheetFormatPr baseColWidth="10" defaultColWidth="11.42578125" defaultRowHeight="15" x14ac:dyDescent="0.25"/>
  <cols>
    <col min="2" max="2" width="20.140625" customWidth="1"/>
    <col min="3" max="3" width="35.85546875" customWidth="1"/>
    <col min="4" max="4" width="33.85546875" customWidth="1"/>
    <col min="5" max="6" width="31.42578125" customWidth="1"/>
    <col min="7" max="11" width="17" customWidth="1"/>
    <col min="12" max="19" width="16.85546875" customWidth="1"/>
    <col min="20" max="23" width="18.42578125" customWidth="1"/>
    <col min="24" max="24" width="62.28515625" customWidth="1"/>
  </cols>
  <sheetData>
    <row r="1" spans="1:24" ht="15.75" thickBot="1" x14ac:dyDescent="0.3"/>
    <row r="2" spans="1:24" ht="63" customHeight="1" x14ac:dyDescent="0.25">
      <c r="A2" s="1"/>
      <c r="B2" s="1"/>
      <c r="C2" s="1"/>
      <c r="D2" s="1"/>
      <c r="E2" s="135" t="s">
        <v>0</v>
      </c>
      <c r="F2" s="136"/>
      <c r="G2" s="136"/>
      <c r="H2" s="136"/>
      <c r="I2" s="136"/>
      <c r="J2" s="136"/>
      <c r="K2" s="136"/>
      <c r="L2" s="136"/>
      <c r="M2" s="136"/>
      <c r="N2" s="136"/>
      <c r="O2" s="136"/>
      <c r="P2" s="136"/>
      <c r="Q2" s="136"/>
      <c r="R2" s="136"/>
      <c r="S2" s="136"/>
      <c r="T2" s="136"/>
      <c r="U2" s="136"/>
      <c r="V2" s="137"/>
    </row>
    <row r="3" spans="1:24" ht="30" customHeight="1" x14ac:dyDescent="0.25">
      <c r="A3" s="1"/>
      <c r="B3" s="1"/>
      <c r="C3" s="1"/>
      <c r="D3" s="1"/>
      <c r="E3" s="138" t="s">
        <v>1</v>
      </c>
      <c r="F3" s="139"/>
      <c r="G3" s="139"/>
      <c r="H3" s="139"/>
      <c r="I3" s="139"/>
      <c r="J3" s="139"/>
      <c r="K3" s="139"/>
      <c r="L3" s="139"/>
      <c r="M3" s="139"/>
      <c r="N3" s="139"/>
      <c r="O3" s="139"/>
      <c r="P3" s="139"/>
      <c r="Q3" s="139"/>
      <c r="R3" s="139"/>
      <c r="S3" s="139"/>
      <c r="T3" s="139"/>
      <c r="U3" s="139"/>
      <c r="V3" s="140"/>
    </row>
    <row r="4" spans="1:24" ht="26.25" customHeight="1" x14ac:dyDescent="0.25">
      <c r="A4" s="1"/>
      <c r="B4" s="1"/>
      <c r="C4" s="1"/>
      <c r="D4" s="1"/>
      <c r="E4" s="138" t="s">
        <v>145</v>
      </c>
      <c r="F4" s="139"/>
      <c r="G4" s="139"/>
      <c r="H4" s="139"/>
      <c r="I4" s="139"/>
      <c r="J4" s="139"/>
      <c r="K4" s="139"/>
      <c r="L4" s="139"/>
      <c r="M4" s="139"/>
      <c r="N4" s="139"/>
      <c r="O4" s="139"/>
      <c r="P4" s="139"/>
      <c r="Q4" s="139"/>
      <c r="R4" s="139"/>
      <c r="S4" s="139"/>
      <c r="T4" s="139"/>
      <c r="U4" s="139"/>
      <c r="V4" s="140"/>
    </row>
    <row r="5" spans="1:24" ht="30" customHeight="1" x14ac:dyDescent="0.25">
      <c r="A5" s="1"/>
      <c r="B5" s="1"/>
      <c r="C5" s="1"/>
      <c r="D5" s="1"/>
      <c r="E5" s="138" t="s">
        <v>146</v>
      </c>
      <c r="F5" s="139"/>
      <c r="G5" s="139"/>
      <c r="H5" s="139"/>
      <c r="I5" s="139"/>
      <c r="J5" s="139"/>
      <c r="K5" s="139"/>
      <c r="L5" s="139"/>
      <c r="M5" s="139"/>
      <c r="N5" s="139"/>
      <c r="O5" s="139"/>
      <c r="P5" s="139"/>
      <c r="Q5" s="139"/>
      <c r="R5" s="139"/>
      <c r="S5" s="139"/>
      <c r="T5" s="139"/>
      <c r="U5" s="139"/>
      <c r="V5" s="140"/>
    </row>
    <row r="6" spans="1:24" ht="21.75" customHeight="1" thickBot="1" x14ac:dyDescent="0.3">
      <c r="A6" s="1"/>
      <c r="B6" s="1"/>
      <c r="C6" s="1"/>
      <c r="D6" s="1"/>
      <c r="E6" s="141"/>
      <c r="F6" s="142"/>
      <c r="G6" s="142"/>
      <c r="H6" s="142"/>
      <c r="I6" s="142"/>
      <c r="J6" s="142"/>
      <c r="K6" s="142"/>
      <c r="L6" s="142"/>
      <c r="M6" s="142"/>
      <c r="N6" s="142"/>
      <c r="O6" s="142"/>
      <c r="P6" s="142"/>
      <c r="Q6" s="142"/>
      <c r="R6" s="142"/>
      <c r="S6" s="142"/>
      <c r="T6" s="142"/>
      <c r="U6" s="142"/>
      <c r="V6" s="143"/>
    </row>
    <row r="7" spans="1:24" ht="28.7" customHeight="1" thickBot="1" x14ac:dyDescent="0.3"/>
    <row r="8" spans="1:24" ht="33.75" customHeight="1" thickBot="1" x14ac:dyDescent="0.3">
      <c r="G8" s="151" t="s">
        <v>4</v>
      </c>
      <c r="H8" s="152"/>
      <c r="I8" s="152"/>
      <c r="J8" s="152"/>
      <c r="K8" s="152"/>
      <c r="L8" s="152"/>
      <c r="M8" s="152"/>
      <c r="N8" s="152"/>
      <c r="O8" s="152"/>
      <c r="P8" s="152"/>
      <c r="Q8" s="152"/>
      <c r="R8" s="152"/>
      <c r="S8" s="152"/>
      <c r="T8" s="152"/>
      <c r="U8" s="152"/>
      <c r="V8" s="152"/>
      <c r="W8" s="153"/>
      <c r="X8" s="144" t="s">
        <v>5</v>
      </c>
    </row>
    <row r="9" spans="1:24" ht="47.25" customHeight="1" thickBot="1" x14ac:dyDescent="0.3">
      <c r="B9" s="154" t="s">
        <v>6</v>
      </c>
      <c r="C9" s="154" t="s">
        <v>7</v>
      </c>
      <c r="D9" s="156" t="s">
        <v>8</v>
      </c>
      <c r="E9" s="156"/>
      <c r="F9" s="157"/>
      <c r="G9" s="158" t="s">
        <v>9</v>
      </c>
      <c r="H9" s="158"/>
      <c r="I9" s="158"/>
      <c r="J9" s="158"/>
      <c r="K9" s="159"/>
      <c r="L9" s="160" t="s">
        <v>10</v>
      </c>
      <c r="M9" s="161"/>
      <c r="N9" s="161"/>
      <c r="O9" s="162"/>
      <c r="P9" s="147" t="s">
        <v>11</v>
      </c>
      <c r="Q9" s="148"/>
      <c r="R9" s="148"/>
      <c r="S9" s="149"/>
      <c r="T9" s="148" t="s">
        <v>12</v>
      </c>
      <c r="U9" s="148"/>
      <c r="V9" s="148"/>
      <c r="W9" s="150"/>
      <c r="X9" s="145"/>
    </row>
    <row r="10" spans="1:24" ht="143.25" customHeight="1" thickBot="1" x14ac:dyDescent="0.3">
      <c r="B10" s="155"/>
      <c r="C10" s="155"/>
      <c r="D10" s="55" t="s">
        <v>13</v>
      </c>
      <c r="E10" s="55" t="s">
        <v>14</v>
      </c>
      <c r="F10" s="55" t="s">
        <v>15</v>
      </c>
      <c r="G10" s="67" t="s">
        <v>16</v>
      </c>
      <c r="H10" s="68" t="s">
        <v>17</v>
      </c>
      <c r="I10" s="69" t="s">
        <v>18</v>
      </c>
      <c r="J10" s="70" t="s">
        <v>19</v>
      </c>
      <c r="K10" s="71" t="s">
        <v>20</v>
      </c>
      <c r="L10" s="74" t="s">
        <v>17</v>
      </c>
      <c r="M10" s="69" t="s">
        <v>18</v>
      </c>
      <c r="N10" s="70" t="s">
        <v>19</v>
      </c>
      <c r="O10" s="71" t="s">
        <v>20</v>
      </c>
      <c r="P10" s="74" t="s">
        <v>17</v>
      </c>
      <c r="Q10" s="75" t="s">
        <v>18</v>
      </c>
      <c r="R10" s="70" t="s">
        <v>19</v>
      </c>
      <c r="S10" s="76" t="s">
        <v>20</v>
      </c>
      <c r="T10" s="74" t="s">
        <v>17</v>
      </c>
      <c r="U10" s="75" t="s">
        <v>18</v>
      </c>
      <c r="V10" s="91" t="s">
        <v>19</v>
      </c>
      <c r="W10" s="76" t="s">
        <v>20</v>
      </c>
      <c r="X10" s="146"/>
    </row>
    <row r="11" spans="1:24" ht="228" customHeight="1" x14ac:dyDescent="0.25">
      <c r="B11" s="51" t="s">
        <v>21</v>
      </c>
      <c r="C11" s="52" t="s">
        <v>130</v>
      </c>
      <c r="D11" s="4" t="s">
        <v>23</v>
      </c>
      <c r="E11" s="50" t="s">
        <v>24</v>
      </c>
      <c r="F11" s="89" t="s">
        <v>25</v>
      </c>
      <c r="G11" s="201">
        <v>0.84119999999999995</v>
      </c>
      <c r="H11" s="202">
        <v>0.21029999999999999</v>
      </c>
      <c r="I11" s="203">
        <v>0.21029999999999999</v>
      </c>
      <c r="J11" s="203">
        <v>0.21029999999999999</v>
      </c>
      <c r="K11" s="204">
        <v>0.21029999999999999</v>
      </c>
      <c r="L11" s="202">
        <v>0.21029999999999999</v>
      </c>
      <c r="M11" s="203">
        <v>0.21029999999999999</v>
      </c>
      <c r="N11" s="203">
        <v>0.21029999999999999</v>
      </c>
      <c r="O11" s="205"/>
      <c r="P11" s="191">
        <f>IFERROR((L11/H11),"100%")</f>
        <v>1</v>
      </c>
      <c r="Q11" s="192">
        <f>IFERROR((M11/I11),"100%")</f>
        <v>1</v>
      </c>
      <c r="R11" s="192">
        <f>IFERROR((N11/J11),"100%")</f>
        <v>1</v>
      </c>
      <c r="S11" s="193"/>
      <c r="T11" s="191">
        <f>IFERROR((L11)/(G11),"NO DISPONIBLE")</f>
        <v>0.25</v>
      </c>
      <c r="U11" s="192">
        <f>IFERROR((L11+M11)/(G11),"NO DISPONIBLE")</f>
        <v>0.5</v>
      </c>
      <c r="V11" s="192">
        <f>IFERROR((L11+M11+N11)/(G11),"NO DISPONIBLE")</f>
        <v>0.75000000000000011</v>
      </c>
      <c r="W11" s="193"/>
      <c r="X11" s="90" t="s">
        <v>154</v>
      </c>
    </row>
    <row r="12" spans="1:24" ht="204.75" customHeight="1" x14ac:dyDescent="0.25">
      <c r="B12" s="56" t="s">
        <v>71</v>
      </c>
      <c r="C12" s="57" t="s">
        <v>75</v>
      </c>
      <c r="D12" s="110" t="s">
        <v>73</v>
      </c>
      <c r="E12" s="58" t="s">
        <v>111</v>
      </c>
      <c r="F12" s="106" t="s">
        <v>115</v>
      </c>
      <c r="G12" s="59">
        <v>1</v>
      </c>
      <c r="H12" s="188"/>
      <c r="I12" s="189"/>
      <c r="J12" s="189"/>
      <c r="K12" s="206">
        <v>1</v>
      </c>
      <c r="L12" s="188"/>
      <c r="M12" s="189"/>
      <c r="N12" s="189"/>
      <c r="O12" s="190"/>
      <c r="P12" s="194" t="str">
        <f>IFERROR((L12/H12),"100%")</f>
        <v>100%</v>
      </c>
      <c r="Q12" s="195" t="str">
        <f t="shared" ref="Q12:Q29" si="0">IFERROR((M12/I12),"100%")</f>
        <v>100%</v>
      </c>
      <c r="R12" s="195" t="str">
        <f>IFERROR((N12/J12),"100%")</f>
        <v>100%</v>
      </c>
      <c r="S12" s="196"/>
      <c r="T12" s="194">
        <f>IFERROR((L12)/(G12),"NO DISPONIBLE")</f>
        <v>0</v>
      </c>
      <c r="U12" s="195">
        <f>IFERROR((L12+M12)/(G12),"NO DISPONIBLE")</f>
        <v>0</v>
      </c>
      <c r="V12" s="195">
        <f>IFERROR((L12+M12+N12)/(G12),"NO DISPONIBLE")</f>
        <v>0</v>
      </c>
      <c r="W12" s="196"/>
      <c r="X12" s="80" t="s">
        <v>147</v>
      </c>
    </row>
    <row r="13" spans="1:24" ht="194.25" customHeight="1" x14ac:dyDescent="0.25">
      <c r="B13" s="60" t="s">
        <v>72</v>
      </c>
      <c r="C13" s="61" t="s">
        <v>74</v>
      </c>
      <c r="D13" s="62" t="s">
        <v>113</v>
      </c>
      <c r="E13" s="63" t="s">
        <v>112</v>
      </c>
      <c r="F13" s="107" t="s">
        <v>114</v>
      </c>
      <c r="G13" s="64">
        <v>1</v>
      </c>
      <c r="H13" s="188"/>
      <c r="I13" s="189"/>
      <c r="J13" s="189"/>
      <c r="K13" s="206">
        <v>1</v>
      </c>
      <c r="L13" s="188"/>
      <c r="M13" s="189"/>
      <c r="N13" s="189"/>
      <c r="O13" s="190"/>
      <c r="P13" s="194" t="str">
        <f t="shared" ref="P13:P29" si="1">IFERROR((L13/H13),"100%")</f>
        <v>100%</v>
      </c>
      <c r="Q13" s="195" t="str">
        <f t="shared" si="0"/>
        <v>100%</v>
      </c>
      <c r="R13" s="195" t="str">
        <f t="shared" ref="R12:R29" si="2">IFERROR((N13/J13),"100%")</f>
        <v>100%</v>
      </c>
      <c r="S13" s="196"/>
      <c r="T13" s="194">
        <f t="shared" ref="T13:T29" si="3">IFERROR((L13)/(G13),"NO DISPONIBLE")</f>
        <v>0</v>
      </c>
      <c r="U13" s="195">
        <f t="shared" ref="U13:U29" si="4">IFERROR((L13+M13)/(G13),"NO DISPONIBLE")</f>
        <v>0</v>
      </c>
      <c r="V13" s="195">
        <f t="shared" ref="V12:V29" si="5">IFERROR((L13+M13+N13)/(G13),"NO DISPONIBLE")</f>
        <v>0</v>
      </c>
      <c r="W13" s="196"/>
      <c r="X13" s="81" t="s">
        <v>141</v>
      </c>
    </row>
    <row r="14" spans="1:24" ht="156.75" customHeight="1" x14ac:dyDescent="0.25">
      <c r="B14" s="2" t="s">
        <v>32</v>
      </c>
      <c r="C14" s="113" t="s">
        <v>80</v>
      </c>
      <c r="D14" s="113" t="s">
        <v>79</v>
      </c>
      <c r="E14" s="114" t="s">
        <v>111</v>
      </c>
      <c r="F14" s="115" t="s">
        <v>116</v>
      </c>
      <c r="G14" s="116">
        <v>1</v>
      </c>
      <c r="H14" s="188"/>
      <c r="I14" s="189"/>
      <c r="J14" s="189"/>
      <c r="K14" s="116">
        <v>1</v>
      </c>
      <c r="L14" s="188"/>
      <c r="M14" s="189"/>
      <c r="N14" s="189"/>
      <c r="O14" s="190"/>
      <c r="P14" s="194" t="str">
        <f t="shared" si="1"/>
        <v>100%</v>
      </c>
      <c r="Q14" s="195" t="str">
        <f t="shared" si="0"/>
        <v>100%</v>
      </c>
      <c r="R14" s="195" t="str">
        <f t="shared" si="2"/>
        <v>100%</v>
      </c>
      <c r="S14" s="196"/>
      <c r="T14" s="194">
        <f t="shared" si="3"/>
        <v>0</v>
      </c>
      <c r="U14" s="195">
        <f t="shared" si="4"/>
        <v>0</v>
      </c>
      <c r="V14" s="195">
        <f t="shared" si="5"/>
        <v>0</v>
      </c>
      <c r="W14" s="196"/>
      <c r="X14" s="82" t="s">
        <v>142</v>
      </c>
    </row>
    <row r="15" spans="1:24" ht="123" customHeight="1" x14ac:dyDescent="0.25">
      <c r="B15" s="111" t="s">
        <v>32</v>
      </c>
      <c r="C15" s="117" t="s">
        <v>81</v>
      </c>
      <c r="D15" s="117" t="s">
        <v>82</v>
      </c>
      <c r="E15" s="118" t="s">
        <v>111</v>
      </c>
      <c r="F15" s="119" t="s">
        <v>117</v>
      </c>
      <c r="G15" s="120">
        <v>1</v>
      </c>
      <c r="H15" s="188"/>
      <c r="I15" s="189"/>
      <c r="J15" s="189"/>
      <c r="K15" s="206">
        <v>1</v>
      </c>
      <c r="L15" s="188"/>
      <c r="M15" s="189"/>
      <c r="N15" s="189"/>
      <c r="O15" s="190"/>
      <c r="P15" s="194" t="str">
        <f t="shared" si="1"/>
        <v>100%</v>
      </c>
      <c r="Q15" s="195" t="str">
        <f t="shared" si="0"/>
        <v>100%</v>
      </c>
      <c r="R15" s="195" t="str">
        <f t="shared" si="2"/>
        <v>100%</v>
      </c>
      <c r="S15" s="196"/>
      <c r="T15" s="194">
        <f t="shared" si="3"/>
        <v>0</v>
      </c>
      <c r="U15" s="195">
        <f t="shared" si="4"/>
        <v>0</v>
      </c>
      <c r="V15" s="195">
        <f t="shared" si="5"/>
        <v>0</v>
      </c>
      <c r="W15" s="196"/>
      <c r="X15" s="112" t="s">
        <v>143</v>
      </c>
    </row>
    <row r="16" spans="1:24" ht="130.5" customHeight="1" x14ac:dyDescent="0.25">
      <c r="B16" s="125" t="s">
        <v>72</v>
      </c>
      <c r="C16" s="126" t="s">
        <v>84</v>
      </c>
      <c r="D16" s="126" t="s">
        <v>83</v>
      </c>
      <c r="E16" s="127" t="s">
        <v>112</v>
      </c>
      <c r="F16" s="128" t="s">
        <v>118</v>
      </c>
      <c r="G16" s="129">
        <v>1</v>
      </c>
      <c r="H16" s="188"/>
      <c r="I16" s="189"/>
      <c r="J16" s="189"/>
      <c r="K16" s="206">
        <v>1</v>
      </c>
      <c r="L16" s="188"/>
      <c r="M16" s="189"/>
      <c r="N16" s="189"/>
      <c r="O16" s="190"/>
      <c r="P16" s="194" t="str">
        <f t="shared" si="1"/>
        <v>100%</v>
      </c>
      <c r="Q16" s="195" t="str">
        <f t="shared" si="0"/>
        <v>100%</v>
      </c>
      <c r="R16" s="195" t="str">
        <f t="shared" si="2"/>
        <v>100%</v>
      </c>
      <c r="S16" s="196"/>
      <c r="T16" s="194">
        <f t="shared" si="3"/>
        <v>0</v>
      </c>
      <c r="U16" s="195">
        <f t="shared" si="4"/>
        <v>0</v>
      </c>
      <c r="V16" s="195">
        <f t="shared" si="5"/>
        <v>0</v>
      </c>
      <c r="W16" s="196"/>
      <c r="X16" s="130" t="s">
        <v>144</v>
      </c>
    </row>
    <row r="17" spans="2:24" ht="138.75" customHeight="1" x14ac:dyDescent="0.25">
      <c r="B17" s="111" t="s">
        <v>32</v>
      </c>
      <c r="C17" s="117" t="s">
        <v>85</v>
      </c>
      <c r="D17" s="117" t="s">
        <v>86</v>
      </c>
      <c r="E17" s="118" t="s">
        <v>111</v>
      </c>
      <c r="F17" s="119" t="s">
        <v>119</v>
      </c>
      <c r="G17" s="120">
        <v>1</v>
      </c>
      <c r="H17" s="188"/>
      <c r="I17" s="189"/>
      <c r="J17" s="189"/>
      <c r="K17" s="206">
        <v>1</v>
      </c>
      <c r="L17" s="188"/>
      <c r="M17" s="189"/>
      <c r="N17" s="189"/>
      <c r="O17" s="190"/>
      <c r="P17" s="194" t="str">
        <f t="shared" si="1"/>
        <v>100%</v>
      </c>
      <c r="Q17" s="195" t="str">
        <f t="shared" si="0"/>
        <v>100%</v>
      </c>
      <c r="R17" s="195" t="str">
        <f t="shared" si="2"/>
        <v>100%</v>
      </c>
      <c r="S17" s="196"/>
      <c r="T17" s="194">
        <f t="shared" si="3"/>
        <v>0</v>
      </c>
      <c r="U17" s="195">
        <f t="shared" si="4"/>
        <v>0</v>
      </c>
      <c r="V17" s="195">
        <f t="shared" si="5"/>
        <v>0</v>
      </c>
      <c r="W17" s="196"/>
      <c r="X17" s="112" t="s">
        <v>140</v>
      </c>
    </row>
    <row r="18" spans="2:24" ht="123.75" customHeight="1" x14ac:dyDescent="0.25">
      <c r="B18" s="111" t="s">
        <v>32</v>
      </c>
      <c r="C18" s="117" t="s">
        <v>87</v>
      </c>
      <c r="D18" s="117" t="s">
        <v>88</v>
      </c>
      <c r="E18" s="118" t="s">
        <v>111</v>
      </c>
      <c r="F18" s="119" t="s">
        <v>120</v>
      </c>
      <c r="G18" s="120">
        <v>960</v>
      </c>
      <c r="H18" s="208">
        <v>240</v>
      </c>
      <c r="I18" s="209">
        <v>240</v>
      </c>
      <c r="J18" s="209">
        <v>240</v>
      </c>
      <c r="K18" s="206">
        <v>240</v>
      </c>
      <c r="L18" s="208">
        <v>240</v>
      </c>
      <c r="M18" s="209">
        <v>240</v>
      </c>
      <c r="N18" s="209">
        <v>240</v>
      </c>
      <c r="O18" s="190"/>
      <c r="P18" s="194">
        <f t="shared" si="1"/>
        <v>1</v>
      </c>
      <c r="Q18" s="195">
        <f t="shared" si="0"/>
        <v>1</v>
      </c>
      <c r="R18" s="195">
        <f t="shared" si="2"/>
        <v>1</v>
      </c>
      <c r="S18" s="196"/>
      <c r="T18" s="194">
        <f t="shared" si="3"/>
        <v>0.25</v>
      </c>
      <c r="U18" s="195">
        <f t="shared" si="4"/>
        <v>0.5</v>
      </c>
      <c r="V18" s="195">
        <f t="shared" si="5"/>
        <v>0.75</v>
      </c>
      <c r="W18" s="196"/>
      <c r="X18" s="112" t="s">
        <v>152</v>
      </c>
    </row>
    <row r="19" spans="2:24" ht="134.25" customHeight="1" x14ac:dyDescent="0.25">
      <c r="B19" s="125" t="s">
        <v>76</v>
      </c>
      <c r="C19" s="126" t="s">
        <v>89</v>
      </c>
      <c r="D19" s="126" t="s">
        <v>90</v>
      </c>
      <c r="E19" s="127" t="s">
        <v>112</v>
      </c>
      <c r="F19" s="128" t="s">
        <v>121</v>
      </c>
      <c r="G19" s="129">
        <v>1</v>
      </c>
      <c r="H19" s="188"/>
      <c r="I19" s="189"/>
      <c r="J19" s="189"/>
      <c r="K19" s="206">
        <v>1</v>
      </c>
      <c r="L19" s="188"/>
      <c r="M19" s="189"/>
      <c r="N19" s="189"/>
      <c r="O19" s="190"/>
      <c r="P19" s="194" t="str">
        <f t="shared" si="1"/>
        <v>100%</v>
      </c>
      <c r="Q19" s="195" t="str">
        <f t="shared" si="0"/>
        <v>100%</v>
      </c>
      <c r="R19" s="195" t="str">
        <f t="shared" si="2"/>
        <v>100%</v>
      </c>
      <c r="S19" s="196"/>
      <c r="T19" s="194">
        <f t="shared" si="3"/>
        <v>0</v>
      </c>
      <c r="U19" s="195">
        <f t="shared" si="4"/>
        <v>0</v>
      </c>
      <c r="V19" s="195">
        <f t="shared" si="5"/>
        <v>0</v>
      </c>
      <c r="W19" s="196"/>
      <c r="X19" s="130" t="s">
        <v>139</v>
      </c>
    </row>
    <row r="20" spans="2:24" ht="105" customHeight="1" x14ac:dyDescent="0.25">
      <c r="B20" s="111" t="s">
        <v>32</v>
      </c>
      <c r="C20" s="117" t="s">
        <v>92</v>
      </c>
      <c r="D20" s="117" t="s">
        <v>91</v>
      </c>
      <c r="E20" s="118" t="s">
        <v>111</v>
      </c>
      <c r="F20" s="119" t="s">
        <v>122</v>
      </c>
      <c r="G20" s="120">
        <v>1</v>
      </c>
      <c r="H20" s="188"/>
      <c r="I20" s="189"/>
      <c r="J20" s="189"/>
      <c r="K20" s="206">
        <v>1</v>
      </c>
      <c r="L20" s="188"/>
      <c r="M20" s="189"/>
      <c r="N20" s="189"/>
      <c r="O20" s="190"/>
      <c r="P20" s="194" t="str">
        <f t="shared" si="1"/>
        <v>100%</v>
      </c>
      <c r="Q20" s="195" t="str">
        <f t="shared" si="0"/>
        <v>100%</v>
      </c>
      <c r="R20" s="195" t="str">
        <f t="shared" si="2"/>
        <v>100%</v>
      </c>
      <c r="S20" s="196"/>
      <c r="T20" s="194">
        <f t="shared" si="3"/>
        <v>0</v>
      </c>
      <c r="U20" s="195">
        <f t="shared" si="4"/>
        <v>0</v>
      </c>
      <c r="V20" s="195">
        <f t="shared" si="5"/>
        <v>0</v>
      </c>
      <c r="W20" s="196"/>
      <c r="X20" s="112" t="s">
        <v>138</v>
      </c>
    </row>
    <row r="21" spans="2:24" ht="107.25" customHeight="1" x14ac:dyDescent="0.25">
      <c r="B21" s="111" t="s">
        <v>32</v>
      </c>
      <c r="C21" s="117" t="s">
        <v>93</v>
      </c>
      <c r="D21" s="117" t="s">
        <v>94</v>
      </c>
      <c r="E21" s="118" t="s">
        <v>111</v>
      </c>
      <c r="F21" s="119" t="s">
        <v>123</v>
      </c>
      <c r="G21" s="120">
        <v>1</v>
      </c>
      <c r="H21" s="188"/>
      <c r="I21" s="189"/>
      <c r="J21" s="189"/>
      <c r="K21" s="206">
        <v>1</v>
      </c>
      <c r="L21" s="188"/>
      <c r="M21" s="189"/>
      <c r="N21" s="189"/>
      <c r="O21" s="190"/>
      <c r="P21" s="194" t="str">
        <f t="shared" si="1"/>
        <v>100%</v>
      </c>
      <c r="Q21" s="195" t="str">
        <f t="shared" si="0"/>
        <v>100%</v>
      </c>
      <c r="R21" s="195" t="str">
        <f t="shared" si="2"/>
        <v>100%</v>
      </c>
      <c r="S21" s="196"/>
      <c r="T21" s="194">
        <f t="shared" si="3"/>
        <v>0</v>
      </c>
      <c r="U21" s="195">
        <f t="shared" si="4"/>
        <v>0</v>
      </c>
      <c r="V21" s="195">
        <f t="shared" si="5"/>
        <v>0</v>
      </c>
      <c r="W21" s="196"/>
      <c r="X21" s="112" t="s">
        <v>137</v>
      </c>
    </row>
    <row r="22" spans="2:24" ht="104.25" customHeight="1" x14ac:dyDescent="0.25">
      <c r="B22" s="125" t="s">
        <v>77</v>
      </c>
      <c r="C22" s="126" t="s">
        <v>95</v>
      </c>
      <c r="D22" s="126" t="s">
        <v>96</v>
      </c>
      <c r="E22" s="127" t="s">
        <v>112</v>
      </c>
      <c r="F22" s="128" t="s">
        <v>124</v>
      </c>
      <c r="G22" s="129">
        <v>1</v>
      </c>
      <c r="H22" s="188"/>
      <c r="I22" s="189"/>
      <c r="J22" s="189"/>
      <c r="K22" s="206">
        <v>1</v>
      </c>
      <c r="L22" s="188"/>
      <c r="M22" s="189"/>
      <c r="N22" s="189"/>
      <c r="O22" s="190"/>
      <c r="P22" s="194" t="str">
        <f t="shared" si="1"/>
        <v>100%</v>
      </c>
      <c r="Q22" s="195" t="str">
        <f t="shared" si="0"/>
        <v>100%</v>
      </c>
      <c r="R22" s="195" t="str">
        <f t="shared" si="2"/>
        <v>100%</v>
      </c>
      <c r="S22" s="196"/>
      <c r="T22" s="194">
        <f t="shared" si="3"/>
        <v>0</v>
      </c>
      <c r="U22" s="195">
        <f t="shared" si="4"/>
        <v>0</v>
      </c>
      <c r="V22" s="195">
        <f t="shared" si="5"/>
        <v>0</v>
      </c>
      <c r="W22" s="196"/>
      <c r="X22" s="130" t="s">
        <v>136</v>
      </c>
    </row>
    <row r="23" spans="2:24" ht="108.75" customHeight="1" x14ac:dyDescent="0.25">
      <c r="B23" s="111" t="s">
        <v>32</v>
      </c>
      <c r="C23" s="117" t="s">
        <v>97</v>
      </c>
      <c r="D23" s="117" t="s">
        <v>98</v>
      </c>
      <c r="E23" s="118" t="s">
        <v>111</v>
      </c>
      <c r="F23" s="119" t="s">
        <v>125</v>
      </c>
      <c r="G23" s="120">
        <v>1</v>
      </c>
      <c r="H23" s="188"/>
      <c r="I23" s="189"/>
      <c r="J23" s="189"/>
      <c r="K23" s="206">
        <v>1</v>
      </c>
      <c r="L23" s="188"/>
      <c r="M23" s="189"/>
      <c r="N23" s="189"/>
      <c r="O23" s="190"/>
      <c r="P23" s="194" t="str">
        <f t="shared" si="1"/>
        <v>100%</v>
      </c>
      <c r="Q23" s="195" t="str">
        <f t="shared" si="0"/>
        <v>100%</v>
      </c>
      <c r="R23" s="195" t="str">
        <f t="shared" si="2"/>
        <v>100%</v>
      </c>
      <c r="S23" s="196"/>
      <c r="T23" s="194">
        <f t="shared" si="3"/>
        <v>0</v>
      </c>
      <c r="U23" s="195">
        <f t="shared" si="4"/>
        <v>0</v>
      </c>
      <c r="V23" s="195">
        <f t="shared" si="5"/>
        <v>0</v>
      </c>
      <c r="W23" s="196"/>
      <c r="X23" s="112" t="s">
        <v>135</v>
      </c>
    </row>
    <row r="24" spans="2:24" ht="111.75" customHeight="1" x14ac:dyDescent="0.25">
      <c r="B24" s="111" t="s">
        <v>32</v>
      </c>
      <c r="C24" s="117" t="s">
        <v>99</v>
      </c>
      <c r="D24" s="117" t="s">
        <v>100</v>
      </c>
      <c r="E24" s="118" t="s">
        <v>111</v>
      </c>
      <c r="F24" s="119" t="s">
        <v>122</v>
      </c>
      <c r="G24" s="120">
        <v>1</v>
      </c>
      <c r="H24" s="188"/>
      <c r="I24" s="189"/>
      <c r="J24" s="189"/>
      <c r="K24" s="206">
        <v>1</v>
      </c>
      <c r="L24" s="188"/>
      <c r="M24" s="189"/>
      <c r="N24" s="189"/>
      <c r="O24" s="190"/>
      <c r="P24" s="194" t="str">
        <f t="shared" si="1"/>
        <v>100%</v>
      </c>
      <c r="Q24" s="195" t="str">
        <f t="shared" si="0"/>
        <v>100%</v>
      </c>
      <c r="R24" s="195" t="str">
        <f t="shared" si="2"/>
        <v>100%</v>
      </c>
      <c r="S24" s="196"/>
      <c r="T24" s="194">
        <f t="shared" si="3"/>
        <v>0</v>
      </c>
      <c r="U24" s="195">
        <f t="shared" si="4"/>
        <v>0</v>
      </c>
      <c r="V24" s="195">
        <f t="shared" si="5"/>
        <v>0</v>
      </c>
      <c r="W24" s="196"/>
      <c r="X24" s="112" t="s">
        <v>134</v>
      </c>
    </row>
    <row r="25" spans="2:24" ht="107.25" customHeight="1" x14ac:dyDescent="0.25">
      <c r="B25" s="125" t="s">
        <v>77</v>
      </c>
      <c r="C25" s="126" t="s">
        <v>101</v>
      </c>
      <c r="D25" s="126" t="s">
        <v>102</v>
      </c>
      <c r="E25" s="127" t="s">
        <v>112</v>
      </c>
      <c r="F25" s="128" t="s">
        <v>126</v>
      </c>
      <c r="G25" s="129">
        <v>10</v>
      </c>
      <c r="H25" s="208">
        <v>2</v>
      </c>
      <c r="I25" s="209">
        <v>3</v>
      </c>
      <c r="J25" s="209">
        <v>3</v>
      </c>
      <c r="K25" s="206">
        <v>2</v>
      </c>
      <c r="L25" s="208">
        <v>2</v>
      </c>
      <c r="M25" s="209">
        <v>3</v>
      </c>
      <c r="N25" s="209">
        <v>3</v>
      </c>
      <c r="O25" s="190"/>
      <c r="P25" s="194">
        <f t="shared" si="1"/>
        <v>1</v>
      </c>
      <c r="Q25" s="195">
        <f t="shared" si="0"/>
        <v>1</v>
      </c>
      <c r="R25" s="195">
        <f t="shared" si="2"/>
        <v>1</v>
      </c>
      <c r="S25" s="196"/>
      <c r="T25" s="194">
        <f>IFERROR((L25)/(G25),"NO DISPONIBLE")</f>
        <v>0.2</v>
      </c>
      <c r="U25" s="195">
        <f t="shared" si="4"/>
        <v>0.5</v>
      </c>
      <c r="V25" s="195">
        <f t="shared" si="5"/>
        <v>0.8</v>
      </c>
      <c r="W25" s="196"/>
      <c r="X25" s="130" t="s">
        <v>131</v>
      </c>
    </row>
    <row r="26" spans="2:24" ht="115.5" customHeight="1" x14ac:dyDescent="0.25">
      <c r="B26" s="111" t="s">
        <v>32</v>
      </c>
      <c r="C26" s="117" t="s">
        <v>103</v>
      </c>
      <c r="D26" s="117" t="s">
        <v>104</v>
      </c>
      <c r="E26" s="118" t="s">
        <v>111</v>
      </c>
      <c r="F26" s="119" t="s">
        <v>127</v>
      </c>
      <c r="G26" s="120">
        <v>10</v>
      </c>
      <c r="H26" s="208">
        <v>2</v>
      </c>
      <c r="I26" s="209">
        <v>3</v>
      </c>
      <c r="J26" s="209">
        <v>3</v>
      </c>
      <c r="K26" s="206">
        <v>2</v>
      </c>
      <c r="L26" s="208">
        <v>2</v>
      </c>
      <c r="M26" s="209">
        <v>3</v>
      </c>
      <c r="N26" s="209">
        <v>3</v>
      </c>
      <c r="O26" s="190"/>
      <c r="P26" s="194">
        <f t="shared" si="1"/>
        <v>1</v>
      </c>
      <c r="Q26" s="195">
        <f t="shared" si="0"/>
        <v>1</v>
      </c>
      <c r="R26" s="195">
        <f t="shared" si="2"/>
        <v>1</v>
      </c>
      <c r="S26" s="196"/>
      <c r="T26" s="194">
        <f t="shared" si="3"/>
        <v>0.2</v>
      </c>
      <c r="U26" s="195">
        <f>IFERROR((L26+M26)/(G26),"NO DISPONIBLE")</f>
        <v>0.5</v>
      </c>
      <c r="V26" s="195">
        <f t="shared" si="5"/>
        <v>0.8</v>
      </c>
      <c r="W26" s="196"/>
      <c r="X26" s="112" t="s">
        <v>132</v>
      </c>
    </row>
    <row r="27" spans="2:24" ht="141" customHeight="1" x14ac:dyDescent="0.25">
      <c r="B27" s="111" t="s">
        <v>32</v>
      </c>
      <c r="C27" s="117" t="s">
        <v>105</v>
      </c>
      <c r="D27" s="117" t="s">
        <v>106</v>
      </c>
      <c r="E27" s="118" t="s">
        <v>111</v>
      </c>
      <c r="F27" s="119" t="s">
        <v>123</v>
      </c>
      <c r="G27" s="120">
        <v>10</v>
      </c>
      <c r="H27" s="208">
        <v>2</v>
      </c>
      <c r="I27" s="209">
        <v>3</v>
      </c>
      <c r="J27" s="209">
        <v>3</v>
      </c>
      <c r="K27" s="206">
        <v>2</v>
      </c>
      <c r="L27" s="208">
        <v>2</v>
      </c>
      <c r="M27" s="209">
        <v>3</v>
      </c>
      <c r="N27" s="209">
        <v>3</v>
      </c>
      <c r="O27" s="190"/>
      <c r="P27" s="194">
        <f t="shared" si="1"/>
        <v>1</v>
      </c>
      <c r="Q27" s="195">
        <f t="shared" si="0"/>
        <v>1</v>
      </c>
      <c r="R27" s="195">
        <f t="shared" si="2"/>
        <v>1</v>
      </c>
      <c r="S27" s="196"/>
      <c r="T27" s="194">
        <f t="shared" si="3"/>
        <v>0.2</v>
      </c>
      <c r="U27" s="195">
        <f t="shared" si="4"/>
        <v>0.5</v>
      </c>
      <c r="V27" s="195">
        <f t="shared" si="5"/>
        <v>0.8</v>
      </c>
      <c r="W27" s="196"/>
      <c r="X27" s="112" t="s">
        <v>133</v>
      </c>
    </row>
    <row r="28" spans="2:24" ht="142.5" customHeight="1" x14ac:dyDescent="0.25">
      <c r="B28" s="125" t="s">
        <v>78</v>
      </c>
      <c r="C28" s="126" t="s">
        <v>107</v>
      </c>
      <c r="D28" s="126" t="s">
        <v>108</v>
      </c>
      <c r="E28" s="127" t="s">
        <v>111</v>
      </c>
      <c r="F28" s="128" t="s">
        <v>128</v>
      </c>
      <c r="G28" s="129">
        <v>4</v>
      </c>
      <c r="H28" s="208">
        <v>1</v>
      </c>
      <c r="I28" s="209">
        <v>1</v>
      </c>
      <c r="J28" s="209">
        <v>1</v>
      </c>
      <c r="K28" s="206">
        <v>1</v>
      </c>
      <c r="L28" s="208">
        <v>1</v>
      </c>
      <c r="M28" s="209">
        <v>1</v>
      </c>
      <c r="N28" s="209">
        <v>1</v>
      </c>
      <c r="O28" s="190"/>
      <c r="P28" s="194">
        <f t="shared" si="1"/>
        <v>1</v>
      </c>
      <c r="Q28" s="195">
        <f t="shared" si="0"/>
        <v>1</v>
      </c>
      <c r="R28" s="195">
        <f t="shared" si="2"/>
        <v>1</v>
      </c>
      <c r="S28" s="196"/>
      <c r="T28" s="194">
        <f t="shared" si="3"/>
        <v>0.25</v>
      </c>
      <c r="U28" s="195">
        <f t="shared" si="4"/>
        <v>0.5</v>
      </c>
      <c r="V28" s="195">
        <f t="shared" si="5"/>
        <v>0.75</v>
      </c>
      <c r="W28" s="196"/>
      <c r="X28" s="130" t="s">
        <v>153</v>
      </c>
    </row>
    <row r="29" spans="2:24" ht="123.75" customHeight="1" thickBot="1" x14ac:dyDescent="0.3">
      <c r="B29" s="6" t="s">
        <v>32</v>
      </c>
      <c r="C29" s="121" t="s">
        <v>109</v>
      </c>
      <c r="D29" s="121" t="s">
        <v>110</v>
      </c>
      <c r="E29" s="122" t="s">
        <v>111</v>
      </c>
      <c r="F29" s="123" t="s">
        <v>129</v>
      </c>
      <c r="G29" s="124">
        <v>150</v>
      </c>
      <c r="H29" s="210">
        <v>38</v>
      </c>
      <c r="I29" s="211">
        <v>38</v>
      </c>
      <c r="J29" s="211">
        <v>38</v>
      </c>
      <c r="K29" s="207">
        <v>36</v>
      </c>
      <c r="L29" s="210">
        <v>38</v>
      </c>
      <c r="M29" s="211">
        <v>38</v>
      </c>
      <c r="N29" s="211">
        <v>38</v>
      </c>
      <c r="O29" s="197"/>
      <c r="P29" s="198">
        <f t="shared" si="1"/>
        <v>1</v>
      </c>
      <c r="Q29" s="199">
        <f t="shared" si="0"/>
        <v>1</v>
      </c>
      <c r="R29" s="199">
        <f t="shared" si="2"/>
        <v>1</v>
      </c>
      <c r="S29" s="200"/>
      <c r="T29" s="198">
        <f t="shared" si="3"/>
        <v>0.25333333333333335</v>
      </c>
      <c r="U29" s="199">
        <f t="shared" si="4"/>
        <v>0.50666666666666671</v>
      </c>
      <c r="V29" s="199">
        <f t="shared" si="5"/>
        <v>0.76</v>
      </c>
      <c r="W29" s="200"/>
      <c r="X29" s="83" t="s">
        <v>148</v>
      </c>
    </row>
    <row r="40" spans="3:24" ht="111" customHeight="1" x14ac:dyDescent="0.25">
      <c r="C40" s="165" t="s">
        <v>149</v>
      </c>
      <c r="D40" s="166"/>
      <c r="E40" s="166"/>
      <c r="F40" s="166"/>
      <c r="G40" s="43"/>
      <c r="L40" s="167" t="s">
        <v>150</v>
      </c>
      <c r="M40" s="168"/>
      <c r="N40" s="168"/>
      <c r="O40" s="168"/>
      <c r="P40" s="168"/>
      <c r="Q40" s="168"/>
      <c r="V40" s="165" t="s">
        <v>151</v>
      </c>
      <c r="W40" s="166"/>
      <c r="X40" s="166"/>
    </row>
    <row r="41" spans="3:24" ht="31.5" customHeight="1" x14ac:dyDescent="0.25"/>
    <row r="42" spans="3:24" ht="24.95" customHeight="1" x14ac:dyDescent="0.25"/>
    <row r="43" spans="3:24" ht="24.95" customHeight="1" thickBot="1" x14ac:dyDescent="0.3"/>
    <row r="44" spans="3:24" ht="32.450000000000003" customHeight="1" thickBot="1" x14ac:dyDescent="0.3">
      <c r="E44" s="169" t="s">
        <v>36</v>
      </c>
      <c r="F44" s="170"/>
      <c r="G44" s="170"/>
      <c r="H44" s="170"/>
      <c r="I44" s="170"/>
      <c r="J44" s="170"/>
      <c r="K44" s="170"/>
      <c r="L44" s="170"/>
      <c r="M44" s="170"/>
      <c r="N44" s="170"/>
      <c r="O44" s="170"/>
      <c r="P44" s="170"/>
      <c r="Q44" s="170"/>
      <c r="R44" s="170"/>
      <c r="S44" s="170"/>
      <c r="T44" s="170"/>
      <c r="U44" s="170"/>
      <c r="V44" s="170"/>
      <c r="W44" s="170"/>
      <c r="X44" s="171"/>
    </row>
    <row r="45" spans="3:24" ht="28.7" customHeight="1" thickBot="1" x14ac:dyDescent="0.3">
      <c r="E45" s="172" t="s">
        <v>37</v>
      </c>
      <c r="F45" s="172" t="s">
        <v>60</v>
      </c>
      <c r="G45" s="174" t="s">
        <v>39</v>
      </c>
      <c r="H45" s="175"/>
      <c r="I45" s="175"/>
      <c r="J45" s="176"/>
      <c r="K45" s="174" t="s">
        <v>40</v>
      </c>
      <c r="L45" s="175"/>
      <c r="M45" s="175"/>
      <c r="N45" s="176"/>
      <c r="O45" s="174" t="s">
        <v>41</v>
      </c>
      <c r="P45" s="175"/>
      <c r="Q45" s="175"/>
      <c r="R45" s="176"/>
      <c r="S45" s="174" t="s">
        <v>42</v>
      </c>
      <c r="T45" s="175"/>
      <c r="U45" s="175"/>
      <c r="V45" s="175"/>
      <c r="W45" s="177" t="s">
        <v>43</v>
      </c>
      <c r="X45" s="178"/>
    </row>
    <row r="46" spans="3:24" ht="33" customHeight="1" thickBot="1" x14ac:dyDescent="0.3">
      <c r="E46" s="173"/>
      <c r="F46" s="173"/>
      <c r="G46" s="10" t="s">
        <v>44</v>
      </c>
      <c r="H46" s="65" t="s">
        <v>45</v>
      </c>
      <c r="I46" s="11" t="s">
        <v>46</v>
      </c>
      <c r="J46" s="66" t="s">
        <v>47</v>
      </c>
      <c r="K46" s="10" t="s">
        <v>44</v>
      </c>
      <c r="L46" s="65" t="s">
        <v>45</v>
      </c>
      <c r="M46" s="11" t="s">
        <v>46</v>
      </c>
      <c r="N46" s="66" t="s">
        <v>47</v>
      </c>
      <c r="O46" s="10" t="s">
        <v>17</v>
      </c>
      <c r="P46" s="65" t="s">
        <v>18</v>
      </c>
      <c r="Q46" s="11" t="s">
        <v>19</v>
      </c>
      <c r="R46" s="66" t="s">
        <v>20</v>
      </c>
      <c r="S46" s="10" t="s">
        <v>17</v>
      </c>
      <c r="T46" s="65" t="s">
        <v>18</v>
      </c>
      <c r="U46" s="11" t="s">
        <v>19</v>
      </c>
      <c r="V46" s="92" t="s">
        <v>20</v>
      </c>
      <c r="W46" s="179"/>
      <c r="X46" s="180"/>
    </row>
    <row r="47" spans="3:24" ht="15.75" customHeight="1" x14ac:dyDescent="0.25">
      <c r="E47" s="100"/>
      <c r="F47" s="101"/>
      <c r="G47" s="25"/>
      <c r="H47" s="37"/>
      <c r="I47" s="37"/>
      <c r="J47" s="38"/>
      <c r="K47" s="36"/>
      <c r="L47" s="37"/>
      <c r="M47" s="37"/>
      <c r="N47" s="39"/>
      <c r="O47" s="93" t="str">
        <f>IFERROR((K47/G47),"NO APLICA")</f>
        <v>NO APLICA</v>
      </c>
      <c r="P47" s="94" t="str">
        <f>IFERROR((L47/H47),"NO APLICA")</f>
        <v>NO APLICA</v>
      </c>
      <c r="Q47" s="94" t="str">
        <f t="shared" ref="Q47:R50" si="6">IFERROR((M47/I47),"NO APLICA")</f>
        <v>NO APLICA</v>
      </c>
      <c r="R47" s="95" t="str">
        <f t="shared" si="6"/>
        <v>NO APLICA</v>
      </c>
      <c r="S47" s="93" t="str">
        <f>IFERROR(((K47)/(G47)),"NO APLICA")</f>
        <v>NO APLICA</v>
      </c>
      <c r="T47" s="94" t="str">
        <f>IFERROR(((K47+L47)/(G47+H47)),"NO APLICA")</f>
        <v>NO APLICA</v>
      </c>
      <c r="U47" s="94" t="str">
        <f>IFERROR(((K47+L47+M47)/(G47+H47+I47)),"NO APLICA")</f>
        <v>NO APLICA</v>
      </c>
      <c r="V47" s="95" t="str">
        <f>IFERROR(((K47+L47+M47+N47)/(G47+H47+I47+J47)),"NO APLICA")</f>
        <v>NO APLICA</v>
      </c>
      <c r="W47" s="181"/>
      <c r="X47" s="182"/>
    </row>
    <row r="48" spans="3:24" x14ac:dyDescent="0.25">
      <c r="E48" s="102"/>
      <c r="F48" s="103">
        <v>0</v>
      </c>
      <c r="G48" s="25"/>
      <c r="H48" s="26"/>
      <c r="I48" s="26"/>
      <c r="J48" s="27"/>
      <c r="K48" s="25"/>
      <c r="L48" s="28"/>
      <c r="M48" s="28"/>
      <c r="N48" s="29"/>
      <c r="O48" s="93" t="str">
        <f t="shared" ref="O48:P50" si="7">IFERROR((K48/G48),"NO APLICA")</f>
        <v>NO APLICA</v>
      </c>
      <c r="P48" s="94" t="str">
        <f t="shared" si="7"/>
        <v>NO APLICA</v>
      </c>
      <c r="Q48" s="94" t="str">
        <f t="shared" si="6"/>
        <v>NO APLICA</v>
      </c>
      <c r="R48" s="96" t="str">
        <f t="shared" si="6"/>
        <v>NO APLICA</v>
      </c>
      <c r="S48" s="93" t="str">
        <f>IFERROR(((K48)/(G48)),"NO APLICA")</f>
        <v>NO APLICA</v>
      </c>
      <c r="T48" s="94" t="str">
        <f>IFERROR(((K48+L48)/(G48+H48)),"NO APLICA")</f>
        <v>NO APLICA</v>
      </c>
      <c r="U48" s="94" t="str">
        <f>IFERROR(((K48+L48+M48)/(G48+H48+I48)),"NO APLICA")</f>
        <v>NO APLICA</v>
      </c>
      <c r="V48" s="96" t="str">
        <f>IFERROR(((K48+L48+M48+N48)/(G48+H48+I48+J48)),"NO APLICA")</f>
        <v>NO APLICA</v>
      </c>
      <c r="W48" s="183"/>
      <c r="X48" s="184"/>
    </row>
    <row r="49" spans="5:24" x14ac:dyDescent="0.25">
      <c r="E49" s="102"/>
      <c r="F49" s="103">
        <v>0</v>
      </c>
      <c r="G49" s="25"/>
      <c r="H49" s="26"/>
      <c r="I49" s="26"/>
      <c r="J49" s="27"/>
      <c r="K49" s="25"/>
      <c r="L49" s="28"/>
      <c r="M49" s="28"/>
      <c r="N49" s="29"/>
      <c r="O49" s="93" t="str">
        <f t="shared" si="7"/>
        <v>NO APLICA</v>
      </c>
      <c r="P49" s="94" t="str">
        <f t="shared" si="7"/>
        <v>NO APLICA</v>
      </c>
      <c r="Q49" s="94" t="str">
        <f t="shared" si="6"/>
        <v>NO APLICA</v>
      </c>
      <c r="R49" s="96" t="str">
        <f t="shared" si="6"/>
        <v>NO APLICA</v>
      </c>
      <c r="S49" s="93" t="str">
        <f>IFERROR(((K49)/(G49)),"NO APLICA")</f>
        <v>NO APLICA</v>
      </c>
      <c r="T49" s="94" t="str">
        <f>IFERROR(((K49+L49)/(G49+H49)),"NO APLICA")</f>
        <v>NO APLICA</v>
      </c>
      <c r="U49" s="94" t="str">
        <f>IFERROR(((K49+L49+M49)/(G49+H49+I49)),"NO APLICA")</f>
        <v>NO APLICA</v>
      </c>
      <c r="V49" s="96" t="str">
        <f>IFERROR(((K49+L49+M49+N49)/(G49+H49+I49+J49)),"NO APLICA")</f>
        <v>NO APLICA</v>
      </c>
      <c r="W49" s="183"/>
      <c r="X49" s="184"/>
    </row>
    <row r="50" spans="5:24" ht="15.75" thickBot="1" x14ac:dyDescent="0.3">
      <c r="E50" s="104"/>
      <c r="F50" s="105"/>
      <c r="G50" s="30"/>
      <c r="H50" s="31"/>
      <c r="I50" s="31"/>
      <c r="J50" s="32"/>
      <c r="K50" s="30"/>
      <c r="L50" s="33"/>
      <c r="M50" s="33"/>
      <c r="N50" s="34"/>
      <c r="O50" s="97" t="str">
        <f t="shared" si="7"/>
        <v>NO APLICA</v>
      </c>
      <c r="P50" s="98" t="str">
        <f t="shared" si="7"/>
        <v>NO APLICA</v>
      </c>
      <c r="Q50" s="98" t="str">
        <f t="shared" si="6"/>
        <v>NO APLICA</v>
      </c>
      <c r="R50" s="99" t="str">
        <f t="shared" si="6"/>
        <v>NO APLICA</v>
      </c>
      <c r="S50" s="97" t="str">
        <f>IFERROR(((K50)/(G50)),"NO APLICA")</f>
        <v>NO APLICA</v>
      </c>
      <c r="T50" s="98" t="str">
        <f>IFERROR(((K50+L50)/(G50+H50)),"NO APLICA")</f>
        <v>NO APLICA</v>
      </c>
      <c r="U50" s="98" t="str">
        <f>IFERROR(((K50+L50+M50)/(G50+H50+I50)),"NO APLICA")</f>
        <v>NO APLICA</v>
      </c>
      <c r="V50" s="99" t="str">
        <f>IFERROR(((K50+L50+M50+N50)/(G50+H50+I50+J50)),"NO APLICA")</f>
        <v>NO APLICA</v>
      </c>
      <c r="W50" s="163"/>
      <c r="X50" s="164"/>
    </row>
    <row r="66" spans="11:11" x14ac:dyDescent="0.25">
      <c r="K66" s="53">
        <f>700/800</f>
        <v>0.875</v>
      </c>
    </row>
  </sheetData>
  <mergeCells count="28">
    <mergeCell ref="W50:X50"/>
    <mergeCell ref="C40:F40"/>
    <mergeCell ref="L40:Q40"/>
    <mergeCell ref="V40:X40"/>
    <mergeCell ref="E44:X44"/>
    <mergeCell ref="E45:E46"/>
    <mergeCell ref="F45:F46"/>
    <mergeCell ref="G45:J45"/>
    <mergeCell ref="K45:N45"/>
    <mergeCell ref="O45:R45"/>
    <mergeCell ref="S45:V45"/>
    <mergeCell ref="W45:X46"/>
    <mergeCell ref="W47:X47"/>
    <mergeCell ref="W48:X48"/>
    <mergeCell ref="W49:X49"/>
    <mergeCell ref="B9:B10"/>
    <mergeCell ref="C9:C10"/>
    <mergeCell ref="D9:F9"/>
    <mergeCell ref="G9:K9"/>
    <mergeCell ref="L9:O9"/>
    <mergeCell ref="E2:V2"/>
    <mergeCell ref="E3:V3"/>
    <mergeCell ref="E4:V4"/>
    <mergeCell ref="E5:V6"/>
    <mergeCell ref="X8:X10"/>
    <mergeCell ref="P9:S9"/>
    <mergeCell ref="T9:W9"/>
    <mergeCell ref="G8:W8"/>
  </mergeCells>
  <conditionalFormatting sqref="P11:R29">
    <cfRule type="cellIs" dxfId="39" priority="30" stopIfTrue="1" operator="equal">
      <formula>"100%"</formula>
    </cfRule>
    <cfRule type="cellIs" dxfId="38" priority="31" stopIfTrue="1" operator="lessThan">
      <formula>0.5</formula>
    </cfRule>
    <cfRule type="cellIs" dxfId="37" priority="32" stopIfTrue="1" operator="between">
      <formula>0.5</formula>
      <formula>0.7</formula>
    </cfRule>
    <cfRule type="cellIs" dxfId="36" priority="33" stopIfTrue="1" operator="between">
      <formula>0.7</formula>
      <formula>1.2</formula>
    </cfRule>
    <cfRule type="cellIs" dxfId="35" priority="34" stopIfTrue="1" operator="greaterThanOrEqual">
      <formula>1.2</formula>
    </cfRule>
    <cfRule type="containsBlanks" dxfId="34" priority="35" stopIfTrue="1">
      <formula>LEN(TRIM(P11))=0</formula>
    </cfRule>
  </conditionalFormatting>
  <conditionalFormatting sqref="H12:K13 H15:K29 H14:J14">
    <cfRule type="containsBlanks" dxfId="33" priority="2">
      <formula>LEN(TRIM(H12))=0</formula>
    </cfRule>
  </conditionalFormatting>
  <conditionalFormatting sqref="L12:O29">
    <cfRule type="containsBlanks" dxfId="25" priority="1">
      <formula>LEN(TRIM(L12))=0</formula>
    </cfRule>
  </conditionalFormatting>
  <printOptions horizontalCentered="1"/>
  <pageMargins left="0.70866141732283472" right="0.70866141732283472" top="0.74803149606299213" bottom="0.74803149606299213" header="0.31496062992125984" footer="0.31496062992125984"/>
  <pageSetup paperSize="5" scale="31" fitToHeight="1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9"/>
  <sheetViews>
    <sheetView topLeftCell="A10" zoomScale="70" zoomScaleNormal="70" workbookViewId="0">
      <selection activeCell="L13" sqref="L13"/>
    </sheetView>
  </sheetViews>
  <sheetFormatPr baseColWidth="10" defaultColWidth="11.42578125" defaultRowHeight="15" x14ac:dyDescent="0.25"/>
  <cols>
    <col min="2" max="2" width="20.140625" customWidth="1"/>
    <col min="3" max="3" width="35.85546875" customWidth="1"/>
    <col min="4" max="4" width="33.85546875" customWidth="1"/>
    <col min="5" max="6" width="31.42578125" customWidth="1"/>
    <col min="7" max="11" width="17" customWidth="1"/>
    <col min="12" max="19" width="16.85546875" customWidth="1"/>
    <col min="20" max="23" width="18.42578125" customWidth="1"/>
    <col min="24" max="24" width="59.42578125" customWidth="1"/>
  </cols>
  <sheetData>
    <row r="1" spans="1:24" ht="15.75" thickBot="1" x14ac:dyDescent="0.3"/>
    <row r="2" spans="1:24" ht="63" customHeight="1" x14ac:dyDescent="0.25">
      <c r="A2" s="1"/>
      <c r="B2" s="1"/>
      <c r="C2" s="1"/>
      <c r="D2" s="1"/>
      <c r="E2" s="135" t="s">
        <v>53</v>
      </c>
      <c r="F2" s="136"/>
      <c r="G2" s="136"/>
      <c r="H2" s="136"/>
      <c r="I2" s="136"/>
      <c r="J2" s="136"/>
      <c r="K2" s="136"/>
      <c r="L2" s="136"/>
      <c r="M2" s="136"/>
      <c r="N2" s="136"/>
      <c r="O2" s="136"/>
      <c r="P2" s="136"/>
      <c r="Q2" s="136"/>
      <c r="R2" s="136"/>
      <c r="S2" s="136"/>
      <c r="T2" s="136"/>
      <c r="U2" s="136"/>
      <c r="V2" s="137"/>
    </row>
    <row r="3" spans="1:24" ht="30" customHeight="1" x14ac:dyDescent="0.25">
      <c r="A3" s="1"/>
      <c r="B3" s="1"/>
      <c r="C3" s="1"/>
      <c r="D3" s="1"/>
      <c r="E3" s="138" t="s">
        <v>1</v>
      </c>
      <c r="F3" s="139"/>
      <c r="G3" s="139"/>
      <c r="H3" s="139"/>
      <c r="I3" s="139"/>
      <c r="J3" s="139"/>
      <c r="K3" s="139"/>
      <c r="L3" s="139"/>
      <c r="M3" s="139"/>
      <c r="N3" s="139"/>
      <c r="O3" s="139"/>
      <c r="P3" s="139"/>
      <c r="Q3" s="139"/>
      <c r="R3" s="139"/>
      <c r="S3" s="139"/>
      <c r="T3" s="139"/>
      <c r="U3" s="139"/>
      <c r="V3" s="140"/>
    </row>
    <row r="4" spans="1:24" ht="26.25" customHeight="1" x14ac:dyDescent="0.25">
      <c r="A4" s="1"/>
      <c r="B4" s="1"/>
      <c r="C4" s="1"/>
      <c r="D4" s="1"/>
      <c r="E4" s="138" t="s">
        <v>2</v>
      </c>
      <c r="F4" s="139"/>
      <c r="G4" s="139"/>
      <c r="H4" s="139"/>
      <c r="I4" s="139"/>
      <c r="J4" s="139"/>
      <c r="K4" s="139"/>
      <c r="L4" s="139"/>
      <c r="M4" s="139"/>
      <c r="N4" s="139"/>
      <c r="O4" s="139"/>
      <c r="P4" s="139"/>
      <c r="Q4" s="139"/>
      <c r="R4" s="139"/>
      <c r="S4" s="139"/>
      <c r="T4" s="139"/>
      <c r="U4" s="139"/>
      <c r="V4" s="140"/>
    </row>
    <row r="5" spans="1:24" ht="30" customHeight="1" x14ac:dyDescent="0.25">
      <c r="A5" s="1"/>
      <c r="B5" s="1"/>
      <c r="C5" s="1"/>
      <c r="D5" s="1"/>
      <c r="E5" s="138" t="s">
        <v>3</v>
      </c>
      <c r="F5" s="139"/>
      <c r="G5" s="139"/>
      <c r="H5" s="139"/>
      <c r="I5" s="139"/>
      <c r="J5" s="139"/>
      <c r="K5" s="139"/>
      <c r="L5" s="139"/>
      <c r="M5" s="139"/>
      <c r="N5" s="139"/>
      <c r="O5" s="139"/>
      <c r="P5" s="139"/>
      <c r="Q5" s="139"/>
      <c r="R5" s="139"/>
      <c r="S5" s="139"/>
      <c r="T5" s="139"/>
      <c r="U5" s="139"/>
      <c r="V5" s="140"/>
    </row>
    <row r="6" spans="1:24" ht="30.75" thickBot="1" x14ac:dyDescent="0.3">
      <c r="A6" s="1"/>
      <c r="B6" s="1"/>
      <c r="C6" s="1"/>
      <c r="D6" s="1"/>
      <c r="E6" s="141"/>
      <c r="F6" s="142"/>
      <c r="G6" s="142"/>
      <c r="H6" s="142"/>
      <c r="I6" s="142"/>
      <c r="J6" s="142"/>
      <c r="K6" s="142"/>
      <c r="L6" s="142"/>
      <c r="M6" s="142"/>
      <c r="N6" s="142"/>
      <c r="O6" s="142"/>
      <c r="P6" s="142"/>
      <c r="Q6" s="142"/>
      <c r="R6" s="142"/>
      <c r="S6" s="142"/>
      <c r="T6" s="142"/>
      <c r="U6" s="142"/>
      <c r="V6" s="143"/>
    </row>
    <row r="7" spans="1:24" ht="28.7" customHeight="1" thickBot="1" x14ac:dyDescent="0.3"/>
    <row r="8" spans="1:24" ht="33.75" customHeight="1" thickBot="1" x14ac:dyDescent="0.3">
      <c r="G8" s="151" t="s">
        <v>54</v>
      </c>
      <c r="H8" s="152"/>
      <c r="I8" s="152"/>
      <c r="J8" s="152"/>
      <c r="K8" s="152"/>
      <c r="L8" s="152"/>
      <c r="M8" s="152"/>
      <c r="N8" s="152"/>
      <c r="O8" s="152"/>
      <c r="P8" s="152"/>
      <c r="Q8" s="152"/>
      <c r="R8" s="152"/>
      <c r="S8" s="152"/>
      <c r="T8" s="152"/>
      <c r="U8" s="152"/>
      <c r="V8" s="152"/>
      <c r="W8" s="153"/>
      <c r="X8" s="144" t="s">
        <v>55</v>
      </c>
    </row>
    <row r="9" spans="1:24" ht="47.25" customHeight="1" thickBot="1" x14ac:dyDescent="0.3">
      <c r="B9" s="154" t="s">
        <v>6</v>
      </c>
      <c r="C9" s="154" t="s">
        <v>7</v>
      </c>
      <c r="D9" s="156" t="s">
        <v>8</v>
      </c>
      <c r="E9" s="156"/>
      <c r="F9" s="157"/>
      <c r="G9" s="158" t="s">
        <v>56</v>
      </c>
      <c r="H9" s="158"/>
      <c r="I9" s="158"/>
      <c r="J9" s="158"/>
      <c r="K9" s="159"/>
      <c r="L9" s="160" t="s">
        <v>57</v>
      </c>
      <c r="M9" s="161"/>
      <c r="N9" s="161"/>
      <c r="O9" s="162"/>
      <c r="P9" s="147" t="s">
        <v>58</v>
      </c>
      <c r="Q9" s="148"/>
      <c r="R9" s="148"/>
      <c r="S9" s="149"/>
      <c r="T9" s="148" t="s">
        <v>59</v>
      </c>
      <c r="U9" s="148"/>
      <c r="V9" s="148"/>
      <c r="W9" s="150"/>
      <c r="X9" s="145"/>
    </row>
    <row r="10" spans="1:24" ht="143.25" customHeight="1" thickBot="1" x14ac:dyDescent="0.3">
      <c r="B10" s="155"/>
      <c r="C10" s="155"/>
      <c r="D10" s="55" t="s">
        <v>13</v>
      </c>
      <c r="E10" s="55" t="s">
        <v>14</v>
      </c>
      <c r="F10" s="55" t="s">
        <v>15</v>
      </c>
      <c r="G10" s="67" t="s">
        <v>16</v>
      </c>
      <c r="H10" s="68" t="s">
        <v>17</v>
      </c>
      <c r="I10" s="69" t="s">
        <v>18</v>
      </c>
      <c r="J10" s="70" t="s">
        <v>19</v>
      </c>
      <c r="K10" s="71" t="s">
        <v>20</v>
      </c>
      <c r="L10" s="74" t="s">
        <v>17</v>
      </c>
      <c r="M10" s="69" t="s">
        <v>18</v>
      </c>
      <c r="N10" s="70" t="s">
        <v>19</v>
      </c>
      <c r="O10" s="71" t="s">
        <v>20</v>
      </c>
      <c r="P10" s="74" t="s">
        <v>17</v>
      </c>
      <c r="Q10" s="75" t="s">
        <v>18</v>
      </c>
      <c r="R10" s="70" t="s">
        <v>19</v>
      </c>
      <c r="S10" s="76" t="s">
        <v>20</v>
      </c>
      <c r="T10" s="74" t="s">
        <v>17</v>
      </c>
      <c r="U10" s="75" t="s">
        <v>18</v>
      </c>
      <c r="V10" s="91" t="s">
        <v>19</v>
      </c>
      <c r="W10" s="76" t="s">
        <v>20</v>
      </c>
      <c r="X10" s="146"/>
    </row>
    <row r="11" spans="1:24" ht="228" customHeight="1" x14ac:dyDescent="0.25">
      <c r="B11" s="51" t="s">
        <v>21</v>
      </c>
      <c r="C11" s="52" t="s">
        <v>22</v>
      </c>
      <c r="D11" s="4" t="s">
        <v>23</v>
      </c>
      <c r="E11" s="50" t="s">
        <v>24</v>
      </c>
      <c r="F11" s="89" t="s">
        <v>25</v>
      </c>
      <c r="G11" s="131">
        <v>0.91349999999999998</v>
      </c>
      <c r="H11" s="132">
        <v>0.22839999999999999</v>
      </c>
      <c r="I11" s="133">
        <v>0.22839999999999999</v>
      </c>
      <c r="J11" s="133">
        <v>0.22839999999999999</v>
      </c>
      <c r="K11" s="134">
        <v>0.22839999999999999</v>
      </c>
      <c r="L11" s="72" t="s">
        <v>26</v>
      </c>
      <c r="M11" s="73" t="s">
        <v>26</v>
      </c>
      <c r="N11" s="73" t="s">
        <v>26</v>
      </c>
      <c r="O11" s="84" t="s">
        <v>26</v>
      </c>
      <c r="P11" s="72" t="s">
        <v>26</v>
      </c>
      <c r="Q11" s="73" t="s">
        <v>26</v>
      </c>
      <c r="R11" s="73" t="s">
        <v>26</v>
      </c>
      <c r="S11" s="84" t="s">
        <v>26</v>
      </c>
      <c r="T11" s="72" t="s">
        <v>26</v>
      </c>
      <c r="U11" s="73" t="s">
        <v>26</v>
      </c>
      <c r="V11" s="73" t="s">
        <v>26</v>
      </c>
      <c r="W11" s="84" t="s">
        <v>26</v>
      </c>
      <c r="X11" s="90" t="s">
        <v>52</v>
      </c>
    </row>
    <row r="12" spans="1:24" ht="55.5" customHeight="1" x14ac:dyDescent="0.25">
      <c r="B12" s="185" t="s">
        <v>27</v>
      </c>
      <c r="C12" s="186"/>
      <c r="D12" s="186"/>
      <c r="E12" s="186"/>
      <c r="F12" s="186"/>
      <c r="G12" s="47">
        <v>1200</v>
      </c>
      <c r="H12" s="44">
        <v>300</v>
      </c>
      <c r="I12" s="37">
        <v>500</v>
      </c>
      <c r="J12" s="37">
        <v>200</v>
      </c>
      <c r="K12" s="38">
        <v>200</v>
      </c>
      <c r="L12" s="36" t="s">
        <v>28</v>
      </c>
      <c r="M12" s="37" t="s">
        <v>28</v>
      </c>
      <c r="N12" s="37" t="s">
        <v>28</v>
      </c>
      <c r="O12" s="38" t="s">
        <v>28</v>
      </c>
      <c r="P12" s="16" t="str">
        <f>IFERROR((L12)/H12,"NO DISPONIBLE")</f>
        <v>NO DISPONIBLE</v>
      </c>
      <c r="Q12" s="35" t="str">
        <f>IFERROR((M12)/I12,"NO DISPONIBLE")</f>
        <v>NO DISPONIBLE</v>
      </c>
      <c r="R12" s="35" t="str">
        <f>IFERROR((N12)/J12,"NO DISPONIBLE")</f>
        <v>NO DISPONIBLE</v>
      </c>
      <c r="S12" s="54" t="str">
        <f>IFERROR((O12)/K12,"NO DISPONIBLE")</f>
        <v>NO DISPONIBLE</v>
      </c>
      <c r="T12" s="16" t="str">
        <f>IFERROR((L12)/(H12),"NO DISPONIBLE")</f>
        <v>NO DISPONIBLE</v>
      </c>
      <c r="U12" s="35" t="str">
        <f>IFERROR((M12+N12)/(I12+J12),"NO DISPONIBLE")</f>
        <v>NO DISPONIBLE</v>
      </c>
      <c r="V12" s="35" t="str">
        <f>IFERROR((L12+M12+N12)/(H12+I12+J12),"NO DISPONIBLE")</f>
        <v>NO DISPONIBLE</v>
      </c>
      <c r="W12" s="78" t="str">
        <f>IFERROR((L12+M12+N12+O12)/(H12+I12+J12+K12),"NO DISPONIBLE")</f>
        <v>NO DISPONIBLE</v>
      </c>
      <c r="X12" s="79"/>
    </row>
    <row r="13" spans="1:24" ht="51" customHeight="1" x14ac:dyDescent="0.25">
      <c r="B13" s="56" t="s">
        <v>29</v>
      </c>
      <c r="C13" s="57"/>
      <c r="D13" s="58"/>
      <c r="E13" s="58"/>
      <c r="F13" s="106" t="s">
        <v>70</v>
      </c>
      <c r="G13" s="59"/>
      <c r="H13" s="44"/>
      <c r="I13" s="37"/>
      <c r="J13" s="37"/>
      <c r="K13" s="38"/>
      <c r="L13" s="36"/>
      <c r="M13" s="37"/>
      <c r="N13" s="37"/>
      <c r="O13" s="39"/>
      <c r="P13" s="40"/>
      <c r="Q13" s="41"/>
      <c r="R13" s="41"/>
      <c r="S13" s="42"/>
      <c r="T13" s="40"/>
      <c r="U13" s="41"/>
      <c r="V13" s="41"/>
      <c r="W13" s="77"/>
      <c r="X13" s="80" t="s">
        <v>30</v>
      </c>
    </row>
    <row r="14" spans="1:24" ht="51" customHeight="1" x14ac:dyDescent="0.25">
      <c r="B14" s="60" t="s">
        <v>31</v>
      </c>
      <c r="C14" s="61"/>
      <c r="D14" s="62"/>
      <c r="E14" s="63"/>
      <c r="F14" s="107" t="s">
        <v>70</v>
      </c>
      <c r="G14" s="64"/>
      <c r="H14" s="45"/>
      <c r="I14" s="13"/>
      <c r="J14" s="13"/>
      <c r="K14" s="14"/>
      <c r="L14" s="12"/>
      <c r="M14" s="13"/>
      <c r="N14" s="13"/>
      <c r="O14" s="15"/>
      <c r="P14" s="40"/>
      <c r="Q14" s="41"/>
      <c r="R14" s="41"/>
      <c r="S14" s="42"/>
      <c r="T14" s="40"/>
      <c r="U14" s="41"/>
      <c r="V14" s="41"/>
      <c r="W14" s="77"/>
      <c r="X14" s="81" t="s">
        <v>30</v>
      </c>
    </row>
    <row r="15" spans="1:24" ht="51" customHeight="1" x14ac:dyDescent="0.25">
      <c r="B15" s="2" t="s">
        <v>32</v>
      </c>
      <c r="C15" s="3"/>
      <c r="D15" s="4"/>
      <c r="E15" s="5"/>
      <c r="F15" s="108" t="s">
        <v>70</v>
      </c>
      <c r="G15" s="48"/>
      <c r="H15" s="45"/>
      <c r="I15" s="13"/>
      <c r="J15" s="13"/>
      <c r="K15" s="14"/>
      <c r="L15" s="12"/>
      <c r="M15" s="13"/>
      <c r="N15" s="13"/>
      <c r="O15" s="15"/>
      <c r="P15" s="40"/>
      <c r="Q15" s="41"/>
      <c r="R15" s="41"/>
      <c r="S15" s="42"/>
      <c r="T15" s="40"/>
      <c r="U15" s="41"/>
      <c r="V15" s="41"/>
      <c r="W15" s="77"/>
      <c r="X15" s="82" t="s">
        <v>30</v>
      </c>
    </row>
    <row r="16" spans="1:24" ht="52.9" customHeight="1" thickBot="1" x14ac:dyDescent="0.3">
      <c r="B16" s="6" t="s">
        <v>32</v>
      </c>
      <c r="C16" s="7"/>
      <c r="D16" s="8"/>
      <c r="E16" s="9"/>
      <c r="F16" s="109" t="s">
        <v>70</v>
      </c>
      <c r="G16" s="49"/>
      <c r="H16" s="46"/>
      <c r="I16" s="18"/>
      <c r="J16" s="18"/>
      <c r="K16" s="19"/>
      <c r="L16" s="17"/>
      <c r="M16" s="18"/>
      <c r="N16" s="18"/>
      <c r="O16" s="20"/>
      <c r="P16" s="85"/>
      <c r="Q16" s="86"/>
      <c r="R16" s="86"/>
      <c r="S16" s="87"/>
      <c r="T16" s="85"/>
      <c r="U16" s="86"/>
      <c r="V16" s="86"/>
      <c r="W16" s="88"/>
      <c r="X16" s="83" t="s">
        <v>30</v>
      </c>
    </row>
    <row r="23" spans="3:24" ht="79.900000000000006" customHeight="1" x14ac:dyDescent="0.25">
      <c r="C23" s="165" t="s">
        <v>33</v>
      </c>
      <c r="D23" s="166"/>
      <c r="E23" s="166"/>
      <c r="F23" s="166"/>
      <c r="G23" s="43"/>
      <c r="L23" s="167" t="s">
        <v>34</v>
      </c>
      <c r="M23" s="168"/>
      <c r="N23" s="168"/>
      <c r="O23" s="168"/>
      <c r="P23" s="168"/>
      <c r="Q23" s="168"/>
      <c r="V23" s="165" t="s">
        <v>35</v>
      </c>
      <c r="W23" s="166"/>
      <c r="X23" s="166"/>
    </row>
    <row r="24" spans="3:24" ht="31.5" customHeight="1" x14ac:dyDescent="0.25"/>
    <row r="25" spans="3:24" ht="24.95" customHeight="1" x14ac:dyDescent="0.25"/>
    <row r="26" spans="3:24" ht="24.95" customHeight="1" thickBot="1" x14ac:dyDescent="0.3"/>
    <row r="27" spans="3:24" ht="32.450000000000003" customHeight="1" thickBot="1" x14ac:dyDescent="0.3">
      <c r="E27" s="169" t="s">
        <v>36</v>
      </c>
      <c r="F27" s="170"/>
      <c r="G27" s="170"/>
      <c r="H27" s="170"/>
      <c r="I27" s="170"/>
      <c r="J27" s="170"/>
      <c r="K27" s="170"/>
      <c r="L27" s="170"/>
      <c r="M27" s="170"/>
      <c r="N27" s="170"/>
      <c r="O27" s="170"/>
      <c r="P27" s="170"/>
      <c r="Q27" s="170"/>
      <c r="R27" s="170"/>
      <c r="S27" s="170"/>
      <c r="T27" s="170"/>
      <c r="U27" s="170"/>
      <c r="V27" s="170"/>
      <c r="W27" s="170"/>
      <c r="X27" s="171"/>
    </row>
    <row r="28" spans="3:24" ht="28.7" customHeight="1" thickBot="1" x14ac:dyDescent="0.3">
      <c r="E28" s="172" t="s">
        <v>37</v>
      </c>
      <c r="F28" s="172" t="s">
        <v>38</v>
      </c>
      <c r="G28" s="174" t="s">
        <v>39</v>
      </c>
      <c r="H28" s="175"/>
      <c r="I28" s="175"/>
      <c r="J28" s="176"/>
      <c r="K28" s="174" t="s">
        <v>40</v>
      </c>
      <c r="L28" s="175"/>
      <c r="M28" s="175"/>
      <c r="N28" s="176"/>
      <c r="O28" s="174" t="s">
        <v>41</v>
      </c>
      <c r="P28" s="175"/>
      <c r="Q28" s="175"/>
      <c r="R28" s="176"/>
      <c r="S28" s="174" t="s">
        <v>42</v>
      </c>
      <c r="T28" s="175"/>
      <c r="U28" s="175"/>
      <c r="V28" s="175"/>
      <c r="W28" s="177" t="s">
        <v>43</v>
      </c>
      <c r="X28" s="178"/>
    </row>
    <row r="29" spans="3:24" ht="33" customHeight="1" thickBot="1" x14ac:dyDescent="0.3">
      <c r="E29" s="173"/>
      <c r="F29" s="173"/>
      <c r="G29" s="10" t="s">
        <v>44</v>
      </c>
      <c r="H29" s="65" t="s">
        <v>45</v>
      </c>
      <c r="I29" s="11" t="s">
        <v>46</v>
      </c>
      <c r="J29" s="66" t="s">
        <v>47</v>
      </c>
      <c r="K29" s="10" t="s">
        <v>44</v>
      </c>
      <c r="L29" s="65" t="s">
        <v>45</v>
      </c>
      <c r="M29" s="11" t="s">
        <v>46</v>
      </c>
      <c r="N29" s="66" t="s">
        <v>47</v>
      </c>
      <c r="O29" s="10" t="s">
        <v>17</v>
      </c>
      <c r="P29" s="65" t="s">
        <v>18</v>
      </c>
      <c r="Q29" s="11" t="s">
        <v>19</v>
      </c>
      <c r="R29" s="66" t="s">
        <v>20</v>
      </c>
      <c r="S29" s="10" t="s">
        <v>17</v>
      </c>
      <c r="T29" s="65" t="s">
        <v>18</v>
      </c>
      <c r="U29" s="11" t="s">
        <v>19</v>
      </c>
      <c r="V29" s="92" t="s">
        <v>20</v>
      </c>
      <c r="W29" s="179"/>
      <c r="X29" s="180"/>
    </row>
    <row r="30" spans="3:24" ht="15.75" customHeight="1" x14ac:dyDescent="0.25">
      <c r="E30" s="100"/>
      <c r="F30" s="101"/>
      <c r="G30" s="25"/>
      <c r="H30" s="37"/>
      <c r="I30" s="37"/>
      <c r="J30" s="38"/>
      <c r="K30" s="36"/>
      <c r="L30" s="37"/>
      <c r="M30" s="37"/>
      <c r="N30" s="39"/>
      <c r="O30" s="93" t="str">
        <f>IFERROR((K30/G30),"NO APLICA")</f>
        <v>NO APLICA</v>
      </c>
      <c r="P30" s="94" t="str">
        <f>IFERROR((L30/H30),"NO APLICA")</f>
        <v>NO APLICA</v>
      </c>
      <c r="Q30" s="94" t="str">
        <f t="shared" ref="Q30:R33" si="0">IFERROR((M30/I30),"NO APLICA")</f>
        <v>NO APLICA</v>
      </c>
      <c r="R30" s="95" t="str">
        <f t="shared" si="0"/>
        <v>NO APLICA</v>
      </c>
      <c r="S30" s="93" t="str">
        <f>IFERROR(((K30)/(G30)),"NO APLICA")</f>
        <v>NO APLICA</v>
      </c>
      <c r="T30" s="94" t="str">
        <f>IFERROR(((K30+L30)/(G30+H30)),"NO APLICA")</f>
        <v>NO APLICA</v>
      </c>
      <c r="U30" s="94" t="str">
        <f>IFERROR(((K30+L30+M30)/(G30+H30+I30)),"NO APLICA")</f>
        <v>NO APLICA</v>
      </c>
      <c r="V30" s="95" t="str">
        <f>IFERROR(((K30+L30+M30+N30)/(G30+H30+I30+J30)),"NO APLICA")</f>
        <v>NO APLICA</v>
      </c>
      <c r="W30" s="181"/>
      <c r="X30" s="182"/>
    </row>
    <row r="31" spans="3:24" x14ac:dyDescent="0.25">
      <c r="E31" s="102"/>
      <c r="F31" s="103">
        <v>0</v>
      </c>
      <c r="G31" s="25"/>
      <c r="H31" s="26"/>
      <c r="I31" s="26"/>
      <c r="J31" s="27"/>
      <c r="K31" s="25"/>
      <c r="L31" s="28"/>
      <c r="M31" s="28"/>
      <c r="N31" s="29"/>
      <c r="O31" s="93" t="str">
        <f t="shared" ref="O31:P33" si="1">IFERROR((K31/G31),"NO APLICA")</f>
        <v>NO APLICA</v>
      </c>
      <c r="P31" s="94" t="str">
        <f t="shared" si="1"/>
        <v>NO APLICA</v>
      </c>
      <c r="Q31" s="94" t="str">
        <f t="shared" si="0"/>
        <v>NO APLICA</v>
      </c>
      <c r="R31" s="96" t="str">
        <f t="shared" si="0"/>
        <v>NO APLICA</v>
      </c>
      <c r="S31" s="93" t="str">
        <f>IFERROR(((K31)/(G31)),"NO APLICA")</f>
        <v>NO APLICA</v>
      </c>
      <c r="T31" s="94" t="str">
        <f>IFERROR(((K31+L31)/(G31+H31)),"NO APLICA")</f>
        <v>NO APLICA</v>
      </c>
      <c r="U31" s="94" t="str">
        <f>IFERROR(((K31+L31+M31)/(G31+H31+I31)),"NO APLICA")</f>
        <v>NO APLICA</v>
      </c>
      <c r="V31" s="96" t="str">
        <f>IFERROR(((K31+L31+M31+N31)/(G31+H31+I31+J31)),"NO APLICA")</f>
        <v>NO APLICA</v>
      </c>
      <c r="W31" s="183"/>
      <c r="X31" s="184"/>
    </row>
    <row r="32" spans="3:24" x14ac:dyDescent="0.25">
      <c r="E32" s="102"/>
      <c r="F32" s="103">
        <v>0</v>
      </c>
      <c r="G32" s="25"/>
      <c r="H32" s="26"/>
      <c r="I32" s="26"/>
      <c r="J32" s="27"/>
      <c r="K32" s="25"/>
      <c r="L32" s="28"/>
      <c r="M32" s="28"/>
      <c r="N32" s="29"/>
      <c r="O32" s="93" t="str">
        <f t="shared" si="1"/>
        <v>NO APLICA</v>
      </c>
      <c r="P32" s="94" t="str">
        <f t="shared" si="1"/>
        <v>NO APLICA</v>
      </c>
      <c r="Q32" s="94" t="str">
        <f t="shared" si="0"/>
        <v>NO APLICA</v>
      </c>
      <c r="R32" s="96" t="str">
        <f t="shared" si="0"/>
        <v>NO APLICA</v>
      </c>
      <c r="S32" s="93" t="str">
        <f>IFERROR(((K32)/(G32)),"NO APLICA")</f>
        <v>NO APLICA</v>
      </c>
      <c r="T32" s="94" t="str">
        <f>IFERROR(((K32+L32)/(G32+H32)),"NO APLICA")</f>
        <v>NO APLICA</v>
      </c>
      <c r="U32" s="94" t="str">
        <f>IFERROR(((K32+L32+M32)/(G32+H32+I32)),"NO APLICA")</f>
        <v>NO APLICA</v>
      </c>
      <c r="V32" s="96" t="str">
        <f>IFERROR(((K32+L32+M32+N32)/(G32+H32+I32+J32)),"NO APLICA")</f>
        <v>NO APLICA</v>
      </c>
      <c r="W32" s="183"/>
      <c r="X32" s="184"/>
    </row>
    <row r="33" spans="5:24" ht="15.75" thickBot="1" x14ac:dyDescent="0.3">
      <c r="E33" s="104"/>
      <c r="F33" s="105"/>
      <c r="G33" s="30"/>
      <c r="H33" s="31"/>
      <c r="I33" s="31"/>
      <c r="J33" s="32"/>
      <c r="K33" s="30"/>
      <c r="L33" s="33"/>
      <c r="M33" s="33"/>
      <c r="N33" s="34"/>
      <c r="O33" s="97" t="str">
        <f t="shared" si="1"/>
        <v>NO APLICA</v>
      </c>
      <c r="P33" s="98" t="str">
        <f t="shared" si="1"/>
        <v>NO APLICA</v>
      </c>
      <c r="Q33" s="98" t="str">
        <f t="shared" si="0"/>
        <v>NO APLICA</v>
      </c>
      <c r="R33" s="99" t="str">
        <f t="shared" si="0"/>
        <v>NO APLICA</v>
      </c>
      <c r="S33" s="97" t="str">
        <f>IFERROR(((K33)/(G33)),"NO APLICA")</f>
        <v>NO APLICA</v>
      </c>
      <c r="T33" s="98" t="str">
        <f>IFERROR(((K33+L33)/(G33+H33)),"NO APLICA")</f>
        <v>NO APLICA</v>
      </c>
      <c r="U33" s="98" t="str">
        <f>IFERROR(((K33+L33+M33)/(G33+H33+I33)),"NO APLICA")</f>
        <v>NO APLICA</v>
      </c>
      <c r="V33" s="99" t="str">
        <f>IFERROR(((K33+L33+M33+N33)/(G33+H33+I33+J33)),"NO APLICA")</f>
        <v>NO APLICA</v>
      </c>
      <c r="W33" s="163"/>
      <c r="X33" s="164"/>
    </row>
    <row r="49" spans="11:11" x14ac:dyDescent="0.25">
      <c r="K49" s="53">
        <f>700/800</f>
        <v>0.875</v>
      </c>
    </row>
  </sheetData>
  <mergeCells count="30">
    <mergeCell ref="W33:X33"/>
    <mergeCell ref="B12:F12"/>
    <mergeCell ref="C23:F23"/>
    <mergeCell ref="L23:Q23"/>
    <mergeCell ref="V23:X23"/>
    <mergeCell ref="E27:X27"/>
    <mergeCell ref="E28:E29"/>
    <mergeCell ref="F28:F29"/>
    <mergeCell ref="G28:J28"/>
    <mergeCell ref="K28:N28"/>
    <mergeCell ref="O28:R28"/>
    <mergeCell ref="S28:V28"/>
    <mergeCell ref="W28:X29"/>
    <mergeCell ref="W30:X30"/>
    <mergeCell ref="W31:X31"/>
    <mergeCell ref="W32:X32"/>
    <mergeCell ref="X8:X10"/>
    <mergeCell ref="B9:B10"/>
    <mergeCell ref="C9:C10"/>
    <mergeCell ref="D9:F9"/>
    <mergeCell ref="G9:K9"/>
    <mergeCell ref="L9:O9"/>
    <mergeCell ref="P9:S9"/>
    <mergeCell ref="T9:W9"/>
    <mergeCell ref="G8:W8"/>
    <mergeCell ref="E2:V2"/>
    <mergeCell ref="E3:V3"/>
    <mergeCell ref="E4:V4"/>
    <mergeCell ref="E5:V5"/>
    <mergeCell ref="E6:V6"/>
  </mergeCells>
  <conditionalFormatting sqref="G30:J33">
    <cfRule type="containsBlanks" dxfId="32" priority="2">
      <formula>LEN(TRIM(G30))=0</formula>
    </cfRule>
  </conditionalFormatting>
  <conditionalFormatting sqref="H12:K16">
    <cfRule type="containsBlanks" dxfId="31" priority="24">
      <formula>LEN(TRIM(H12))=0</formula>
    </cfRule>
  </conditionalFormatting>
  <conditionalFormatting sqref="K30:N33">
    <cfRule type="containsBlanks" dxfId="30" priority="1">
      <formula>LEN(TRIM(K30))=0</formula>
    </cfRule>
  </conditionalFormatting>
  <pageMargins left="0.70866141732283472" right="0.70866141732283472" top="0.74803149606299213" bottom="0.74803149606299213" header="0.31496062992125984" footer="0.31496062992125984"/>
  <pageSetup paperSize="5" scale="2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9"/>
  <sheetViews>
    <sheetView topLeftCell="A10" zoomScale="80" zoomScaleNormal="80" workbookViewId="0">
      <selection activeCell="H11" sqref="H11"/>
    </sheetView>
  </sheetViews>
  <sheetFormatPr baseColWidth="10" defaultColWidth="11.42578125" defaultRowHeight="15" x14ac:dyDescent="0.25"/>
  <cols>
    <col min="2" max="2" width="20.140625" customWidth="1"/>
    <col min="3" max="3" width="35.85546875" customWidth="1"/>
    <col min="4" max="4" width="33.85546875" customWidth="1"/>
    <col min="5" max="6" width="31.42578125" customWidth="1"/>
    <col min="7" max="11" width="17" customWidth="1"/>
    <col min="12" max="19" width="16.85546875" customWidth="1"/>
    <col min="20" max="23" width="18.42578125" customWidth="1"/>
    <col min="24" max="24" width="59.42578125" customWidth="1"/>
  </cols>
  <sheetData>
    <row r="1" spans="1:24" ht="15.75" thickBot="1" x14ac:dyDescent="0.3"/>
    <row r="2" spans="1:24" ht="63" customHeight="1" x14ac:dyDescent="0.25">
      <c r="A2" s="1"/>
      <c r="B2" s="1"/>
      <c r="C2" s="1"/>
      <c r="D2" s="1"/>
      <c r="E2" s="135" t="s">
        <v>61</v>
      </c>
      <c r="F2" s="136"/>
      <c r="G2" s="136"/>
      <c r="H2" s="136"/>
      <c r="I2" s="136"/>
      <c r="J2" s="136"/>
      <c r="K2" s="136"/>
      <c r="L2" s="136"/>
      <c r="M2" s="136"/>
      <c r="N2" s="136"/>
      <c r="O2" s="136"/>
      <c r="P2" s="136"/>
      <c r="Q2" s="136"/>
      <c r="R2" s="136"/>
      <c r="S2" s="136"/>
      <c r="T2" s="136"/>
      <c r="U2" s="136"/>
      <c r="V2" s="137"/>
    </row>
    <row r="3" spans="1:24" ht="30" customHeight="1" x14ac:dyDescent="0.25">
      <c r="A3" s="1"/>
      <c r="B3" s="1"/>
      <c r="C3" s="1"/>
      <c r="D3" s="1"/>
      <c r="E3" s="138" t="s">
        <v>1</v>
      </c>
      <c r="F3" s="139"/>
      <c r="G3" s="139"/>
      <c r="H3" s="139"/>
      <c r="I3" s="139"/>
      <c r="J3" s="139"/>
      <c r="K3" s="139"/>
      <c r="L3" s="139"/>
      <c r="M3" s="139"/>
      <c r="N3" s="139"/>
      <c r="O3" s="139"/>
      <c r="P3" s="139"/>
      <c r="Q3" s="139"/>
      <c r="R3" s="139"/>
      <c r="S3" s="139"/>
      <c r="T3" s="139"/>
      <c r="U3" s="139"/>
      <c r="V3" s="140"/>
    </row>
    <row r="4" spans="1:24" ht="26.25" customHeight="1" x14ac:dyDescent="0.25">
      <c r="A4" s="1"/>
      <c r="B4" s="1"/>
      <c r="C4" s="1"/>
      <c r="D4" s="1"/>
      <c r="E4" s="138" t="s">
        <v>2</v>
      </c>
      <c r="F4" s="139"/>
      <c r="G4" s="139"/>
      <c r="H4" s="139"/>
      <c r="I4" s="139"/>
      <c r="J4" s="139"/>
      <c r="K4" s="139"/>
      <c r="L4" s="139"/>
      <c r="M4" s="139"/>
      <c r="N4" s="139"/>
      <c r="O4" s="139"/>
      <c r="P4" s="139"/>
      <c r="Q4" s="139"/>
      <c r="R4" s="139"/>
      <c r="S4" s="139"/>
      <c r="T4" s="139"/>
      <c r="U4" s="139"/>
      <c r="V4" s="140"/>
    </row>
    <row r="5" spans="1:24" ht="30" customHeight="1" x14ac:dyDescent="0.25">
      <c r="A5" s="1"/>
      <c r="B5" s="1"/>
      <c r="C5" s="1"/>
      <c r="D5" s="1"/>
      <c r="E5" s="138" t="s">
        <v>3</v>
      </c>
      <c r="F5" s="139"/>
      <c r="G5" s="139"/>
      <c r="H5" s="139"/>
      <c r="I5" s="139"/>
      <c r="J5" s="139"/>
      <c r="K5" s="139"/>
      <c r="L5" s="139"/>
      <c r="M5" s="139"/>
      <c r="N5" s="139"/>
      <c r="O5" s="139"/>
      <c r="P5" s="139"/>
      <c r="Q5" s="139"/>
      <c r="R5" s="139"/>
      <c r="S5" s="139"/>
      <c r="T5" s="139"/>
      <c r="U5" s="139"/>
      <c r="V5" s="140"/>
    </row>
    <row r="6" spans="1:24" ht="30.75" thickBot="1" x14ac:dyDescent="0.3">
      <c r="A6" s="1"/>
      <c r="B6" s="1"/>
      <c r="C6" s="1"/>
      <c r="D6" s="1"/>
      <c r="E6" s="141"/>
      <c r="F6" s="142"/>
      <c r="G6" s="142"/>
      <c r="H6" s="142"/>
      <c r="I6" s="142"/>
      <c r="J6" s="142"/>
      <c r="K6" s="142"/>
      <c r="L6" s="142"/>
      <c r="M6" s="142"/>
      <c r="N6" s="142"/>
      <c r="O6" s="142"/>
      <c r="P6" s="142"/>
      <c r="Q6" s="142"/>
      <c r="R6" s="142"/>
      <c r="S6" s="142"/>
      <c r="T6" s="142"/>
      <c r="U6" s="142"/>
      <c r="V6" s="143"/>
    </row>
    <row r="7" spans="1:24" ht="28.7" customHeight="1" thickBot="1" x14ac:dyDescent="0.3"/>
    <row r="8" spans="1:24" ht="33.75" customHeight="1" thickBot="1" x14ac:dyDescent="0.3">
      <c r="G8" s="151" t="s">
        <v>62</v>
      </c>
      <c r="H8" s="152"/>
      <c r="I8" s="152"/>
      <c r="J8" s="152"/>
      <c r="K8" s="152"/>
      <c r="L8" s="152"/>
      <c r="M8" s="152"/>
      <c r="N8" s="152"/>
      <c r="O8" s="152"/>
      <c r="P8" s="152"/>
      <c r="Q8" s="152"/>
      <c r="R8" s="152"/>
      <c r="S8" s="152"/>
      <c r="T8" s="152"/>
      <c r="U8" s="152"/>
      <c r="V8" s="152"/>
      <c r="W8" s="153"/>
      <c r="X8" s="144" t="s">
        <v>63</v>
      </c>
    </row>
    <row r="9" spans="1:24" ht="47.25" customHeight="1" thickBot="1" x14ac:dyDescent="0.3">
      <c r="B9" s="154" t="s">
        <v>6</v>
      </c>
      <c r="C9" s="154" t="s">
        <v>7</v>
      </c>
      <c r="D9" s="156" t="s">
        <v>8</v>
      </c>
      <c r="E9" s="156"/>
      <c r="F9" s="157"/>
      <c r="G9" s="158" t="s">
        <v>64</v>
      </c>
      <c r="H9" s="158"/>
      <c r="I9" s="158"/>
      <c r="J9" s="158"/>
      <c r="K9" s="159"/>
      <c r="L9" s="160" t="s">
        <v>65</v>
      </c>
      <c r="M9" s="161"/>
      <c r="N9" s="161"/>
      <c r="O9" s="162"/>
      <c r="P9" s="147" t="s">
        <v>66</v>
      </c>
      <c r="Q9" s="148"/>
      <c r="R9" s="148"/>
      <c r="S9" s="149"/>
      <c r="T9" s="148" t="s">
        <v>67</v>
      </c>
      <c r="U9" s="148"/>
      <c r="V9" s="148"/>
      <c r="W9" s="150"/>
      <c r="X9" s="145"/>
    </row>
    <row r="10" spans="1:24" ht="143.25" customHeight="1" thickBot="1" x14ac:dyDescent="0.3">
      <c r="B10" s="155"/>
      <c r="C10" s="155"/>
      <c r="D10" s="55" t="s">
        <v>13</v>
      </c>
      <c r="E10" s="55" t="s">
        <v>14</v>
      </c>
      <c r="F10" s="55" t="s">
        <v>15</v>
      </c>
      <c r="G10" s="67" t="s">
        <v>16</v>
      </c>
      <c r="H10" s="68" t="s">
        <v>17</v>
      </c>
      <c r="I10" s="69" t="s">
        <v>18</v>
      </c>
      <c r="J10" s="70" t="s">
        <v>19</v>
      </c>
      <c r="K10" s="71" t="s">
        <v>20</v>
      </c>
      <c r="L10" s="74" t="s">
        <v>17</v>
      </c>
      <c r="M10" s="69" t="s">
        <v>18</v>
      </c>
      <c r="N10" s="70" t="s">
        <v>19</v>
      </c>
      <c r="O10" s="71" t="s">
        <v>20</v>
      </c>
      <c r="P10" s="74" t="s">
        <v>17</v>
      </c>
      <c r="Q10" s="75" t="s">
        <v>18</v>
      </c>
      <c r="R10" s="70" t="s">
        <v>19</v>
      </c>
      <c r="S10" s="76" t="s">
        <v>20</v>
      </c>
      <c r="T10" s="74" t="s">
        <v>17</v>
      </c>
      <c r="U10" s="75" t="s">
        <v>18</v>
      </c>
      <c r="V10" s="91" t="s">
        <v>19</v>
      </c>
      <c r="W10" s="76" t="s">
        <v>20</v>
      </c>
      <c r="X10" s="146"/>
    </row>
    <row r="11" spans="1:24" ht="228" customHeight="1" x14ac:dyDescent="0.25">
      <c r="B11" s="51" t="s">
        <v>21</v>
      </c>
      <c r="C11" s="52" t="s">
        <v>22</v>
      </c>
      <c r="D11" s="4" t="s">
        <v>23</v>
      </c>
      <c r="E11" s="50" t="s">
        <v>24</v>
      </c>
      <c r="F11" s="89" t="s">
        <v>25</v>
      </c>
      <c r="G11" s="131">
        <v>0.89829999999999999</v>
      </c>
      <c r="H11" s="132">
        <v>0.2233</v>
      </c>
      <c r="I11" s="133">
        <v>0.2233</v>
      </c>
      <c r="J11" s="133">
        <v>0.2233</v>
      </c>
      <c r="K11" s="134">
        <v>0.2233</v>
      </c>
      <c r="L11" s="72" t="s">
        <v>26</v>
      </c>
      <c r="M11" s="73" t="s">
        <v>26</v>
      </c>
      <c r="N11" s="73" t="s">
        <v>26</v>
      </c>
      <c r="O11" s="84" t="s">
        <v>26</v>
      </c>
      <c r="P11" s="72" t="s">
        <v>26</v>
      </c>
      <c r="Q11" s="73" t="s">
        <v>26</v>
      </c>
      <c r="R11" s="73" t="s">
        <v>26</v>
      </c>
      <c r="S11" s="84" t="s">
        <v>26</v>
      </c>
      <c r="T11" s="72" t="s">
        <v>26</v>
      </c>
      <c r="U11" s="73" t="s">
        <v>26</v>
      </c>
      <c r="V11" s="73" t="s">
        <v>26</v>
      </c>
      <c r="W11" s="84" t="s">
        <v>26</v>
      </c>
      <c r="X11" s="90" t="s">
        <v>68</v>
      </c>
    </row>
    <row r="12" spans="1:24" ht="55.5" customHeight="1" x14ac:dyDescent="0.25">
      <c r="B12" s="185" t="s">
        <v>27</v>
      </c>
      <c r="C12" s="186"/>
      <c r="D12" s="186"/>
      <c r="E12" s="186"/>
      <c r="F12" s="186"/>
      <c r="G12" s="47">
        <v>1200</v>
      </c>
      <c r="H12" s="44">
        <v>300</v>
      </c>
      <c r="I12" s="37">
        <v>500</v>
      </c>
      <c r="J12" s="37">
        <v>200</v>
      </c>
      <c r="K12" s="38">
        <v>200</v>
      </c>
      <c r="L12" s="36" t="s">
        <v>28</v>
      </c>
      <c r="M12" s="37" t="s">
        <v>28</v>
      </c>
      <c r="N12" s="37" t="s">
        <v>28</v>
      </c>
      <c r="O12" s="38" t="s">
        <v>28</v>
      </c>
      <c r="P12" s="16" t="str">
        <f>IFERROR((L12)/H12,"NO DISPONIBLE")</f>
        <v>NO DISPONIBLE</v>
      </c>
      <c r="Q12" s="35" t="str">
        <f>IFERROR((M12)/I12,"NO DISPONIBLE")</f>
        <v>NO DISPONIBLE</v>
      </c>
      <c r="R12" s="35" t="str">
        <f>IFERROR((N12)/J12,"NO DISPONIBLE")</f>
        <v>NO DISPONIBLE</v>
      </c>
      <c r="S12" s="54" t="str">
        <f>IFERROR((O12)/K12,"NO DISPONIBLE")</f>
        <v>NO DISPONIBLE</v>
      </c>
      <c r="T12" s="16" t="str">
        <f>IFERROR((L12)/(H12),"NO DISPONIBLE")</f>
        <v>NO DISPONIBLE</v>
      </c>
      <c r="U12" s="35" t="str">
        <f>IFERROR((M12+N12)/(I12+J12),"NO DISPONIBLE")</f>
        <v>NO DISPONIBLE</v>
      </c>
      <c r="V12" s="35" t="str">
        <f>IFERROR((L12+M12+N12)/(H12+I12+J12),"NO DISPONIBLE")</f>
        <v>NO DISPONIBLE</v>
      </c>
      <c r="W12" s="78" t="str">
        <f>IFERROR((L12+M12+N12+O12)/(H12+I12+J12+K12),"NO DISPONIBLE")</f>
        <v>NO DISPONIBLE</v>
      </c>
      <c r="X12" s="79"/>
    </row>
    <row r="13" spans="1:24" ht="51" customHeight="1" x14ac:dyDescent="0.25">
      <c r="B13" s="56" t="s">
        <v>29</v>
      </c>
      <c r="C13" s="57"/>
      <c r="D13" s="58"/>
      <c r="E13" s="58"/>
      <c r="F13" s="106" t="s">
        <v>70</v>
      </c>
      <c r="G13" s="59"/>
      <c r="H13" s="44"/>
      <c r="I13" s="37"/>
      <c r="J13" s="37"/>
      <c r="K13" s="38"/>
      <c r="L13" s="36"/>
      <c r="M13" s="37"/>
      <c r="N13" s="37"/>
      <c r="O13" s="39"/>
      <c r="P13" s="40"/>
      <c r="Q13" s="41"/>
      <c r="R13" s="41"/>
      <c r="S13" s="42"/>
      <c r="T13" s="40"/>
      <c r="U13" s="41"/>
      <c r="V13" s="41"/>
      <c r="W13" s="77"/>
      <c r="X13" s="80" t="s">
        <v>30</v>
      </c>
    </row>
    <row r="14" spans="1:24" ht="51" customHeight="1" x14ac:dyDescent="0.25">
      <c r="B14" s="60" t="s">
        <v>31</v>
      </c>
      <c r="C14" s="61"/>
      <c r="D14" s="62"/>
      <c r="E14" s="63"/>
      <c r="F14" s="107" t="s">
        <v>70</v>
      </c>
      <c r="G14" s="64"/>
      <c r="H14" s="45"/>
      <c r="I14" s="13"/>
      <c r="J14" s="13"/>
      <c r="K14" s="14"/>
      <c r="L14" s="12"/>
      <c r="M14" s="13"/>
      <c r="N14" s="13"/>
      <c r="O14" s="15"/>
      <c r="P14" s="40"/>
      <c r="Q14" s="41"/>
      <c r="R14" s="41"/>
      <c r="S14" s="42"/>
      <c r="T14" s="40"/>
      <c r="U14" s="41"/>
      <c r="V14" s="41"/>
      <c r="W14" s="77"/>
      <c r="X14" s="81" t="s">
        <v>30</v>
      </c>
    </row>
    <row r="15" spans="1:24" ht="51" customHeight="1" x14ac:dyDescent="0.25">
      <c r="B15" s="2" t="s">
        <v>32</v>
      </c>
      <c r="C15" s="3"/>
      <c r="D15" s="4"/>
      <c r="E15" s="5"/>
      <c r="F15" s="108" t="s">
        <v>70</v>
      </c>
      <c r="G15" s="48"/>
      <c r="H15" s="45"/>
      <c r="I15" s="13"/>
      <c r="J15" s="13"/>
      <c r="K15" s="14"/>
      <c r="L15" s="12"/>
      <c r="M15" s="13"/>
      <c r="N15" s="13"/>
      <c r="O15" s="15"/>
      <c r="P15" s="40"/>
      <c r="Q15" s="41"/>
      <c r="R15" s="41"/>
      <c r="S15" s="42"/>
      <c r="T15" s="40"/>
      <c r="U15" s="41"/>
      <c r="V15" s="41"/>
      <c r="W15" s="77"/>
      <c r="X15" s="82" t="s">
        <v>30</v>
      </c>
    </row>
    <row r="16" spans="1:24" ht="52.9" customHeight="1" thickBot="1" x14ac:dyDescent="0.3">
      <c r="B16" s="6" t="s">
        <v>32</v>
      </c>
      <c r="C16" s="7"/>
      <c r="D16" s="8"/>
      <c r="E16" s="9"/>
      <c r="F16" s="109" t="s">
        <v>70</v>
      </c>
      <c r="G16" s="49"/>
      <c r="H16" s="46"/>
      <c r="I16" s="18"/>
      <c r="J16" s="18"/>
      <c r="K16" s="19"/>
      <c r="L16" s="17"/>
      <c r="M16" s="18"/>
      <c r="N16" s="18"/>
      <c r="O16" s="20"/>
      <c r="P16" s="85"/>
      <c r="Q16" s="86"/>
      <c r="R16" s="86"/>
      <c r="S16" s="87"/>
      <c r="T16" s="85"/>
      <c r="U16" s="86"/>
      <c r="V16" s="86"/>
      <c r="W16" s="88"/>
      <c r="X16" s="83" t="s">
        <v>30</v>
      </c>
    </row>
    <row r="23" spans="3:24" ht="79.900000000000006" customHeight="1" x14ac:dyDescent="0.25">
      <c r="C23" s="165" t="s">
        <v>33</v>
      </c>
      <c r="D23" s="166"/>
      <c r="E23" s="166"/>
      <c r="F23" s="166"/>
      <c r="G23" s="43"/>
      <c r="L23" s="167" t="s">
        <v>34</v>
      </c>
      <c r="M23" s="168"/>
      <c r="N23" s="168"/>
      <c r="O23" s="168"/>
      <c r="P23" s="168"/>
      <c r="Q23" s="168"/>
      <c r="V23" s="165" t="s">
        <v>35</v>
      </c>
      <c r="W23" s="166"/>
      <c r="X23" s="166"/>
    </row>
    <row r="24" spans="3:24" ht="31.5" customHeight="1" x14ac:dyDescent="0.25"/>
    <row r="25" spans="3:24" ht="24.95" customHeight="1" x14ac:dyDescent="0.25"/>
    <row r="26" spans="3:24" ht="24.95" customHeight="1" thickBot="1" x14ac:dyDescent="0.3"/>
    <row r="27" spans="3:24" ht="32.450000000000003" customHeight="1" thickBot="1" x14ac:dyDescent="0.3">
      <c r="E27" s="169" t="s">
        <v>36</v>
      </c>
      <c r="F27" s="170"/>
      <c r="G27" s="170"/>
      <c r="H27" s="170"/>
      <c r="I27" s="170"/>
      <c r="J27" s="170"/>
      <c r="K27" s="170"/>
      <c r="L27" s="170"/>
      <c r="M27" s="170"/>
      <c r="N27" s="170"/>
      <c r="O27" s="170"/>
      <c r="P27" s="170"/>
      <c r="Q27" s="170"/>
      <c r="R27" s="170"/>
      <c r="S27" s="170"/>
      <c r="T27" s="170"/>
      <c r="U27" s="170"/>
      <c r="V27" s="170"/>
      <c r="W27" s="170"/>
      <c r="X27" s="171"/>
    </row>
    <row r="28" spans="3:24" ht="28.7" customHeight="1" thickBot="1" x14ac:dyDescent="0.3">
      <c r="E28" s="172" t="s">
        <v>37</v>
      </c>
      <c r="F28" s="172" t="s">
        <v>69</v>
      </c>
      <c r="G28" s="174" t="s">
        <v>39</v>
      </c>
      <c r="H28" s="175"/>
      <c r="I28" s="175"/>
      <c r="J28" s="176"/>
      <c r="K28" s="174" t="s">
        <v>40</v>
      </c>
      <c r="L28" s="175"/>
      <c r="M28" s="175"/>
      <c r="N28" s="176"/>
      <c r="O28" s="174" t="s">
        <v>41</v>
      </c>
      <c r="P28" s="175"/>
      <c r="Q28" s="175"/>
      <c r="R28" s="176"/>
      <c r="S28" s="174" t="s">
        <v>42</v>
      </c>
      <c r="T28" s="175"/>
      <c r="U28" s="175"/>
      <c r="V28" s="175"/>
      <c r="W28" s="177" t="s">
        <v>43</v>
      </c>
      <c r="X28" s="178"/>
    </row>
    <row r="29" spans="3:24" ht="33" customHeight="1" thickBot="1" x14ac:dyDescent="0.3">
      <c r="E29" s="173"/>
      <c r="F29" s="173"/>
      <c r="G29" s="10" t="s">
        <v>44</v>
      </c>
      <c r="H29" s="65" t="s">
        <v>45</v>
      </c>
      <c r="I29" s="11" t="s">
        <v>46</v>
      </c>
      <c r="J29" s="66" t="s">
        <v>47</v>
      </c>
      <c r="K29" s="10" t="s">
        <v>44</v>
      </c>
      <c r="L29" s="65" t="s">
        <v>45</v>
      </c>
      <c r="M29" s="11" t="s">
        <v>46</v>
      </c>
      <c r="N29" s="66" t="s">
        <v>47</v>
      </c>
      <c r="O29" s="10" t="s">
        <v>17</v>
      </c>
      <c r="P29" s="65" t="s">
        <v>18</v>
      </c>
      <c r="Q29" s="11" t="s">
        <v>19</v>
      </c>
      <c r="R29" s="66" t="s">
        <v>20</v>
      </c>
      <c r="S29" s="10" t="s">
        <v>17</v>
      </c>
      <c r="T29" s="65" t="s">
        <v>18</v>
      </c>
      <c r="U29" s="11" t="s">
        <v>19</v>
      </c>
      <c r="V29" s="92" t="s">
        <v>20</v>
      </c>
      <c r="W29" s="179"/>
      <c r="X29" s="180"/>
    </row>
    <row r="30" spans="3:24" ht="15.75" customHeight="1" x14ac:dyDescent="0.25">
      <c r="E30" s="100"/>
      <c r="F30" s="101"/>
      <c r="G30" s="25"/>
      <c r="H30" s="37"/>
      <c r="I30" s="37"/>
      <c r="J30" s="38"/>
      <c r="K30" s="36"/>
      <c r="L30" s="37"/>
      <c r="M30" s="37"/>
      <c r="N30" s="39"/>
      <c r="O30" s="93" t="str">
        <f>IFERROR((K30/G30),"NO APLICA")</f>
        <v>NO APLICA</v>
      </c>
      <c r="P30" s="94" t="str">
        <f>IFERROR((L30/H30),"NO APLICA")</f>
        <v>NO APLICA</v>
      </c>
      <c r="Q30" s="94" t="str">
        <f t="shared" ref="Q30:R33" si="0">IFERROR((M30/I30),"NO APLICA")</f>
        <v>NO APLICA</v>
      </c>
      <c r="R30" s="95" t="str">
        <f t="shared" si="0"/>
        <v>NO APLICA</v>
      </c>
      <c r="S30" s="93" t="str">
        <f>IFERROR(((K30)/(G30)),"NO APLICA")</f>
        <v>NO APLICA</v>
      </c>
      <c r="T30" s="94" t="str">
        <f>IFERROR(((K30+L30)/(G30+H30)),"NO APLICA")</f>
        <v>NO APLICA</v>
      </c>
      <c r="U30" s="94" t="str">
        <f>IFERROR(((K30+L30+M30)/(G30+H30+I30)),"NO APLICA")</f>
        <v>NO APLICA</v>
      </c>
      <c r="V30" s="95" t="str">
        <f>IFERROR(((K30+L30+M30+N30)/(G30+H30+I30+J30)),"NO APLICA")</f>
        <v>NO APLICA</v>
      </c>
      <c r="W30" s="181"/>
      <c r="X30" s="182"/>
    </row>
    <row r="31" spans="3:24" x14ac:dyDescent="0.25">
      <c r="E31" s="102"/>
      <c r="F31" s="103">
        <v>0</v>
      </c>
      <c r="G31" s="25"/>
      <c r="H31" s="26"/>
      <c r="I31" s="26"/>
      <c r="J31" s="27"/>
      <c r="K31" s="25"/>
      <c r="L31" s="28"/>
      <c r="M31" s="28"/>
      <c r="N31" s="29"/>
      <c r="O31" s="93" t="str">
        <f t="shared" ref="O31:P33" si="1">IFERROR((K31/G31),"NO APLICA")</f>
        <v>NO APLICA</v>
      </c>
      <c r="P31" s="94" t="str">
        <f t="shared" si="1"/>
        <v>NO APLICA</v>
      </c>
      <c r="Q31" s="94" t="str">
        <f t="shared" si="0"/>
        <v>NO APLICA</v>
      </c>
      <c r="R31" s="96" t="str">
        <f t="shared" si="0"/>
        <v>NO APLICA</v>
      </c>
      <c r="S31" s="93" t="str">
        <f>IFERROR(((K31)/(G31)),"NO APLICA")</f>
        <v>NO APLICA</v>
      </c>
      <c r="T31" s="94" t="str">
        <f>IFERROR(((K31+L31)/(G31+H31)),"NO APLICA")</f>
        <v>NO APLICA</v>
      </c>
      <c r="U31" s="94" t="str">
        <f>IFERROR(((K31+L31+M31)/(G31+H31+I31)),"NO APLICA")</f>
        <v>NO APLICA</v>
      </c>
      <c r="V31" s="96" t="str">
        <f>IFERROR(((K31+L31+M31+N31)/(G31+H31+I31+J31)),"NO APLICA")</f>
        <v>NO APLICA</v>
      </c>
      <c r="W31" s="183"/>
      <c r="X31" s="184"/>
    </row>
    <row r="32" spans="3:24" x14ac:dyDescent="0.25">
      <c r="E32" s="102"/>
      <c r="F32" s="103">
        <v>0</v>
      </c>
      <c r="G32" s="25"/>
      <c r="H32" s="26"/>
      <c r="I32" s="26"/>
      <c r="J32" s="27"/>
      <c r="K32" s="25"/>
      <c r="L32" s="28"/>
      <c r="M32" s="28"/>
      <c r="N32" s="29"/>
      <c r="O32" s="93" t="str">
        <f t="shared" si="1"/>
        <v>NO APLICA</v>
      </c>
      <c r="P32" s="94" t="str">
        <f t="shared" si="1"/>
        <v>NO APLICA</v>
      </c>
      <c r="Q32" s="94" t="str">
        <f t="shared" si="0"/>
        <v>NO APLICA</v>
      </c>
      <c r="R32" s="96" t="str">
        <f t="shared" si="0"/>
        <v>NO APLICA</v>
      </c>
      <c r="S32" s="93" t="str">
        <f>IFERROR(((K32)/(G32)),"NO APLICA")</f>
        <v>NO APLICA</v>
      </c>
      <c r="T32" s="94" t="str">
        <f>IFERROR(((K32+L32)/(G32+H32)),"NO APLICA")</f>
        <v>NO APLICA</v>
      </c>
      <c r="U32" s="94" t="str">
        <f>IFERROR(((K32+L32+M32)/(G32+H32+I32)),"NO APLICA")</f>
        <v>NO APLICA</v>
      </c>
      <c r="V32" s="96" t="str">
        <f>IFERROR(((K32+L32+M32+N32)/(G32+H32+I32+J32)),"NO APLICA")</f>
        <v>NO APLICA</v>
      </c>
      <c r="W32" s="183"/>
      <c r="X32" s="184"/>
    </row>
    <row r="33" spans="5:24" ht="15.75" thickBot="1" x14ac:dyDescent="0.3">
      <c r="E33" s="104"/>
      <c r="F33" s="105"/>
      <c r="G33" s="30"/>
      <c r="H33" s="31"/>
      <c r="I33" s="31"/>
      <c r="J33" s="32"/>
      <c r="K33" s="30"/>
      <c r="L33" s="33"/>
      <c r="M33" s="33"/>
      <c r="N33" s="34"/>
      <c r="O33" s="97" t="str">
        <f t="shared" si="1"/>
        <v>NO APLICA</v>
      </c>
      <c r="P33" s="98" t="str">
        <f t="shared" si="1"/>
        <v>NO APLICA</v>
      </c>
      <c r="Q33" s="98" t="str">
        <f t="shared" si="0"/>
        <v>NO APLICA</v>
      </c>
      <c r="R33" s="99" t="str">
        <f t="shared" si="0"/>
        <v>NO APLICA</v>
      </c>
      <c r="S33" s="97" t="str">
        <f>IFERROR(((K33)/(G33)),"NO APLICA")</f>
        <v>NO APLICA</v>
      </c>
      <c r="T33" s="98" t="str">
        <f>IFERROR(((K33+L33)/(G33+H33)),"NO APLICA")</f>
        <v>NO APLICA</v>
      </c>
      <c r="U33" s="98" t="str">
        <f>IFERROR(((K33+L33+M33)/(G33+H33+I33)),"NO APLICA")</f>
        <v>NO APLICA</v>
      </c>
      <c r="V33" s="99" t="str">
        <f>IFERROR(((K33+L33+M33+N33)/(G33+H33+I33+J33)),"NO APLICA")</f>
        <v>NO APLICA</v>
      </c>
      <c r="W33" s="163"/>
      <c r="X33" s="164"/>
    </row>
    <row r="49" spans="11:11" x14ac:dyDescent="0.25">
      <c r="K49" s="53">
        <f>700/800</f>
        <v>0.875</v>
      </c>
    </row>
  </sheetData>
  <mergeCells count="30">
    <mergeCell ref="G8:W8"/>
    <mergeCell ref="E27:X27"/>
    <mergeCell ref="F28:F29"/>
    <mergeCell ref="G28:J28"/>
    <mergeCell ref="K28:N28"/>
    <mergeCell ref="O28:R28"/>
    <mergeCell ref="E28:E29"/>
    <mergeCell ref="C23:F23"/>
    <mergeCell ref="L23:Q23"/>
    <mergeCell ref="V23:X23"/>
    <mergeCell ref="B12:F12"/>
    <mergeCell ref="X8:X10"/>
    <mergeCell ref="B9:B10"/>
    <mergeCell ref="C9:C10"/>
    <mergeCell ref="D9:F9"/>
    <mergeCell ref="L9:O9"/>
    <mergeCell ref="E2:V2"/>
    <mergeCell ref="E3:V3"/>
    <mergeCell ref="E4:V4"/>
    <mergeCell ref="E5:V5"/>
    <mergeCell ref="E6:V6"/>
    <mergeCell ref="P9:S9"/>
    <mergeCell ref="T9:W9"/>
    <mergeCell ref="G9:K9"/>
    <mergeCell ref="W33:X33"/>
    <mergeCell ref="S28:V28"/>
    <mergeCell ref="W28:X29"/>
    <mergeCell ref="W30:X30"/>
    <mergeCell ref="W31:X31"/>
    <mergeCell ref="W32:X32"/>
  </mergeCells>
  <phoneticPr fontId="11" type="noConversion"/>
  <conditionalFormatting sqref="G30:J33">
    <cfRule type="containsBlanks" dxfId="29" priority="2">
      <formula>LEN(TRIM(G30))=0</formula>
    </cfRule>
  </conditionalFormatting>
  <conditionalFormatting sqref="H12:K16">
    <cfRule type="containsBlanks" dxfId="28" priority="128">
      <formula>LEN(TRIM(H12))=0</formula>
    </cfRule>
  </conditionalFormatting>
  <conditionalFormatting sqref="K30:N33">
    <cfRule type="containsBlanks" dxfId="27" priority="1">
      <formula>LEN(TRIM(K30))=0</formula>
    </cfRule>
  </conditionalFormatting>
  <pageMargins left="0.70866141732283472" right="0.70866141732283472" top="0.74803149606299213" bottom="0.74803149606299213" header="0.31496062992125984" footer="0.31496062992125984"/>
  <pageSetup paperSize="5" scale="2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election activeCell="F10" sqref="F10"/>
    </sheetView>
  </sheetViews>
  <sheetFormatPr baseColWidth="10" defaultColWidth="11.42578125" defaultRowHeight="15" x14ac:dyDescent="0.25"/>
  <cols>
    <col min="1" max="1" width="20.28515625" customWidth="1"/>
    <col min="2" max="2" width="34.7109375" customWidth="1"/>
  </cols>
  <sheetData>
    <row r="1" spans="1:2" x14ac:dyDescent="0.25">
      <c r="A1" s="21" t="s">
        <v>48</v>
      </c>
    </row>
    <row r="3" spans="1:2" ht="120" customHeight="1" x14ac:dyDescent="0.25">
      <c r="A3" s="187" t="s">
        <v>49</v>
      </c>
      <c r="B3" s="187"/>
    </row>
    <row r="5" spans="1:2" ht="45" x14ac:dyDescent="0.25">
      <c r="A5" s="22"/>
      <c r="B5" s="23" t="s">
        <v>50</v>
      </c>
    </row>
    <row r="6" spans="1:2" ht="60" x14ac:dyDescent="0.25">
      <c r="A6" s="24"/>
      <c r="B6" s="23" t="s">
        <v>51</v>
      </c>
    </row>
  </sheetData>
  <mergeCells count="1">
    <mergeCell ref="A3:B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SEGUIMIENTO 2025</vt:lpstr>
      <vt:lpstr>SEGUIMIENTO 2026</vt:lpstr>
      <vt:lpstr>SEGUIMIENTO 2027</vt:lpstr>
      <vt:lpstr>Instrucciones</vt:lpstr>
      <vt:lpstr>'SEGUIMIENTO 2025'!Área_de_impresión</vt:lpstr>
      <vt:lpstr>'SEGUIMIENTO 2025'!Títulos_a_imprimir</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AGAA DPM</dc:creator>
  <cp:keywords/>
  <dc:description/>
  <cp:lastModifiedBy>Eden Zaragoza</cp:lastModifiedBy>
  <cp:revision/>
  <cp:lastPrinted>2025-07-14T16:14:14Z</cp:lastPrinted>
  <dcterms:created xsi:type="dcterms:W3CDTF">2021-02-22T21:43:21Z</dcterms:created>
  <dcterms:modified xsi:type="dcterms:W3CDTF">2025-10-07T16:24:19Z</dcterms:modified>
  <cp:category/>
  <cp:contentStatus/>
</cp:coreProperties>
</file>