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GUIMIENTO EJE 2" sheetId="1" r:id="rId4"/>
    <sheet state="visible" name="Hoja1" sheetId="2" r:id="rId5"/>
  </sheets>
  <definedNames>
    <definedName name="formato2">#REF!</definedName>
    <definedName name="ADFASDF">#REF!</definedName>
    <definedName name="averiguar">#REF!</definedName>
    <definedName name="averiguar2">#REF!</definedName>
    <definedName name="M">#REF!</definedName>
    <definedName name="averiguar3">#REF!</definedName>
    <definedName name="MIRPRUEBA">#REF!</definedName>
    <definedName name="e">#REF!</definedName>
  </definedNames>
  <calcPr/>
  <extLst>
    <ext uri="GoogleSheetsCustomDataVersion2">
      <go:sheetsCustomData xmlns:go="http://customooxmlschemas.google.com/" r:id="rId6" roundtripDataChecksum="GPj9hZxxaC32cWtB+5lGc0PxKrXzbTXyDg6pJr6F1Ao="/>
    </ext>
  </extLst>
</workbook>
</file>

<file path=xl/sharedStrings.xml><?xml version="1.0" encoding="utf-8"?>
<sst xmlns="http://schemas.openxmlformats.org/spreadsheetml/2006/main" count="421" uniqueCount="311">
  <si>
    <t>FORMATO PARA LA PROGRAMACIÓN, SEGUIMIENTO Y EVALUACIÓN DEL AVANCE EN CUMPLIMIENTO DE METAS Y OBJETIVOS DEL PROGRAMA PRESUPUESTARIO ANUAL 2025</t>
  </si>
  <si>
    <t>EJE 2: MEDIO AMBIENTE Y DESARROLLO SOSTENIBLE</t>
  </si>
  <si>
    <t xml:space="preserve">CLAVE Y NOMBRE DEL PPA: 2.1 PROGRAMA DE DESARROLLO URBANO Y MEDIO AMBIENTE SUSTENTABLE </t>
  </si>
  <si>
    <t>NOMBRE DE LA DEPENDENCIA QUE ATIENDE AL PROGRAMA : SECRETARÍA MUNICIPAL DE ECOLOGÍA Y DESARROLLO URBANO</t>
  </si>
  <si>
    <t>AVANCE EN CUMPLIMIENTO DE METAS TRIMESTRAL Y ANUAL ACUMULADO 2025</t>
  </si>
  <si>
    <t>JUSTIFICACION TRIMESTRAL Y ANUAL DE AVANCE DE RESULTADOS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</si>
  <si>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</si>
  <si>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</si>
  <si>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</si>
  <si>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</si>
  <si>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</si>
  <si>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</si>
  <si>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</si>
  <si>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</si>
  <si>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</si>
  <si>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</si>
  <si>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</si>
  <si>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</si>
  <si>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</si>
  <si>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</si>
  <si>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</si>
  <si>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 DGPM )</t>
  </si>
  <si>
    <r>
      <rPr>
        <rFont val="Arial"/>
        <b/>
        <color theme="1"/>
        <sz val="11.0"/>
      </rPr>
      <t xml:space="preserve"> 2.1.1 </t>
    </r>
    <r>
      <rPr>
        <rFont val="Arial"/>
        <color theme="1"/>
        <sz val="11.0"/>
      </rPr>
      <t>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</si>
  <si>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rPr>
        <rFont val="Arial"/>
        <b/>
        <color theme="1"/>
        <sz val="11.0"/>
      </rPr>
      <t>I_MED_AM_DES_SOS: Í</t>
    </r>
    <r>
      <rPr>
        <rFont val="Arial"/>
        <color theme="1"/>
        <sz val="11.0"/>
      </rPr>
      <t>ndice de Medio Ambiente y Desarrollo Sostenible.</t>
    </r>
  </si>
  <si>
    <t>Trianual</t>
  </si>
  <si>
    <r>
      <rPr>
        <rFont val="Arial"/>
        <b/>
        <color theme="1"/>
        <sz val="11.0"/>
      </rPr>
      <t xml:space="preserve">UNIDAD DE MEDIDA DEL INDICADOR: </t>
    </r>
    <r>
      <rPr>
        <rFont val="Arial"/>
        <color theme="1"/>
        <sz val="11.0"/>
      </rPr>
      <t xml:space="preserve">
Porcentaje</t>
    </r>
  </si>
  <si>
    <t>No Aplica</t>
  </si>
  <si>
    <r>
      <rPr>
        <rFont val="Arial"/>
        <b/>
        <color theme="1"/>
        <sz val="11.0"/>
      </rPr>
      <t xml:space="preserve">Justificación Trimestral:  </t>
    </r>
    <r>
      <rPr>
        <rFont val="Arial"/>
        <color theme="1"/>
        <sz val="11.0"/>
      </rPr>
      <t xml:space="preserve">
El índice de Medio Ambiente y Desarrollo Sostenible se integra con 3 Dimenciones y 9 subdimensiones que miden aspectos de Preservación Ambiental, Gestión de Residuos y Dimensión Económica con indicadores de diferentes instituciones externas e internas al Municipio. En el tercer trimestre la meta realizada se consideró igual a la programada debido a que los indicadores no han tenido actualizaciones.</t>
    </r>
  </si>
  <si>
    <t>Propósito
(Secretaría Municipal de Ecología y Desarrollo Urbano)</t>
  </si>
  <si>
    <t>2.1.1.1 Procurar y preservar la protección y la riquezas del medio ambiente y biodiversidad de las diferentes especies para conllevar un equilibrio ecológico de acuerdo con el crecimiento de la ciudad</t>
  </si>
  <si>
    <t>PPAA: Porcentaje de Acciones de Protección y Mitigación del Deterioro Ambiental Realizadas</t>
  </si>
  <si>
    <t>Unidad de medida del indicador: 
percentaje
Unidad de medida: 
Puntaje. Acciones</t>
  </si>
  <si>
    <t>Justificación Trimestral :
En el 3T se alcanzó 99.58% de cumplimiento, al realizar 24,896 acciones de 25,000 programadas, manteniendo el ritmo operativo previsto.
Justificación Anual:
El avance acumulado es de 64.77%, con perspectiva de alcanzar la meta anual mediante la continuidad de las acciones programadas en el 4T.</t>
  </si>
  <si>
    <t>Componente
(Direccion de Manejo de Recursos Naturales)</t>
  </si>
  <si>
    <t>2.1.1.1.1. Acciones de protección del medio ambiente, biodiversidad de la flora, fauna y de especies protegidas realizados.</t>
  </si>
  <si>
    <t>PAPRN:
Porcentaje de acciones de protección de los recursos naturales realizadas.</t>
  </si>
  <si>
    <t>Trimestral</t>
  </si>
  <si>
    <t>UNIDAD DE MEDIDA DEL INDICADOR
Porcentaje 
UNIDAD DE MEDIDA DE LA VARIABLE:
acciones</t>
  </si>
  <si>
    <r>
      <rPr>
        <rFont val="Arial"/>
        <b/>
        <color theme="1"/>
        <sz val="11.0"/>
      </rPr>
      <t>Justificación Trimestral:</t>
    </r>
    <r>
      <rPr>
        <rFont val="Arial"/>
        <color theme="1"/>
        <sz val="11.0"/>
      </rPr>
      <t xml:space="preserve">
Se alcanzó un 129.37% de cumplimiento en este trimestre, con 577 acciones de protección de los recursos naturales realizadas de las 446 programadas. Esto refleja un esfuerzo superior al planeado, dado que se ingresaron más trámites de los inicialmente proyectados, contribuyendo de manera significativa a la conservación de la biodiversidad.
</t>
    </r>
    <r>
      <rPr>
        <rFont val="Arial"/>
        <b/>
        <color theme="1"/>
        <sz val="11.0"/>
      </rPr>
      <t>Justificación Anual:</t>
    </r>
    <r>
      <rPr>
        <rFont val="Arial"/>
        <color theme="1"/>
        <sz val="11.0"/>
      </rPr>
      <t xml:space="preserve">
Se espera cumplir con la meta proyectada al final del año, manteniendo el ritmo de ejecución observado en este trimestre. Con un 91.10% de avance anual, se prevé alcanzar el 100% de las acciones programadas para el final del año, asegurando la protección de los recursos naturales y el cumplimiento de los objetivos establecidos.</t>
    </r>
  </si>
  <si>
    <t>Actividad</t>
  </si>
  <si>
    <t xml:space="preserve">2.1.1.1.1.1. Emisión de Dictamen de afectación de arbolado.
</t>
  </si>
  <si>
    <r>
      <rPr>
        <rFont val="Arial"/>
        <b/>
        <color theme="1"/>
        <sz val="11.0"/>
      </rPr>
      <t xml:space="preserve">PDAAR:
</t>
    </r>
    <r>
      <rPr>
        <rFont val="Arial"/>
        <b val="0"/>
        <color theme="1"/>
        <sz val="11.0"/>
      </rPr>
      <t>Porcentaje de Dictamen de afectación de arbolado realizados.</t>
    </r>
    <r>
      <rPr>
        <rFont val="Arial"/>
        <b/>
        <color theme="1"/>
        <sz val="11.0"/>
      </rPr>
      <t xml:space="preserve">
</t>
    </r>
  </si>
  <si>
    <t>UNIDAD DE MEDIDA DEL INDICADOR:
Porcentaje.
UNIDAD DE MEDIDA DE LA VARIABLE:
 (Dictamenes de Afectación de Arbolado)</t>
  </si>
  <si>
    <r>
      <rPr>
        <rFont val="Arial"/>
        <b/>
        <color theme="1"/>
        <sz val="11.0"/>
      </rPr>
      <t>Justificación Trimestral:</t>
    </r>
    <r>
      <rPr>
        <rFont val="Arial"/>
        <color theme="1"/>
        <sz val="11.0"/>
      </rPr>
      <t xml:space="preserve">
Se alcanzó un 117.5% de cumplimiento en este trimestre, realizando 94 dictámenes de afectación de arbolado de los 80 programados. Esto refleja un desempeño excelente, superando la meta proyectada debido al aumento en la demanda de estos trámites durante el periodo.
</t>
    </r>
    <r>
      <rPr>
        <rFont val="Arial"/>
        <b/>
        <color theme="1"/>
        <sz val="11.0"/>
      </rPr>
      <t>Justificación Anual:</t>
    </r>
    <r>
      <rPr>
        <rFont val="Arial"/>
        <color theme="1"/>
        <sz val="11.0"/>
      </rPr>
      <t xml:space="preserve">
Al cumplir con el 117.5% en el trimestre, logramos un 95.67% de avance anual. Este resultado nos coloca en una posición favorable para continuar con el ritmo necesario y alcanzar el 100% de la meta anual, asegurando el cumplimiento de los objetivos establecidos para la protección y regulación del arbolado en el municipio.</t>
    </r>
  </si>
  <si>
    <t>2.1.1.1.1.2. Emisión Permiso de Poda para dar cumplimiento a la normatividad en materia de arbolado urbano realizados.</t>
  </si>
  <si>
    <r>
      <rPr>
        <rFont val="Arial"/>
        <b/>
        <color theme="1"/>
        <sz val="11.0"/>
      </rPr>
      <t xml:space="preserve">PPPE:
</t>
    </r>
    <r>
      <rPr>
        <rFont val="Arial"/>
        <b val="0"/>
        <color theme="1"/>
        <sz val="11.0"/>
      </rPr>
      <t>Porcentaje de Permiso de Poda Emitidos.</t>
    </r>
  </si>
  <si>
    <t>UNIDAD DE MEDIDA DEL INDICADOR:
Porcentaje 
UNIDAD DE MEDIDA DE LA VARIABLE:
 (Permisos de poda)</t>
  </si>
  <si>
    <r>
      <rPr>
        <rFont val="Arial"/>
        <b/>
        <color theme="1"/>
        <sz val="11.0"/>
      </rPr>
      <t>Justificación Trimestral:</t>
    </r>
    <r>
      <rPr>
        <rFont val="Arial"/>
        <color theme="1"/>
        <sz val="11.0"/>
      </rPr>
      <t xml:space="preserve">
Se alcanzó un 122.5% de cumplimiento en este trimestre, emitiendo 49 permisos de poda de los 40 programados. Esto se logró debido a la afluencia de solicitudes, superando la meta programada.
</t>
    </r>
    <r>
      <rPr>
        <rFont val="Arial"/>
        <b/>
        <color theme="1"/>
        <sz val="11.0"/>
      </rPr>
      <t>Justificación Anual:</t>
    </r>
    <r>
      <rPr>
        <rFont val="Arial"/>
        <color theme="1"/>
        <sz val="11.0"/>
      </rPr>
      <t xml:space="preserve">
Al cumplir con el 122.5% en el trimestre, logramos un 90.71% de avance anual. Este rendimiento establece una base sólida para cumplir con el 100% de la meta anual, garantizando la ejecución eficiente y conforme a la normatividad de la poda de arbolado urbano en el municipio.</t>
    </r>
  </si>
  <si>
    <t>2.1.1.1.1.3. Emisión Permiso de  Derribo de arbolado para dar cumplimiento a la normatividad en materia de arbolado urbano realizados.</t>
  </si>
  <si>
    <r>
      <rPr>
        <rFont val="Arial"/>
        <b/>
        <color theme="1"/>
        <sz val="11.0"/>
      </rPr>
      <t xml:space="preserve">PPDAE:
</t>
    </r>
    <r>
      <rPr>
        <rFont val="Arial"/>
        <b val="0"/>
        <color theme="1"/>
        <sz val="11.0"/>
      </rPr>
      <t>Porcentaje de Permiso de Derribo de Arbolado Emitidos.</t>
    </r>
  </si>
  <si>
    <t xml:space="preserve">Trimestral </t>
  </si>
  <si>
    <t>UNIDAD DE MEDIDA DEL INDICADOR:
Porcentaje 
UNIDAD DE MEDIDA DE LA VARIABLE:
 (Permisos de Derribo de Arbolado)</t>
  </si>
  <si>
    <r>
      <rPr>
        <rFont val="Arial"/>
        <b/>
        <color theme="1"/>
        <sz val="11.0"/>
      </rPr>
      <t>Justificación Trimestral:</t>
    </r>
    <r>
      <rPr>
        <rFont val="Arial"/>
        <color theme="1"/>
        <sz val="11.0"/>
      </rPr>
      <t xml:space="preserve">
Se alcanzó un 140% de cumplimiento en este trimestre, emitiendo 68 permisos de derribo de arbolado de los 50 programados. Esto se logró debido a un incremento en las solicitudes de este trámite, superando la meta programada.
</t>
    </r>
    <r>
      <rPr>
        <rFont val="Arial"/>
        <b/>
        <color theme="1"/>
        <sz val="11.0"/>
      </rPr>
      <t>Justificación Anual:</t>
    </r>
    <r>
      <rPr>
        <rFont val="Arial"/>
        <color theme="1"/>
        <sz val="11.0"/>
      </rPr>
      <t xml:space="preserve">
Al cumplir con el 140% en el trimestre, logramos llegar al  101.11% de avance anual. Este resultado nos coloca en una excelente posición al alcanzar el 100% de la meta anual, en el cumplimiento con la normatividad en materia de arbolado urbano y la correcta ejecución del programa.</t>
    </r>
  </si>
  <si>
    <t>2.1.1.1.1.4. Emisión de Permiso de Trasplante de Arbolado para dar cumplimiento a la normatividad en materia de arbolado urbano realizados.</t>
  </si>
  <si>
    <r>
      <rPr>
        <rFont val="Arial"/>
        <b/>
        <color theme="1"/>
        <sz val="11.0"/>
      </rPr>
      <t xml:space="preserve">PPTE:
</t>
    </r>
    <r>
      <rPr>
        <rFont val="Arial"/>
        <b val="0"/>
        <color theme="1"/>
        <sz val="11.0"/>
      </rPr>
      <t>Porcentaje de Permiso de Traspante emitidos.</t>
    </r>
  </si>
  <si>
    <t>UNIDAD DE MEDIDA DEL INDICADOR:
Porcentaje 
UNIDAD DE MEDIDA DE LA VARIABLE:
 (Permisos de Trasplante de Arbolado)</t>
  </si>
  <si>
    <r>
      <rPr>
        <rFont val="Arial"/>
        <b/>
        <color theme="1"/>
        <sz val="11.0"/>
      </rPr>
      <t>Justificación Trimestral:</t>
    </r>
    <r>
      <rPr>
        <rFont val="Arial"/>
        <color theme="1"/>
        <sz val="11.0"/>
      </rPr>
      <t xml:space="preserve">
Se alcanzó un 66.67% de cumplimiento en este trimestre, emitiendo 10 permisos de trasplante de arbolado de los 15 programados. Esto  debido a la poca fluencia mostrado por la ciudadanía para el seguimiento de este tramite, por lo cual no se logro superar la meta planeada.
</t>
    </r>
    <r>
      <rPr>
        <rFont val="Arial"/>
        <b/>
        <color theme="1"/>
        <sz val="11.0"/>
      </rPr>
      <t>Justificación Anual:</t>
    </r>
    <r>
      <rPr>
        <rFont val="Arial"/>
        <color theme="1"/>
        <sz val="11.0"/>
      </rPr>
      <t xml:space="preserve">
Logramos un 82.5% de avance anual. Este rendimiento nos coloca en una buena posición para cumplir con el 100% de la meta anual, asegurando el cumplimiento de la normatividad en materia de arbolado urbano y promoviendo acciones de protección para los ecosistemas costeros.</t>
    </r>
  </si>
  <si>
    <t>2.1.1.1.1.5. Actividades de protección y cuidado de la Tortuga Marina realizadas durante su etapa reproductiva en la costa del municipio.</t>
  </si>
  <si>
    <r>
      <rPr>
        <rFont val="Arial"/>
        <b/>
        <color theme="1"/>
        <sz val="11.0"/>
      </rPr>
      <t xml:space="preserve">PAPTM:
</t>
    </r>
    <r>
      <rPr>
        <rFont val="Arial"/>
        <b val="0"/>
        <color theme="1"/>
        <sz val="11.0"/>
      </rPr>
      <t>Porcentaje de actividades de proteccion de la turtuga marina realizadas.</t>
    </r>
  </si>
  <si>
    <t>UNIDAD DE MEDIDA DEL INDICADOR:
Porcentaje
UNIDAD DE MEDIDA DE LA VARIABLE:
(Actividades realizadas.)</t>
  </si>
  <si>
    <r>
      <rPr>
        <rFont val="Arial"/>
        <b/>
        <color theme="1"/>
        <sz val="11.0"/>
      </rPr>
      <t>Justificación Trimestral:</t>
    </r>
    <r>
      <rPr>
        <rFont val="Arial"/>
        <color theme="1"/>
        <sz val="11.0"/>
      </rPr>
      <t xml:space="preserve">
Se alcanzó un 136.4% de cumplimiento en este trimestre, realizando 341 actividades de protección y cuidado de la tortuga marina de las 250 programadas. Este resultado se logró gracias al trabajo conjunto de las autoridades locales y las organizaciones involucradas en la protección de la especie durante su etapa reproductiva.
</t>
    </r>
    <r>
      <rPr>
        <rFont val="Arial"/>
        <b/>
        <color theme="1"/>
        <sz val="11.0"/>
      </rPr>
      <t xml:space="preserve">
Justificación Anual:
</t>
    </r>
    <r>
      <rPr>
        <rFont val="Arial"/>
        <color theme="1"/>
        <sz val="11.0"/>
      </rPr>
      <t>Logramos un 88.47% de avance anual. Este desempeño coloca a la campaña en una posición sólida para alcanzar la meta anual, asegurando la protección y conservación efectiva de la tortuga marina en la costa del municipio.</t>
    </r>
  </si>
  <si>
    <t>2.1.1.1.1.6. Realización de acciones para la Protección del cangrejo azul  en la zona costera del territorio municipal.</t>
  </si>
  <si>
    <r>
      <rPr>
        <rFont val="Arial"/>
        <b/>
        <color theme="1"/>
        <sz val="11.0"/>
      </rPr>
      <t xml:space="preserve">PAPCA:
</t>
    </r>
    <r>
      <rPr>
        <rFont val="Arial"/>
        <b val="0"/>
        <color theme="1"/>
        <sz val="11.0"/>
      </rPr>
      <t>Porcentaje de actividades de protección del  cangrejo azul realizados.</t>
    </r>
  </si>
  <si>
    <t>UNIDAD DE MEDIDA DEL INDICADOR:
Porcentaje
UNIDAD DE MEDIDA DE LA VARIABLE:
(Jornadas realizadas.)</t>
  </si>
  <si>
    <r>
      <rPr>
        <rFont val="Arial"/>
        <b/>
        <color theme="1"/>
        <sz val="11.0"/>
      </rPr>
      <t>ustificación Trimestral:</t>
    </r>
    <r>
      <rPr>
        <rFont val="Arial"/>
        <color theme="1"/>
        <sz val="11.0"/>
      </rPr>
      <t xml:space="preserve">
Se alcanzó un 50% de cumplimiento en este trimestre, emitiendo 3 permisos de trasplante de arbolado de los 6 programados. Esto  debido a la poca fluencia mostrado por la ciudadanía para el seguimiento de este tramite, por lo cual no se logro superar la meta planeada.
</t>
    </r>
    <r>
      <rPr>
        <rFont val="Arial"/>
        <b/>
        <color theme="1"/>
        <sz val="11.0"/>
      </rPr>
      <t>Justificación Anual:</t>
    </r>
    <r>
      <rPr>
        <rFont val="Arial"/>
        <color theme="1"/>
        <sz val="11.0"/>
      </rPr>
      <t xml:space="preserve">
A pesar de la falta de actividades en este trimestre, se espera cumplir con la meta proyectada al final del año, alcanzando la cantidad total de jornadas programadas, y realizando las acciones necesarias para la conservación de las especies nativas y la restauración ecológica en el municipio.</t>
    </r>
  </si>
  <si>
    <t>2.1.1.1.1.7. Realización de jornadas de Reforestación y/o restauración de la zona urbana del municipio con plantas nativas.</t>
  </si>
  <si>
    <r>
      <rPr>
        <rFont val="Arial"/>
        <b/>
        <color theme="1"/>
        <sz val="11.0"/>
      </rPr>
      <t xml:space="preserve">PJRR:
</t>
    </r>
    <r>
      <rPr>
        <rFont val="Arial"/>
        <b val="0"/>
        <color theme="1"/>
        <sz val="11.0"/>
      </rPr>
      <t>Porcentaje de Jornadas de reforestaciones realizadas.</t>
    </r>
  </si>
  <si>
    <r>
      <rPr>
        <rFont val="Arial"/>
        <b/>
        <color theme="1"/>
        <sz val="11.0"/>
      </rPr>
      <t>Justificación Trimestral:</t>
    </r>
    <r>
      <rPr>
        <rFont val="Arial"/>
        <color theme="1"/>
        <sz val="11.0"/>
      </rPr>
      <t xml:space="preserve">
Al cumplir con el 200% en el trimestre, logramos llegar al  100% de avance anual, emitiendo 10 permisos de derribo de arbolado de los 5 programados. Esto se logró debido a la generación del programa "Aeboriza "Cancun", superando la meta programada.
</t>
    </r>
    <r>
      <rPr>
        <rFont val="Arial"/>
        <b/>
        <color theme="1"/>
        <sz val="11.0"/>
      </rPr>
      <t>Justificación Anual:</t>
    </r>
    <r>
      <rPr>
        <rFont val="Arial"/>
        <color theme="1"/>
        <sz val="11.0"/>
      </rPr>
      <t xml:space="preserve">
En cumplimiento a alas metas proyectadas y la ejecusión del programa "Arboriza Cancún" se logro llegar al 100% de la meta anual. Esto contribuirá a la preservación y fortalecimiento del entorno urbano del municipio.</t>
    </r>
  </si>
  <si>
    <t>Componente
( Direccion de Normatividad y Evaluacion Ambiental)</t>
  </si>
  <si>
    <t>2.1.1.1.2. Permisos Ecológicos con base en la normatividad ambiental establecida en los instrumentos legales vigentes emitidos.</t>
  </si>
  <si>
    <t xml:space="preserve">PPEE:
Porcentaje de Permisos ecológicos emitidos.
</t>
  </si>
  <si>
    <t>UNIDAD DE MEDIDA DEL INDICADOR:
Porcentaje 
UNIDAD DE MEDIDA DE LA VARIABLE:
(permisos ambientales)</t>
  </si>
  <si>
    <r>
      <rPr>
        <rFont val="Arial"/>
        <b/>
        <color theme="1"/>
        <sz val="11.0"/>
      </rPr>
      <t xml:space="preserve">Meta Trimestral: </t>
    </r>
    <r>
      <rPr>
        <rFont val="Arial"/>
        <b val="0"/>
        <color theme="1"/>
        <sz val="11.0"/>
      </rPr>
      <t>Se alcanzó un 86.67% de cumplimiento en este trimestre, emitiendo 78 permisos ambientales  de los 90 programados. Este desfase se debió a una disminución en las solicitudes recibidas y los procesos administrativos relacionados, lo que impactó directamente en la cantidad de permisos emitidos.</t>
    </r>
    <r>
      <rPr>
        <rFont val="Arial"/>
        <b/>
        <color theme="1"/>
        <sz val="11.0"/>
      </rPr>
      <t xml:space="preserve">
Meta Anual:</t>
    </r>
    <r>
      <rPr>
        <rFont val="Arial"/>
        <b val="0"/>
        <color theme="1"/>
        <sz val="11.0"/>
      </rPr>
      <t xml:space="preserve"> Se espera llegar a la meta proyectada a lo largo del año. Se seguirán tomando las medidas necesarias para optimizar los tiempos de respuesta y fomentar la participación de los ciudadanos en los trámites ecológicos.</t>
    </r>
  </si>
  <si>
    <t xml:space="preserve">2.1.1.1.2.1. Emisión de Constancia potencial de desarrollo de predios. </t>
  </si>
  <si>
    <r>
      <rPr>
        <rFont val="Arial"/>
        <b/>
        <color theme="1"/>
        <sz val="11.0"/>
      </rPr>
      <t xml:space="preserve">PCDE:
</t>
    </r>
    <r>
      <rPr>
        <rFont val="Arial"/>
        <b val="0"/>
        <color theme="1"/>
        <sz val="11.0"/>
      </rPr>
      <t xml:space="preserve">Porcentaje de Constancias potencial de desarrollo de predios emitidas. </t>
    </r>
  </si>
  <si>
    <t>UNIDAD DE MEDIDA DEL INDICADOR:
Porcentaje  
UNIDAD DE MEDIDA DE LA VARIABLE:
(Constancia potencial de desarrollo)</t>
  </si>
  <si>
    <r>
      <rPr>
        <rFont val="Arial"/>
        <b/>
        <color theme="1"/>
        <sz val="11.0"/>
      </rPr>
      <t>Meta Trimestral:</t>
    </r>
    <r>
      <rPr>
        <rFont val="Arial"/>
        <color theme="1"/>
        <sz val="11.0"/>
      </rPr>
      <t xml:space="preserve"> Durante este trimestre no se realizaron las actividades programadas para la emisión de constancias, ya que no ingresaron trámites relacionados con este proceso. El cumplimiento fue 0% ya que no se generaron trámites. A pesar de ello, se mantuvo la disponibilidad de recursos y personal para agilizar la gestión de los trámites cuando estos sean solicitados.
</t>
    </r>
    <r>
      <rPr>
        <rFont val="Arial"/>
        <b/>
        <color theme="1"/>
        <sz val="11.0"/>
      </rPr>
      <t>Meta Anual:</t>
    </r>
    <r>
      <rPr>
        <rFont val="Arial"/>
        <color theme="1"/>
        <sz val="11.0"/>
      </rPr>
      <t xml:space="preserve"> Se espera que durante el resto del año se logre alcanzar la meta proyectada, una vez que los trámites comiencen a ingresarse de manera regular.</t>
    </r>
  </si>
  <si>
    <t>2.1.1.1.2.2. Elaboración de constancias deFactibilidad Ecológicas  a predios o proyectos de obras y/o actividades para que cumplan con los instrumentos de planeación en materia ambiental.</t>
  </si>
  <si>
    <r>
      <rPr>
        <rFont val="Arial"/>
        <b/>
        <color theme="1"/>
        <sz val="11.0"/>
      </rPr>
      <t xml:space="preserve">PFEE:
</t>
    </r>
    <r>
      <rPr>
        <rFont val="Arial"/>
        <b val="0"/>
        <color theme="1"/>
        <sz val="11.0"/>
      </rPr>
      <t>Porcentaje de  Factibilidades Ecológicas elaboradas.</t>
    </r>
  </si>
  <si>
    <t>UNIDAD DE MEDIDA DEL INDICADOR:
Porcentaje 
UNIDAD DE MEDIDA DE LA VARIABLE:
(factibilidad ecológica)</t>
  </si>
  <si>
    <r>
      <rPr>
        <rFont val="Arial"/>
        <b/>
        <color theme="1"/>
        <sz val="11.0"/>
      </rPr>
      <t>Meta Trimestral:</t>
    </r>
    <r>
      <rPr>
        <rFont val="Arial"/>
        <color theme="1"/>
        <sz val="11.0"/>
      </rPr>
      <t xml:space="preserve"> Se alcanzó un 22.22% de cumplimiento en este trimestre, emitiendo 2 constancias de factibilidad anbiental de las 9 programados. 
</t>
    </r>
    <r>
      <rPr>
        <rFont val="Arial"/>
        <b/>
        <color theme="1"/>
        <sz val="11.0"/>
      </rPr>
      <t>Meta Anual:</t>
    </r>
    <r>
      <rPr>
        <rFont val="Arial"/>
        <color theme="1"/>
        <sz val="11.0"/>
      </rPr>
      <t xml:space="preserve"> Se espera alcanzar la meta proyectada para el resto del año, con el compromiso de seguir otorgando las factibilidades necesarias para el cumplimiento de las normativas ambientales.</t>
    </r>
  </si>
  <si>
    <t>2.1.1.1.2.3. Emisión de anuencia ambiental de obra civil y actividades.</t>
  </si>
  <si>
    <r>
      <rPr>
        <rFont val="Arial"/>
        <b/>
        <color theme="1"/>
        <sz val="11.0"/>
      </rPr>
      <t xml:space="preserve">PAAE:
</t>
    </r>
    <r>
      <rPr>
        <rFont val="Arial"/>
        <b val="0"/>
        <color theme="1"/>
        <sz val="11.0"/>
      </rPr>
      <t>Porcentaje de Anuencias ambiental de obra civil y actividades elaboradas.</t>
    </r>
  </si>
  <si>
    <t>UNIDAD DE MEDIDA DEL INDICADOR:
Porcentaje  
UNIDAD DE MEDIDA DE LA VARIABLE:
(Anuencia ambiental)</t>
  </si>
  <si>
    <r>
      <rPr>
        <rFont val="Arial"/>
        <b/>
        <color theme="1"/>
        <sz val="11.0"/>
      </rPr>
      <t>Meta Trimestral:</t>
    </r>
    <r>
      <rPr>
        <rFont val="Arial"/>
        <color theme="1"/>
        <sz val="11.0"/>
      </rPr>
      <t xml:space="preserve"> Se alcanzó un 95% de cumplimiento en este trimestre, ya que se ingresaron 76 anuencias de las 80 programadas, alcanzando un 95% de cumplimiento. Esto se debió a un bajo volumen de solicitudes recibidas durante el trimestre, lo que afectó la cantidad de anuencias elaboradas.
</t>
    </r>
    <r>
      <rPr>
        <rFont val="Arial"/>
        <b/>
        <color theme="1"/>
        <sz val="11.0"/>
      </rPr>
      <t>Meta Anual:</t>
    </r>
    <r>
      <rPr>
        <rFont val="Arial"/>
        <color theme="1"/>
        <sz val="11.0"/>
      </rPr>
      <t xml:space="preserve"> Se espera llegar a la meta proyectada al final del año, tomando medidas para incentivar la participación en el proceso de solicitud de anuencias.</t>
    </r>
  </si>
  <si>
    <t>Componente</t>
  </si>
  <si>
    <t xml:space="preserve">2.1.1.1.3. Permisos de Operación  en establecimientos comerciales  dentro de territorio municipal de Benito Juárez verificados.            </t>
  </si>
  <si>
    <t>PEV: 
Porcentaje de establecimientos verificados</t>
  </si>
  <si>
    <t xml:space="preserve">
UNIDAD DE MEDIDA DEL INDICADOR:
Porcentaje
UNIDAD DE MEDIDA DE LA VARIABLE:
 (Acciones realizadas)</t>
  </si>
  <si>
    <r>
      <rPr>
        <rFont val="Arial"/>
        <b/>
        <color theme="1"/>
        <sz val="11.0"/>
      </rPr>
      <t>Justificación Trimestral:</t>
    </r>
    <r>
      <rPr>
        <rFont val="Arial"/>
        <color theme="1"/>
        <sz val="11.0"/>
      </rPr>
      <t xml:space="preserve">
Durante este trimestre, no se logró superar la meta proyectada, alcanzando un cumplimiento del 72.99%. Sin embargo, se visitaron más de la mitad de los establecimientos que estaban programados para ser verificados. Esta cifra refleja un avance importante, aunque aún insuficiente para cumplir con la meta establecida.
</t>
    </r>
    <r>
      <rPr>
        <rFont val="Arial"/>
        <b/>
        <color theme="1"/>
        <sz val="11.0"/>
      </rPr>
      <t>Justificación Anual:</t>
    </r>
    <r>
      <rPr>
        <rFont val="Arial"/>
        <color theme="1"/>
        <sz val="11.0"/>
      </rPr>
      <t xml:space="preserve">
A pesar de no alcanzar la meta trimestral, se confía en que se pueda recuperar el ritmo en los trimestres siguientes. Se espera cumplir con la meta anual al 100%, implementando estrategias para optimizar el proceso de verificación.</t>
    </r>
  </si>
  <si>
    <t>2.1.1.1.3.1. Elaboración de Permisos de Operación a los contribuyentes de MBJ.</t>
  </si>
  <si>
    <r>
      <rPr>
        <rFont val="Arial"/>
        <b/>
        <color theme="1"/>
        <sz val="11.0"/>
      </rPr>
      <t xml:space="preserve">PPOE:
</t>
    </r>
    <r>
      <rPr>
        <rFont val="Arial"/>
        <b val="0"/>
        <color theme="1"/>
        <sz val="11.0"/>
      </rPr>
      <t>Porcentaje de Permisos de Operación emitidos.</t>
    </r>
  </si>
  <si>
    <t xml:space="preserve">UNIDAD DE MEDIDA DEL INDICADOR:
Porcentaje  
UNIDAD DE MEDIDA DE LA VARIABLE:
(permisos de operación emitidos) </t>
  </si>
  <si>
    <r>
      <rPr>
        <rFont val="Arial"/>
        <b/>
        <color theme="1"/>
        <sz val="11.0"/>
      </rPr>
      <t>Justificación Trimestral:</t>
    </r>
    <r>
      <rPr>
        <rFont val="Arial"/>
        <color theme="1"/>
        <sz val="11.0"/>
      </rPr>
      <t xml:space="preserve">
Este trimestre no se alcanzó la meta proyectada, logrando un cumplimiento del 72.63%. Esto se debió a que se emitieron menos permisos de operación de los que se programaron. Se están implementando medidas correctivas para asegurar que se pueda cumplir con la meta en los próximos trimestres.
</t>
    </r>
    <r>
      <rPr>
        <rFont val="Arial"/>
        <b/>
        <color theme="1"/>
        <sz val="11.0"/>
      </rPr>
      <t>Justificación Anual:</t>
    </r>
    <r>
      <rPr>
        <rFont val="Arial"/>
        <color theme="1"/>
        <sz val="11.0"/>
      </rPr>
      <t xml:space="preserve">
Aunque no se alcanzó la meta trimestral, confiamos en que la recuperación será posible en los próximos trimestres. Se espera llegar al 100% de la meta anual, con el compromiso de optimizar los procesos y ajustar la capacidad operativa para cumplir con los permisos de operación restantes.</t>
    </r>
  </si>
  <si>
    <t>2.1.1.1.3.2. Verificacion de establecimientos comerciales que esten dando cumplimiento a la normatividad ambiental.</t>
  </si>
  <si>
    <r>
      <rPr>
        <rFont val="Arial"/>
        <b/>
        <color theme="1"/>
        <sz val="11.0"/>
      </rPr>
      <t xml:space="preserve">PVVR:
</t>
    </r>
    <r>
      <rPr>
        <rFont val="Arial"/>
        <b val="0"/>
        <color theme="1"/>
        <sz val="11.0"/>
      </rPr>
      <t>Porcentaje de Visitas de verificación realizadas.</t>
    </r>
  </si>
  <si>
    <t>UNIDAD DE MEDIDA DEL INDICADOR:
Porcentaje 
UNIDAD DE MEDIDA DE LA VARIABLE:
(Visitas de verificación realizadas)</t>
  </si>
  <si>
    <r>
      <rPr>
        <rFont val="Arial"/>
        <b/>
        <color theme="1"/>
        <sz val="11.0"/>
      </rPr>
      <t>Justificación Trimestral:</t>
    </r>
    <r>
      <rPr>
        <rFont val="Arial"/>
        <color theme="1"/>
        <sz val="11.0"/>
      </rPr>
      <t xml:space="preserve">
Durante este trimestre, no se logró superar la meta proyectada, alcanzando un cumplimiento del 65.88%. Se visitaron más de la mitad de los establecimientos que estaban programados para ser verificados. Las razones de este déficit incluyen limitaciones en los recursos disponibles y dificultades logísticas, las cuales se están abordando para mejorar el rendimiento en los próximos trimestres.
</t>
    </r>
    <r>
      <rPr>
        <rFont val="Arial"/>
        <b/>
        <color theme="1"/>
        <sz val="11.0"/>
      </rPr>
      <t>Justificación Anual:</t>
    </r>
    <r>
      <rPr>
        <rFont val="Arial"/>
        <color theme="1"/>
        <sz val="11.0"/>
      </rPr>
      <t xml:space="preserve">
A pesar de no alcanzar la meta trimestral, se confía en que se pueda recuperar el ritmo en los trimestres siguientes. Se espera cumplir con la meta anual al 100%, implementando estrategias para optimizar el proceso de verificación.</t>
    </r>
  </si>
  <si>
    <t>2.1.1.1.3.3. Atención a  las denuncias ciudadanas.</t>
  </si>
  <si>
    <r>
      <rPr>
        <rFont val="Arial"/>
        <b/>
        <color theme="1"/>
        <sz val="11.0"/>
      </rPr>
      <t xml:space="preserve">PDCA:
</t>
    </r>
    <r>
      <rPr>
        <rFont val="Arial"/>
        <b val="0"/>
        <color theme="1"/>
        <sz val="11.0"/>
      </rPr>
      <t>Porcentaje de Denuncias Ciudadanas atendidas.</t>
    </r>
  </si>
  <si>
    <t>UNIDAD DE MEDIDA DEL INDICADOR:
Porcentaje 
UNIDAD DE MEDIDA DE LA VARIABLE:
(Denuncias ciudadanas realizadas)</t>
  </si>
  <si>
    <r>
      <rPr>
        <rFont val="Arial"/>
        <b/>
        <color theme="1"/>
        <sz val="11.0"/>
      </rPr>
      <t>Justificación Trimestral:</t>
    </r>
    <r>
      <rPr>
        <rFont val="Arial"/>
        <color theme="1"/>
        <sz val="11.0"/>
      </rPr>
      <t xml:space="preserve">
Este trimestre se logró el  118.4% de las denuncias programadas, quedando por debajo de la meta proyectada.
</t>
    </r>
    <r>
      <rPr>
        <rFont val="Arial"/>
        <b/>
        <color theme="1"/>
        <sz val="11.0"/>
      </rPr>
      <t>Justificación Anual:</t>
    </r>
    <r>
      <rPr>
        <rFont val="Arial"/>
        <color theme="1"/>
        <sz val="11.0"/>
      </rPr>
      <t xml:space="preserve">
Se ealcanzó con un  79.68% del 100% de la meta anual con mejoras en el proceso y la asignación de recursos para garantizar respuestas rápidas y efectivas a las denuncias.</t>
    </r>
  </si>
  <si>
    <t>2.1.1.1.3.4. Atención, seguimiento y  conclusión a las denuncias y procedemientos juridicos.</t>
  </si>
  <si>
    <r>
      <rPr>
        <rFont val="Arial"/>
        <b/>
        <color theme="1"/>
        <sz val="11.0"/>
      </rPr>
      <t xml:space="preserve">PPF:
</t>
    </r>
    <r>
      <rPr>
        <rFont val="Arial"/>
        <b val="0"/>
        <color theme="1"/>
        <sz val="11.0"/>
      </rPr>
      <t>Porcentaje de procedimientos juridicos finalizados.</t>
    </r>
  </si>
  <si>
    <t>UNIDAD DE MEDIDA DEL INDICADOR:
Porcentaje 
UNIDAD DE MEDIDA DE LA VARIABLE:
(Resolutivos finalizados)</t>
  </si>
  <si>
    <r>
      <rPr>
        <rFont val="Arial"/>
        <b/>
        <color theme="1"/>
        <sz val="11.0"/>
      </rPr>
      <t>Justificación Trimestral:</t>
    </r>
    <r>
      <rPr>
        <rFont val="Arial"/>
        <color theme="1"/>
        <sz val="11.0"/>
      </rPr>
      <t xml:space="preserve">
Durante este trimestre, se alcanzó un 80% de cumplimiento en la conclusión de procedimientos jurídicos, sin embargo, no se logró superar la meta debido a que algunos procedimientos requieren más tiempo para su cierre. Esto fue un factor clave en el no cumplimiento total de la meta trimestral, aunque el avance ha sido significativo.
</t>
    </r>
    <r>
      <rPr>
        <rFont val="Arial"/>
        <b/>
        <color theme="1"/>
        <sz val="11.0"/>
      </rPr>
      <t xml:space="preserve">
Justificación Anual:
</t>
    </r>
    <r>
      <rPr>
        <rFont val="Arial"/>
        <color theme="1"/>
        <sz val="11.0"/>
      </rPr>
      <t>A pesar de no cumplir con la meta trimestral, se espera que la meta anual se logre con el 100% de los procedimientos jurídicos finalizados, dado que las actividades se continúan gestionando de manera eficiente. Se tomará acción para cerrar los procedimientos más rápidamente en los próximos meses.</t>
    </r>
  </si>
  <si>
    <t>Componente
(Dirección de Divulgación y Educación Ambiental)</t>
  </si>
  <si>
    <t>2.1.1.1.4. Acciones para dfunfir informacion sobre el cuidado del medio ambiente relizadas</t>
  </si>
  <si>
    <t>PADR:
Porcentaje de acciones de difusion realizadas.</t>
  </si>
  <si>
    <t>UNIDAD DE MEDIDA DEL INDICADOR:
Porcentaje
UNIDAD DE MEDIDA DE LA VARIABLE:
Acciones realizadas</t>
  </si>
  <si>
    <r>
      <rPr>
        <rFont val="Arial"/>
        <b/>
        <color theme="1"/>
        <sz val="11.0"/>
      </rPr>
      <t>Justificación Trimestral:</t>
    </r>
    <r>
      <rPr>
        <rFont val="Arial"/>
        <color theme="1"/>
        <sz val="11.0"/>
      </rPr>
      <t xml:space="preserve">
Durante este trimestre se superó la meta proyectada, ya que se realizaron todas las acciones de difución proyectadas. El cumplimiento alcanzado fue del 155.86%.
</t>
    </r>
    <r>
      <rPr>
        <rFont val="Arial"/>
        <b/>
        <color theme="1"/>
        <sz val="11.0"/>
      </rPr>
      <t>Justificación Anual:</t>
    </r>
    <r>
      <rPr>
        <rFont val="Arial"/>
        <color theme="1"/>
        <sz val="11.0"/>
      </rPr>
      <t xml:space="preserve">
Se espera que el desempeño continúe al mismo ritmo y se alcance el 100% de la meta anual, con la intención de mantener el enfoque en las actividades de difusión.</t>
    </r>
  </si>
  <si>
    <t>2.1.1.1.4.1. Implementación de  jornadas de entrega-recepción (entre ciudadanos y acopiadores), de residuos sólidos urbanos separados.</t>
  </si>
  <si>
    <r>
      <rPr>
        <rFont val="Arial"/>
        <b/>
        <color theme="1"/>
        <sz val="11.0"/>
      </rPr>
      <t xml:space="preserve">PJRR:
</t>
    </r>
    <r>
      <rPr>
        <rFont val="Arial"/>
        <b val="0"/>
        <color theme="1"/>
        <sz val="11.0"/>
      </rPr>
      <t>Porcentaje de Jornadas Reciclatón realizadas.</t>
    </r>
  </si>
  <si>
    <t>UNIDAD DE MEDIDA DEL INDICADOR:
Porcentaje
UNIDAD DE MEDIDA DE LA VARIABLE:
(Jornadas realizas.)</t>
  </si>
  <si>
    <r>
      <rPr>
        <rFont val="Arial"/>
        <b/>
        <color theme="1"/>
        <sz val="11.0"/>
      </rPr>
      <t>Justificación Trimestral:</t>
    </r>
    <r>
      <rPr>
        <rFont val="Arial"/>
        <color theme="1"/>
        <sz val="11.0"/>
      </rPr>
      <t xml:space="preserve">
Este trimestre se alcanzó la meta proyectada con un cumplimiento del 100%, gracias a la organización eficiente de las jornadas de reciclaje, logrando atender más áreas de las previstas.
</t>
    </r>
    <r>
      <rPr>
        <rFont val="Arial"/>
        <b/>
        <color theme="1"/>
        <sz val="11.0"/>
      </rPr>
      <t>Justificación Anual:</t>
    </r>
    <r>
      <rPr>
        <rFont val="Arial"/>
        <color theme="1"/>
        <sz val="11.0"/>
      </rPr>
      <t xml:space="preserve">
Se espera mantener este rendimiento para cumplir el 100% de la meta anual, optimizando recursos y ampliando las jornadas de reciclaje.</t>
    </r>
  </si>
  <si>
    <t xml:space="preserve">2.1.1.1.4.2. Promoción de  las buenas prácticas ambientales entre los servidores públicos municipales. </t>
  </si>
  <si>
    <r>
      <rPr>
        <rFont val="Arial"/>
        <b/>
        <color theme="1"/>
        <sz val="11.0"/>
      </rPr>
      <t xml:space="preserve">PVSMAR:
</t>
    </r>
    <r>
      <rPr>
        <rFont val="Arial"/>
        <b val="0"/>
        <color theme="1"/>
        <sz val="11.0"/>
      </rPr>
      <t>Porcentaje de Visitas del Sistema de Manejo Ambiental realizadas.</t>
    </r>
  </si>
  <si>
    <t>UNIDAD DE MEDIDA DEL INDICADOR:
Porcentaje 
UNIDAD DE MEDIDA DE LA VARIABLE:
(visitas realizadas).</t>
  </si>
  <si>
    <r>
      <rPr>
        <rFont val="Arial"/>
        <b/>
        <color theme="1"/>
        <sz val="11.0"/>
      </rPr>
      <t>Meta Trimestral:</t>
    </r>
    <r>
      <rPr>
        <rFont val="Arial"/>
        <color theme="1"/>
        <sz val="11.0"/>
      </rPr>
      <t xml:space="preserve">
Este trimestre se supero la meta de talleres programados, con el 146.25% de las visitas proyectadas, lo que refleja el compromiso con las buenas prácticas ambientales.
</t>
    </r>
    <r>
      <rPr>
        <rFont val="Arial"/>
        <b/>
        <color theme="1"/>
        <sz val="11.0"/>
      </rPr>
      <t xml:space="preserve">
Meta Anual:
</t>
    </r>
    <r>
      <rPr>
        <rFont val="Arial"/>
        <color theme="1"/>
        <sz val="11.0"/>
      </rPr>
      <t>Se espera alcanzar la meta proyectada al 100% en el resto del año, optimizando recursos y cumpliendo con los objetivos establecidos.</t>
    </r>
  </si>
  <si>
    <t>2.1.1.1.4.3. Aplicación del Programa de Educación Ambiental.</t>
  </si>
  <si>
    <r>
      <rPr>
        <rFont val="Arial"/>
        <b/>
        <color theme="1"/>
        <sz val="11.0"/>
      </rPr>
      <t xml:space="preserve">PTR:
</t>
    </r>
    <r>
      <rPr>
        <rFont val="Arial"/>
        <b val="0"/>
        <color theme="1"/>
        <sz val="11.0"/>
      </rPr>
      <t>Porcentaje de Pláticas y Talleres realizadas.</t>
    </r>
  </si>
  <si>
    <t xml:space="preserve">UNIDAD DE MEDIDA DEL INDICADOR:
Porcentaje 
UNIDAD DE MEDIDA DE LA VARIABLE:
(pláticas y talleres realizadas). </t>
  </si>
  <si>
    <r>
      <rPr>
        <rFont val="Arial"/>
        <b/>
        <color theme="1"/>
        <sz val="11.0"/>
      </rPr>
      <t>Justificación Trimestral:</t>
    </r>
    <r>
      <rPr>
        <rFont val="Arial"/>
        <color theme="1"/>
        <sz val="11.0"/>
      </rPr>
      <t xml:space="preserve">
Este trimestre se alcanzó la meta proyectada, ya que se realizaron todos los talleres y pláticas de educación ambiental programadas, superando ligeramente lo previsto. El cumplimiento fue del 200%, lo que refleja un esfuerzo exitoso en la ejecución de las actividades.
</t>
    </r>
    <r>
      <rPr>
        <rFont val="Arial"/>
        <b/>
        <color theme="1"/>
        <sz val="11.0"/>
      </rPr>
      <t>Justificación Anual:</t>
    </r>
    <r>
      <rPr>
        <rFont val="Arial"/>
        <color theme="1"/>
        <sz val="11.0"/>
      </rPr>
      <t xml:space="preserve">
Con estas acciones se logró superar la meta programada con el 115% de la meta anual.</t>
    </r>
  </si>
  <si>
    <t>Componente
( Dirección de Planeación y Política Ambiental )</t>
  </si>
  <si>
    <t>2.1.1.1.5. Planeación y regulación de instrumentos normartivos en materia ambiental realizados.</t>
  </si>
  <si>
    <t>PAAINR:
Porcentaje de acciones para la actualizaciónes de los Instrumentos Normativos realizado.</t>
  </si>
  <si>
    <t>UNIDAD DE MEDIDA DEL INDICADOR:
Porcentaje
UNIDAD DE MEDIDA DE LA VARIABLE:
Porcentaje de avance de actualización.</t>
  </si>
  <si>
    <r>
      <rPr>
        <rFont val="Arial"/>
        <b/>
        <color theme="1"/>
        <sz val="11.0"/>
      </rPr>
      <t>Justificación Trimestral:</t>
    </r>
    <r>
      <rPr>
        <rFont val="Arial"/>
        <color theme="1"/>
        <sz val="11.0"/>
      </rPr>
      <t xml:space="preserve">
Este trimestre no se logró superar la meta proyectada debido a que no se completaron todas las actividades programadas para la actualización de los instrumentos normativos. El cumplimiento fue del 91.67%, lo que refleja que, aunque se avanzó, aún falta por completar tareas clave.
</t>
    </r>
    <r>
      <rPr>
        <rFont val="Arial"/>
        <b/>
        <color theme="1"/>
        <sz val="11.0"/>
      </rPr>
      <t>Justificación Anual:</t>
    </r>
    <r>
      <rPr>
        <rFont val="Arial"/>
        <color theme="1"/>
        <sz val="11.0"/>
      </rPr>
      <t xml:space="preserve">
Se espera alcanzar el 100% de la meta anual, con el compromiso de redoblar esfuerzos para completar las actividades pendientes y cumplir con la actualización de los instrumentos normativos.</t>
    </r>
  </si>
  <si>
    <t>2.1.1.1.5.1. cursos de capacitación, actualización y profesionalización al personal operativo y administrativo en materia normativa ambiental.</t>
  </si>
  <si>
    <r>
      <rPr>
        <rFont val="Arial"/>
        <b/>
        <color theme="1"/>
        <sz val="11.0"/>
      </rPr>
      <t xml:space="preserve">PCCR:
</t>
    </r>
    <r>
      <rPr>
        <rFont val="Arial"/>
        <b val="0"/>
        <color theme="1"/>
        <sz val="11.0"/>
      </rPr>
      <t>Porcentaje de cursos de capacitación en materia normativa ambiental realizados</t>
    </r>
    <r>
      <rPr>
        <rFont val="Arial"/>
        <b/>
        <color theme="1"/>
        <sz val="11.0"/>
      </rPr>
      <t xml:space="preserve">.
</t>
    </r>
  </si>
  <si>
    <t>UNIDAD DE MEDIDA DEL INDICADOR:
Porcentaje
UNIDAD DE MEDIDA DE LA VARIABLE:
Cursos de capacitación.</t>
  </si>
  <si>
    <r>
      <rPr>
        <rFont val="Arial"/>
        <b/>
        <color theme="1"/>
        <sz val="11.0"/>
      </rPr>
      <t>Justificación Trimestral:</t>
    </r>
    <r>
      <rPr>
        <rFont val="Arial"/>
        <color theme="1"/>
        <sz val="11.0"/>
      </rPr>
      <t xml:space="preserve">
Este trimestre no se logró superar la meta proyectada debido a que no se completaron todos los cursos programados para la capacitación en materia normativa ambiental. El cumplimiento de esta meta demuestra la eficiencia en la planificación y ejecución de las actividades previstas.
</t>
    </r>
    <r>
      <rPr>
        <rFont val="Arial"/>
        <b/>
        <color theme="1"/>
        <sz val="11.0"/>
      </rPr>
      <t>Justificación Anual:</t>
    </r>
    <r>
      <rPr>
        <rFont val="Arial"/>
        <color theme="1"/>
        <sz val="11.0"/>
      </rPr>
      <t xml:space="preserve">
Se espera alcanzar el 100% de la meta anual, manteniendo el mismo ritmo y esfuerzo durante los próximos trimestres para cumplir con todos los cursos de capacitación establecidos.</t>
    </r>
  </si>
  <si>
    <t>2.1.1.1.5.2. Actualización del Programa de Ordenamiento Ecológico Local del Municipio de Benito Juárez</t>
  </si>
  <si>
    <r>
      <rPr>
        <rFont val="Arial"/>
        <b/>
        <color theme="1"/>
        <sz val="11.0"/>
      </rPr>
      <t xml:space="preserve">PAAPOELR :
</t>
    </r>
    <r>
      <rPr>
        <rFont val="Arial"/>
        <b val="0"/>
        <color theme="1"/>
        <sz val="11.0"/>
      </rPr>
      <t>Porcentaje de acciones de actualización del Programa de Ordenamiento Ecológico Local realizadas.</t>
    </r>
  </si>
  <si>
    <t>UNIDAD DE MEDIDA DEL INDICADOR:
Porcentaje
UNIDAD DE MEDIDA DE LA VARIABLE:
Acciones de actualización.</t>
  </si>
  <si>
    <r>
      <rPr>
        <rFont val="Arial"/>
        <b/>
        <color theme="1"/>
        <sz val="11.0"/>
      </rPr>
      <t>Justificación Trimestral:</t>
    </r>
    <r>
      <rPr>
        <rFont val="Arial"/>
        <color theme="1"/>
        <sz val="11.0"/>
      </rPr>
      <t xml:space="preserve">
Este trimestre no se logró superar la meta proyectada debido a que no se completaron todas las actualizaciones programadas del Programa de Ordenamiento Ecológico Local. 
</t>
    </r>
    <r>
      <rPr>
        <rFont val="Arial"/>
        <b/>
        <color theme="1"/>
        <sz val="11.0"/>
      </rPr>
      <t>Justificación Anual:</t>
    </r>
    <r>
      <rPr>
        <rFont val="Arial"/>
        <color theme="1"/>
        <sz val="11.0"/>
      </rPr>
      <t xml:space="preserve">
Se espera cumplir con el 100% de la meta anual, asegurando que las actualizaciones del programa se mantengan al día conforme a lo planificado, lo que contribuirá al cumplimiento de los objetivos establecidos para el año.</t>
    </r>
  </si>
  <si>
    <t xml:space="preserve">2.1.1.1.5.3. Realización de  sesiones de la Comisión Municipal de Ecología. </t>
  </si>
  <si>
    <r>
      <rPr>
        <rFont val="Arial"/>
        <b/>
        <color theme="1"/>
        <sz val="11.0"/>
      </rPr>
      <t xml:space="preserve">PSCMER:
</t>
    </r>
    <r>
      <rPr>
        <rFont val="Arial"/>
        <b val="0"/>
        <color theme="1"/>
        <sz val="11.0"/>
      </rPr>
      <t>Porcentaje de Sesiones de la Comisión Municipal de Ecología realizadas .</t>
    </r>
  </si>
  <si>
    <t>UNIDAD DE MEDIDA DEL INDICADOR:
Porcentaje
UNIDAD DE MEDIDA DE LA VARIABLE:
Seciones de trabajo.</t>
  </si>
  <si>
    <r>
      <rPr>
        <rFont val="Arial"/>
        <b/>
        <color theme="1"/>
        <sz val="11.0"/>
      </rPr>
      <t>Justificación Trimestral:</t>
    </r>
    <r>
      <rPr>
        <rFont val="Arial"/>
        <color theme="1"/>
        <sz val="11.0"/>
      </rPr>
      <t xml:space="preserve">
Este trimestre se logró el  200% de las actividades programadas, superando de la meta proyectada en sesiónes de la Comisión Municipal de Ecología durante este trimestre.
</t>
    </r>
    <r>
      <rPr>
        <rFont val="Arial"/>
        <b/>
        <color theme="1"/>
        <sz val="11.0"/>
      </rPr>
      <t>Justificación Anual:</t>
    </r>
    <r>
      <rPr>
        <rFont val="Arial"/>
        <color theme="1"/>
        <sz val="11.0"/>
      </rPr>
      <t xml:space="preserve">
Se espera retomar las sesiones y llegar al 100% de cumplimiento anual, con el compromiso de reprogramar las actividades pendientes y asegurar que las próximas sesiones se lleven a cabo según lo previsto.</t>
    </r>
  </si>
  <si>
    <t>2.1.1.1.5.4. Realización de jornadas de contribución y recuperación ambiental de humedales de agua dulce,  en la zona urbana  de Cancún.</t>
  </si>
  <si>
    <r>
      <rPr>
        <rFont val="Arial"/>
        <b/>
        <color theme="1"/>
        <sz val="11.0"/>
      </rPr>
      <t xml:space="preserve">PJSCUR:
</t>
    </r>
    <r>
      <rPr>
        <rFont val="Arial"/>
        <b val="0"/>
        <color theme="1"/>
        <sz val="11.0"/>
      </rPr>
      <t>Porcentaje de Jornadas de Saneamiento de Cenotes Urbanos realizadas.</t>
    </r>
  </si>
  <si>
    <t>UNIDAD DE MEDIDA DEL INDICADOR:
Porcentaje
UNIDAD DE MEDIDA DE LA VARIABLE:
Jornadas de saneamiento.</t>
  </si>
  <si>
    <r>
      <rPr>
        <rFont val="Arial"/>
        <b/>
        <color theme="1"/>
        <sz val="11.0"/>
      </rPr>
      <t xml:space="preserve">Meta Trimestral: 
</t>
    </r>
    <r>
      <rPr>
        <rFont val="Arial"/>
        <color theme="1"/>
        <sz val="11.0"/>
      </rPr>
      <t xml:space="preserve">Durante este trimestre no se logro llegar a la meta proyectada ya que falto completar algunas jornadas de limpia de cenotes programadas.
</t>
    </r>
    <r>
      <rPr>
        <rFont val="Arial"/>
        <b/>
        <color theme="1"/>
        <sz val="11.0"/>
      </rPr>
      <t xml:space="preserve">
Meta Anual:
</t>
    </r>
    <r>
      <rPr>
        <rFont val="Arial"/>
        <color theme="1"/>
        <sz val="11.0"/>
      </rPr>
      <t>Se espera llegar al 100% de lo proyectado.</t>
    </r>
  </si>
  <si>
    <t>2.1.1.1.5.5. Expedición de Opiniones Tecnicas en cumplimiento a al normatividad ambiental.</t>
  </si>
  <si>
    <r>
      <rPr>
        <rFont val="Arial"/>
        <b/>
        <color theme="1"/>
        <sz val="11.0"/>
      </rPr>
      <t xml:space="preserve">POTE:
</t>
    </r>
    <r>
      <rPr>
        <rFont val="Arial"/>
        <b val="0"/>
        <color theme="1"/>
        <sz val="11.0"/>
      </rPr>
      <t>Porcentaje de Opiniones Tecnicas emitidas.</t>
    </r>
  </si>
  <si>
    <t>UNIDAD DE MEDIDA DEL INDICADOR:
Porcentaje
UNIDAD DE MEDIDA DE LA VARIABLE:
Jopiniones Técnicas.</t>
  </si>
  <si>
    <r>
      <rPr>
        <rFont val="Arial"/>
        <b/>
        <color theme="1"/>
        <sz val="11.0"/>
      </rPr>
      <t>Justificación Trimestral:</t>
    </r>
    <r>
      <rPr>
        <rFont val="Arial"/>
        <color theme="1"/>
        <sz val="11.0"/>
      </rPr>
      <t xml:space="preserve">
Durante este trimestre se alcanzó la meta proyectada en cumplimiento de un 107.69%. 
</t>
    </r>
    <r>
      <rPr>
        <rFont val="Arial"/>
        <b/>
        <color theme="1"/>
        <sz val="11.0"/>
      </rPr>
      <t>Justificación Anual:</t>
    </r>
    <r>
      <rPr>
        <rFont val="Arial"/>
        <color theme="1"/>
        <sz val="11.0"/>
      </rPr>
      <t xml:space="preserve">
Se espera recuperar el ritmo de trabajo y cumplir con el 100% de las metas proyectadas. </t>
    </r>
  </si>
  <si>
    <t>Componente
(Dirección de Áreas Naturales Protegidas)</t>
  </si>
  <si>
    <t>2.1.1.1.6. Acciones para  el ciudado de las Areas Naturales Protegidas (ANP) realizadas</t>
  </si>
  <si>
    <t>PACR:
Porcentaje de acciones para el ciudado de las ANP realizadas</t>
  </si>
  <si>
    <t>UNIDAD DE MEDIDA DEL INDICADOR:
Porcentaje 
UNIDAD DE MEDIDA DE LA VARIABLE:
(Acciones ejecutadas)</t>
  </si>
  <si>
    <r>
      <rPr>
        <rFont val="Arial"/>
        <b/>
        <color theme="1"/>
        <sz val="11.0"/>
      </rPr>
      <t>Justificación Trimestral:</t>
    </r>
    <r>
      <rPr>
        <rFont val="Arial"/>
        <color theme="1"/>
        <sz val="11.0"/>
      </rPr>
      <t xml:space="preserve">
Durante este trimestre no se alcanzó la meta proyectada ya que faltaron completar algunas acciones para el cuidado de las ANP. Sin embargo, se logro alcanzando un cumplimiento del 51.39%. Esto se debió a diversos factores logísticos, pero se están implementando medidas para asegurar que las próximas jornadas se realicen según lo programado.
</t>
    </r>
    <r>
      <rPr>
        <rFont val="Arial"/>
        <b/>
        <color theme="1"/>
        <sz val="11.0"/>
      </rPr>
      <t>Justificación Anual:</t>
    </r>
    <r>
      <rPr>
        <rFont val="Arial"/>
        <color theme="1"/>
        <sz val="11.0"/>
      </rPr>
      <t xml:space="preserve">
Se espera recuperar el ritmo de trabajo y cumplir con el 100% de las actividades programadas, con el compromiso de realizar las actividades faltantes y mantener un flujo constante de trabajo para lograr la meta anual.</t>
    </r>
  </si>
  <si>
    <t>2.1.1.1.6.1. Impartición de cursos de capacitación para el personal que labora en las ANP´S</t>
  </si>
  <si>
    <r>
      <rPr>
        <rFont val="Arial"/>
        <b/>
        <color theme="1"/>
        <sz val="11.0"/>
      </rPr>
      <t xml:space="preserve">PCCI: </t>
    </r>
    <r>
      <rPr>
        <rFont val="Arial"/>
        <b val="0"/>
        <color theme="1"/>
        <sz val="11.0"/>
      </rPr>
      <t>Porcentaje de cursos de capacitación impartidos.</t>
    </r>
  </si>
  <si>
    <t>UNIDAD DE MEDIDA DEL INDICADOR:
Porcentaje 
UNIDAD DE MEDIDA DE LA VARIABLE:
(Cursos)</t>
  </si>
  <si>
    <r>
      <rPr>
        <rFont val="Arial"/>
        <b/>
        <color theme="1"/>
        <sz val="11.0"/>
      </rPr>
      <t>Justificación Trimestral:</t>
    </r>
    <r>
      <rPr>
        <rFont val="Arial"/>
        <color theme="1"/>
        <sz val="11.0"/>
      </rPr>
      <t xml:space="preserve">
Durante este trimestre, se alcanzó la meta proyectada  logrando realizar todos los cursos programados, con un cumplimiento del 100%. 
</t>
    </r>
    <r>
      <rPr>
        <rFont val="Arial"/>
        <b/>
        <color theme="1"/>
        <sz val="11.0"/>
      </rPr>
      <t>Justificación Anual:</t>
    </r>
    <r>
      <rPr>
        <rFont val="Arial"/>
        <color theme="1"/>
        <sz val="11.0"/>
      </rPr>
      <t xml:space="preserve">
Se espera recuperar el ritmo y cumplir con el 100% de la meta proyectada. Se han establecido nuevas estrategias para garantizar que los cursos restantes se impartan según lo planificado, manteniendo el compromiso de mejorar la capacitación del personal de las ANP’s.</t>
    </r>
  </si>
  <si>
    <t>2.1.1.1.6.2. Realización de Recorridos guiados en las ANP´S.</t>
  </si>
  <si>
    <r>
      <rPr>
        <rFont val="Arial"/>
        <b/>
        <color theme="1"/>
        <sz val="11.0"/>
      </rPr>
      <t xml:space="preserve">PRGR:
</t>
    </r>
    <r>
      <rPr>
        <rFont val="Arial"/>
        <b val="0"/>
        <color theme="1"/>
        <sz val="11.0"/>
      </rPr>
      <t>Porcentaje de Recorridos guiado en las ANP´S, realizados.</t>
    </r>
  </si>
  <si>
    <t>UNIDAD DE MEDIDA DEL INDICADOR:
 Porcentaje 
UNIDAD DE MEDIDA DE LA VARIABLE:
(Recorridos)</t>
  </si>
  <si>
    <r>
      <rPr>
        <rFont val="Arial"/>
        <b/>
        <color theme="1"/>
        <sz val="11.0"/>
      </rPr>
      <t>Justificación Trimestral:</t>
    </r>
    <r>
      <rPr>
        <rFont val="Arial"/>
        <color theme="1"/>
        <sz val="11.0"/>
      </rPr>
      <t xml:space="preserve">
Durante este trimestre, no se logró cumplir con la meta proyectada a los recorridos guiados en las Áreas Naturales Protegidas (ANP’s) programados, lo que resultó en un cumplimiento del 48.28%. 
</t>
    </r>
    <r>
      <rPr>
        <rFont val="Arial"/>
        <b/>
        <color theme="1"/>
        <sz val="11.0"/>
      </rPr>
      <t>Justificación Anual:</t>
    </r>
    <r>
      <rPr>
        <rFont val="Arial"/>
        <color theme="1"/>
        <sz val="11.0"/>
      </rPr>
      <t xml:space="preserve">
Se espera continuar con este desempeño positivo durante el resto del año y cumplir con el 100% de la meta anual. La planificación de los recorridos guiados continuará de acuerdo con los objetivos establecidos, con el compromiso de mantener la calidad y la puntualidad en todas las actividades programadas.</t>
    </r>
  </si>
  <si>
    <t>2.1.1.1.6.3. Realizacion de platicas de Educación y cultura en las ANP´S,  enfocados a la comunidad en general con temas sobre el cuidado del medio ambiente y de las ANP.</t>
  </si>
  <si>
    <r>
      <rPr>
        <rFont val="Arial"/>
        <b/>
        <color theme="1"/>
        <sz val="11.0"/>
      </rPr>
      <t xml:space="preserve">PPECR:
</t>
    </r>
    <r>
      <rPr>
        <rFont val="Arial"/>
        <b val="0"/>
        <color theme="1"/>
        <sz val="11.0"/>
      </rPr>
      <t>Porcentaje  de platicas de educación y cultura en las ANP´S realizados.</t>
    </r>
  </si>
  <si>
    <t>UNIDAD DE MEDIDA DEL INDICADOR:
Porcentaje 
UNIDAD DE MEDIDA DE LA VARIABLE:
(Platicas)</t>
  </si>
  <si>
    <r>
      <rPr>
        <rFont val="Arial"/>
        <b/>
        <color theme="1"/>
        <sz val="11.0"/>
      </rPr>
      <t>Justificación Trimestral:</t>
    </r>
    <r>
      <rPr>
        <rFont val="Arial"/>
        <color theme="1"/>
        <sz val="11.0"/>
      </rPr>
      <t xml:space="preserve">
Durante este trimestre, no se alcanzó la meta proyectada, ya que no se realizaron todas las actividades programadas debido a motivos de agenda. A pesar de ello, se logró llevar a cabo un número significativo de pláticas y talleres sobre el cuidado del medio ambiente en las ANP’s, con un cumplimiento de 50% en relación con lo planeado.
</t>
    </r>
    <r>
      <rPr>
        <rFont val="Arial"/>
        <b/>
        <color theme="1"/>
        <sz val="11.0"/>
      </rPr>
      <t>Justificación Anual:</t>
    </r>
    <r>
      <rPr>
        <rFont val="Arial"/>
        <color theme="1"/>
        <sz val="11.0"/>
      </rPr>
      <t xml:space="preserve">
A pesar del retraso este trimestre, se espera que la actividad se recupere en los próximos meses, alcanzando el 100% de la meta anual proyectada. Se continuará con la programación de pláticas y talleres, con el compromiso de cumplir con las metas establecidas para el resto del año.</t>
    </r>
  </si>
  <si>
    <t>Componente
(Dirección de Protección y Bienestar Animal)</t>
  </si>
  <si>
    <t>2.1.1.1.7. Acciones para  la protección y el bienestar animal en el territorio municipal realizadas.</t>
  </si>
  <si>
    <t>PACR:
Porcentaje de acciones para la protección y bienestar animal realizadas.</t>
  </si>
  <si>
    <r>
      <rPr>
        <rFont val="Arial"/>
        <b/>
        <color theme="1"/>
        <sz val="11.0"/>
      </rPr>
      <t>Justificación Trimestral:</t>
    </r>
    <r>
      <rPr>
        <rFont val="Arial"/>
        <color theme="1"/>
        <sz val="11.0"/>
      </rPr>
      <t xml:space="preserve">
Durante este trimestre se cumplió con la meta proyectada, ya que se realizaron todas las actividades previstas para el bienestar animal, además de realizar un número adicional de jornadas semanales. El cumplimiento fue del 151.21% en comparación con lo planificado, lo que demuestra un esfuerzo adicional por parte del equipo para mejorar las condiciones de los animales en el municipio.
</t>
    </r>
    <r>
      <rPr>
        <rFont val="Arial"/>
        <b/>
        <color theme="1"/>
        <sz val="11.0"/>
      </rPr>
      <t>Justificación Anual:</t>
    </r>
    <r>
      <rPr>
        <rFont val="Arial"/>
        <color theme="1"/>
        <sz val="11.0"/>
      </rPr>
      <t xml:space="preserve">
Se espera que la tendencia positiva continúe a lo largo del año, alcanzando el 100% de la meta anual. Las jornadas y acciones de protección animal seguirán siendo una prioridad, con el compromiso de mantener el ritmo de trabajo y cumplir con todas las actividades proyectadas.</t>
    </r>
  </si>
  <si>
    <t>2.1.1.1.7.1. Implementación de acciones para la protección animal dentro del territorio municipal.</t>
  </si>
  <si>
    <r>
      <rPr>
        <rFont val="Arial"/>
        <b/>
        <color theme="1"/>
        <sz val="11.0"/>
      </rPr>
      <t xml:space="preserve">PAPR:
</t>
    </r>
    <r>
      <rPr>
        <rFont val="Arial"/>
        <b val="0"/>
        <color theme="1"/>
        <sz val="11.0"/>
      </rPr>
      <t>Porcentaje de acciones para la protección animal realizadas.</t>
    </r>
  </si>
  <si>
    <t>UNIDAD DE MEDIDA DEL INDICADOR:
Porcentaje 
UNIDAD DE MEDIDA DE LA VARIABLE:
(Acciones realizadas)</t>
  </si>
  <si>
    <r>
      <rPr>
        <rFont val="Arial"/>
        <b/>
        <color theme="1"/>
        <sz val="11.0"/>
      </rPr>
      <t>Justificación Trimestral:</t>
    </r>
    <r>
      <rPr>
        <rFont val="Arial"/>
        <color theme="1"/>
        <sz val="11.0"/>
      </rPr>
      <t xml:space="preserve">
Durante este periodo no se alcanzó la meta programada, denuncias de maltrato animal que las previstas, gracias a los canales de atención ciudadana. El cumplimiento fue del 89.09%, reflejando una respuesta efectiva a las acciones implementadas.
</t>
    </r>
    <r>
      <rPr>
        <rFont val="Arial"/>
        <b/>
        <color theme="1"/>
        <sz val="11.0"/>
      </rPr>
      <t>Justificación Anual:</t>
    </r>
    <r>
      <rPr>
        <rFont val="Arial"/>
        <color theme="1"/>
        <sz val="11.0"/>
      </rPr>
      <t xml:space="preserve">
Se espera cumplir al 100% con la meta anual, manteniendo los canales de denuncia y fortaleciendo las medidas de protección animal a lo largo del año.</t>
    </r>
  </si>
  <si>
    <t>2.1.1.1.7.2. Atención, seguimiento y  conclusión a las denuncias en materia de protección y el bienestar animal.</t>
  </si>
  <si>
    <r>
      <rPr>
        <rFont val="Arial"/>
        <b/>
        <color theme="1"/>
        <sz val="11.0"/>
      </rPr>
      <t xml:space="preserve">PDCA: </t>
    </r>
    <r>
      <rPr>
        <rFont val="Arial"/>
        <b val="0"/>
        <color theme="1"/>
        <sz val="11.0"/>
      </rPr>
      <t>Porcentaje de denuncias ciudadanas atendidas  en materia de protección y bienestar animal.</t>
    </r>
  </si>
  <si>
    <t>UNIDAD DE MEDIDA DEL INDICADOR:
Porcentaje 
UNIDAD DE MEDIDA DE LA VARIABLE:
(Denuncias atendidas)</t>
  </si>
  <si>
    <r>
      <rPr>
        <rFont val="Arial"/>
        <b/>
        <color theme="1"/>
        <sz val="11.0"/>
      </rPr>
      <t>Meta Trimestral:</t>
    </r>
    <r>
      <rPr>
        <rFont val="Arial"/>
        <color theme="1"/>
        <sz val="11.0"/>
      </rPr>
      <t xml:space="preserve">
Durante este trimestre, se alcanzó la meta proyectada, ya que se atendieron 535 denuncias, superando las 380 programadas. Esto refleja un cumplimiento del 140.79%, logrando un seguimiento efectivo y resolviendo más casos de los previstos.
</t>
    </r>
    <r>
      <rPr>
        <rFont val="Arial"/>
        <b/>
        <color theme="1"/>
        <sz val="11.0"/>
      </rPr>
      <t>Meta Anual:</t>
    </r>
    <r>
      <rPr>
        <rFont val="Arial"/>
        <color theme="1"/>
        <sz val="11.0"/>
      </rPr>
      <t xml:space="preserve">
Se espera cumplir al 100% con la meta anual, manteniendo la eficiencia en la atención y resolución de denuncias durante todo el año.</t>
    </r>
  </si>
  <si>
    <t>2.1.1.1.7.3. Establece la aplicación de acciones para mantener la salud y bienestar de los animales que lo requieran dentro del territorio municipal.</t>
  </si>
  <si>
    <r>
      <rPr>
        <rFont val="Arial"/>
        <b/>
        <color theme="1"/>
        <sz val="11.0"/>
      </rPr>
      <t xml:space="preserve">PAVR: </t>
    </r>
    <r>
      <rPr>
        <rFont val="Arial"/>
        <b val="0"/>
        <color theme="1"/>
        <sz val="11.0"/>
      </rPr>
      <t>Porcentaje de Atenciones  Veterinarias realizadas</t>
    </r>
  </si>
  <si>
    <t>UNIDAD DE MEDIDA DEL INDICADOR:
Porcentaje
UNIDAD DE MEDIDA DE LA VARIABLE:
 (Atenciones veterinarias realizadas)</t>
  </si>
  <si>
    <r>
      <rPr>
        <rFont val="Arial"/>
        <b/>
        <color theme="1"/>
        <sz val="11.0"/>
      </rPr>
      <t>Meta Trimestral:</t>
    </r>
    <r>
      <rPr>
        <rFont val="Arial"/>
        <color theme="1"/>
        <sz val="11.0"/>
      </rPr>
      <t xml:space="preserve">
Durante este trimestre, se alcanzó y superó la meta proyectada, ya que se realizaron 3,869 atenciones veterinarias, lo que representa un 154.14% de cumplimiento respecto a las 2,510 programadas.
</t>
    </r>
    <r>
      <rPr>
        <rFont val="Arial"/>
        <b/>
        <color theme="1"/>
        <sz val="11.0"/>
      </rPr>
      <t>Meta Anual:</t>
    </r>
    <r>
      <rPr>
        <rFont val="Arial"/>
        <color theme="1"/>
        <sz val="11.0"/>
      </rPr>
      <t xml:space="preserve">
Se espera llegar al 100% de la meta anual, manteniendo el ritmo de atención y garantizando la cobertura necesaria para mantener la salud y el bienestar de los animales durante el resto del año.</t>
    </r>
  </si>
  <si>
    <t>Componente
(Dirección General de Desarrollo Urbano)</t>
  </si>
  <si>
    <t>2.1.1.1.8 Solicitudes ciudadanas en materia de Desarrollo Urbano vinculadas con programas de ordenamiento territorial atendidas.</t>
  </si>
  <si>
    <r>
      <rPr>
        <rFont val="Arial"/>
        <b/>
        <color theme="1"/>
        <sz val="11.0"/>
      </rPr>
      <t>PSDU</t>
    </r>
    <r>
      <rPr>
        <rFont val="Arial"/>
        <color theme="1"/>
        <sz val="11.0"/>
      </rPr>
      <t>: Porcentaje de solicitudes ciudadanas de desarrollo urbano atendidas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</si>
  <si>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Solicitudes ciudadanas de desarrollo urbano</t>
    </r>
  </si>
  <si>
    <t>Justificación Trimestral:
En el 3T se programaron 175 atenciones y se realizaron 130, lo que representa un 74.29% de cumplimiento. Se mantuvo la atención a la demanda, priorizando casos con mayor impacto territorial.
Justificación Anual:
El avance acumulado es de 60.57%. Se reforzarán tiempos de respuesta y la coordinación interáreas para cerrar la meta anual al 100% en el 4T.</t>
  </si>
  <si>
    <t>2.1.1.1.8.1 Verificación de las actividades de las Direcciones de área.</t>
  </si>
  <si>
    <r>
      <rPr>
        <rFont val="Arial"/>
        <b/>
        <color theme="1"/>
        <sz val="11.0"/>
      </rPr>
      <t xml:space="preserve">PADV: </t>
    </r>
    <r>
      <rPr>
        <rFont val="Arial"/>
        <b val="0"/>
        <color theme="1"/>
        <sz val="11.0"/>
      </rPr>
      <t>Porcentaje de Actividades Directivas Verificadas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</si>
  <si>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Actividades directivas</t>
    </r>
  </si>
  <si>
    <r>
      <rPr>
        <rFont val="Arial"/>
        <b val="0"/>
        <color theme="1"/>
        <sz val="11.0"/>
      </rPr>
      <t xml:space="preserve">Justificación Trimestral:
Se verificaron 9,067 actividades de 9,600 programadas (94.45%). Aunque no se alcanzó el 100%, se logró una cobertura alta y homogénea.
</t>
    </r>
    <r>
      <rPr>
        <rFont val="Arial"/>
        <b/>
        <color theme="1"/>
        <sz val="11.0"/>
      </rPr>
      <t xml:space="preserve">
</t>
    </r>
    <r>
      <rPr>
        <rFont val="Arial"/>
        <b val="0"/>
        <color theme="1"/>
        <sz val="11.0"/>
      </rPr>
      <t>Justificación Anual:
Avance acumulado 69.73%. Se prevé cumplir la programación total con un plan de verificación intensivo en el 4T.</t>
    </r>
  </si>
  <si>
    <t>Componente
(Dirección de Imagen Urbana y Vialidad)</t>
  </si>
  <si>
    <t xml:space="preserve">2.1.1.1.9 Permisos de Utilización de Uso de Suelo para Operación Autorizados. </t>
  </si>
  <si>
    <r>
      <rPr>
        <rFont val="Arial"/>
        <b/>
        <color theme="1"/>
        <sz val="11.0"/>
      </rPr>
      <t>PPUS:</t>
    </r>
    <r>
      <rPr>
        <rFont val="Arial"/>
        <b val="0"/>
        <color theme="1"/>
        <sz val="11.0"/>
      </rPr>
      <t xml:space="preserve"> Porcentaje de Permisos de Uso de Suelo Autorizados</t>
    </r>
    <r>
      <rPr>
        <rFont val="Arial"/>
        <b/>
        <color theme="1"/>
        <sz val="11.0"/>
      </rPr>
      <t>.</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</si>
  <si>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Permisos de uso de suelo para operación autorizados.</t>
    </r>
  </si>
  <si>
    <t>Justificación Trimestral:
debido a la eficacia en la atencion al ciudadano se logro revisar y autorizar aun mas solicitiudes, Se programaron 2,500 permisos y se autorizaron 2,529, para un 101.16% de cumplimiento.
Justificación Anual:
Avance 65.05%. Se dará continuidad a la dictaminación para cumplir la meta anual al 100%.</t>
  </si>
  <si>
    <t xml:space="preserve">2.1.1.1.9.1 Recepción de solicitudes de Permisos de Uso de Suelo para Operación </t>
  </si>
  <si>
    <r>
      <rPr>
        <rFont val="Arial"/>
        <b/>
        <color theme="1"/>
        <sz val="11.0"/>
      </rPr>
      <t xml:space="preserve">PSPS: </t>
    </r>
    <r>
      <rPr>
        <rFont val="Arial"/>
        <b val="0"/>
        <color theme="1"/>
        <sz val="11.0"/>
      </rPr>
      <t>Porcentaje de Solicitudes de Permisos de Uso de Suelo Recibidas.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</si>
  <si>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Solicitudes de permisos de uso de suelo para operación.</t>
    </r>
  </si>
  <si>
    <t>Justificación Trimestral:
Se programó recibir 3,000 solicitudes y se recibieron 1,858 (61.93%). La menor recepción responde a ciclos de inversión y a trámites en preparación.
Justificación Anual:
Avance 61.58%. Se optimizará la ventanilla y la difusión para recuperar el flujo en el 4T.</t>
  </si>
  <si>
    <t>2.1.1.1.9.2 Recepción de Solicitudes de Permisos para Publicidad y Anuncios.</t>
  </si>
  <si>
    <r>
      <rPr>
        <rFont val="Arial"/>
        <b/>
        <color theme="1"/>
        <sz val="11.0"/>
      </rPr>
      <t xml:space="preserve">PSPA: </t>
    </r>
    <r>
      <rPr>
        <rFont val="Arial"/>
        <b val="0"/>
        <color theme="1"/>
        <sz val="11.0"/>
      </rPr>
      <t>Porcentaje de solicitudes de Permisos para Publicidad y Anuncios recibidas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</si>
  <si>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Solicitudes de Permisos para Publicidad y Anuncios</t>
    </r>
  </si>
  <si>
    <r>
      <rPr>
        <rFont val="Arial"/>
        <b/>
        <color theme="1"/>
        <sz val="10.0"/>
      </rPr>
      <t>Meta Trimestral:</t>
    </r>
    <r>
      <rPr>
        <rFont val="Arial"/>
        <color theme="1"/>
        <sz val="10.0"/>
      </rPr>
      <t xml:space="preserve">
Durante este trimestre, se programó la recepción de 1,250 solicitudes de Permisos para Publicidad y Anuncios. Al cierre del periodo, se recibió un total de 2,148 solicitudes, superando en la meta prevista. Este desempeño refleja una planificación adecuada y un incremento en la demanda por parte de los solicitantes, lo que contribuyó al cumplimiento y superación del objetivo planteado. Este resultado resalta la eficacia del canal de recepción y la capacidad de respuesta ante la creciente demanda.
</t>
    </r>
    <r>
      <rPr>
        <rFont val="Arial"/>
        <b/>
        <color theme="1"/>
        <sz val="10.0"/>
      </rPr>
      <t>Meta Anual:</t>
    </r>
    <r>
      <rPr>
        <rFont val="Arial"/>
        <color theme="1"/>
        <sz val="10.0"/>
      </rPr>
      <t xml:space="preserve">
Se espera cumplir con el 100% de la meta anual, consolidando el crecimiento en la recepción de solicitudes y adaptándose a la demanda del mercado, con la meta de garantizar la atención oportuna de todas las solicitudes que se presenten durante el año.</t>
    </r>
  </si>
  <si>
    <t>Componente
(Dirección de Planeación Urbana )</t>
  </si>
  <si>
    <t>2.1.1.1.10  Constancias de uso de suelo apegadas a la reglamentación vigente en el Estado y Municipio.</t>
  </si>
  <si>
    <r>
      <rPr>
        <rFont val="Arial"/>
        <b/>
        <color theme="1"/>
        <sz val="11.0"/>
      </rPr>
      <t xml:space="preserve">PCUA: </t>
    </r>
    <r>
      <rPr>
        <rFont val="Arial"/>
        <b val="0"/>
        <color theme="1"/>
        <sz val="11.0"/>
      </rPr>
      <t>Porcentaje de constancias de uso de suelo autorizadas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</si>
  <si>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Constancias de Uso de suelo</t>
    </r>
  </si>
  <si>
    <r>
      <rPr>
        <rFont val="Arial"/>
        <b/>
        <color theme="1"/>
        <sz val="10.0"/>
      </rPr>
      <t>Meta Trimestral:</t>
    </r>
    <r>
      <rPr>
        <rFont val="Arial"/>
        <color theme="1"/>
        <sz val="10.0"/>
      </rPr>
      <t xml:space="preserve">
Durante este trimestre se programó la autorización de 300 Constancias de Uso de Suelo. Al finalizar el periodo, se autorizaron 240 constancias, debido a que ingresa un gran numero de tramites pero no todos se apegan a la reglamentacion.</t>
    </r>
    <r>
      <rPr>
        <rFont val="Arial"/>
        <b/>
        <color theme="1"/>
        <sz val="10.0"/>
      </rPr>
      <t xml:space="preserve">
Meta Anual:</t>
    </r>
    <r>
      <rPr>
        <rFont val="Arial"/>
        <color theme="1"/>
        <sz val="10.0"/>
      </rPr>
      <t xml:space="preserve">
Se espera llegar al 100% de la meta programada.</t>
    </r>
  </si>
  <si>
    <t xml:space="preserve">2.1.1.1.10.1 Revisión de solicitudes de Constancias de Uso de Suelo apegadas a la reglamentación vigente en el Estado y Municipio </t>
  </si>
  <si>
    <r>
      <rPr>
        <rFont val="Arial"/>
        <b/>
        <color theme="1"/>
        <sz val="11.0"/>
      </rPr>
      <t xml:space="preserve">PSUS: </t>
    </r>
    <r>
      <rPr>
        <rFont val="Arial"/>
        <b val="0"/>
        <color theme="1"/>
        <sz val="11.0"/>
      </rPr>
      <t>Porcentaje de solicitudes de Constancias de Usos de Suelo revisadas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</si>
  <si>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Solicitudes de constancias de uso de suelo</t>
    </r>
  </si>
  <si>
    <r>
      <rPr>
        <rFont val="Arial"/>
        <b/>
        <color theme="1"/>
        <sz val="10.0"/>
      </rPr>
      <t>Meta Trimestral:</t>
    </r>
    <r>
      <rPr>
        <rFont val="Arial"/>
        <color theme="1"/>
        <sz val="10.0"/>
      </rPr>
      <t xml:space="preserve">
Durante este trimestre, se programó la autorización de 350 Constancias de Uso de Suelo. Al cierre del periodo, se autorizaron un total de 412 constancias, alcanzando un cumplimiento del 117.71% ya que se reciben todas las solicitudes de la ciudadania para revisión de nuestra area de planeación urbana
</t>
    </r>
    <r>
      <rPr>
        <rFont val="Arial"/>
        <b/>
        <color theme="1"/>
        <sz val="10.0"/>
      </rPr>
      <t>Meta Anual:</t>
    </r>
    <r>
      <rPr>
        <rFont val="Arial"/>
        <color theme="1"/>
        <sz val="10.0"/>
      </rPr>
      <t xml:space="preserve">
Se espera llegar al 100% de la meta programada, manteniendo la misma eficacia en los procesos y la atención de las solicitudes durante el resto del año.</t>
    </r>
  </si>
  <si>
    <t>Componente
(Dirección de Normatividad de Obras Arquitectónicas y Civiles)</t>
  </si>
  <si>
    <t>2.1.1.1.11 Licencias de construcción autorizadas.</t>
  </si>
  <si>
    <r>
      <rPr>
        <rFont val="Arial"/>
        <b/>
        <color theme="1"/>
        <sz val="11.0"/>
      </rPr>
      <t xml:space="preserve">PLCA: </t>
    </r>
    <r>
      <rPr>
        <rFont val="Arial"/>
        <color theme="1"/>
        <sz val="11.0"/>
      </rPr>
      <t>Porcentaje de licencias de construcción autorizadas.</t>
    </r>
  </si>
  <si>
    <r>
      <rPr>
        <rFont val="Arial"/>
        <b/>
        <color theme="1"/>
        <sz val="11.0"/>
      </rPr>
      <t>UNIDAD DE MEDIDA DEL INDICADOR:</t>
    </r>
    <r>
      <rPr>
        <rFont val="Arial"/>
        <color theme="1"/>
        <sz val="11.0"/>
      </rPr>
      <t xml:space="preserve">
Porcentaje
</t>
    </r>
    <r>
      <rPr>
        <rFont val="Arial"/>
        <b/>
        <color theme="1"/>
        <sz val="11.0"/>
      </rPr>
      <t xml:space="preserve">
UNIDAD DE MEDIDA DE LA VARIABLE:</t>
    </r>
    <r>
      <rPr>
        <rFont val="Arial"/>
        <color theme="1"/>
        <sz val="11.0"/>
      </rPr>
      <t xml:space="preserve">
Licencias de construcción</t>
    </r>
  </si>
  <si>
    <r>
      <rPr>
        <rFont val="Arial"/>
        <b/>
        <color theme="1"/>
        <sz val="10.0"/>
      </rPr>
      <t>Meta Trimestral:</t>
    </r>
    <r>
      <rPr>
        <rFont val="Arial"/>
        <color theme="1"/>
        <sz val="10.0"/>
      </rPr>
      <t xml:space="preserve">
Justificación Trimestral:
Se autorizaron 556 de 550 programadas (101.09%), por mayor eficiencia en dictaminación y demanda sostenida de la ciudadania.
</t>
    </r>
    <r>
      <rPr>
        <rFont val="Arial"/>
        <b/>
        <color theme="1"/>
        <sz val="10.0"/>
      </rPr>
      <t>Justificación Anual:</t>
    </r>
    <r>
      <rPr>
        <rFont val="Arial"/>
        <color theme="1"/>
        <sz val="10.0"/>
      </rPr>
      <t xml:space="preserve">
Avance 69.73%. La tendencia es favorable para cumplir la meta anual.
</t>
    </r>
  </si>
  <si>
    <t>2.1.1.1.11.1 Recepción de solicitudes de licencias de construcción.</t>
  </si>
  <si>
    <r>
      <rPr>
        <rFont val="Arial"/>
        <b/>
        <color theme="1"/>
        <sz val="11.0"/>
      </rPr>
      <t>PLCR</t>
    </r>
    <r>
      <rPr>
        <rFont val="Arial"/>
        <color theme="1"/>
        <sz val="11.0"/>
      </rPr>
      <t>: Porcentaje de solicitudes de licencias de construcción recibidas</t>
    </r>
  </si>
  <si>
    <r>
      <rPr>
        <rFont val="Arial"/>
        <b/>
        <color theme="1"/>
        <sz val="11.0"/>
      </rPr>
      <t>UNIDAD DE MEDIDA DEL INDICADOR:</t>
    </r>
    <r>
      <rPr>
        <rFont val="Arial"/>
        <color theme="1"/>
        <sz val="11.0"/>
      </rPr>
      <t xml:space="preserve">
Porcentaje
</t>
    </r>
    <r>
      <rPr>
        <rFont val="Arial"/>
        <b/>
        <color theme="1"/>
        <sz val="11.0"/>
      </rPr>
      <t xml:space="preserve">
UNIDAD DE MEDIDA DE LA VARIABLE:</t>
    </r>
    <r>
      <rPr>
        <rFont val="Arial"/>
        <color theme="1"/>
        <sz val="11.0"/>
      </rPr>
      <t xml:space="preserve">
Solicitudes de licencias de construcción</t>
    </r>
  </si>
  <si>
    <r>
      <rPr>
        <rFont val="Arial"/>
        <b/>
        <color theme="1"/>
        <sz val="10.0"/>
      </rPr>
      <t>Meta Trimestral:</t>
    </r>
    <r>
      <rPr>
        <rFont val="Arial"/>
        <color theme="1"/>
        <sz val="10.0"/>
      </rPr>
      <t xml:space="preserve">
Durante este trimestre se programó la recepción de 625 solicitudes de Licencias de Construcción. Al finalizar el periodo, se recibieron 674 solicitudes, lo que representa un cumplimiento del 107.84.%. Este resultado refleja una leve desviación con respecto a la meta establecida, que podría deberse a factores como la disponibilidad de los solicitantes o la demanda de licencias en el período analizado. No obstante, se mantuvo un seguimiento activo de las solicitudes recibidas y se logró una buena respuesta en comparación con el objetivo.
</t>
    </r>
    <r>
      <rPr>
        <rFont val="Arial"/>
        <b/>
        <color theme="1"/>
        <sz val="10.0"/>
      </rPr>
      <t>Meta Anual:</t>
    </r>
    <r>
      <rPr>
        <rFont val="Arial"/>
        <color theme="1"/>
        <sz val="10.0"/>
      </rPr>
      <t xml:space="preserve">
Se espera alcanzar el 100% de la meta programada, con el objetivo de mantener la capacidad de respuesta y la eficiencia en la recepción de solicitudes, ajustándose a las necesidades del municipio y garantizando la disponibilidad para los usuarios en los próximos trimestres.</t>
    </r>
  </si>
  <si>
    <t>Componente
(Coordinación de Inspección y Vigilancia)</t>
  </si>
  <si>
    <t>2.1.1.1.12 Verificación de anuncios y obras arquitectónicas realizadas.</t>
  </si>
  <si>
    <r>
      <rPr>
        <rFont val="Arial"/>
        <b/>
        <color theme="1"/>
        <sz val="11.0"/>
      </rPr>
      <t xml:space="preserve">PAOV: </t>
    </r>
    <r>
      <rPr>
        <rFont val="Arial"/>
        <color theme="1"/>
        <sz val="11.0"/>
      </rPr>
      <t>Porcentaje de anuncios y obras arquitectónicas verificadas.</t>
    </r>
  </si>
  <si>
    <r>
      <rPr>
        <rFont val="Arial"/>
        <b/>
        <color theme="1"/>
        <sz val="11.0"/>
      </rPr>
      <t xml:space="preserve">UNIDAD DE MEDIDA DEL INDICADOR:
</t>
    </r>
    <r>
      <rPr>
        <rFont val="Arial"/>
        <color theme="1"/>
        <sz val="11.0"/>
      </rPr>
      <t>Porcentaje</t>
    </r>
    <r>
      <rPr>
        <rFont val="Arial"/>
        <b/>
        <color theme="1"/>
        <sz val="11.0"/>
      </rPr>
      <t xml:space="preserve">
UNIDAD DE MEDIDA DE LA VARIABLE:
</t>
    </r>
    <r>
      <rPr>
        <rFont val="Arial"/>
        <color theme="1"/>
        <sz val="11.0"/>
      </rPr>
      <t>Anuncios y obras arquitectónicas verificadas.</t>
    </r>
  </si>
  <si>
    <t>Justificación Trimestral :
Se verificaron 600 de 1,050 programadas (57.14%). Las brechas se asocian a limitaciones operativas; ya se ajustan rutas y cuadrillas.
Justificación Anual:
Avance 51.74%. Con la reprogramación operativa del 4T se proyecta recuperar la cobertura requerida para cumplir la meta anual.</t>
  </si>
  <si>
    <t>2.1.1.1.12.1 Inspección y Regularización de  Obras Arquitectónicas y Civiles Realizadas.</t>
  </si>
  <si>
    <r>
      <rPr>
        <rFont val="Arial"/>
        <b/>
        <color theme="1"/>
        <sz val="11.0"/>
      </rPr>
      <t>PIOR</t>
    </r>
    <r>
      <rPr>
        <rFont val="Arial"/>
        <color theme="1"/>
        <sz val="11.0"/>
      </rPr>
      <t>: Porcentaje de inspecciones a obras arquitectónicas y civiles realizadas.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</si>
  <si>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Inspecciones a obras Arquitectónicas y Civiles </t>
    </r>
  </si>
  <si>
    <t>Justificación Trimestral:
Durante el tercer trimestre se programó la inspección de 600 obras arquitectónicas y civiles, de las cuales se verificaron 350, alcanzando un 58.33% de cumplimiento. Si bien no se logró la totalidad programada, se mantuvo un nivel operativo constante, priorizando las obras con mayor incidencia urbana y aquellas vinculadas a procesos de regularización.
Justificación Anual:
Con un avance acumulado del 58.19%, se prevé alcanzar el 100% de la meta anual durante el cuarto trimestre, mediante un plan de recuperación que incluye la ampliación de rutas de inspección, refuerzo del personal técnico y calendarización semanal de visitas focalizadas en zonas con mayor concentración de obras en proceso.</t>
  </si>
  <si>
    <t>2.1.1.1.12.2 Inspección y Regularización  de Anuncios Realizados</t>
  </si>
  <si>
    <r>
      <rPr>
        <rFont val="Arial"/>
        <b/>
        <color theme="1"/>
        <sz val="11.0"/>
      </rPr>
      <t>PIAR:</t>
    </r>
    <r>
      <rPr>
        <rFont val="Arial"/>
        <color theme="1"/>
        <sz val="11.0"/>
      </rPr>
      <t xml:space="preserve"> Porcentaje de inspecciones a anuncios realizadas.</t>
    </r>
  </si>
  <si>
    <r>
      <rPr>
        <rFont val="Arial"/>
        <b/>
        <color theme="1"/>
        <sz val="11.0"/>
      </rPr>
      <t>UNIDAD DE MEDIDA DEL INDICADOR:</t>
    </r>
    <r>
      <rPr>
        <rFont val="Arial"/>
        <color theme="1"/>
        <sz val="11.0"/>
      </rPr>
      <t xml:space="preserve">
Porcentaje
</t>
    </r>
    <r>
      <rPr>
        <rFont val="Arial"/>
        <b/>
        <color theme="1"/>
        <sz val="11.0"/>
      </rPr>
      <t xml:space="preserve">
UNIDAD DE MEDIDA DE LA VARIABLE:</t>
    </r>
    <r>
      <rPr>
        <rFont val="Arial"/>
        <color theme="1"/>
        <sz val="11.0"/>
      </rPr>
      <t xml:space="preserve">
Inspecciones de anuncios</t>
    </r>
  </si>
  <si>
    <t>Justificación Trimestral :
En este tercer trimestre se programaron 450 inspecciones y se realizaron 250, lo que representa un 55.56% de cumplimiento. La disminución se debió principalmente a limitaciones en la disponibilidad de inspectores y a la necesidad de reprogramar verificaciones por condiciones climáticas.
Justificación Anual :
El avance acumulado asciende a 55.94%, proyectándose un cumplimiento total de la meta anual al cierre del ejercicio. Para ello, se implementará una estrategia de reordenamiento operativo, con mayor distribución territorial de brigadas, calendarización diaria de verificaciones y seguimiento digital de reportes para optimizar la cobertura y la eficiencia en la supervisión.</t>
  </si>
  <si>
    <t>ELABORÓ
Lic. Ursula Patricia Correa Castillo
Programas Especiales de la Secretaría Municipal de Ecología y Desarrollo Urbano</t>
  </si>
  <si>
    <t>REVISÓ
Lic. José Fernando Díaz Núñez
Director General de Planeación</t>
  </si>
  <si>
    <t>AUTORIZÓ
Lic. Nahielli Margarita Orozco Lozano
Secretaría Municipal de Ecología y Desarrollo Urbano</t>
  </si>
  <si>
    <t>SEGUIMIENTO A LA EJECUCIÓN DEL PRESUPUESTO AUTORIZADO</t>
  </si>
  <si>
    <t>UNIDAD ADMINISTRATIVA</t>
  </si>
  <si>
    <t>PRESUPUESTO ANUAL AUTORIZADO 2025</t>
  </si>
  <si>
    <t>PRESUPUESTO A EJERCER POR TRIMESTRE</t>
  </si>
  <si>
    <t>EJECUCIÓN  DEL PRESUPUESTO AUTORIZADO</t>
  </si>
  <si>
    <t>AVANCE TRIMESTRAL EN LA EJECUCIÓN DEL PRESUPUESTO</t>
  </si>
  <si>
    <t>AVANCE ACUMULADO ANUAL DE LA  EJECUCIÓN DEL PRESUPUESTO</t>
  </si>
  <si>
    <t>JUSTIFICACION TRIMESTRAL Y ANUAL DE AVANCE DE RESULTADOS 2023</t>
  </si>
  <si>
    <t>TRIMESTRE 1 2025</t>
  </si>
  <si>
    <t>TRIMESTRE 2 2025</t>
  </si>
  <si>
    <t>TRIMESTRE 3 2025</t>
  </si>
  <si>
    <t>TRIMESTRE 4 2025</t>
  </si>
  <si>
    <t>OFICINA DE LA SECRETARIA MUNICIPAL DE ECOLOGÍA Y DESARROLLO URBANO</t>
  </si>
  <si>
    <t>NO APLICA</t>
  </si>
  <si>
    <t>OFICINA DEL DIRECTOR GENERAL DE ECOLOGÍA</t>
  </si>
  <si>
    <t>DIRECCIÓN DE NORMATIVIDAD Y EVALUACIÓN AMBIENTAL</t>
  </si>
  <si>
    <t>DIRECCIÓN DE MANEJO DE RECURSOS NATURALES</t>
  </si>
  <si>
    <t>DIRECCIÓN DE PLANEACIÓN Y POLÍTICA AMBIENTAL</t>
  </si>
  <si>
    <t>DIRECCIÓN DE ÁREAS NATURALES PROTEGIDAS</t>
  </si>
  <si>
    <t>DIRECCIÓN DE PROTECCIÓN Y BIENESTAR ANIMAL</t>
  </si>
  <si>
    <t>OFICINA DEL DIRECTOR GENERAL DE DESARROLLO URBANO</t>
  </si>
  <si>
    <t>Durante este trimestre se utilizo el 42.52 % del presupuesto en Renta de mobiliario para impresión, papeleria,combustible.</t>
  </si>
  <si>
    <t>DIRECCIÓN DE OBRAS ARQUITECTÓNICAS Y CIVILES</t>
  </si>
  <si>
    <t>DIRECCIÓN DE IMAGEN URBANA Y VÍA PÚBLICA</t>
  </si>
  <si>
    <t>DIRECCIÓN DE PLANEACIÓN URBANA</t>
  </si>
  <si>
    <t>numero</t>
  </si>
  <si>
    <t>datos</t>
  </si>
  <si>
    <t>Justificación Trimestral:
Se alcanzó un 98.77% de cumplimiento en este trimestre, con 25,054 acciones de protección y mitigación del deterioro ambiental realizadas de las 25,000 programadas.
Justificación Anual:
A pesar de este desfase menor, se proyecta que se alcanzará la meta anual, manteniendo el ritmo de ejecución para lograr el 100% de las acciones de protección y mitigación, con el objetivo de cumplir completamente con la meta de 90,000 acciones para el final del año.</t>
  </si>
  <si>
    <t>Justificación Trimestral:
Se alcanzó un 108.04% de cumplimiento en este trimestre, con 524 acciones de protección de los recursos naturales realizadas de las 291 programadas. Esto refleja un esfuerzo superior al planeado, dado que se ingresaron más trámites de los inicialmente proyectados, contribuyendo de manera significativa a la conservación de la biodiversidad.
Justificación Anual:
Se espera cumplir con la meta proyectada al final del año, manteniendo el ritmo de ejecución observado en este trimestre. Con un 47.63% de avance anual, se prevé alcanzar el 100% de las acciones programadas para el final del año, asegurando la protección de los recursos naturales y el cumplimiento de los objetivos establecidos.</t>
  </si>
  <si>
    <t>Justificación Trimestral:
Se alcanzó un 141.25% de cumplimiento en este trimestre, realizando 113 dictámenes de afectación de arbolado de los 80 programados. Esto refleja un desempeño excelente, superando la meta proyectada debido al aumento en la demanda de estos trámites durante el periodo.
Justificación Anual:
Al cumplir con el 100% en el trimestre, logramos un 64.33% de avance anual. Este resultado nos coloca en una posición favorable para continuar con el ritmo necesario y alcanzar el 100% de la meta anual, asegurando el cumplimiento de los objetivos establecidos para la protección y regulación del arbolado en el municipio.</t>
  </si>
  <si>
    <t>Justificación Trimestral:
Se alcanzó un 115.00% de cumplimiento en este trimestre, emitiendo 46 permisos de poda de los 40 programados. Esto se logró debido a la afluencia de solicitudes, superando la meta programada.
Justificación Anual:
Al cumplir con el 100% en el trimestre, logramos un 55.71% de avance anual. Este rendimiento establece una base sólida para cumplir con el 100% de la meta anual, garantizando la ejecución eficiente y conforme a la normatividad de la poda de arbolado urbano en el municipio.</t>
  </si>
  <si>
    <t>Justificación Trimestral:
Se alcanzó un 136.00% de cumplimiento en este trimestre, emitiendo 68 permisos de derribo de arbolado de los 50 programados. Esto se logró debido a un incremento en las solicitudes de este trámite, superando la meta programada.
Justificación Anual:
Al cumplir con el 100% en el trimestre, logramos un 62.22% de avance anual. Este resultado nos coloca en una excelente posición para alcanzar el 100% de la meta anual, asegurando el cumplimiento con la normatividad en materia de arbolado urbano y la correcta ejecución del programa.</t>
  </si>
  <si>
    <t>Justificación Trimestral:
Se alcanzó un 100% de cumplimiento en este trimestre, emitiendo 13 permisos de trasplante de arbolado de los 10 programados. Esto fue posible debido al interés mostrado por la ciudadanía y los hoteleros para implementar acciones de protección de los organismos que anidan en las costas del municipio, lo que permitió superar la meta planeada.
Justificación Anual:
Logramos un 57.50% de avance anual. Este rendimiento nos coloca en una buena posición para cumplir con el 100% de la meta anual, asegurando el cumplimiento de la normatividad en materia de arbolado urbano y promoviendo acciones de protección para los ecosistemas costeros.</t>
  </si>
  <si>
    <t>Justificación Trimestral:
Se alcanzó un 94.00% de cumplimiento en este trimestre, realizando 282 actividades de protección y cuidado de la tortuga marina de las 300 programadas. Este resultado se logró gracias al trabajo conjunto de las autoridades locales y las organizaciones involucradas en la protección de la especie durante su etapa reproductiva.
Justificación Anual:
Logramos un 47.92% de avance anual. Este desempeño coloca a la campaña en una posición sólida para alcanzar la meta anual, asegurando la protección y conservación efectiva de la tortuga marina en la costa del municipio.</t>
  </si>
  <si>
    <t>Justificación Trimestral:
Durante este trimestre no se programó ninguna actividad relacionada con la reforestación o restauración de la zona urbana con plantas nativas. Sin embargo, se prevé que las actividades correspondientes sean programadas y ejecutadas en trimestres futuros.
Justificación Anual:
A pesar de la falta de actividades en este trimestre, se espera cumplir con la meta proyectada al final del año, alcanzando la cantidad total de jornadas programadas, y realizando las acciones necesarias para la conservación de las especies nativas y la restauración ecológica en el municipio.</t>
  </si>
  <si>
    <t>Justificación Trimestral:
Se alcanzó un 100% de cumplimiento en este trimestre, realizando 5 jornadas de reforestación de las 5 programadas.
Justificación Anual:
Se espera cumplir con la meta proyectada al final del año, manteniendo el ritmo de ejecución para alcanzar el 100% de las jornadas de reforestación y restauración programadas. Esto contribuirá a la preservación y fortalecimiento del entorno urbano del municipio.</t>
  </si>
  <si>
    <t>Meta Trimestral: Durante este trimestre, no se alcanzó la meta proyectada debido a que no se emitieron el mismo número de permisos ecológicos que los que se ingresaron. Se emitieron 60 permisos de los 72 programados, alcanzando un 79.12% de cumplimiento. Este desfase se debió a una disminución en las solicitudes recibidas y los procesos administrativos relacionados, lo que impactó directamente en la cantidad de permisos emitidos.
Meta Anual: Se espera llegar a la meta proyectada a lo largo del año. Se seguirán tomando las medidas necesarias para optimizar los tiempos de respuesta y fomentar la participación de los ciudadanos en los trámites ecológicos.</t>
  </si>
  <si>
    <t>Meta Trimestral: Durante este trimestre no se realizaron las actividades programadas para la emisión de constancias, ya que no ingresaron trámites relacionados con este proceso. El cumplimiento fue 0% ya que no se generaron trámites. A pesar de ello, se mantuvo la disponibilidad de recursos y personal para agilizar la gestión de los trámites cuando estos sean solicitados.
Meta Anual: Se espera que durante el resto del año se logre alcanzar la meta proyectada, una vez que los trámites comiencen a ingresarse de manera regular.</t>
  </si>
  <si>
    <t>Meta Trimestral: Durante este trimestre, se logró cumplir con la meta proyectada, ya que se priorizaron otros trámites de mayor urgencia. Se elaboraron 17 factibilidades de las 17 programadas, alcanzando un 100% de cumplimiento. Aunque no se otorgaron permisos de factibilidad en esta ocasión, se asegura que los trámites se atenderán conforme a la normativa vigente.
Meta Anual: Se espera alcanzar la meta proyectada para el resto del año, con el compromiso de seguir otorgando las factibilidades necesarias para el cumplimiento de las normativas ambientales.</t>
  </si>
  <si>
    <t>Meta Trimestral: No se logró alcanzar la meta programada, ya que se ingresaron 42 anuencias de las 72 programadas, alcanzando un 90.00% de cumplimiento. Esto se debió a un bajo volumen de solicitudes recibidas durante el trimestre, lo que afectó la cantidad de anuencias elaboradas.
Meta Anual: Se espera llegar a la meta proyectada al final del año, tomando medidas para incentivar la participación en el proceso de solicitud de anuencias.</t>
  </si>
  <si>
    <t>Justificación Trimestral:
Durante este trimestre, no se alcanzó la meta proyectada (68.25%), ya que se verificaron menos establecimientos de los programados. El déficit se debió a la menor cantidad de trámites emitidos. El equipo está tomando medidas para optimizar los procesos y asegurar que las verificaciones se realicen según lo establecido en los próximos trimestres.
Justificación Anual:
A pesar de no cumplir la meta trimestral, se espera recuperar la tendencia y llegar al 100% de la meta anual, garantizando la eficiencia en las verificaciones y el cumplimiento de los objetivos establecidos para el año.</t>
  </si>
  <si>
    <t>Justificación Trimestral:
Este trimestre no se alcanzó la meta proyectada, logrando un cumplimiento del 81.25%. Esto se debió a que se emitieron menos permisos de operación de los que se programaron. La principal causa de esta brecha fue una menor demanda o un retraso en los procesos administrativos. Sin embargo, se están implementando medidas correctivas para asegurar que se pueda cumplir con la meta en los próximos trimestres.
Justificación Anual:
Aunque no se alcanzó la meta trimestral, confiamos en que la recuperación será posible en los próximos trimestres. Se espera llegar al 100% de la meta anual, con el compromiso de optimizar los procesos y ajustar la capacidad operativa para cumplir con los permisos de operación restantes.</t>
  </si>
  <si>
    <t>Justificación Trimestral:
Durante este trimestre, no se logró superar la meta proyectada, alcanzando un cumplimiento del 50%. Sin embargo, se visitaron más de la mitad de los establecimientos que estaban programados para ser verificados. Esta cifra refleja un avance importante, aunque aún insuficiente para cumplir con la meta establecida. Las razones de este déficit incluyen limitaciones en los recursos disponibles y dificultades logísticas, las cuales se están abordando para mejorar el rendimiento en los próximos trimestres.
Justificación Anual:
A pesar de no alcanzar la meta trimestral, se confía en que se pueda recuperar el ritmo en los trimestres siguientes. Se espera cumplir con la meta anual al 100%, implementando estrategias para optimizar el proceso de verificación y asegurando la asignación adecuada de recursos para cubrir todos los establecimientos que requieren verificación en el transcurso del año.</t>
  </si>
  <si>
    <t>Justificación Trimestral:
Este trimestre se atendió el 92% de las denuncias programadas, quedando por debajo de la meta proyectada. Aunque no se superó la meta, se logró un buen avance. Las razones incluyen un incremento inesperado de denuncias y ajustes en los recursos. Se tomarán medidas para mejorar la atención en los próximos trimestres.
Justificación Anual:
Aunque no se alcanzó la meta trimestral, se espera cumplir con el 100% de la meta anual con mejoras en el proceso y la asignación de recursos para garantizar respuestas rápidas y efectivas a las denuncias.</t>
  </si>
  <si>
    <t>Justificación Trimestral:
Durante este trimestre, se alcanzó un 95.56% de cumplimiento en la conclusión de procedimientos jurídicos, sin embargo, no se logró superar la meta debido a que algunos procedimientos requieren más tiempo para su cierre. Esto fue un factor clave en el no cumplimiento total de la meta trimestral, aunque el avance ha sido significativo.
Justificación Anual:
A pesar de no cumplir con la meta trimestral, se espera que la meta anual se logre con el 100% de los procedimientos jurídicos finalizados, dado que las actividades se continúan gestionando de manera eficiente. Se tomará acción para cerrar los procedimientos más rápidamente en los próximos meses.</t>
  </si>
  <si>
    <t>Justificación Trimestral:
Durante este trimestre se superó la meta proyectada, ya que se realizaron todas las jornadas de reciclaje programadas de manera puntual. El cumplimiento alcanzado fue del 117.12%, lo que refleja un esfuerzo adicional para atender las necesidades y fomentar la conciencia sobre el cuidado del medio ambiente entre la población.
Justificación Anual:
Se espera que el desempeño continúe al mismo ritmo y se alcance el 100% de la meta anual, con la intención de mantener el enfoque en las actividades de difusión y continuar con las jornadas programadas, además de implementar nuevas iniciativas relacionadas con el reciclaje y la educación ambiental.</t>
  </si>
  <si>
    <t>Justificación Trimestral:
Este trimestre se superó la meta proyectada con un cumplimiento del 116.67%, gracias a la organización eficiente de las jornadas de reciclaje, logrando atender más áreas de las previstas.
Justificación Anual:
Se espera mantener este rendimiento para cumplir el 100% de la meta anual, optimizando recursos y ampliando las jornadas de reciclaje.</t>
  </si>
  <si>
    <t>Meta Trimestral:
Este trimestre no se alcanzó la meta de talleres programados debido al apoyo a otras actividades. Sin embargo, se cubrió el 90% de las visitas previstas, lo que refleja el compromiso con las buenas prácticas ambientales.
Meta Anual:
Se espera recuperar el ritmo y alcanzar la meta proyectada al 100% en el resto del año, optimizando recursos y cumpliendo con los objetivos establecidos.</t>
  </si>
  <si>
    <t>Justificación Trimestral:
Este trimestre se alcanzó la meta proyectada, ya que se realizaron todos los talleres y pláticas de educación ambiental programadas, superando ligeramente lo previsto. El cumplimiento fue del 102.00%, lo que refleja un esfuerzo exitoso en la ejecución de las actividades.
Justificación Anual:
Se espera continuar con el mismo ritmo de trabajo, cumpliendo con el 100% de la meta anual.</t>
  </si>
  <si>
    <t>Justificación Trimestral:
Este trimestre no se logró superar la meta proyectada debido a que no se completaron todas las actividades programadas para la actualización de los instrumentos normativos. El cumplimiento fue del 61.54%, lo que refleja que, aunque se avanzó, aún falta por completar tareas clave.
Justificación Anual:
Se espera alcanzar el 100% de la meta anual, con el compromiso de redoblar esfuerzos para completar las actividades pendientes y cumplir con la actualización de los instrumentos normativos.</t>
  </si>
  <si>
    <t>Justificación Trimestral:
Se alcanzó el 100% de la meta trimestral, ya que se realizaron todos los cursos programados para la capacitación en materia normativa ambiental. El cumplimiento de esta meta demuestra la eficiencia en la planificación y ejecución de las actividades previstas.
Justificación Anual:
Se espera alcanzar el 100% de la meta anual, manteniendo el mismo ritmo y esfuerzo durante los próximos trimestres para cumplir con todos los cursos de capacitación establecidos.</t>
  </si>
  <si>
    <t>Justificación Trimestral:
Se alcanzó el 100% de la meta trimestral al realizar todas las actualizaciones programadas del Programa de Ordenamiento Ecológico Local. Esta meta fue completada con éxito, demostrando una ejecución eficiente de las acciones previstas.
Justificación Anual:
Se espera cumplir con el 100% de la meta anual, asegurando que las actualizaciones del programa se mantengan al día conforme a lo planificado, lo que contribuirá al cumplimiento de los objetivos establecidos para el año.</t>
  </si>
  <si>
    <t>Justificación Trimestral:
No se logró realizar ninguna sesión de la Comisión Municipal de Ecología durante este trimestre debido a la falta de disponibilidad en la agenda. Esto impidió cumplir con la actividad programada para este período.
Justificación Anual:
Se espera retomar las sesiones y llegar al 100% de cumplimiento anual, con el compromiso de reprogramar las actividades pendientes y asegurar que las próximas sesiones se lleven a cabo según lo previsto.</t>
  </si>
  <si>
    <r>
      <rPr>
        <rFont val="Calibri"/>
        <b/>
        <color theme="1"/>
        <sz val="11.0"/>
      </rPr>
      <t>Meta Trimestral:</t>
    </r>
    <r>
      <rPr>
        <rFont val="Calibri"/>
        <color theme="1"/>
        <sz val="11.0"/>
      </rPr>
      <t xml:space="preserve"> 
Durante este trimestre no se logro llegar a la meta proyectada ya que falto completar algunas jornadas de limpia de cenotes programadas.
</t>
    </r>
    <r>
      <rPr>
        <rFont val="Calibri"/>
        <b/>
        <color theme="1"/>
        <sz val="11.0"/>
      </rPr>
      <t xml:space="preserve">
Meta Anual:</t>
    </r>
    <r>
      <rPr>
        <rFont val="Calibri"/>
        <color theme="1"/>
        <sz val="11.0"/>
      </rPr>
      <t xml:space="preserve">
Se espera llegar al 100% de lo proyectado.</t>
    </r>
  </si>
  <si>
    <t>Justificación Trimestral:
Durante este trimestre no se alcanzó la meta proyectada ya que faltaron completar algunas jornadas de limpieza de cenotes programadas. Sin embargo, se realizaron 7 de las 8 jornadas planificadas, alcanzando un cumplimiento del 87.50%. Esto se debió a diversos factores logísticos, pero se están implementando medidas para asegurar que las próximas jornadas se realicen según lo programado.
Justificación Anual:
Se espera recuperar el ritmo de trabajo y cumplir con el 100% de las jornadas de saneamiento de cenotes programadas, con el compromiso de realizar las actividades faltantes y mantener un flujo constante de trabajo para lograr la meta anual.</t>
  </si>
  <si>
    <t>Justificación Trimestral:
Durante este trimestre, no se alcanzó la meta proyectada debido a que no se lograron realizar todos los cursos programados, debido a conflictos de agenda. Se realizaron solo 2 de los 3 cursos programados, lo que representa un cumplimiento del 66.67%. Se están tomando medidas para ajustar la programación y asegurar la realización de todos los cursos necesarios para el resto del año.
Justificación Anual:
Se espera recuperar el ritmo y cumplir con el 100% de la meta proyectada. Se han establecido nuevas estrategias para garantizar que los cursos restantes se impartan según lo planificado, manteniendo el compromiso de mejorar la capacitación del personal de las ANP’s.</t>
  </si>
  <si>
    <t>Justificación Trimestral:
Durante este trimestre, se logró cumplir con la meta proyectada al realizar todos los recorridos guiados en las Áreas Naturales Protegidas (ANP’s) programados, lo que resultó en un cumplimiento del 100%. Este resultado se debe a la eficiente organización y coordinación para asegurar que los recorridos se realizaran según lo planeado.
Justificación Anual:
Se espera continuar con este desempeño positivo durante el resto del año y cumplir con el 100% de la meta anual. La planificación de los recorridos guiados continuará de acuerdo con los objetivos establecidos, con el compromiso de mantener la calidad y la puntualidad en todas las actividades programadas.</t>
  </si>
  <si>
    <t>Justificación Trimestral:
Durante este trimestre, no se alcanzó la meta proyectada, ya que no se realizaron todas las actividades programadas debido a motivos de agenda. A pesar de ello, se logró llevar a cabo un número significativo de pláticas y talleres sobre el cuidado del medio ambiente en las ANP’s, con un cumplimiento de 82.86% en relación con lo planeado.
Justificación Anual:
A pesar del retraso este trimestre, se espera que la actividad se recupere en los próximos meses, alcanzando el 100% de la meta anual proyectada. Se continuará con la programación de pláticas y talleres, con el compromiso de cumplir con las metas establecidas para el resto del año.</t>
  </si>
  <si>
    <t>Justificación Trimestral:
Durante este trimestre se cumplió con la meta proyectada, ya que se realizaron todas las actividades previstas para el bienestar animal, además de realizar un número adicional de jornadas semanales. El cumplimiento fue del 158.71% en comparación con lo planificado, lo que demuestra un esfuerzo adicional por parte del equipo para mejorar las condiciones de los animales en el municipio.
Justificación Anual:
Se espera que la tendencia positiva continúe a lo largo del año, alcanzando el 100% de la meta anual. Las jornadas y acciones de protección animal seguirán siendo una prioridad, con el compromiso de mantener el ritmo de trabajo y cumplir con todas las actividades proyectadas.</t>
  </si>
  <si>
    <t>Justificación Trimestral:
Se alcanzó la meta programada, superando las expectativas al recibir más denuncias de maltrato animal que las previstas, gracias a los canales de atención ciudadana. El cumplimiento fue del 127.27%, reflejando una respuesta efectiva a las acciones implementadas.
Justificación Anual:
Se espera cumplir al 100% con la meta anual, manteniendo los canales de denuncia y fortaleciendo las medidas de protección animal a lo largo del año.</t>
  </si>
  <si>
    <t>Meta Trimestral:
Durante este trimestre, se alcanzó la meta proyectada, ya que se atendieron 536 denuncias, superando las 410 programadas. Esto refleja un cumplimiento del 141.05%, logrando un seguimiento efectivo y resolviendo más casos de los previstos.
Meta Anual:
Se espera cumplir al 100% con la meta anual, manteniendo la eficiencia en la atención y resolución de denuncias durante todo el año.</t>
  </si>
  <si>
    <t>Meta Trimestral:
Durante este trimestre, se alcanzó y superó la meta proyectada, ya que se realizaron 4,068 atenciones veterinarias, lo que representa un 162.07% de cumplimiento respecto a las 2,510 programadas.
Meta Anual:
Se espera llegar al 100% de la meta anual, manteniendo el ritmo de atención y garantizando la cobertura necesaria para mantener la salud y el bienestar de los animales durante el resto del año.</t>
  </si>
  <si>
    <r>
      <rPr>
        <rFont val="Calibri"/>
        <b/>
        <color theme="1"/>
        <sz val="11.0"/>
      </rPr>
      <t>Meta Trimestral:</t>
    </r>
    <r>
      <rPr>
        <rFont val="Calibri"/>
        <color theme="1"/>
        <sz val="11.0"/>
      </rPr>
      <t xml:space="preserve">
Durante este segundo trimestre del año, se programaron un total de 130 atenciones ciudadanas, con el objetivo de mantener un canal directo de comunicación con la ciudadanía y atender sus necesidades de manera oportuna y eficiente. Al cierre del periodo, se realizaron 120 atenciones, lo que representa un cumplimiento del 92,31% respecto a lo planeado.
</t>
    </r>
    <r>
      <rPr>
        <rFont val="Calibri"/>
        <b/>
        <color theme="1"/>
        <sz val="11.0"/>
      </rPr>
      <t>Meta Anual:
A pesar de no haber alcanzado la meta trimestral, se mantiene el compromiso de cumplir con el 100% de la meta anual. El equipo continuará trabajando para optimizar los procesos y recursos, garantizando que todas las solicitudes ciudadanas sean atendidas en su totalidad para finalizar el año con éxito y cumplir con los objetivos establecidos.</t>
    </r>
  </si>
  <si>
    <t>Meta Trimestral:
Durante este trimestre se realizaron 8,011 verificaciones de actividades directivas, alcanzando un 83.45% de la meta programada de 9,600 verificaciones. Aunque no se superó la meta, se logró un avance significativo.
Meta Anual:
Se espera cumplir el 100% de la meta anual, asegurando la realización completa de las verificaciones planificadas.</t>
  </si>
  <si>
    <t>Meta Trimestral:
Durante este segundo trimestre, se programó la autorización de 1,500 permisos de uso de suelo para operación. Se lograron autorizar un total de 1,426 permisos, alcanzando un cumplimiento del 95.07%. Aunque se superó la meta establecida, hubo algunos permisos que no pudieron ser autorizados debido a trámites pendientes de revisión.
Meta Anual:
Se espera alcanzar el 100% de la meta programada, asegurando que se completen los trámites y permisos necesarios en tiempo y forma durante el resto del año.</t>
  </si>
  <si>
    <t xml:space="preserve">Meta Trimestral:
Durante este trimestre, se programó la recepción de 3,000 Permisos de Uso de Suelo para Operación. Sin embargo, al cierre del periodo, se lograron recibir un total de 2,526 permisos, alcanzando un cumplimiento del 84.20%. Este resultado no cumplió con las expectativas, ya que se recibieron menos permisos de los previstos, lo que indica la necesidad de optimizar el proceso de recepción y seguimiento para el próximo trimestre.
Meta Anual:
Se espera alcanzar el 100% de la meta programada, trabajando para mejorar los procesos de recepción y agilizar la gestión de permisos durante el resto del año.
</t>
  </si>
  <si>
    <t>Meta Trimestral:
Durante este trimestre, se programó la recepción de 1,250 solicitudes de Permisos para Publicidad y Anuncios. Al cierre del periodo, se recibió un total de 1,943 solicitudes, superando en un 55.44% la meta prevista. Este desempeño refleja una planificación adecuada y un incremento en la demanda por parte de los solicitantes, lo que contribuyó al cumplimiento y superación del objetivo planteado. Este resultado resalta la eficacia del canal de recepción y la capacidad de respuesta ante la creciente demanda.
Meta Anual:
Se espera cumplir con el 100% de la meta anual, consolidando el crecimiento en la recepción de solicitudes y adaptándose a la demanda del mercado, con la meta de garantizar la atención oportuna de todas las solicitudes que se presenten durante el año.</t>
  </si>
  <si>
    <r>
      <rPr>
        <rFont val="Calibri"/>
        <b/>
        <color theme="1"/>
        <sz val="10.0"/>
      </rPr>
      <t>Meta Trimestral:</t>
    </r>
    <r>
      <rPr>
        <rFont val="Calibri"/>
        <color theme="1"/>
        <sz val="10.0"/>
      </rPr>
      <t xml:space="preserve">
Durante este trimestre se programó la autorización de 300 Constancias de Uso de Suelo. Al finalizar el periodo, se autorizaron 402 constancias, lo que representa un cumplimiento del 134.00% de la meta establecida. Este resultado se atribuye a la eficiencia en los procesos de evaluación y dictamen, así como a la oportuna atención a las solicitudes presentadas por los usuarios.
</t>
    </r>
    <r>
      <rPr>
        <rFont val="Calibri"/>
        <b/>
        <color theme="1"/>
        <sz val="10.0"/>
      </rPr>
      <t xml:space="preserve">
Meta Anual:</t>
    </r>
    <r>
      <rPr>
        <rFont val="Calibri"/>
        <color theme="1"/>
        <sz val="10.0"/>
      </rPr>
      <t xml:space="preserve">
Se espera llegar al 100% de la meta programada.</t>
    </r>
  </si>
  <si>
    <t>Meta Trimestral:
Durante este trimestre, se programó la autorización de 300 Constancias de Uso de Suelo. Al cierre del periodo, se autorizaron un total de 402 constancias, alcanzando un cumplimiento del 134.00% de la meta establecida. Este excelente desempeño refleja la eficiencia de los procesos de evaluación y dictamen, y la capacidad de respuesta oportuna a las solicitudes presentadas. La mejora en los tiempos de atención y la optimización de los recursos contribuyeron a este sobresaliente resultado.
Meta Anual:
Se espera llegar al 100% de la meta programada, manteniendo la misma eficacia en los procesos y la atención de las solicitudes durante el resto del año.</t>
  </si>
  <si>
    <t xml:space="preserve">Meta Trimestral:
Durante este trimestre se programó la autorización de 400 Licencias de Construcción. Al finalizar el periodo, se autorizaron un total de 422 licencias, lo que representa un cumplimiento del 105.50% con respecto a la meta establecida. Este excelente desempeño se debe a la mayor eficiencia en los procesos de dictaminación y a la sostenida demanda de proyectos de construcción en el municipio. La optimización de los tiempos de respuesta y la organización eficiente del equipo contribuyeron a este éxito.
Meta Anual:
Se espera alcanzar el 100% de la meta programada, manteniendo la eficiencia en los procesos y la capacidad de respuesta a la creciente demanda de licencias de construcción en el municipio.
</t>
  </si>
  <si>
    <t>Meta Trimestral:
Durante este trimestre se programó la recepción de 400 solicitudes de Licencias de Construcción. Al finalizar el periodo, se recibieron 372 solicitudes, lo que representa un cumplimiento del 93.00%. Este resultado refleja una leve desviación con respecto a la meta establecida, que podría deberse a factores como la disponibilidad de los solicitantes o la demanda de licencias en el período analizado. No obstante, se mantuvo un seguimiento activo de las solicitudes recibidas y se logró una buena respuesta en comparación con el objetivo.
Meta Anual:
Se espera alcanzar el 100% de la meta programada, con el objetivo de mantener la capacidad de respuesta y la eficiencia en la recepción de solicitudes, ajustándose a las necesidades del municipio y garantizando la disponibilidad para los usuarios en los próximos trimestres.</t>
  </si>
  <si>
    <t>Meta Trimestral:
Durante este trimestre se programó la verificación de 600 anuncios y obras arquitectónicas realizadas. Al cierre del periodo, se verificaron 518 elementos, lo que representa un cumplimiento del 86.33%. Este resultado refleja un desempeño cercano al objetivo, sin embargo, no se alcanzó la meta debido a limitaciones en el tiempo disponible y la capacidad operativa para inspeccionar todos los elementos previstos. Se está trabajando en optimizar los procesos y recursos para cumplir con la meta trimestral en los próximos períodos.
Meta Anual:
Se espera llegar al 100% de la meta programada, ajustando estrategias operativas y de coordinación para maximizar la eficiencia y garantizar la verificación de todos los elementos necesarios a lo largo del año. Esto se logrará con un seguimiento más riguroso y una planificación más eficiente para cumplir con las metas anuales.</t>
  </si>
  <si>
    <r>
      <rPr>
        <rFont val="Calibri"/>
        <b/>
        <color theme="1"/>
        <sz val="10.0"/>
      </rPr>
      <t>Meta Trimestral:</t>
    </r>
    <r>
      <rPr>
        <rFont val="Calibri"/>
        <color theme="1"/>
        <sz val="10.0"/>
      </rPr>
      <t xml:space="preserve"> 
Durante este trimestre se programó la inspección de 300 Obras Arquitectónicas y Civiles realizadas. Al finalizar el periodo, se cumplió con la meta establecida, inspeccionándose 272 obras, lo que representa un cumplimiento del 90.67%. Este resultado evidencia una adecuada planificación y ejecución de las actividades de verificación con respecto a la Meta programada.
</t>
    </r>
    <r>
      <rPr>
        <rFont val="Calibri"/>
        <b/>
        <color theme="1"/>
        <sz val="10.0"/>
      </rPr>
      <t>Meta Anual:</t>
    </r>
    <r>
      <rPr>
        <rFont val="Calibri"/>
        <color theme="1"/>
        <sz val="10.0"/>
      </rPr>
      <t xml:space="preserve">
Se espera llegar al 100% de la meta programada.</t>
    </r>
  </si>
  <si>
    <r>
      <rPr>
        <rFont val="Calibri"/>
        <b/>
        <color theme="1"/>
        <sz val="10.0"/>
      </rPr>
      <t xml:space="preserve">Meta Trimestral: </t>
    </r>
    <r>
      <rPr>
        <rFont val="Calibri"/>
        <color theme="1"/>
        <sz val="10.0"/>
      </rPr>
      <t xml:space="preserve">
Durante este trimestre se programó la inspección y regularización de 450 anuncios realizados. Al cierre del periodo, se inspeccionaron 246 anuncios, alcanzando un cumplimiento del 70.29%. Este resultado refleja que tendran que realizar una mejor planeción en cuanto a sus verificaciones que se realizan.
</t>
    </r>
    <r>
      <rPr>
        <rFont val="Calibri"/>
        <b/>
        <color theme="1"/>
        <sz val="10.0"/>
      </rPr>
      <t>Meta Anual:</t>
    </r>
    <r>
      <rPr>
        <rFont val="Calibri"/>
        <color theme="1"/>
        <sz val="10.0"/>
      </rPr>
      <t xml:space="preserve">
Se espera llegar al 100% de la meta programada.</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</si>
</sst>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quot;$&quot;#,##0.00;[Red]\-&quot;$&quot;#,##0.00"/>
    <numFmt numFmtId="166" formatCode="_-&quot;$&quot;* #,##0.00_-;\-&quot;$&quot;* #,##0.00_-;_-&quot;$&quot;* &quot;-&quot;??_-;_-@"/>
  </numFmts>
  <fonts count="17">
    <font>
      <sz val="11.0"/>
      <color theme="1"/>
      <name val="Calibri"/>
      <scheme val="minor"/>
    </font>
    <font>
      <color theme="1"/>
      <name val="Arial"/>
    </font>
    <font>
      <b/>
      <sz val="24.0"/>
      <color rgb="FFFFFFFF"/>
      <name val="Arial"/>
    </font>
    <font/>
    <font>
      <b/>
      <sz val="14.0"/>
      <color theme="0"/>
      <name val="Arial"/>
    </font>
    <font>
      <b/>
      <sz val="14.0"/>
      <color rgb="FFFFFFFF"/>
      <name val="Arial"/>
    </font>
    <font>
      <b/>
      <sz val="11.0"/>
      <color theme="1"/>
      <name val="Arial"/>
    </font>
    <font>
      <b/>
      <sz val="11.0"/>
      <color rgb="FF000000"/>
      <name val="Arial"/>
    </font>
    <font>
      <sz val="11.0"/>
      <color theme="1"/>
      <name val="Arial"/>
    </font>
    <font>
      <b/>
      <sz val="11.0"/>
      <color theme="0"/>
      <name val="Arial"/>
    </font>
    <font>
      <b/>
      <sz val="11.0"/>
      <color rgb="FFFFFFFF"/>
      <name val="Arial"/>
    </font>
    <font>
      <sz val="10.0"/>
      <color theme="1"/>
      <name val="Arial"/>
    </font>
    <font>
      <b/>
      <sz val="12.0"/>
      <color theme="1"/>
      <name val="Arial"/>
    </font>
    <font>
      <sz val="11.0"/>
      <color theme="1"/>
      <name val="Calibri"/>
    </font>
    <font>
      <color theme="1"/>
      <name val="Calibri"/>
      <scheme val="minor"/>
    </font>
    <font>
      <b/>
      <sz val="11.0"/>
      <color theme="1"/>
      <name val="Calibri"/>
    </font>
    <font>
      <sz val="10.0"/>
      <color theme="1"/>
      <name val="Calibri"/>
    </font>
  </fonts>
  <fills count="10">
    <fill>
      <patternFill patternType="none"/>
    </fill>
    <fill>
      <patternFill patternType="lightGray"/>
    </fill>
    <fill>
      <patternFill patternType="solid">
        <fgColor rgb="FF009F7A"/>
        <bgColor rgb="FF009F7A"/>
      </patternFill>
    </fill>
    <fill>
      <patternFill patternType="solid">
        <fgColor rgb="FF7FCFBC"/>
        <bgColor rgb="FF7FCFBC"/>
      </patternFill>
    </fill>
    <fill>
      <patternFill patternType="solid">
        <fgColor rgb="FFF2F2F2"/>
        <bgColor rgb="FFF2F2F2"/>
      </patternFill>
    </fill>
    <fill>
      <patternFill patternType="solid">
        <fgColor theme="0"/>
        <bgColor theme="0"/>
      </patternFill>
    </fill>
    <fill>
      <patternFill patternType="solid">
        <fgColor rgb="FF00B050"/>
        <bgColor rgb="FF00B050"/>
      </patternFill>
    </fill>
    <fill>
      <patternFill patternType="solid">
        <fgColor rgb="FFFFEB9C"/>
        <bgColor rgb="FFFFEB9C"/>
      </patternFill>
    </fill>
    <fill>
      <patternFill patternType="solid">
        <fgColor rgb="FFD0CECE"/>
        <bgColor rgb="FFD0CECE"/>
      </patternFill>
    </fill>
    <fill>
      <patternFill patternType="solid">
        <fgColor rgb="FFD8D8D8"/>
        <bgColor rgb="FFD8D8D8"/>
      </patternFill>
    </fill>
  </fills>
  <borders count="115">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border>
    <border>
      <top/>
      <bottom/>
    </border>
    <border>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medium">
        <color rgb="FF000000"/>
      </right>
      <top style="medium">
        <color rgb="FF000000"/>
      </top>
    </border>
    <border>
      <left style="medium">
        <color rgb="FF000000"/>
      </left>
      <right style="medium">
        <color rgb="FF000000"/>
      </right>
      <top style="medium">
        <color rgb="FF000000"/>
      </top>
    </border>
    <border>
      <left/>
      <top style="medium">
        <color rgb="FF000000"/>
      </top>
      <bottom style="medium">
        <color rgb="FF000000"/>
      </bottom>
    </border>
    <border>
      <left/>
      <top/>
    </border>
    <border>
      <top/>
    </border>
    <border>
      <right style="thin">
        <color rgb="FF000000"/>
      </right>
      <top/>
    </border>
    <border>
      <left style="thin">
        <color rgb="FF000000"/>
      </left>
      <top/>
      <bottom/>
    </border>
    <border>
      <left/>
      <top/>
      <bottom style="medium">
        <color rgb="FF000000"/>
      </bottom>
    </border>
    <border>
      <left/>
      <right style="medium">
        <color rgb="FF000000"/>
      </right>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top style="medium">
        <color rgb="FF000000"/>
      </top>
    </border>
    <border>
      <left/>
      <right style="medium">
        <color rgb="FF000000"/>
      </right>
      <bottom style="medium">
        <color rgb="FF000000"/>
      </bottom>
    </border>
    <border>
      <left style="medium">
        <color rgb="FF000000"/>
      </left>
      <right style="dotted">
        <color rgb="FF000000"/>
      </right>
      <top style="medium">
        <color rgb="FF000000"/>
      </top>
      <bottom/>
    </border>
    <border>
      <left style="dotted">
        <color rgb="FF000000"/>
      </left>
      <right style="dotted">
        <color theme="1"/>
      </right>
      <top style="medium">
        <color rgb="FF000000"/>
      </top>
      <bottom/>
    </border>
    <border>
      <left style="dotted">
        <color theme="1"/>
      </left>
      <right style="dotted">
        <color theme="1"/>
      </right>
      <top style="medium">
        <color rgb="FF000000"/>
      </top>
      <bottom/>
    </border>
    <border>
      <left style="dotted">
        <color theme="1"/>
      </left>
      <right style="dotted">
        <color theme="1"/>
      </right>
      <top style="medium">
        <color rgb="FF000000"/>
      </top>
      <bottom style="dotted">
        <color theme="1"/>
      </bottom>
    </border>
    <border>
      <left style="dotted">
        <color rgb="FF000000"/>
      </left>
      <top style="medium">
        <color rgb="FF000000"/>
      </top>
      <bottom style="dotted">
        <color rgb="FF000000"/>
      </bottom>
    </border>
    <border>
      <right style="dotted">
        <color rgb="FF000000"/>
      </right>
      <top style="medium">
        <color rgb="FF000000"/>
      </top>
      <bottom style="dotted">
        <color rgb="FF000000"/>
      </bottom>
    </border>
    <border>
      <left style="dotted">
        <color theme="1"/>
      </left>
      <right/>
      <top style="medium">
        <color rgb="FF000000"/>
      </top>
      <bottom style="dotted">
        <color theme="1"/>
      </bottom>
    </border>
    <border>
      <left style="medium">
        <color rgb="FF000000"/>
      </left>
      <right style="dotted">
        <color rgb="FF000000"/>
      </right>
      <top style="medium">
        <color rgb="FF000000"/>
      </top>
      <bottom style="dotted">
        <color rgb="FF000000"/>
      </bottom>
    </border>
    <border>
      <left/>
      <top style="thin">
        <color rgb="FF000000"/>
      </top>
      <bottom style="thin">
        <color rgb="FF000000"/>
      </bottom>
    </border>
    <border>
      <left style="dotted">
        <color rgb="FF000000"/>
      </left>
      <right style="dotted">
        <color rgb="FF000000"/>
      </right>
      <top style="medium">
        <color rgb="FF000000"/>
      </top>
      <bottom style="dotted">
        <color rgb="FF000000"/>
      </bottom>
    </border>
    <border>
      <left style="dotted">
        <color rgb="FF000000"/>
      </left>
      <right style="medium">
        <color rgb="FF000000"/>
      </right>
      <top style="medium">
        <color rgb="FF000000"/>
      </top>
      <bottom style="dotted">
        <color rgb="FF000000"/>
      </bottom>
    </border>
    <border>
      <right style="medium">
        <color rgb="FF000000"/>
      </right>
      <top style="medium">
        <color rgb="FF000000"/>
      </top>
      <bottom style="dotted">
        <color rgb="FF000000"/>
      </bottom>
    </border>
    <border>
      <left style="medium">
        <color rgb="FF000000"/>
      </left>
      <top/>
      <bottom style="dotted">
        <color theme="1"/>
      </bottom>
    </border>
    <border>
      <top/>
      <bottom style="dotted">
        <color theme="1"/>
      </bottom>
    </border>
    <border>
      <right/>
      <top/>
      <bottom style="dotted">
        <color theme="1"/>
      </bottom>
    </border>
    <border>
      <right style="dotted">
        <color theme="1"/>
      </right>
      <top/>
      <bottom style="dotted">
        <color theme="1"/>
      </bottom>
    </border>
    <border>
      <left style="dotted">
        <color theme="1"/>
      </left>
      <right style="dotted">
        <color theme="1"/>
      </right>
      <top style="dotted">
        <color theme="1"/>
      </top>
      <bottom style="dotted">
        <color theme="1"/>
      </bottom>
    </border>
    <border>
      <left style="dotted">
        <color theme="1"/>
      </left>
      <right/>
      <top style="dotted">
        <color theme="1"/>
      </top>
      <bottom style="dotted">
        <color theme="1"/>
      </bottom>
    </border>
    <border>
      <left style="medium">
        <color theme="1"/>
      </left>
      <right style="dotted">
        <color theme="1"/>
      </right>
      <top style="dotted">
        <color theme="1"/>
      </top>
      <bottom style="dotted">
        <color theme="1"/>
      </bottom>
    </border>
    <border>
      <left style="dotted">
        <color theme="1"/>
      </left>
      <right style="medium">
        <color rgb="FF000000"/>
      </right>
      <top style="dotted">
        <color theme="1"/>
      </top>
      <bottom style="dotted">
        <color theme="1"/>
      </bottom>
    </border>
    <border>
      <left style="medium">
        <color rgb="FF000000"/>
      </left>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medium">
        <color rgb="FF000000"/>
      </right>
      <top style="dotted">
        <color rgb="FF000000"/>
      </top>
      <bottom style="dotted">
        <color rgb="FF000000"/>
      </bottom>
    </border>
    <border>
      <right style="medium">
        <color rgb="FF000000"/>
      </right>
    </border>
    <border>
      <left style="medium">
        <color rgb="FF000000"/>
      </left>
      <right style="dotted">
        <color rgb="FF000000"/>
      </right>
      <top style="dotted">
        <color rgb="FF000000"/>
      </top>
      <bottom/>
    </border>
    <border>
      <left style="dotted">
        <color rgb="FF000000"/>
      </left>
      <right style="dotted">
        <color theme="1"/>
      </right>
      <top style="dotted">
        <color rgb="FF000000"/>
      </top>
      <bottom/>
    </border>
    <border>
      <left style="dotted">
        <color theme="1"/>
      </left>
      <right style="dotted">
        <color theme="1"/>
      </right>
      <top style="dotted">
        <color theme="1"/>
      </top>
      <bottom/>
    </border>
    <border>
      <left style="dotted">
        <color theme="1"/>
      </left>
      <top style="dotted">
        <color theme="1"/>
      </top>
      <bottom style="dotted">
        <color theme="1"/>
      </bottom>
    </border>
    <border>
      <right style="dotted">
        <color theme="1"/>
      </right>
      <top style="dotted">
        <color theme="1"/>
      </top>
      <bottom style="dotted">
        <color theme="1"/>
      </bottom>
    </border>
    <border>
      <left style="medium">
        <color rgb="FF000000"/>
      </left>
      <right style="dotted">
        <color theme="1"/>
      </right>
      <top style="dotted">
        <color theme="1"/>
      </top>
      <bottom style="dotted">
        <color theme="1"/>
      </bottom>
    </border>
    <border>
      <right style="medium">
        <color rgb="FF000000"/>
      </right>
      <top style="dotted">
        <color rgb="FF000000"/>
      </top>
    </border>
    <border>
      <left/>
      <right style="dotted">
        <color theme="1"/>
      </right>
      <top style="dotted">
        <color theme="1"/>
      </top>
      <bottom style="dotted">
        <color theme="1"/>
      </bottom>
    </border>
    <border>
      <right style="medium">
        <color rgb="FF000000"/>
      </right>
      <bottom style="dotted">
        <color rgb="FF000000"/>
      </bottom>
    </border>
    <border>
      <left/>
      <right style="dotted">
        <color theme="1"/>
      </right>
      <top style="dotted">
        <color theme="1"/>
      </top>
      <bottom style="dotted">
        <color rgb="FF000000"/>
      </bottom>
    </border>
    <border>
      <left style="dotted">
        <color theme="1"/>
      </left>
      <top style="dotted">
        <color theme="1"/>
      </top>
      <bottom/>
    </border>
    <border>
      <left style="dotted">
        <color theme="1"/>
      </left>
      <right style="dotted">
        <color theme="1"/>
      </right>
      <top style="dotted">
        <color theme="1"/>
      </top>
      <bottom style="dotted">
        <color rgb="FF000000"/>
      </bottom>
    </border>
    <border>
      <left style="dotted">
        <color theme="1"/>
      </left>
      <right style="dotted">
        <color theme="1"/>
      </right>
      <top/>
      <bottom style="dotted">
        <color theme="1"/>
      </bottom>
    </border>
    <border>
      <left style="dotted">
        <color theme="1"/>
      </left>
      <right style="dotted">
        <color theme="1"/>
      </right>
      <top style="dotted">
        <color rgb="FF000000"/>
      </top>
      <bottom style="dotted">
        <color theme="1"/>
      </bottom>
    </border>
    <border>
      <left style="dotted">
        <color theme="1"/>
      </left>
      <top style="dotted">
        <color rgb="FF000000"/>
      </top>
      <bottom style="dotted">
        <color theme="1"/>
      </bottom>
    </border>
    <border>
      <left style="medium">
        <color rgb="FF000000"/>
      </left>
      <right style="dotted">
        <color theme="1"/>
      </right>
      <top style="dotted">
        <color rgb="FF000000"/>
      </top>
      <bottom style="medium">
        <color rgb="FF000000"/>
      </bottom>
    </border>
    <border>
      <left style="dotted">
        <color theme="1"/>
      </left>
      <right style="dotted">
        <color theme="1"/>
      </right>
      <top style="dotted">
        <color theme="1"/>
      </top>
      <bottom style="medium">
        <color rgb="FF000000"/>
      </bottom>
    </border>
    <border>
      <left style="dotted">
        <color theme="1"/>
      </left>
      <top style="dotted">
        <color theme="1"/>
      </top>
      <bottom style="medium">
        <color rgb="FF000000"/>
      </bottom>
    </border>
    <border>
      <right style="dotted">
        <color theme="1"/>
      </right>
      <top style="dotted">
        <color theme="1"/>
      </top>
      <bottom style="medium">
        <color rgb="FF000000"/>
      </bottom>
    </border>
    <border>
      <left style="dotted">
        <color theme="1"/>
      </left>
      <right/>
      <top style="dotted">
        <color theme="1"/>
      </top>
      <bottom style="medium">
        <color rgb="FF000000"/>
      </bottom>
    </border>
    <border>
      <left style="medium">
        <color theme="1"/>
      </left>
      <right style="dotted">
        <color theme="1"/>
      </right>
      <top style="dotted">
        <color theme="1"/>
      </top>
      <bottom style="medium">
        <color rgb="FF000000"/>
      </bottom>
    </border>
    <border>
      <left style="dotted">
        <color theme="1"/>
      </left>
      <right style="medium">
        <color rgb="FF000000"/>
      </right>
      <top style="dotted">
        <color theme="1"/>
      </top>
      <bottom style="medium">
        <color rgb="FF000000"/>
      </bottom>
    </border>
    <border>
      <left style="medium">
        <color rgb="FF000000"/>
      </left>
      <right/>
      <top style="thin">
        <color rgb="FF000000"/>
      </top>
      <bottom style="medium">
        <color rgb="FF000000"/>
      </bottom>
    </border>
    <border>
      <left/>
      <top style="thin">
        <color rgb="FF000000"/>
      </top>
      <bottom style="medium">
        <color rgb="FF000000"/>
      </bottom>
    </border>
    <border>
      <left style="medium">
        <color rgb="FF000000"/>
      </left>
      <right style="dotted">
        <color rgb="FF000000"/>
      </right>
      <top style="dotted">
        <color rgb="FF000000"/>
      </top>
      <bottom style="medium">
        <color rgb="FF000000"/>
      </bottom>
    </border>
    <border>
      <left style="dotted">
        <color rgb="FF000000"/>
      </left>
      <right style="dotted">
        <color rgb="FF000000"/>
      </right>
      <top style="dotted">
        <color rgb="FF000000"/>
      </top>
      <bottom style="medium">
        <color rgb="FF000000"/>
      </bottom>
    </border>
    <border>
      <left style="dotted">
        <color rgb="FF000000"/>
      </left>
      <right style="medium">
        <color rgb="FF000000"/>
      </right>
      <top style="dotted">
        <color rgb="FF000000"/>
      </top>
      <bottom style="medium">
        <color rgb="FF000000"/>
      </bottom>
    </border>
    <border>
      <right style="medium">
        <color rgb="FF000000"/>
      </right>
      <bottom style="medium">
        <color rgb="FF000000"/>
      </bottom>
    </border>
    <border>
      <top style="thin">
        <color rgb="FF000000"/>
      </top>
    </border>
    <border>
      <right/>
      <top style="medium">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bottom style="medium">
        <color rgb="FF000000"/>
      </bottom>
    </border>
    <border>
      <left style="medium">
        <color rgb="FF000000"/>
      </left>
      <right/>
      <top style="dotted">
        <color rgb="FF000000"/>
      </top>
      <bottom/>
    </border>
    <border>
      <left style="medium">
        <color rgb="FF000000"/>
      </left>
      <right style="medium">
        <color rgb="FF000000"/>
      </right>
      <top style="dotted">
        <color rgb="FF000000"/>
      </top>
      <bottom/>
    </border>
    <border>
      <left style="medium">
        <color rgb="FF000000"/>
      </left>
      <right style="dotted">
        <color theme="1"/>
      </right>
      <top style="dotted">
        <color theme="1"/>
      </top>
      <bottom/>
    </border>
    <border>
      <left/>
      <right style="dotted">
        <color theme="1"/>
      </right>
      <top style="dotted">
        <color theme="1"/>
      </top>
      <bottom/>
    </border>
    <border>
      <left style="medium">
        <color rgb="FF000000"/>
      </left>
      <top style="medium">
        <color rgb="FF000000"/>
      </top>
      <bottom style="dotted">
        <color rgb="FF000000"/>
      </bottom>
    </border>
    <border>
      <left style="medium">
        <color rgb="FF000000"/>
      </left>
      <top style="dotted">
        <color rgb="FF000000"/>
      </top>
      <bottom style="dotted">
        <color rgb="FF000000"/>
      </bottom>
    </border>
    <border>
      <right style="medium">
        <color rgb="FF000000"/>
      </right>
      <top style="dotted">
        <color rgb="FF000000"/>
      </top>
      <bottom style="dotted">
        <color rgb="FF000000"/>
      </bottom>
    </border>
    <border>
      <left style="medium">
        <color rgb="FF000000"/>
      </left>
      <right style="thin">
        <color rgb="FF000000"/>
      </right>
      <top style="dotted">
        <color rgb="FF000000"/>
      </top>
      <bottom style="medium">
        <color rgb="FF000000"/>
      </bottom>
    </border>
    <border>
      <left style="medium">
        <color rgb="FF000000"/>
      </left>
      <right style="medium">
        <color rgb="FF000000"/>
      </right>
      <top style="dotted">
        <color rgb="FF000000"/>
      </top>
      <bottom style="medium">
        <color rgb="FF000000"/>
      </bottom>
    </border>
    <border>
      <left style="medium">
        <color rgb="FF000000"/>
      </left>
      <right style="dotted">
        <color theme="1"/>
      </right>
      <top style="dotted">
        <color theme="1"/>
      </top>
      <bottom style="medium">
        <color rgb="FF000000"/>
      </bottom>
    </border>
    <border>
      <left/>
      <right style="dotted">
        <color theme="1"/>
      </right>
      <top style="dotted">
        <color theme="1"/>
      </top>
      <bottom style="medium">
        <color rgb="FF000000"/>
      </bottom>
    </border>
    <border>
      <left style="dotted">
        <color rgb="FF000000"/>
      </left>
      <right style="thin">
        <color rgb="FF000000"/>
      </right>
      <top style="dotted">
        <color rgb="FF000000"/>
      </top>
      <bottom style="medium">
        <color rgb="FF000000"/>
      </bottom>
    </border>
    <border>
      <left style="thin">
        <color rgb="FF000000"/>
      </left>
      <right style="dotted">
        <color rgb="FF000000"/>
      </right>
      <top style="dotted">
        <color rgb="FF000000"/>
      </top>
      <bottom style="medium">
        <color rgb="FF000000"/>
      </bottom>
    </border>
    <border>
      <left style="medium">
        <color rgb="FF000000"/>
      </left>
      <top style="dotted">
        <color rgb="FF000000"/>
      </top>
      <bottom style="medium">
        <color rgb="FF000000"/>
      </bottom>
    </border>
    <border>
      <right style="medium">
        <color rgb="FF000000"/>
      </right>
      <top style="dotted">
        <color rgb="FF000000"/>
      </top>
      <bottom style="medium">
        <color rgb="FF000000"/>
      </bottom>
    </border>
    <border>
      <left style="dotted">
        <color rgb="FF000000"/>
      </left>
      <top style="dotted">
        <color rgb="FF000000"/>
      </top>
    </border>
    <border>
      <top style="dotted">
        <color rgb="FF000000"/>
      </top>
    </border>
    <border>
      <left style="dotted">
        <color rgb="FF000000"/>
      </left>
      <bottom style="dotted">
        <color rgb="FF000000"/>
      </bottom>
    </border>
    <border>
      <bottom style="dotted">
        <color rgb="FF000000"/>
      </bottom>
    </border>
    <border>
      <left style="dotted">
        <color rgb="FF000000"/>
      </left>
      <bottom style="medium">
        <color rgb="FF000000"/>
      </bottom>
    </border>
    <border>
      <bottom style="medium">
        <color rgb="FF000000"/>
      </bottom>
    </border>
  </borders>
  <cellStyleXfs count="1">
    <xf borderId="0" fillId="0" fontId="0" numFmtId="0" applyAlignment="1" applyFont="1"/>
  </cellStyleXfs>
  <cellXfs count="22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2" fontId="2" numFmtId="0" xfId="0" applyAlignment="1" applyBorder="1" applyFont="1">
      <alignment horizontal="center" shrinkToFit="0" vertical="center" wrapText="1"/>
    </xf>
    <xf borderId="5" fillId="0" fontId="3" numFmtId="0" xfId="0" applyBorder="1" applyFont="1"/>
    <xf borderId="6" fillId="0" fontId="3" numFmtId="0" xfId="0" applyBorder="1" applyFont="1"/>
    <xf borderId="7" fillId="2" fontId="2" numFmtId="0" xfId="0" applyAlignment="1" applyBorder="1" applyFont="1">
      <alignment horizontal="center" shrinkToFit="0" vertical="center" wrapText="1"/>
    </xf>
    <xf borderId="8" fillId="0" fontId="3" numFmtId="0" xfId="0" applyBorder="1" applyFont="1"/>
    <xf borderId="9" fillId="0" fontId="3" numFmtId="0" xfId="0" applyBorder="1" applyFont="1"/>
    <xf borderId="10" fillId="2" fontId="4" numFmtId="0" xfId="0" applyAlignment="1" applyBorder="1" applyFont="1">
      <alignment horizontal="center" shrinkToFit="0" vertical="center" wrapText="1"/>
    </xf>
    <xf borderId="11" fillId="0" fontId="3" numFmtId="0" xfId="0" applyBorder="1" applyFont="1"/>
    <xf borderId="12" fillId="0" fontId="3" numFmtId="0" xfId="0" applyBorder="1" applyFont="1"/>
    <xf borderId="13" fillId="2" fontId="4" numFmtId="0" xfId="0" applyAlignment="1" applyBorder="1" applyFont="1">
      <alignment horizontal="center" shrinkToFit="0" vertical="center" wrapText="1"/>
    </xf>
    <xf borderId="14" fillId="2" fontId="5" numFmtId="0" xfId="0" applyAlignment="1" applyBorder="1" applyFont="1">
      <alignment horizontal="center" shrinkToFit="0" vertical="center" wrapText="1"/>
    </xf>
    <xf borderId="15" fillId="2" fontId="5" numFmtId="0" xfId="0" applyAlignment="1" applyBorder="1" applyFont="1">
      <alignment horizontal="center" shrinkToFit="0" vertical="center" wrapText="1"/>
    </xf>
    <xf borderId="16" fillId="2" fontId="5" numFmtId="0" xfId="0" applyAlignment="1" applyBorder="1" applyFont="1">
      <alignment horizontal="center" vertical="center"/>
    </xf>
    <xf borderId="17" fillId="0" fontId="3" numFmtId="0" xfId="0" applyBorder="1" applyFont="1"/>
    <xf borderId="18" fillId="0" fontId="3" numFmtId="0" xfId="0" applyBorder="1" applyFont="1"/>
    <xf borderId="19" fillId="2" fontId="5" numFmtId="0" xfId="0" applyAlignment="1" applyBorder="1" applyFont="1">
      <alignment horizontal="center" shrinkToFit="0" vertical="center" wrapText="1"/>
    </xf>
    <xf borderId="7" fillId="2" fontId="4" numFmtId="0" xfId="0" applyAlignment="1" applyBorder="1" applyFont="1">
      <alignment horizontal="center" shrinkToFit="0" vertical="center" wrapText="1"/>
    </xf>
    <xf borderId="20" fillId="2" fontId="4" numFmtId="0" xfId="0" applyAlignment="1" applyBorder="1" applyFont="1">
      <alignment horizontal="center" shrinkToFit="0" vertical="center" wrapText="1"/>
    </xf>
    <xf borderId="21" fillId="0" fontId="3" numFmtId="0" xfId="0" applyBorder="1" applyFont="1"/>
    <xf borderId="22" fillId="0" fontId="3" numFmtId="0" xfId="0" applyBorder="1" applyFont="1"/>
    <xf borderId="23" fillId="2" fontId="5" numFmtId="0" xfId="0" applyAlignment="1" applyBorder="1" applyFont="1">
      <alignment horizontal="center" shrinkToFit="0" vertical="center" wrapText="1"/>
    </xf>
    <xf borderId="10" fillId="2" fontId="5" numFmtId="0" xfId="0" applyAlignment="1" applyBorder="1" applyFont="1">
      <alignment horizontal="center" shrinkToFit="0" vertical="center" wrapText="1"/>
    </xf>
    <xf borderId="24" fillId="3" fontId="6" numFmtId="0" xfId="0" applyAlignment="1" applyBorder="1" applyFill="1" applyFont="1">
      <alignment horizontal="center" shrinkToFit="0" vertical="center" wrapText="1"/>
    </xf>
    <xf borderId="25" fillId="4" fontId="6" numFmtId="0" xfId="0" applyAlignment="1" applyBorder="1" applyFill="1" applyFont="1">
      <alignment horizontal="center" shrinkToFit="0" vertical="center" wrapText="1"/>
    </xf>
    <xf borderId="26" fillId="3" fontId="6" numFmtId="0" xfId="0" applyAlignment="1" applyBorder="1" applyFont="1">
      <alignment horizontal="center" shrinkToFit="0" vertical="center" wrapText="1"/>
    </xf>
    <xf borderId="26" fillId="4" fontId="6" numFmtId="0" xfId="0" applyAlignment="1" applyBorder="1" applyFont="1">
      <alignment horizontal="center" shrinkToFit="0" vertical="center" wrapText="1"/>
    </xf>
    <xf borderId="27" fillId="3" fontId="6" numFmtId="0" xfId="0" applyAlignment="1" applyBorder="1" applyFont="1">
      <alignment horizontal="center" shrinkToFit="0" vertical="center" wrapText="1"/>
    </xf>
    <xf borderId="28" fillId="4" fontId="6" numFmtId="0" xfId="0" applyAlignment="1" applyBorder="1" applyFont="1">
      <alignment horizontal="center" shrinkToFit="0" vertical="center" wrapText="1"/>
    </xf>
    <xf borderId="29" fillId="3" fontId="6" numFmtId="0" xfId="0" applyAlignment="1" applyBorder="1" applyFont="1">
      <alignment horizontal="center" shrinkToFit="0" vertical="center" wrapText="1"/>
    </xf>
    <xf borderId="30" fillId="4" fontId="6" numFmtId="0" xfId="0" applyAlignment="1" applyBorder="1" applyFont="1">
      <alignment horizontal="center" shrinkToFit="0" vertical="center" wrapText="1"/>
    </xf>
    <xf borderId="31" fillId="3" fontId="6" numFmtId="0" xfId="0" applyAlignment="1" applyBorder="1" applyFont="1">
      <alignment horizontal="center" shrinkToFit="0" vertical="center" wrapText="1"/>
    </xf>
    <xf borderId="32" fillId="4" fontId="6" numFmtId="0" xfId="0" applyAlignment="1" applyBorder="1" applyFont="1">
      <alignment horizontal="center" shrinkToFit="0" vertical="center" wrapText="1"/>
    </xf>
    <xf borderId="32" fillId="3" fontId="6" numFmtId="0" xfId="0" applyAlignment="1" applyBorder="1" applyFont="1">
      <alignment horizontal="center" shrinkToFit="0" vertical="center" wrapText="1"/>
    </xf>
    <xf borderId="33" fillId="0" fontId="3" numFmtId="0" xfId="0" applyBorder="1" applyFont="1"/>
    <xf borderId="34" fillId="4" fontId="7" numFmtId="0" xfId="0" applyAlignment="1" applyBorder="1" applyFont="1">
      <alignment shrinkToFit="0" vertical="center" wrapText="1"/>
    </xf>
    <xf borderId="35" fillId="4" fontId="8" numFmtId="0" xfId="0" applyAlignment="1" applyBorder="1" applyFont="1">
      <alignment shrinkToFit="0" vertical="center" wrapText="1"/>
    </xf>
    <xf borderId="36" fillId="4" fontId="8" numFmtId="0" xfId="0" applyAlignment="1" applyBorder="1" applyFont="1">
      <alignment horizontal="left" shrinkToFit="0" vertical="center" wrapText="1"/>
    </xf>
    <xf borderId="37" fillId="4" fontId="8" numFmtId="0" xfId="0" applyAlignment="1" applyBorder="1" applyFont="1">
      <alignment horizontal="center" shrinkToFit="0" vertical="center" wrapText="1"/>
    </xf>
    <xf borderId="38" fillId="4" fontId="8" numFmtId="0" xfId="0" applyAlignment="1" applyBorder="1" applyFont="1">
      <alignment horizontal="left" shrinkToFit="0" vertical="center" wrapText="1"/>
    </xf>
    <xf borderId="23" fillId="0" fontId="8" numFmtId="10" xfId="0" applyAlignment="1" applyBorder="1" applyFont="1" applyNumberFormat="1">
      <alignment horizontal="center" shrinkToFit="0" vertical="center" wrapText="1"/>
    </xf>
    <xf borderId="39" fillId="0" fontId="8" numFmtId="10" xfId="0" applyAlignment="1" applyBorder="1" applyFont="1" applyNumberFormat="1">
      <alignment horizontal="center" shrinkToFit="0" vertical="center" wrapText="1"/>
    </xf>
    <xf borderId="37" fillId="5" fontId="8" numFmtId="10" xfId="0" applyAlignment="1" applyBorder="1" applyFill="1" applyFont="1" applyNumberFormat="1">
      <alignment horizontal="center" shrinkToFit="0" vertical="center" wrapText="1"/>
    </xf>
    <xf borderId="40" fillId="5" fontId="8" numFmtId="10" xfId="0" applyAlignment="1" applyBorder="1" applyFont="1" applyNumberFormat="1">
      <alignment horizontal="center" shrinkToFit="0" vertical="center" wrapText="1"/>
    </xf>
    <xf borderId="41" fillId="0" fontId="8" numFmtId="10" xfId="0" applyAlignment="1" applyBorder="1" applyFont="1" applyNumberFormat="1">
      <alignment horizontal="center" shrinkToFit="0" vertical="center" wrapText="1"/>
    </xf>
    <xf borderId="37" fillId="5" fontId="8" numFmtId="10" xfId="0" applyAlignment="1" applyBorder="1" applyFont="1" applyNumberFormat="1">
      <alignment horizontal="center" readingOrder="0" shrinkToFit="0" vertical="center" wrapText="1"/>
    </xf>
    <xf borderId="40" fillId="5" fontId="8" numFmtId="3" xfId="0" applyAlignment="1" applyBorder="1" applyFont="1" applyNumberFormat="1">
      <alignment horizontal="center" shrinkToFit="0" vertical="center" wrapText="1"/>
    </xf>
    <xf borderId="41" fillId="6" fontId="8" numFmtId="10" xfId="0" applyAlignment="1" applyBorder="1" applyFill="1" applyFont="1" applyNumberFormat="1">
      <alignment horizontal="center" shrinkToFit="0" vertical="center" wrapText="1"/>
    </xf>
    <xf borderId="37" fillId="6" fontId="8" numFmtId="10" xfId="0" applyAlignment="1" applyBorder="1" applyFont="1" applyNumberFormat="1">
      <alignment horizontal="center" shrinkToFit="0" vertical="center" wrapText="1"/>
    </xf>
    <xf borderId="42" fillId="7" fontId="8" numFmtId="10" xfId="0" applyAlignment="1" applyBorder="1" applyFill="1" applyFont="1" applyNumberFormat="1">
      <alignment horizontal="center" shrinkToFit="0" vertical="center" wrapText="1"/>
    </xf>
    <xf borderId="43" fillId="5" fontId="8" numFmtId="10" xfId="0" applyAlignment="1" applyBorder="1" applyFont="1" applyNumberFormat="1">
      <alignment horizontal="center" shrinkToFit="0" vertical="center" wrapText="1"/>
    </xf>
    <xf borderId="43" fillId="5" fontId="8" numFmtId="10" xfId="0" applyAlignment="1" applyBorder="1" applyFont="1" applyNumberFormat="1">
      <alignment horizontal="center" readingOrder="0" shrinkToFit="0" vertical="center" wrapText="1"/>
    </xf>
    <xf borderId="44" fillId="5" fontId="8" numFmtId="3" xfId="0" applyAlignment="1" applyBorder="1" applyFont="1" applyNumberFormat="1">
      <alignment horizontal="center" shrinkToFit="0" vertical="center" wrapText="1"/>
    </xf>
    <xf borderId="45" fillId="4" fontId="8" numFmtId="0" xfId="0" applyAlignment="1" applyBorder="1" applyFont="1">
      <alignment horizontal="left" readingOrder="0" shrinkToFit="0" vertical="center" wrapText="1"/>
    </xf>
    <xf borderId="46" fillId="5" fontId="9" numFmtId="0" xfId="0" applyAlignment="1" applyBorder="1" applyFont="1">
      <alignment horizontal="center" shrinkToFit="0" vertical="center" wrapText="1"/>
    </xf>
    <xf borderId="47" fillId="0" fontId="3" numFmtId="0" xfId="0" applyBorder="1" applyFont="1"/>
    <xf borderId="48" fillId="0" fontId="3" numFmtId="0" xfId="0" applyBorder="1" applyFont="1"/>
    <xf borderId="23" fillId="5" fontId="9" numFmtId="0" xfId="0" applyAlignment="1" applyBorder="1" applyFont="1">
      <alignment horizontal="center" shrinkToFit="0" vertical="center" wrapText="1"/>
    </xf>
    <xf borderId="49" fillId="5" fontId="8" numFmtId="3" xfId="0" applyAlignment="1" applyBorder="1" applyFont="1" applyNumberFormat="1">
      <alignment horizontal="center" shrinkToFit="0" vertical="center" wrapText="1"/>
    </xf>
    <xf borderId="50" fillId="5" fontId="8" numFmtId="3" xfId="0" applyAlignment="1" applyBorder="1" applyFont="1" applyNumberFormat="1">
      <alignment horizontal="center" shrinkToFit="0" vertical="center" wrapText="1"/>
    </xf>
    <xf borderId="51" fillId="5" fontId="8" numFmtId="3" xfId="0" applyAlignment="1" applyBorder="1" applyFont="1" applyNumberFormat="1">
      <alignment horizontal="center" shrinkToFit="0" vertical="center" wrapText="1"/>
    </xf>
    <xf borderId="52" fillId="5" fontId="8" numFmtId="3" xfId="0" applyAlignment="1" applyBorder="1" applyFont="1" applyNumberFormat="1">
      <alignment horizontal="center" shrinkToFit="0" vertical="center" wrapText="1"/>
    </xf>
    <xf borderId="53" fillId="5" fontId="8" numFmtId="3" xfId="0" applyAlignment="1" applyBorder="1" applyFont="1" applyNumberFormat="1">
      <alignment horizontal="center" shrinkToFit="0" vertical="center" wrapText="1"/>
    </xf>
    <xf borderId="54" fillId="4" fontId="8" numFmtId="10" xfId="0" applyAlignment="1" applyBorder="1" applyFont="1" applyNumberFormat="1">
      <alignment horizontal="center" shrinkToFit="0" vertical="center" wrapText="1"/>
    </xf>
    <xf borderId="55" fillId="7" fontId="8" numFmtId="10" xfId="0" applyAlignment="1" applyBorder="1" applyFont="1" applyNumberFormat="1">
      <alignment horizontal="center" shrinkToFit="0" vertical="center" wrapText="1"/>
    </xf>
    <xf borderId="56" fillId="7" fontId="8" numFmtId="10" xfId="0" applyAlignment="1" applyBorder="1" applyFont="1" applyNumberFormat="1">
      <alignment horizontal="center" shrinkToFit="0" vertical="center" wrapText="1"/>
    </xf>
    <xf borderId="57" fillId="7" fontId="8" numFmtId="10" xfId="0" applyAlignment="1" applyBorder="1" applyFont="1" applyNumberFormat="1">
      <alignment horizontal="center" shrinkToFit="0" vertical="center" wrapText="1"/>
    </xf>
    <xf borderId="58" fillId="7" fontId="8" numFmtId="10" xfId="0" applyAlignment="1" applyBorder="1" applyFont="1" applyNumberFormat="1">
      <alignment horizontal="center" shrinkToFit="0" vertical="center" wrapText="1"/>
    </xf>
    <xf borderId="59" fillId="7" fontId="8" numFmtId="0" xfId="0" applyAlignment="1" applyBorder="1" applyFont="1">
      <alignment horizontal="left" shrinkToFit="0" vertical="center" wrapText="1"/>
    </xf>
    <xf borderId="60" fillId="0" fontId="8" numFmtId="0" xfId="0" applyBorder="1" applyFont="1"/>
    <xf borderId="61" fillId="2" fontId="9" numFmtId="0" xfId="0" applyAlignment="1" applyBorder="1" applyFont="1">
      <alignment horizontal="center" shrinkToFit="0" vertical="center" wrapText="1"/>
    </xf>
    <xf borderId="62" fillId="2" fontId="9" numFmtId="0" xfId="0" applyAlignment="1" applyBorder="1" applyFont="1">
      <alignment horizontal="left" shrinkToFit="0" vertical="center" wrapText="1"/>
    </xf>
    <xf borderId="63" fillId="2" fontId="9" numFmtId="0" xfId="0" applyAlignment="1" applyBorder="1" applyFont="1">
      <alignment horizontal="center" shrinkToFit="0" vertical="center" wrapText="1"/>
    </xf>
    <xf borderId="50" fillId="2" fontId="9" numFmtId="0" xfId="0" applyAlignment="1" applyBorder="1" applyFont="1">
      <alignment horizontal="center" shrinkToFit="0" vertical="center" wrapText="1"/>
    </xf>
    <xf borderId="64" fillId="2" fontId="9" numFmtId="0" xfId="0" applyAlignment="1" applyBorder="1" applyFont="1">
      <alignment horizontal="left" shrinkToFit="0" vertical="center" wrapText="1"/>
    </xf>
    <xf borderId="23" fillId="2" fontId="10" numFmtId="3" xfId="0" applyAlignment="1" applyBorder="1" applyFont="1" applyNumberFormat="1">
      <alignment horizontal="center" readingOrder="0" shrinkToFit="0" vertical="center" wrapText="1"/>
    </xf>
    <xf borderId="65" fillId="8" fontId="8" numFmtId="3" xfId="0" applyAlignment="1" applyBorder="1" applyFill="1" applyFont="1" applyNumberFormat="1">
      <alignment horizontal="center" shrinkToFit="0" vertical="center" wrapText="1"/>
    </xf>
    <xf borderId="50" fillId="8" fontId="8" numFmtId="3" xfId="0" applyAlignment="1" applyBorder="1" applyFont="1" applyNumberFormat="1">
      <alignment horizontal="center" readingOrder="0" shrinkToFit="0" vertical="center" wrapText="1"/>
    </xf>
    <xf borderId="50" fillId="8" fontId="8" numFmtId="3" xfId="0" applyAlignment="1" applyBorder="1" applyFont="1" applyNumberFormat="1">
      <alignment horizontal="center" shrinkToFit="0" vertical="center" wrapText="1"/>
    </xf>
    <xf borderId="51" fillId="8" fontId="8" numFmtId="3" xfId="0" applyAlignment="1" applyBorder="1" applyFont="1" applyNumberFormat="1">
      <alignment horizontal="center" shrinkToFit="0" vertical="center" wrapText="1"/>
    </xf>
    <xf borderId="66" fillId="9" fontId="8" numFmtId="3" xfId="0" applyAlignment="1" applyBorder="1" applyFill="1" applyFont="1" applyNumberFormat="1">
      <alignment horizontal="center" shrinkToFit="0" vertical="center" wrapText="1"/>
    </xf>
    <xf borderId="50" fillId="9" fontId="8" numFmtId="3" xfId="0" applyAlignment="1" applyBorder="1" applyFont="1" applyNumberFormat="1">
      <alignment horizontal="center" shrinkToFit="0" vertical="center" wrapText="1"/>
    </xf>
    <xf borderId="50" fillId="9" fontId="8" numFmtId="3" xfId="0" applyAlignment="1" applyBorder="1" applyFont="1" applyNumberFormat="1">
      <alignment horizontal="center" readingOrder="0" shrinkToFit="0" vertical="center" wrapText="1"/>
    </xf>
    <xf borderId="53" fillId="9" fontId="8" numFmtId="3" xfId="0" applyAlignment="1" applyBorder="1" applyFont="1" applyNumberFormat="1">
      <alignment horizontal="center" shrinkToFit="0" vertical="center" wrapText="1"/>
    </xf>
    <xf borderId="57" fillId="5" fontId="8" numFmtId="10" xfId="0" applyAlignment="1" applyBorder="1" applyFont="1" applyNumberFormat="1">
      <alignment horizontal="center" shrinkToFit="0" vertical="center" wrapText="1"/>
    </xf>
    <xf borderId="58" fillId="5" fontId="8" numFmtId="10" xfId="0" applyAlignment="1" applyBorder="1" applyFont="1" applyNumberFormat="1">
      <alignment horizontal="center" shrinkToFit="0" vertical="center" wrapText="1"/>
    </xf>
    <xf borderId="59" fillId="5" fontId="8" numFmtId="10" xfId="0" applyAlignment="1" applyBorder="1" applyFont="1" applyNumberFormat="1">
      <alignment horizontal="center" shrinkToFit="0" vertical="center" wrapText="1"/>
    </xf>
    <xf borderId="67" fillId="0" fontId="8" numFmtId="0" xfId="0" applyAlignment="1" applyBorder="1" applyFont="1">
      <alignment readingOrder="0" shrinkToFit="0" vertical="center" wrapText="1"/>
    </xf>
    <xf borderId="57" fillId="3" fontId="6" numFmtId="0" xfId="0" applyAlignment="1" applyBorder="1" applyFont="1">
      <alignment horizontal="center" shrinkToFit="0" vertical="center" wrapText="1"/>
    </xf>
    <xf borderId="68" fillId="3" fontId="8" numFmtId="0" xfId="0" applyAlignment="1" applyBorder="1" applyFont="1">
      <alignment horizontal="left" shrinkToFit="0" vertical="center" wrapText="1"/>
    </xf>
    <xf borderId="50" fillId="3" fontId="6" numFmtId="0" xfId="0" applyAlignment="1" applyBorder="1" applyFont="1">
      <alignment horizontal="left" shrinkToFit="0" vertical="center" wrapText="1"/>
    </xf>
    <xf borderId="50" fillId="3" fontId="6" numFmtId="0" xfId="0" applyAlignment="1" applyBorder="1" applyFont="1">
      <alignment horizontal="center" shrinkToFit="0" vertical="center" wrapText="1"/>
    </xf>
    <xf borderId="64" fillId="3" fontId="6" numFmtId="0" xfId="0" applyAlignment="1" applyBorder="1" applyFont="1">
      <alignment shrinkToFit="0" vertical="center" wrapText="1"/>
    </xf>
    <xf borderId="23" fillId="3" fontId="6" numFmtId="0" xfId="0" applyAlignment="1" applyBorder="1" applyFont="1">
      <alignment horizontal="center" shrinkToFit="0" vertical="center" wrapText="1"/>
    </xf>
    <xf borderId="65" fillId="9" fontId="8" numFmtId="3" xfId="0" applyAlignment="1" applyBorder="1" applyFont="1" applyNumberFormat="1">
      <alignment horizontal="center" shrinkToFit="0" vertical="center" wrapText="1"/>
    </xf>
    <xf borderId="51" fillId="9" fontId="8" numFmtId="3" xfId="0" applyAlignment="1" applyBorder="1" applyFont="1" applyNumberFormat="1">
      <alignment horizontal="center" shrinkToFit="0" vertical="center" wrapText="1"/>
    </xf>
    <xf borderId="52" fillId="9" fontId="8" numFmtId="3" xfId="0" applyAlignment="1" applyBorder="1" applyFont="1" applyNumberFormat="1">
      <alignment horizontal="center" shrinkToFit="0" vertical="center" wrapText="1"/>
    </xf>
    <xf borderId="69" fillId="0" fontId="8" numFmtId="0" xfId="0" applyAlignment="1" applyBorder="1" applyFont="1">
      <alignment readingOrder="0" shrinkToFit="0" vertical="center" wrapText="1"/>
    </xf>
    <xf borderId="57" fillId="4" fontId="6" numFmtId="0" xfId="0" applyAlignment="1" applyBorder="1" applyFont="1">
      <alignment horizontal="center" shrinkToFit="0" vertical="center" wrapText="1"/>
    </xf>
    <xf borderId="70" fillId="4" fontId="8" numFmtId="0" xfId="0" applyAlignment="1" applyBorder="1" applyFont="1">
      <alignment horizontal="left" shrinkToFit="0" vertical="center" wrapText="1"/>
    </xf>
    <xf borderId="50" fillId="4" fontId="6" numFmtId="0" xfId="0" applyAlignment="1" applyBorder="1" applyFont="1">
      <alignment horizontal="left" shrinkToFit="0" vertical="center" wrapText="1"/>
    </xf>
    <xf borderId="50" fillId="4" fontId="6" numFmtId="0" xfId="0" applyAlignment="1" applyBorder="1" applyFont="1">
      <alignment horizontal="center" shrinkToFit="0" vertical="center" wrapText="1"/>
    </xf>
    <xf borderId="64" fillId="4" fontId="6" numFmtId="0" xfId="0" applyAlignment="1" applyBorder="1" applyFont="1">
      <alignment shrinkToFit="0" vertical="center" wrapText="1"/>
    </xf>
    <xf borderId="23" fillId="4" fontId="8" numFmtId="0" xfId="0" applyAlignment="1" applyBorder="1" applyFont="1">
      <alignment horizontal="center" shrinkToFit="0" vertical="center" wrapText="1"/>
    </xf>
    <xf borderId="68" fillId="9" fontId="8" numFmtId="3" xfId="0" applyAlignment="1" applyBorder="1" applyFont="1" applyNumberFormat="1">
      <alignment horizontal="center" shrinkToFit="0" vertical="center" wrapText="1"/>
    </xf>
    <xf borderId="63" fillId="4" fontId="6" numFmtId="0" xfId="0" applyAlignment="1" applyBorder="1" applyFont="1">
      <alignment horizontal="left" shrinkToFit="0" vertical="center" wrapText="1"/>
    </xf>
    <xf borderId="63" fillId="4" fontId="6" numFmtId="0" xfId="0" applyAlignment="1" applyBorder="1" applyFont="1">
      <alignment horizontal="center" shrinkToFit="0" vertical="center" wrapText="1"/>
    </xf>
    <xf borderId="71" fillId="4" fontId="6" numFmtId="0" xfId="0" applyAlignment="1" applyBorder="1" applyFont="1">
      <alignment shrinkToFit="0" vertical="center" wrapText="1"/>
    </xf>
    <xf borderId="63" fillId="4" fontId="8" numFmtId="0" xfId="0" applyAlignment="1" applyBorder="1" applyFont="1">
      <alignment horizontal="left" shrinkToFit="0" vertical="center" wrapText="1"/>
    </xf>
    <xf borderId="67" fillId="0" fontId="8" numFmtId="0" xfId="0" applyAlignment="1" applyBorder="1" applyFont="1">
      <alignment horizontal="left" readingOrder="0" shrinkToFit="0" vertical="center" wrapText="1"/>
    </xf>
    <xf borderId="68" fillId="3" fontId="6" numFmtId="0" xfId="0" applyAlignment="1" applyBorder="1" applyFont="1">
      <alignment horizontal="left" shrinkToFit="0" vertical="center" wrapText="1"/>
    </xf>
    <xf borderId="69" fillId="0" fontId="6" numFmtId="0" xfId="0" applyAlignment="1" applyBorder="1" applyFont="1">
      <alignment readingOrder="0" shrinkToFit="0" vertical="center" wrapText="1"/>
    </xf>
    <xf borderId="67" fillId="0" fontId="8" numFmtId="0" xfId="0" applyAlignment="1" applyBorder="1" applyFont="1">
      <alignment shrinkToFit="0" vertical="center" wrapText="1"/>
    </xf>
    <xf borderId="52" fillId="9" fontId="8" numFmtId="3" xfId="0" applyAlignment="1" applyBorder="1" applyFont="1" applyNumberFormat="1">
      <alignment horizontal="center" readingOrder="0" shrinkToFit="0" vertical="center" wrapText="1"/>
    </xf>
    <xf borderId="59" fillId="5" fontId="6" numFmtId="10" xfId="0" applyAlignment="1" applyBorder="1" applyFont="1" applyNumberFormat="1">
      <alignment horizontal="center" shrinkToFit="0" vertical="center" wrapText="1"/>
    </xf>
    <xf borderId="72" fillId="4" fontId="6" numFmtId="0" xfId="0" applyAlignment="1" applyBorder="1" applyFont="1">
      <alignment horizontal="left" shrinkToFit="0" vertical="center" wrapText="1"/>
    </xf>
    <xf borderId="73" fillId="3" fontId="8" numFmtId="0" xfId="0" applyAlignment="1" applyBorder="1" applyFont="1">
      <alignment horizontal="left" shrinkToFit="0" vertical="center" wrapText="1"/>
    </xf>
    <xf borderId="74" fillId="3" fontId="8" numFmtId="0" xfId="0" applyAlignment="1" applyBorder="1" applyFont="1">
      <alignment horizontal="center" shrinkToFit="0" vertical="center" wrapText="1"/>
    </xf>
    <xf borderId="75" fillId="3" fontId="8" numFmtId="0" xfId="0" applyAlignment="1" applyBorder="1" applyFont="1">
      <alignment shrinkToFit="0" vertical="center" wrapText="1"/>
    </xf>
    <xf borderId="23" fillId="3" fontId="6" numFmtId="0" xfId="0" applyAlignment="1" applyBorder="1" applyFont="1">
      <alignment horizontal="center" readingOrder="0" shrinkToFit="0" vertical="center" wrapText="1"/>
    </xf>
    <xf borderId="68" fillId="9" fontId="8" numFmtId="3" xfId="0" applyAlignment="1" applyBorder="1" applyFont="1" applyNumberFormat="1">
      <alignment horizontal="center" readingOrder="0" shrinkToFit="0" vertical="center" wrapText="1"/>
    </xf>
    <xf borderId="50" fillId="0" fontId="6" numFmtId="0" xfId="0" applyAlignment="1" applyBorder="1" applyFont="1">
      <alignment horizontal="left" shrinkToFit="0" vertical="center" wrapText="1"/>
    </xf>
    <xf borderId="50" fillId="0" fontId="8" numFmtId="0" xfId="0" applyAlignment="1" applyBorder="1" applyFont="1">
      <alignment horizontal="center" shrinkToFit="0" vertical="center" wrapText="1"/>
    </xf>
    <xf borderId="64" fillId="0" fontId="8" numFmtId="0" xfId="0" applyAlignment="1" applyBorder="1" applyFont="1">
      <alignment shrinkToFit="0" vertical="center" wrapText="1"/>
    </xf>
    <xf borderId="50" fillId="3" fontId="8" numFmtId="0" xfId="0" applyAlignment="1" applyBorder="1" applyFont="1">
      <alignment horizontal="center" shrinkToFit="0" vertical="center" wrapText="1"/>
    </xf>
    <xf borderId="64" fillId="3" fontId="8" numFmtId="0" xfId="0" applyAlignment="1" applyBorder="1" applyFont="1">
      <alignment shrinkToFit="0" vertical="center" wrapText="1"/>
    </xf>
    <xf borderId="50" fillId="4" fontId="8" numFmtId="0" xfId="0" applyAlignment="1" applyBorder="1" applyFont="1">
      <alignment horizontal="center" shrinkToFit="0" vertical="center" wrapText="1"/>
    </xf>
    <xf borderId="64" fillId="4" fontId="8" numFmtId="0" xfId="0" applyAlignment="1" applyBorder="1" applyFont="1">
      <alignment shrinkToFit="0" vertical="center" wrapText="1"/>
    </xf>
    <xf borderId="69" fillId="0" fontId="11" numFmtId="0" xfId="0" applyAlignment="1" applyBorder="1" applyFont="1">
      <alignment readingOrder="0" shrinkToFit="0" vertical="center" wrapText="1"/>
    </xf>
    <xf borderId="67" fillId="0" fontId="11" numFmtId="0" xfId="0" applyAlignment="1" applyBorder="1" applyFont="1">
      <alignment readingOrder="0" shrinkToFit="0" vertical="center" wrapText="1"/>
    </xf>
    <xf borderId="50" fillId="3" fontId="8" numFmtId="0" xfId="0" applyAlignment="1" applyBorder="1" applyFont="1">
      <alignment horizontal="left" shrinkToFit="0" vertical="center" wrapText="1"/>
    </xf>
    <xf borderId="50" fillId="4" fontId="8" numFmtId="0" xfId="0" applyAlignment="1" applyBorder="1" applyFont="1">
      <alignment horizontal="left" shrinkToFit="0" vertical="center" wrapText="1"/>
    </xf>
    <xf borderId="23" fillId="4" fontId="8" numFmtId="0" xfId="0" applyAlignment="1" applyBorder="1" applyFont="1">
      <alignment horizontal="center" readingOrder="0" shrinkToFit="0" vertical="center" wrapText="1"/>
    </xf>
    <xf borderId="76" fillId="4" fontId="6" numFmtId="0" xfId="0" applyAlignment="1" applyBorder="1" applyFont="1">
      <alignment horizontal="center" shrinkToFit="0" vertical="center" wrapText="1"/>
    </xf>
    <xf borderId="77" fillId="4" fontId="8" numFmtId="0" xfId="0" applyAlignment="1" applyBorder="1" applyFont="1">
      <alignment horizontal="left" shrinkToFit="0" vertical="center" wrapText="1"/>
    </xf>
    <xf borderId="77" fillId="4" fontId="8" numFmtId="0" xfId="0" applyAlignment="1" applyBorder="1" applyFont="1">
      <alignment horizontal="center" shrinkToFit="0" vertical="center" wrapText="1"/>
    </xf>
    <xf borderId="78" fillId="4" fontId="8" numFmtId="0" xfId="0" applyAlignment="1" applyBorder="1" applyFont="1">
      <alignment shrinkToFit="0" vertical="center" wrapText="1"/>
    </xf>
    <xf borderId="79" fillId="9" fontId="8" numFmtId="3" xfId="0" applyAlignment="1" applyBorder="1" applyFont="1" applyNumberFormat="1">
      <alignment horizontal="center" shrinkToFit="0" vertical="center" wrapText="1"/>
    </xf>
    <xf borderId="77" fillId="9" fontId="8" numFmtId="3" xfId="0" applyAlignment="1" applyBorder="1" applyFont="1" applyNumberFormat="1">
      <alignment horizontal="center" readingOrder="0" shrinkToFit="0" vertical="center" wrapText="1"/>
    </xf>
    <xf borderId="77" fillId="9" fontId="8" numFmtId="3" xfId="0" applyAlignment="1" applyBorder="1" applyFont="1" applyNumberFormat="1">
      <alignment horizontal="center" shrinkToFit="0" vertical="center" wrapText="1"/>
    </xf>
    <xf borderId="80" fillId="9" fontId="8" numFmtId="3" xfId="0" applyAlignment="1" applyBorder="1" applyFont="1" applyNumberFormat="1">
      <alignment horizontal="center" shrinkToFit="0" vertical="center" wrapText="1"/>
    </xf>
    <xf borderId="81" fillId="9" fontId="8" numFmtId="3" xfId="0" applyAlignment="1" applyBorder="1" applyFont="1" applyNumberFormat="1">
      <alignment horizontal="center" shrinkToFit="0" vertical="center" wrapText="1"/>
    </xf>
    <xf borderId="82" fillId="9" fontId="8" numFmtId="3" xfId="0" applyAlignment="1" applyBorder="1" applyFont="1" applyNumberFormat="1">
      <alignment horizontal="center" shrinkToFit="0" vertical="center" wrapText="1"/>
    </xf>
    <xf borderId="83" fillId="4" fontId="8" numFmtId="10" xfId="0" applyAlignment="1" applyBorder="1" applyFont="1" applyNumberFormat="1">
      <alignment horizontal="center" shrinkToFit="0" vertical="center" wrapText="1"/>
    </xf>
    <xf borderId="84" fillId="7" fontId="8" numFmtId="10" xfId="0" applyAlignment="1" applyBorder="1" applyFont="1" applyNumberFormat="1">
      <alignment horizontal="center" shrinkToFit="0" vertical="center" wrapText="1"/>
    </xf>
    <xf borderId="85" fillId="5" fontId="8" numFmtId="10" xfId="0" applyAlignment="1" applyBorder="1" applyFont="1" applyNumberFormat="1">
      <alignment horizontal="center" shrinkToFit="0" vertical="center" wrapText="1"/>
    </xf>
    <xf borderId="86" fillId="5" fontId="8" numFmtId="10" xfId="0" applyAlignment="1" applyBorder="1" applyFont="1" applyNumberFormat="1">
      <alignment horizontal="center" shrinkToFit="0" vertical="center" wrapText="1"/>
    </xf>
    <xf borderId="87" fillId="5" fontId="8" numFmtId="10" xfId="0" applyAlignment="1" applyBorder="1" applyFont="1" applyNumberFormat="1">
      <alignment horizontal="center" shrinkToFit="0" vertical="center" wrapText="1"/>
    </xf>
    <xf borderId="88" fillId="0" fontId="11" numFmtId="0" xfId="0" applyAlignment="1" applyBorder="1" applyFont="1">
      <alignment readingOrder="0" shrinkToFit="0" vertical="center" wrapText="1"/>
    </xf>
    <xf borderId="0" fillId="0" fontId="4" numFmtId="10" xfId="0" applyAlignment="1" applyFont="1" applyNumberFormat="1">
      <alignment horizontal="center" vertical="center"/>
    </xf>
    <xf borderId="89" fillId="0" fontId="12" numFmtId="0" xfId="0" applyAlignment="1" applyBorder="1" applyFont="1">
      <alignment horizontal="center" shrinkToFit="0" vertical="center" wrapText="1"/>
    </xf>
    <xf borderId="89" fillId="0" fontId="3" numFmtId="0" xfId="0" applyBorder="1" applyFont="1"/>
    <xf borderId="89" fillId="0" fontId="12" numFmtId="0" xfId="0" applyAlignment="1" applyBorder="1" applyFont="1">
      <alignment horizontal="center" readingOrder="0" shrinkToFit="0" vertical="top" wrapText="1"/>
    </xf>
    <xf borderId="0" fillId="0" fontId="8" numFmtId="10" xfId="0" applyAlignment="1" applyFont="1" applyNumberFormat="1">
      <alignment horizontal="center" shrinkToFit="0" vertical="center" wrapText="1"/>
    </xf>
    <xf borderId="10" fillId="2" fontId="9" numFmtId="0" xfId="0" applyAlignment="1" applyBorder="1" applyFont="1">
      <alignment horizontal="center" shrinkToFit="0" vertical="center" wrapText="1"/>
    </xf>
    <xf borderId="14" fillId="2" fontId="9" numFmtId="0" xfId="0" applyAlignment="1" applyBorder="1" applyFont="1">
      <alignment horizontal="center" shrinkToFit="0" vertical="center" wrapText="1"/>
    </xf>
    <xf borderId="10" fillId="3" fontId="6" numFmtId="3" xfId="0" applyAlignment="1" applyBorder="1" applyFont="1" applyNumberFormat="1">
      <alignment horizontal="center" shrinkToFit="0" vertical="center" wrapText="1"/>
    </xf>
    <xf borderId="90" fillId="0" fontId="3" numFmtId="0" xfId="0" applyBorder="1" applyFont="1"/>
    <xf borderId="91" fillId="2" fontId="9" numFmtId="0" xfId="0" applyAlignment="1" applyBorder="1" applyFont="1">
      <alignment horizontal="center" shrinkToFit="0" vertical="center" wrapText="1"/>
    </xf>
    <xf borderId="92" fillId="0" fontId="3" numFmtId="0" xfId="0" applyBorder="1" applyFont="1"/>
    <xf borderId="28" fillId="4" fontId="8" numFmtId="0" xfId="0" applyAlignment="1" applyBorder="1" applyFont="1">
      <alignment horizontal="center" shrinkToFit="0" vertical="center" wrapText="1"/>
    </xf>
    <xf borderId="26" fillId="3" fontId="8" numFmtId="3" xfId="0" applyAlignment="1" applyBorder="1" applyFont="1" applyNumberFormat="1">
      <alignment horizontal="center" shrinkToFit="0" vertical="center" wrapText="1"/>
    </xf>
    <xf borderId="26" fillId="4" fontId="8" numFmtId="0" xfId="0" applyAlignment="1" applyBorder="1" applyFont="1">
      <alignment horizontal="center" shrinkToFit="0" vertical="center" wrapText="1"/>
    </xf>
    <xf borderId="27" fillId="3" fontId="8" numFmtId="3" xfId="0" applyAlignment="1" applyBorder="1" applyFont="1" applyNumberFormat="1">
      <alignment horizontal="center" shrinkToFit="0" vertical="center" wrapText="1"/>
    </xf>
    <xf borderId="29" fillId="3" fontId="8" numFmtId="3" xfId="0" applyAlignment="1" applyBorder="1" applyFont="1" applyNumberFormat="1">
      <alignment horizontal="center" shrinkToFit="0" vertical="center" wrapText="1"/>
    </xf>
    <xf borderId="93" fillId="0" fontId="3" numFmtId="0" xfId="0" applyBorder="1" applyFont="1"/>
    <xf borderId="88" fillId="0" fontId="3" numFmtId="0" xfId="0" applyBorder="1" applyFont="1"/>
    <xf borderId="94" fillId="4" fontId="6" numFmtId="0" xfId="0" applyAlignment="1" applyBorder="1" applyFont="1">
      <alignment horizontal="left" shrinkToFit="0" vertical="center" wrapText="1"/>
    </xf>
    <xf borderId="95" fillId="4" fontId="6" numFmtId="164" xfId="0" applyAlignment="1" applyBorder="1" applyFont="1" applyNumberFormat="1">
      <alignment horizontal="center" shrinkToFit="0" vertical="center" wrapText="1"/>
    </xf>
    <xf borderId="96" fillId="9" fontId="8" numFmtId="165" xfId="0" applyAlignment="1" applyBorder="1" applyFont="1" applyNumberFormat="1">
      <alignment horizontal="right" shrinkToFit="0" vertical="center" wrapText="1"/>
    </xf>
    <xf borderId="97" fillId="9" fontId="8" numFmtId="165" xfId="0" applyAlignment="1" applyBorder="1" applyFont="1" applyNumberFormat="1">
      <alignment horizontal="right" shrinkToFit="0" vertical="center" wrapText="1"/>
    </xf>
    <xf borderId="63" fillId="9" fontId="8" numFmtId="166" xfId="0" applyAlignment="1" applyBorder="1" applyFont="1" applyNumberFormat="1">
      <alignment horizontal="center" shrinkToFit="0" vertical="center" wrapText="1"/>
    </xf>
    <xf borderId="50" fillId="9" fontId="8" numFmtId="166" xfId="0" applyAlignment="1" applyBorder="1" applyFont="1" applyNumberFormat="1">
      <alignment horizontal="center" shrinkToFit="0" vertical="center" wrapText="1"/>
    </xf>
    <xf borderId="57" fillId="4" fontId="8" numFmtId="10" xfId="0" applyAlignment="1" applyBorder="1" applyFont="1" applyNumberFormat="1">
      <alignment horizontal="center" shrinkToFit="0" vertical="center" wrapText="1"/>
    </xf>
    <xf borderId="58" fillId="4" fontId="8" numFmtId="10" xfId="0" applyAlignment="1" applyBorder="1" applyFont="1" applyNumberFormat="1">
      <alignment horizontal="center" shrinkToFit="0" vertical="center" wrapText="1"/>
    </xf>
    <xf borderId="98" fillId="0" fontId="8" numFmtId="0" xfId="0" applyAlignment="1" applyBorder="1" applyFont="1">
      <alignment horizontal="center" shrinkToFit="0" vertical="center" wrapText="1"/>
    </xf>
    <xf borderId="45" fillId="0" fontId="3" numFmtId="0" xfId="0" applyBorder="1" applyFont="1"/>
    <xf borderId="96" fillId="9" fontId="8" numFmtId="166" xfId="0" applyAlignment="1" applyBorder="1" applyFont="1" applyNumberFormat="1">
      <alignment horizontal="center" shrinkToFit="0" vertical="center" wrapText="1"/>
    </xf>
    <xf borderId="97" fillId="9" fontId="8" numFmtId="166" xfId="0" applyAlignment="1" applyBorder="1" applyFont="1" applyNumberFormat="1">
      <alignment horizontal="center" shrinkToFit="0" vertical="center" wrapText="1"/>
    </xf>
    <xf borderId="99" fillId="0" fontId="8" numFmtId="0" xfId="0" applyAlignment="1" applyBorder="1" applyFont="1">
      <alignment horizontal="center" shrinkToFit="0" vertical="center" wrapText="1"/>
    </xf>
    <xf borderId="100" fillId="0" fontId="3" numFmtId="0" xfId="0" applyBorder="1" applyFont="1"/>
    <xf borderId="99" fillId="0" fontId="8" numFmtId="0" xfId="0" applyAlignment="1" applyBorder="1" applyFont="1">
      <alignment horizontal="left" shrinkToFit="0" vertical="center" wrapText="1"/>
    </xf>
    <xf borderId="101" fillId="4" fontId="8" numFmtId="164" xfId="0" applyAlignment="1" applyBorder="1" applyFont="1" applyNumberFormat="1">
      <alignment horizontal="center" shrinkToFit="0" vertical="center" wrapText="1"/>
    </xf>
    <xf borderId="102" fillId="4" fontId="6" numFmtId="164" xfId="0" applyAlignment="1" applyBorder="1" applyFont="1" applyNumberFormat="1">
      <alignment horizontal="center" shrinkToFit="0" vertical="center" wrapText="1"/>
    </xf>
    <xf borderId="103" fillId="9" fontId="8" numFmtId="166" xfId="0" applyAlignment="1" applyBorder="1" applyFont="1" applyNumberFormat="1">
      <alignment horizontal="center" shrinkToFit="0" vertical="center" wrapText="1"/>
    </xf>
    <xf borderId="104" fillId="9" fontId="8" numFmtId="166" xfId="0" applyAlignment="1" applyBorder="1" applyFont="1" applyNumberFormat="1">
      <alignment horizontal="center" shrinkToFit="0" vertical="center" wrapText="1"/>
    </xf>
    <xf borderId="77" fillId="9" fontId="8" numFmtId="166" xfId="0" applyAlignment="1" applyBorder="1" applyFont="1" applyNumberFormat="1">
      <alignment horizontal="center" shrinkToFit="0" vertical="center" wrapText="1"/>
    </xf>
    <xf borderId="81" fillId="5" fontId="8" numFmtId="3" xfId="0" applyAlignment="1" applyBorder="1" applyFont="1" applyNumberFormat="1">
      <alignment horizontal="center" shrinkToFit="0" vertical="center" wrapText="1"/>
    </xf>
    <xf borderId="85" fillId="4" fontId="8" numFmtId="10" xfId="0" applyAlignment="1" applyBorder="1" applyFont="1" applyNumberFormat="1">
      <alignment horizontal="center" shrinkToFit="0" vertical="center" wrapText="1"/>
    </xf>
    <xf borderId="105" fillId="4" fontId="8" numFmtId="10" xfId="0" applyAlignment="1" applyBorder="1" applyFont="1" applyNumberFormat="1">
      <alignment horizontal="center" shrinkToFit="0" vertical="center" wrapText="1"/>
    </xf>
    <xf borderId="106" fillId="4" fontId="8" numFmtId="10" xfId="0" applyAlignment="1" applyBorder="1" applyFont="1" applyNumberFormat="1">
      <alignment horizontal="center" shrinkToFit="0" vertical="center" wrapText="1"/>
    </xf>
    <xf borderId="86" fillId="4" fontId="8" numFmtId="10" xfId="0" applyAlignment="1" applyBorder="1" applyFont="1" applyNumberFormat="1">
      <alignment horizontal="center" shrinkToFit="0" vertical="center" wrapText="1"/>
    </xf>
    <xf borderId="107" fillId="0" fontId="8" numFmtId="0" xfId="0" applyAlignment="1" applyBorder="1" applyFont="1">
      <alignment horizontal="center" shrinkToFit="0" vertical="center" wrapText="1"/>
    </xf>
    <xf borderId="108" fillId="0" fontId="3" numFmtId="0" xfId="0" applyBorder="1" applyFont="1"/>
    <xf borderId="0" fillId="0" fontId="13" numFmtId="0" xfId="0" applyAlignment="1" applyFont="1">
      <alignment shrinkToFit="0" wrapText="1"/>
    </xf>
    <xf borderId="0" fillId="0" fontId="14" numFmtId="0" xfId="0" applyFont="1"/>
    <xf borderId="109" fillId="0" fontId="13" numFmtId="0" xfId="0" applyAlignment="1" applyBorder="1" applyFont="1">
      <alignment shrinkToFit="0" vertical="center" wrapText="1"/>
    </xf>
    <xf borderId="110" fillId="0" fontId="13" numFmtId="0" xfId="0" applyAlignment="1" applyBorder="1" applyFont="1">
      <alignment vertical="center"/>
    </xf>
    <xf borderId="67" fillId="0" fontId="13" numFmtId="0" xfId="0" applyAlignment="1" applyBorder="1" applyFont="1">
      <alignment vertical="center"/>
    </xf>
    <xf borderId="111" fillId="0" fontId="13" numFmtId="0" xfId="0" applyAlignment="1" applyBorder="1" applyFont="1">
      <alignment shrinkToFit="0" vertical="center" wrapText="1"/>
    </xf>
    <xf borderId="112" fillId="0" fontId="13" numFmtId="0" xfId="0" applyAlignment="1" applyBorder="1" applyFont="1">
      <alignment vertical="center"/>
    </xf>
    <xf borderId="69" fillId="0" fontId="13" numFmtId="0" xfId="0" applyAlignment="1" applyBorder="1" applyFont="1">
      <alignment vertical="center"/>
    </xf>
    <xf borderId="111" fillId="0" fontId="15" numFmtId="0" xfId="0" applyAlignment="1" applyBorder="1" applyFont="1">
      <alignment shrinkToFit="0" vertical="center" wrapText="1"/>
    </xf>
    <xf borderId="110" fillId="0" fontId="15" numFmtId="0" xfId="0" applyAlignment="1" applyBorder="1" applyFont="1">
      <alignment vertical="center"/>
    </xf>
    <xf borderId="67" fillId="0" fontId="15" numFmtId="0" xfId="0" applyAlignment="1" applyBorder="1" applyFont="1">
      <alignment vertical="center"/>
    </xf>
    <xf borderId="112" fillId="0" fontId="15" numFmtId="0" xfId="0" applyAlignment="1" applyBorder="1" applyFont="1">
      <alignment vertical="center"/>
    </xf>
    <xf borderId="69" fillId="0" fontId="15" numFmtId="0" xfId="0" applyAlignment="1" applyBorder="1" applyFont="1">
      <alignment vertical="center"/>
    </xf>
    <xf borderId="111" fillId="0" fontId="8" numFmtId="0" xfId="0" applyAlignment="1" applyBorder="1" applyFont="1">
      <alignment shrinkToFit="0" vertical="center" wrapText="1"/>
    </xf>
    <xf borderId="111" fillId="0" fontId="16" numFmtId="0" xfId="0" applyAlignment="1" applyBorder="1" applyFont="1">
      <alignment shrinkToFit="0" vertical="center" wrapText="1"/>
    </xf>
    <xf borderId="109" fillId="0" fontId="16" numFmtId="0" xfId="0" applyAlignment="1" applyBorder="1" applyFont="1">
      <alignment shrinkToFit="0" vertical="center" wrapText="1"/>
    </xf>
    <xf borderId="110" fillId="0" fontId="8" numFmtId="0" xfId="0" applyAlignment="1" applyBorder="1" applyFont="1">
      <alignment vertical="center"/>
    </xf>
    <xf borderId="67" fillId="0" fontId="8" numFmtId="0" xfId="0" applyAlignment="1" applyBorder="1" applyFont="1">
      <alignment vertical="center"/>
    </xf>
    <xf borderId="112" fillId="0" fontId="8" numFmtId="0" xfId="0" applyAlignment="1" applyBorder="1" applyFont="1">
      <alignment vertical="center"/>
    </xf>
    <xf borderId="69" fillId="0" fontId="8" numFmtId="0" xfId="0" applyAlignment="1" applyBorder="1" applyFont="1">
      <alignment vertical="center"/>
    </xf>
    <xf borderId="110" fillId="0" fontId="16" numFmtId="0" xfId="0" applyAlignment="1" applyBorder="1" applyFont="1">
      <alignment vertical="center"/>
    </xf>
    <xf borderId="67" fillId="0" fontId="16" numFmtId="0" xfId="0" applyAlignment="1" applyBorder="1" applyFont="1">
      <alignment vertical="center"/>
    </xf>
    <xf borderId="112" fillId="0" fontId="16" numFmtId="0" xfId="0" applyAlignment="1" applyBorder="1" applyFont="1">
      <alignment vertical="center"/>
    </xf>
    <xf borderId="69" fillId="0" fontId="16" numFmtId="0" xfId="0" applyAlignment="1" applyBorder="1" applyFont="1">
      <alignment vertical="center"/>
    </xf>
    <xf borderId="113" fillId="0" fontId="16" numFmtId="0" xfId="0" applyAlignment="1" applyBorder="1" applyFont="1">
      <alignment shrinkToFit="0" vertical="center" wrapText="1"/>
    </xf>
    <xf borderId="114" fillId="0" fontId="16" numFmtId="0" xfId="0" applyAlignment="1" applyBorder="1" applyFont="1">
      <alignment vertical="center"/>
    </xf>
    <xf borderId="88" fillId="0" fontId="16" numFmtId="0" xfId="0" applyAlignment="1" applyBorder="1" applyFont="1">
      <alignment vertical="center"/>
    </xf>
  </cellXfs>
  <cellStyles count="1">
    <cellStyle xfId="0" name="Normal" builtinId="0"/>
  </cellStyles>
  <dxfs count="7">
    <dxf>
      <font>
        <color rgb="FF006100"/>
      </font>
      <fill>
        <patternFill patternType="solid">
          <fgColor rgb="FFC6EFCE"/>
          <bgColor rgb="FFC6EFCE"/>
        </patternFill>
      </fill>
      <border/>
    </dxf>
    <dxf>
      <font/>
      <fill>
        <patternFill patternType="none"/>
      </fill>
      <border/>
    </dxf>
    <dxf>
      <font>
        <color rgb="FF9C5700"/>
      </font>
      <fill>
        <patternFill patternType="solid">
          <fgColor rgb="FFFFEB9C"/>
          <bgColor rgb="FFFFEB9C"/>
        </patternFill>
      </fill>
      <border/>
    </dxf>
    <dxf>
      <font/>
      <fill>
        <patternFill patternType="solid">
          <fgColor theme="0"/>
          <bgColor theme="0"/>
        </patternFill>
      </fill>
      <border/>
    </dxf>
    <dxf>
      <font/>
      <fill>
        <patternFill patternType="solid">
          <fgColor rgb="FF00B050"/>
          <bgColor rgb="FF00B050"/>
        </patternFill>
      </fill>
      <border/>
    </dxf>
    <dxf>
      <font/>
      <fill>
        <patternFill patternType="solid">
          <fgColor rgb="FFFFFF00"/>
          <bgColor rgb="FFFFFF00"/>
        </patternFill>
      </fill>
      <border/>
    </dxf>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142875</xdr:colOff>
      <xdr:row>2</xdr:row>
      <xdr:rowOff>9525</xdr:rowOff>
    </xdr:from>
    <xdr:ext cx="2085975" cy="2000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95250</xdr:colOff>
      <xdr:row>1</xdr:row>
      <xdr:rowOff>171450</xdr:rowOff>
    </xdr:from>
    <xdr:ext cx="1543050" cy="23050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22</xdr:col>
      <xdr:colOff>171450</xdr:colOff>
      <xdr:row>3</xdr:row>
      <xdr:rowOff>390525</xdr:rowOff>
    </xdr:from>
    <xdr:ext cx="3933825" cy="1200150"/>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1.43"/>
    <col customWidth="1" min="2" max="2" width="27.71"/>
    <col customWidth="1" min="3" max="3" width="36.43"/>
    <col customWidth="1" min="4" max="5" width="31.43"/>
    <col customWidth="1" min="6" max="6" width="30.71"/>
    <col customWidth="1" min="7" max="15" width="16.71"/>
    <col customWidth="1" min="16" max="22" width="18.14"/>
    <col customWidth="1" min="23" max="23" width="18.29"/>
    <col customWidth="1" min="24" max="24" width="61.0"/>
    <col customWidth="1" min="25" max="26" width="11.43"/>
  </cols>
  <sheetData>
    <row r="1" ht="216.0" customHeight="1">
      <c r="A1" s="1"/>
      <c r="B1" s="1"/>
      <c r="C1" s="1"/>
      <c r="D1" s="1"/>
      <c r="E1" s="1"/>
      <c r="F1" s="1"/>
      <c r="G1" s="1"/>
      <c r="H1" s="1"/>
      <c r="I1" s="1"/>
      <c r="J1" s="1"/>
      <c r="K1" s="1"/>
      <c r="L1" s="1"/>
      <c r="M1" s="1"/>
      <c r="N1" s="1"/>
      <c r="O1" s="1"/>
      <c r="P1" s="1"/>
      <c r="Q1" s="1"/>
      <c r="R1" s="1"/>
      <c r="S1" s="1"/>
      <c r="T1" s="1"/>
      <c r="U1" s="1"/>
      <c r="V1" s="1"/>
      <c r="W1" s="1"/>
      <c r="X1" s="1"/>
      <c r="Y1" s="1"/>
      <c r="Z1" s="1"/>
    </row>
    <row r="2" ht="216.0" customHeight="1">
      <c r="A2" s="1"/>
      <c r="B2" s="1"/>
      <c r="C2" s="1"/>
      <c r="D2" s="1"/>
      <c r="E2" s="1"/>
      <c r="F2" s="1"/>
      <c r="G2" s="1"/>
      <c r="H2" s="1"/>
      <c r="I2" s="1"/>
      <c r="J2" s="1"/>
      <c r="K2" s="1"/>
      <c r="L2" s="1"/>
      <c r="M2" s="1"/>
      <c r="N2" s="1"/>
      <c r="O2" s="1"/>
      <c r="P2" s="1"/>
      <c r="Q2" s="1"/>
      <c r="R2" s="1"/>
      <c r="S2" s="1"/>
      <c r="T2" s="1"/>
      <c r="U2" s="1"/>
      <c r="V2" s="1"/>
      <c r="W2" s="1"/>
      <c r="X2" s="1"/>
      <c r="Y2" s="1"/>
      <c r="Z2" s="1"/>
    </row>
    <row r="3" ht="216.0" customHeight="1">
      <c r="A3" s="1"/>
      <c r="B3" s="1"/>
      <c r="C3" s="1"/>
      <c r="D3" s="1"/>
      <c r="E3" s="1"/>
      <c r="F3" s="1"/>
      <c r="G3" s="1"/>
      <c r="H3" s="1"/>
      <c r="I3" s="1"/>
      <c r="J3" s="1"/>
      <c r="K3" s="1"/>
      <c r="L3" s="1"/>
      <c r="M3" s="1"/>
      <c r="N3" s="1"/>
      <c r="O3" s="1"/>
      <c r="P3" s="1"/>
      <c r="Q3" s="1"/>
      <c r="R3" s="1"/>
      <c r="S3" s="1"/>
      <c r="T3" s="1"/>
      <c r="U3" s="1"/>
      <c r="V3" s="1"/>
      <c r="W3" s="1"/>
      <c r="X3" s="1"/>
      <c r="Y3" s="1"/>
      <c r="Z3" s="1"/>
    </row>
    <row r="4" ht="216.0" customHeight="1">
      <c r="A4" s="1"/>
      <c r="B4" s="1"/>
      <c r="C4" s="1"/>
      <c r="D4" s="1"/>
      <c r="E4" s="2" t="s">
        <v>0</v>
      </c>
      <c r="F4" s="3"/>
      <c r="G4" s="3"/>
      <c r="H4" s="3"/>
      <c r="I4" s="3"/>
      <c r="J4" s="3"/>
      <c r="K4" s="3"/>
      <c r="L4" s="3"/>
      <c r="M4" s="3"/>
      <c r="N4" s="3"/>
      <c r="O4" s="3"/>
      <c r="P4" s="3"/>
      <c r="Q4" s="3"/>
      <c r="R4" s="3"/>
      <c r="S4" s="3"/>
      <c r="T4" s="3"/>
      <c r="U4" s="3"/>
      <c r="V4" s="4"/>
      <c r="W4" s="1"/>
      <c r="X4" s="1"/>
      <c r="Y4" s="1"/>
      <c r="Z4" s="1"/>
    </row>
    <row r="5" ht="216.0" customHeight="1">
      <c r="A5" s="1"/>
      <c r="B5" s="1"/>
      <c r="C5" s="1"/>
      <c r="D5" s="1"/>
      <c r="E5" s="5" t="s">
        <v>1</v>
      </c>
      <c r="F5" s="6"/>
      <c r="G5" s="6"/>
      <c r="H5" s="6"/>
      <c r="I5" s="6"/>
      <c r="J5" s="6"/>
      <c r="K5" s="6"/>
      <c r="L5" s="6"/>
      <c r="M5" s="6"/>
      <c r="N5" s="6"/>
      <c r="O5" s="6"/>
      <c r="P5" s="6"/>
      <c r="Q5" s="6"/>
      <c r="R5" s="6"/>
      <c r="S5" s="6"/>
      <c r="T5" s="6"/>
      <c r="U5" s="6"/>
      <c r="V5" s="7"/>
      <c r="W5" s="1"/>
      <c r="X5" s="1"/>
      <c r="Y5" s="1"/>
      <c r="Z5" s="1"/>
    </row>
    <row r="6" ht="216.0" customHeight="1">
      <c r="A6" s="1"/>
      <c r="B6" s="1"/>
      <c r="C6" s="1"/>
      <c r="D6" s="1"/>
      <c r="E6" s="5" t="s">
        <v>2</v>
      </c>
      <c r="F6" s="6"/>
      <c r="G6" s="6"/>
      <c r="H6" s="6"/>
      <c r="I6" s="6"/>
      <c r="J6" s="6"/>
      <c r="K6" s="6"/>
      <c r="L6" s="6"/>
      <c r="M6" s="6"/>
      <c r="N6" s="6"/>
      <c r="O6" s="6"/>
      <c r="P6" s="6"/>
      <c r="Q6" s="6"/>
      <c r="R6" s="6"/>
      <c r="S6" s="6"/>
      <c r="T6" s="6"/>
      <c r="U6" s="6"/>
      <c r="V6" s="7"/>
      <c r="W6" s="1"/>
      <c r="X6" s="1"/>
      <c r="Y6" s="1"/>
      <c r="Z6" s="1"/>
    </row>
    <row r="7" ht="216.0" customHeight="1">
      <c r="A7" s="1"/>
      <c r="B7" s="1"/>
      <c r="C7" s="1"/>
      <c r="D7" s="1"/>
      <c r="E7" s="5" t="s">
        <v>3</v>
      </c>
      <c r="F7" s="6"/>
      <c r="G7" s="6"/>
      <c r="H7" s="6"/>
      <c r="I7" s="6"/>
      <c r="J7" s="6"/>
      <c r="K7" s="6"/>
      <c r="L7" s="6"/>
      <c r="M7" s="6"/>
      <c r="N7" s="6"/>
      <c r="O7" s="6"/>
      <c r="P7" s="6"/>
      <c r="Q7" s="6"/>
      <c r="R7" s="6"/>
      <c r="S7" s="6"/>
      <c r="T7" s="6"/>
      <c r="U7" s="6"/>
      <c r="V7" s="7"/>
      <c r="W7" s="1"/>
      <c r="X7" s="1"/>
      <c r="Y7" s="1"/>
      <c r="Z7" s="1"/>
    </row>
    <row r="8" ht="216.0" customHeight="1">
      <c r="A8" s="1"/>
      <c r="B8" s="1"/>
      <c r="C8" s="1"/>
      <c r="D8" s="1"/>
      <c r="E8" s="8"/>
      <c r="F8" s="9"/>
      <c r="G8" s="9"/>
      <c r="H8" s="9"/>
      <c r="I8" s="9"/>
      <c r="J8" s="9"/>
      <c r="K8" s="9"/>
      <c r="L8" s="9"/>
      <c r="M8" s="9"/>
      <c r="N8" s="9"/>
      <c r="O8" s="9"/>
      <c r="P8" s="9"/>
      <c r="Q8" s="9"/>
      <c r="R8" s="9"/>
      <c r="S8" s="9"/>
      <c r="T8" s="9"/>
      <c r="U8" s="9"/>
      <c r="V8" s="10"/>
      <c r="W8" s="1"/>
      <c r="X8" s="1"/>
      <c r="Y8" s="1"/>
      <c r="Z8" s="1"/>
    </row>
    <row r="9" ht="216.0" customHeight="1">
      <c r="A9" s="1"/>
      <c r="B9" s="1"/>
      <c r="C9" s="1"/>
      <c r="D9" s="1"/>
      <c r="E9" s="1"/>
      <c r="F9" s="1"/>
      <c r="G9" s="1"/>
      <c r="H9" s="1"/>
      <c r="I9" s="1"/>
      <c r="J9" s="1"/>
      <c r="K9" s="1"/>
      <c r="L9" s="1"/>
      <c r="M9" s="1"/>
      <c r="N9" s="1"/>
      <c r="O9" s="1"/>
      <c r="P9" s="1"/>
      <c r="Q9" s="1"/>
      <c r="R9" s="1"/>
      <c r="S9" s="1"/>
      <c r="T9" s="1"/>
      <c r="U9" s="1"/>
      <c r="V9" s="1"/>
      <c r="W9" s="1"/>
      <c r="X9" s="1"/>
      <c r="Y9" s="1"/>
      <c r="Z9" s="1"/>
    </row>
    <row r="10" ht="216.0"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216.0"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216.0" customHeight="1">
      <c r="A12" s="1"/>
      <c r="B12" s="1"/>
      <c r="C12" s="1"/>
      <c r="D12" s="1"/>
      <c r="E12" s="1"/>
      <c r="F12" s="1"/>
      <c r="G12" s="11" t="s">
        <v>4</v>
      </c>
      <c r="H12" s="12"/>
      <c r="I12" s="12"/>
      <c r="J12" s="12"/>
      <c r="K12" s="12"/>
      <c r="L12" s="12"/>
      <c r="M12" s="12"/>
      <c r="N12" s="12"/>
      <c r="O12" s="12"/>
      <c r="P12" s="12"/>
      <c r="Q12" s="12"/>
      <c r="R12" s="12"/>
      <c r="S12" s="12"/>
      <c r="T12" s="12"/>
      <c r="U12" s="12"/>
      <c r="V12" s="12"/>
      <c r="W12" s="13"/>
      <c r="X12" s="14" t="s">
        <v>5</v>
      </c>
      <c r="Y12" s="1"/>
      <c r="Z12" s="1"/>
    </row>
    <row r="13" ht="216.0" customHeight="1">
      <c r="A13" s="1"/>
      <c r="B13" s="15" t="s">
        <v>6</v>
      </c>
      <c r="C13" s="15" t="s">
        <v>7</v>
      </c>
      <c r="D13" s="16" t="s">
        <v>8</v>
      </c>
      <c r="E13" s="12"/>
      <c r="F13" s="13"/>
      <c r="G13" s="17" t="s">
        <v>9</v>
      </c>
      <c r="H13" s="18"/>
      <c r="I13" s="18"/>
      <c r="J13" s="18"/>
      <c r="K13" s="19"/>
      <c r="L13" s="20" t="s">
        <v>10</v>
      </c>
      <c r="M13" s="6"/>
      <c r="N13" s="6"/>
      <c r="O13" s="7"/>
      <c r="P13" s="21" t="s">
        <v>11</v>
      </c>
      <c r="Q13" s="9"/>
      <c r="R13" s="9"/>
      <c r="S13" s="10"/>
      <c r="T13" s="22" t="s">
        <v>12</v>
      </c>
      <c r="U13" s="9"/>
      <c r="V13" s="9"/>
      <c r="W13" s="10"/>
      <c r="X13" s="23"/>
      <c r="Y13" s="1"/>
      <c r="Z13" s="1"/>
    </row>
    <row r="14" ht="216.0" customHeight="1">
      <c r="A14" s="1"/>
      <c r="B14" s="24"/>
      <c r="C14" s="24"/>
      <c r="D14" s="25" t="s">
        <v>13</v>
      </c>
      <c r="E14" s="25" t="s">
        <v>14</v>
      </c>
      <c r="F14" s="26" t="s">
        <v>15</v>
      </c>
      <c r="G14" s="27" t="s">
        <v>16</v>
      </c>
      <c r="H14" s="28" t="s">
        <v>17</v>
      </c>
      <c r="I14" s="29" t="s">
        <v>18</v>
      </c>
      <c r="J14" s="30" t="s">
        <v>19</v>
      </c>
      <c r="K14" s="31" t="s">
        <v>20</v>
      </c>
      <c r="L14" s="32" t="s">
        <v>17</v>
      </c>
      <c r="M14" s="29" t="s">
        <v>18</v>
      </c>
      <c r="N14" s="30" t="s">
        <v>19</v>
      </c>
      <c r="O14" s="31" t="s">
        <v>20</v>
      </c>
      <c r="P14" s="32" t="s">
        <v>17</v>
      </c>
      <c r="Q14" s="29" t="s">
        <v>18</v>
      </c>
      <c r="R14" s="30" t="s">
        <v>19</v>
      </c>
      <c r="S14" s="33" t="s">
        <v>20</v>
      </c>
      <c r="T14" s="34" t="s">
        <v>17</v>
      </c>
      <c r="U14" s="35" t="s">
        <v>18</v>
      </c>
      <c r="V14" s="36" t="s">
        <v>19</v>
      </c>
      <c r="W14" s="37" t="s">
        <v>20</v>
      </c>
      <c r="X14" s="38"/>
      <c r="Y14" s="1"/>
      <c r="Z14" s="1"/>
    </row>
    <row r="15" ht="216.0" customHeight="1">
      <c r="A15" s="1"/>
      <c r="B15" s="39" t="s">
        <v>21</v>
      </c>
      <c r="C15" s="40" t="s">
        <v>22</v>
      </c>
      <c r="D15" s="41" t="s">
        <v>23</v>
      </c>
      <c r="E15" s="42" t="s">
        <v>24</v>
      </c>
      <c r="F15" s="43" t="s">
        <v>25</v>
      </c>
      <c r="G15" s="44">
        <v>0.8412</v>
      </c>
      <c r="H15" s="45">
        <v>0.2103</v>
      </c>
      <c r="I15" s="46">
        <v>0.2103</v>
      </c>
      <c r="J15" s="46">
        <v>0.2103</v>
      </c>
      <c r="K15" s="47">
        <v>0.2103</v>
      </c>
      <c r="L15" s="48">
        <v>0.2103</v>
      </c>
      <c r="M15" s="46">
        <v>0.2103</v>
      </c>
      <c r="N15" s="49">
        <v>0.2103</v>
      </c>
      <c r="O15" s="50" t="s">
        <v>26</v>
      </c>
      <c r="P15" s="51">
        <v>1.0</v>
      </c>
      <c r="Q15" s="52">
        <v>1.0</v>
      </c>
      <c r="R15" s="52">
        <v>1.0</v>
      </c>
      <c r="S15" s="53"/>
      <c r="T15" s="48">
        <v>0.25</v>
      </c>
      <c r="U15" s="54">
        <v>0.5</v>
      </c>
      <c r="V15" s="55">
        <v>0.75</v>
      </c>
      <c r="W15" s="56"/>
      <c r="X15" s="57" t="s">
        <v>27</v>
      </c>
      <c r="Y15" s="1"/>
      <c r="Z15" s="1"/>
    </row>
    <row r="16" ht="216.0" hidden="1" customHeight="1">
      <c r="A16" s="1"/>
      <c r="B16" s="58"/>
      <c r="C16" s="59"/>
      <c r="D16" s="59"/>
      <c r="E16" s="59"/>
      <c r="F16" s="60"/>
      <c r="G16" s="61"/>
      <c r="H16" s="62"/>
      <c r="I16" s="63"/>
      <c r="J16" s="63"/>
      <c r="K16" s="64"/>
      <c r="L16" s="65"/>
      <c r="M16" s="63"/>
      <c r="N16" s="63"/>
      <c r="O16" s="66"/>
      <c r="P16" s="67" t="str">
        <f t="shared" ref="P16:P23" si="1">IFERROR((L16/H16),"100%")</f>
        <v>100%</v>
      </c>
      <c r="Q16" s="68"/>
      <c r="R16" s="68"/>
      <c r="S16" s="69"/>
      <c r="T16" s="70"/>
      <c r="U16" s="71"/>
      <c r="V16" s="71"/>
      <c r="W16" s="72"/>
      <c r="X16" s="73"/>
      <c r="Y16" s="1"/>
      <c r="Z16" s="1"/>
    </row>
    <row r="17" ht="216.0" customHeight="1">
      <c r="A17" s="1"/>
      <c r="B17" s="74" t="s">
        <v>28</v>
      </c>
      <c r="C17" s="75" t="s">
        <v>29</v>
      </c>
      <c r="D17" s="76" t="s">
        <v>30</v>
      </c>
      <c r="E17" s="77" t="s">
        <v>16</v>
      </c>
      <c r="F17" s="78" t="s">
        <v>31</v>
      </c>
      <c r="G17" s="79">
        <v>100000.0</v>
      </c>
      <c r="H17" s="80">
        <v>25000.0</v>
      </c>
      <c r="I17" s="81">
        <v>25000.0</v>
      </c>
      <c r="J17" s="82">
        <v>25000.0</v>
      </c>
      <c r="K17" s="83">
        <v>25000.0</v>
      </c>
      <c r="L17" s="84">
        <v>25054.0</v>
      </c>
      <c r="M17" s="85">
        <v>14816.0</v>
      </c>
      <c r="N17" s="86">
        <v>24896.0</v>
      </c>
      <c r="O17" s="87"/>
      <c r="P17" s="67">
        <f t="shared" si="1"/>
        <v>1.00216</v>
      </c>
      <c r="Q17" s="67">
        <f t="shared" ref="Q17:R17" si="2">IFERROR((M17/I17),"100%")</f>
        <v>0.59264</v>
      </c>
      <c r="R17" s="67">
        <f t="shared" si="2"/>
        <v>0.99584</v>
      </c>
      <c r="S17" s="53"/>
      <c r="T17" s="88">
        <f t="shared" ref="T17:T64" si="4">IFERROR(( L17)/(G17),"ND")</f>
        <v>0.25054</v>
      </c>
      <c r="U17" s="89">
        <f t="shared" ref="U17:U64" si="5">IFERROR(( M17+L17)/(G17),"ND")</f>
        <v>0.3987</v>
      </c>
      <c r="V17" s="89">
        <f t="shared" ref="V17:V64" si="6">IFERROR(( N17+M17+L17)/(G17),"ND")</f>
        <v>0.64766</v>
      </c>
      <c r="W17" s="90"/>
      <c r="X17" s="91" t="s">
        <v>32</v>
      </c>
      <c r="Y17" s="1"/>
      <c r="Z17" s="1"/>
    </row>
    <row r="18" ht="216.0" customHeight="1">
      <c r="A18" s="1"/>
      <c r="B18" s="92" t="s">
        <v>33</v>
      </c>
      <c r="C18" s="93" t="s">
        <v>34</v>
      </c>
      <c r="D18" s="94" t="s">
        <v>35</v>
      </c>
      <c r="E18" s="95" t="s">
        <v>36</v>
      </c>
      <c r="F18" s="96" t="s">
        <v>37</v>
      </c>
      <c r="G18" s="97">
        <v>1528.0</v>
      </c>
      <c r="H18" s="98">
        <v>287.0</v>
      </c>
      <c r="I18" s="85">
        <v>485.0</v>
      </c>
      <c r="J18" s="85">
        <v>446.0</v>
      </c>
      <c r="K18" s="99">
        <v>310.0</v>
      </c>
      <c r="L18" s="100">
        <v>291.0</v>
      </c>
      <c r="M18" s="85">
        <v>524.0</v>
      </c>
      <c r="N18" s="86">
        <v>577.0</v>
      </c>
      <c r="O18" s="87"/>
      <c r="P18" s="67">
        <f t="shared" si="1"/>
        <v>1.013937282</v>
      </c>
      <c r="Q18" s="67">
        <f t="shared" ref="Q18:R18" si="3">IFERROR((M18/I18),"100%")</f>
        <v>1.080412371</v>
      </c>
      <c r="R18" s="67">
        <f t="shared" si="3"/>
        <v>1.293721973</v>
      </c>
      <c r="S18" s="53"/>
      <c r="T18" s="88">
        <f t="shared" si="4"/>
        <v>0.1904450262</v>
      </c>
      <c r="U18" s="89">
        <f t="shared" si="5"/>
        <v>0.5333769634</v>
      </c>
      <c r="V18" s="89">
        <f t="shared" si="6"/>
        <v>0.9109947644</v>
      </c>
      <c r="W18" s="90"/>
      <c r="X18" s="101" t="s">
        <v>38</v>
      </c>
      <c r="Y18" s="1"/>
      <c r="Z18" s="1"/>
    </row>
    <row r="19" ht="216.0" customHeight="1">
      <c r="A19" s="1"/>
      <c r="B19" s="102" t="s">
        <v>39</v>
      </c>
      <c r="C19" s="103" t="s">
        <v>40</v>
      </c>
      <c r="D19" s="104" t="s">
        <v>41</v>
      </c>
      <c r="E19" s="105" t="s">
        <v>36</v>
      </c>
      <c r="F19" s="106" t="s">
        <v>42</v>
      </c>
      <c r="G19" s="107">
        <v>300.0</v>
      </c>
      <c r="H19" s="98">
        <v>75.0</v>
      </c>
      <c r="I19" s="108">
        <v>80.0</v>
      </c>
      <c r="J19" s="108">
        <v>80.0</v>
      </c>
      <c r="K19" s="108">
        <v>65.0</v>
      </c>
      <c r="L19" s="100">
        <v>80.0</v>
      </c>
      <c r="M19" s="85">
        <v>113.0</v>
      </c>
      <c r="N19" s="86">
        <v>94.0</v>
      </c>
      <c r="O19" s="87"/>
      <c r="P19" s="67">
        <f t="shared" si="1"/>
        <v>1.066666667</v>
      </c>
      <c r="Q19" s="67">
        <f t="shared" ref="Q19:R19" si="7">IFERROR((M19/I19),"100%")</f>
        <v>1.4125</v>
      </c>
      <c r="R19" s="67">
        <f t="shared" si="7"/>
        <v>1.175</v>
      </c>
      <c r="S19" s="53"/>
      <c r="T19" s="88">
        <f t="shared" si="4"/>
        <v>0.2666666667</v>
      </c>
      <c r="U19" s="89">
        <f t="shared" si="5"/>
        <v>0.6433333333</v>
      </c>
      <c r="V19" s="89">
        <f t="shared" si="6"/>
        <v>0.9566666667</v>
      </c>
      <c r="W19" s="90"/>
      <c r="X19" s="91" t="s">
        <v>43</v>
      </c>
      <c r="Y19" s="1"/>
      <c r="Z19" s="1"/>
    </row>
    <row r="20" ht="216.0" customHeight="1">
      <c r="A20" s="1"/>
      <c r="B20" s="102" t="s">
        <v>39</v>
      </c>
      <c r="C20" s="103" t="s">
        <v>44</v>
      </c>
      <c r="D20" s="109" t="s">
        <v>45</v>
      </c>
      <c r="E20" s="110" t="s">
        <v>36</v>
      </c>
      <c r="F20" s="111" t="s">
        <v>46</v>
      </c>
      <c r="G20" s="107">
        <v>140.0</v>
      </c>
      <c r="H20" s="98">
        <v>35.0</v>
      </c>
      <c r="I20" s="108">
        <v>40.0</v>
      </c>
      <c r="J20" s="108">
        <v>40.0</v>
      </c>
      <c r="K20" s="108">
        <v>25.0</v>
      </c>
      <c r="L20" s="100">
        <v>32.0</v>
      </c>
      <c r="M20" s="85">
        <v>46.0</v>
      </c>
      <c r="N20" s="86">
        <v>49.0</v>
      </c>
      <c r="O20" s="87"/>
      <c r="P20" s="67">
        <f t="shared" si="1"/>
        <v>0.9142857143</v>
      </c>
      <c r="Q20" s="67">
        <f t="shared" ref="Q20:R20" si="8">IFERROR((M20/I20),"100%")</f>
        <v>1.15</v>
      </c>
      <c r="R20" s="67">
        <f t="shared" si="8"/>
        <v>1.225</v>
      </c>
      <c r="S20" s="53"/>
      <c r="T20" s="88">
        <f t="shared" si="4"/>
        <v>0.2285714286</v>
      </c>
      <c r="U20" s="89">
        <f t="shared" si="5"/>
        <v>0.5571428571</v>
      </c>
      <c r="V20" s="89">
        <f t="shared" si="6"/>
        <v>0.9071428571</v>
      </c>
      <c r="W20" s="90"/>
      <c r="X20" s="101" t="s">
        <v>47</v>
      </c>
      <c r="Y20" s="1"/>
      <c r="Z20" s="1"/>
    </row>
    <row r="21" ht="216.0" customHeight="1">
      <c r="A21" s="1"/>
      <c r="B21" s="102" t="s">
        <v>39</v>
      </c>
      <c r="C21" s="103" t="s">
        <v>48</v>
      </c>
      <c r="D21" s="109" t="s">
        <v>49</v>
      </c>
      <c r="E21" s="110" t="s">
        <v>50</v>
      </c>
      <c r="F21" s="111" t="s">
        <v>51</v>
      </c>
      <c r="G21" s="107">
        <v>180.0</v>
      </c>
      <c r="H21" s="98">
        <v>45.0</v>
      </c>
      <c r="I21" s="108">
        <v>50.0</v>
      </c>
      <c r="J21" s="108">
        <v>50.0</v>
      </c>
      <c r="K21" s="108">
        <v>35.0</v>
      </c>
      <c r="L21" s="100">
        <v>44.0</v>
      </c>
      <c r="M21" s="85">
        <v>68.0</v>
      </c>
      <c r="N21" s="86">
        <v>70.0</v>
      </c>
      <c r="O21" s="87"/>
      <c r="P21" s="67">
        <f t="shared" si="1"/>
        <v>0.9777777778</v>
      </c>
      <c r="Q21" s="67">
        <f t="shared" ref="Q21:R21" si="9">IFERROR((M21/I21),"100%")</f>
        <v>1.36</v>
      </c>
      <c r="R21" s="67">
        <f t="shared" si="9"/>
        <v>1.4</v>
      </c>
      <c r="S21" s="53"/>
      <c r="T21" s="88">
        <f t="shared" si="4"/>
        <v>0.2444444444</v>
      </c>
      <c r="U21" s="89">
        <f t="shared" si="5"/>
        <v>0.6222222222</v>
      </c>
      <c r="V21" s="89">
        <f t="shared" si="6"/>
        <v>1.011111111</v>
      </c>
      <c r="W21" s="90"/>
      <c r="X21" s="91" t="s">
        <v>52</v>
      </c>
      <c r="Y21" s="1"/>
      <c r="Z21" s="1"/>
    </row>
    <row r="22" ht="216.0" customHeight="1">
      <c r="A22" s="1"/>
      <c r="B22" s="102" t="s">
        <v>39</v>
      </c>
      <c r="C22" s="112" t="s">
        <v>53</v>
      </c>
      <c r="D22" s="109" t="s">
        <v>54</v>
      </c>
      <c r="E22" s="110" t="s">
        <v>50</v>
      </c>
      <c r="F22" s="111" t="s">
        <v>55</v>
      </c>
      <c r="G22" s="107">
        <v>40.0</v>
      </c>
      <c r="H22" s="98">
        <v>10.0</v>
      </c>
      <c r="I22" s="108">
        <v>10.0</v>
      </c>
      <c r="J22" s="108">
        <v>15.0</v>
      </c>
      <c r="K22" s="108">
        <v>5.0</v>
      </c>
      <c r="L22" s="100">
        <v>13.0</v>
      </c>
      <c r="M22" s="85">
        <v>10.0</v>
      </c>
      <c r="N22" s="86">
        <v>10.0</v>
      </c>
      <c r="O22" s="87"/>
      <c r="P22" s="67">
        <f t="shared" si="1"/>
        <v>1.3</v>
      </c>
      <c r="Q22" s="67">
        <f t="shared" ref="Q22:R22" si="10">IFERROR((M22/I22),"100%")</f>
        <v>1</v>
      </c>
      <c r="R22" s="67">
        <f t="shared" si="10"/>
        <v>0.6666666667</v>
      </c>
      <c r="S22" s="53"/>
      <c r="T22" s="88">
        <f t="shared" si="4"/>
        <v>0.325</v>
      </c>
      <c r="U22" s="89">
        <f t="shared" si="5"/>
        <v>0.575</v>
      </c>
      <c r="V22" s="89">
        <f t="shared" si="6"/>
        <v>0.825</v>
      </c>
      <c r="W22" s="90"/>
      <c r="X22" s="101" t="s">
        <v>56</v>
      </c>
      <c r="Y22" s="1"/>
      <c r="Z22" s="1"/>
    </row>
    <row r="23" ht="216.0" customHeight="1">
      <c r="A23" s="1"/>
      <c r="B23" s="102" t="s">
        <v>39</v>
      </c>
      <c r="C23" s="112" t="s">
        <v>57</v>
      </c>
      <c r="D23" s="109" t="s">
        <v>58</v>
      </c>
      <c r="E23" s="110" t="s">
        <v>50</v>
      </c>
      <c r="F23" s="111" t="s">
        <v>59</v>
      </c>
      <c r="G23" s="107">
        <v>841.0</v>
      </c>
      <c r="H23" s="98">
        <v>121.0</v>
      </c>
      <c r="I23" s="108">
        <v>300.0</v>
      </c>
      <c r="J23" s="108">
        <v>250.0</v>
      </c>
      <c r="K23" s="108">
        <v>170.0</v>
      </c>
      <c r="L23" s="100">
        <v>121.0</v>
      </c>
      <c r="M23" s="85">
        <v>282.0</v>
      </c>
      <c r="N23" s="86">
        <v>341.0</v>
      </c>
      <c r="O23" s="87"/>
      <c r="P23" s="67">
        <f t="shared" si="1"/>
        <v>1</v>
      </c>
      <c r="Q23" s="67">
        <f t="shared" ref="Q23:R23" si="11">IFERROR((M23/I23),"100%")</f>
        <v>0.94</v>
      </c>
      <c r="R23" s="67">
        <f t="shared" si="11"/>
        <v>1.364</v>
      </c>
      <c r="S23" s="53"/>
      <c r="T23" s="88">
        <f t="shared" si="4"/>
        <v>0.1438763377</v>
      </c>
      <c r="U23" s="89">
        <f t="shared" si="5"/>
        <v>0.4791914388</v>
      </c>
      <c r="V23" s="89">
        <f t="shared" si="6"/>
        <v>0.8846611177</v>
      </c>
      <c r="W23" s="90"/>
      <c r="X23" s="91" t="s">
        <v>60</v>
      </c>
      <c r="Y23" s="1"/>
      <c r="Z23" s="1"/>
    </row>
    <row r="24" ht="216.0" customHeight="1">
      <c r="A24" s="1"/>
      <c r="B24" s="102" t="s">
        <v>39</v>
      </c>
      <c r="C24" s="112" t="s">
        <v>61</v>
      </c>
      <c r="D24" s="109" t="s">
        <v>62</v>
      </c>
      <c r="E24" s="110" t="s">
        <v>50</v>
      </c>
      <c r="F24" s="111" t="s">
        <v>63</v>
      </c>
      <c r="G24" s="107">
        <v>11.0</v>
      </c>
      <c r="H24" s="98"/>
      <c r="I24" s="108"/>
      <c r="J24" s="108">
        <v>6.0</v>
      </c>
      <c r="K24" s="108">
        <v>5.0</v>
      </c>
      <c r="L24" s="100"/>
      <c r="M24" s="85"/>
      <c r="N24" s="86">
        <v>3.0</v>
      </c>
      <c r="O24" s="87"/>
      <c r="P24" s="67"/>
      <c r="Q24" s="67" t="str">
        <f t="shared" ref="Q24:R24" si="12">IFERROR((M24/I24),"100%")</f>
        <v>100%</v>
      </c>
      <c r="R24" s="67">
        <f t="shared" si="12"/>
        <v>0.5</v>
      </c>
      <c r="S24" s="53"/>
      <c r="T24" s="88">
        <f t="shared" si="4"/>
        <v>0</v>
      </c>
      <c r="U24" s="89">
        <f t="shared" si="5"/>
        <v>0</v>
      </c>
      <c r="V24" s="89">
        <f t="shared" si="6"/>
        <v>0.2727272727</v>
      </c>
      <c r="W24" s="90"/>
      <c r="X24" s="101" t="s">
        <v>64</v>
      </c>
      <c r="Y24" s="1"/>
      <c r="Z24" s="1"/>
    </row>
    <row r="25" ht="216.0" customHeight="1">
      <c r="A25" s="1"/>
      <c r="B25" s="102" t="s">
        <v>39</v>
      </c>
      <c r="C25" s="112" t="s">
        <v>65</v>
      </c>
      <c r="D25" s="109" t="s">
        <v>66</v>
      </c>
      <c r="E25" s="110" t="s">
        <v>50</v>
      </c>
      <c r="F25" s="111" t="s">
        <v>63</v>
      </c>
      <c r="G25" s="107">
        <v>16.0</v>
      </c>
      <c r="H25" s="98">
        <v>1.0</v>
      </c>
      <c r="I25" s="108">
        <v>5.0</v>
      </c>
      <c r="J25" s="108">
        <v>5.0</v>
      </c>
      <c r="K25" s="108">
        <v>5.0</v>
      </c>
      <c r="L25" s="100">
        <v>1.0</v>
      </c>
      <c r="M25" s="85">
        <v>5.0</v>
      </c>
      <c r="N25" s="86">
        <v>10.0</v>
      </c>
      <c r="O25" s="87"/>
      <c r="P25" s="67">
        <f t="shared" ref="P25:R25" si="13">IFERROR((L25/H25),"100%")</f>
        <v>1</v>
      </c>
      <c r="Q25" s="67">
        <f t="shared" si="13"/>
        <v>1</v>
      </c>
      <c r="R25" s="67">
        <f t="shared" si="13"/>
        <v>2</v>
      </c>
      <c r="S25" s="53"/>
      <c r="T25" s="88">
        <f t="shared" si="4"/>
        <v>0.0625</v>
      </c>
      <c r="U25" s="89">
        <f t="shared" si="5"/>
        <v>0.375</v>
      </c>
      <c r="V25" s="89">
        <f t="shared" si="6"/>
        <v>1</v>
      </c>
      <c r="W25" s="90"/>
      <c r="X25" s="113" t="s">
        <v>67</v>
      </c>
      <c r="Y25" s="1"/>
      <c r="Z25" s="1"/>
    </row>
    <row r="26" ht="216.0" customHeight="1">
      <c r="A26" s="1"/>
      <c r="B26" s="92" t="s">
        <v>68</v>
      </c>
      <c r="C26" s="114" t="s">
        <v>69</v>
      </c>
      <c r="D26" s="94" t="s">
        <v>70</v>
      </c>
      <c r="E26" s="95" t="s">
        <v>50</v>
      </c>
      <c r="F26" s="96" t="s">
        <v>71</v>
      </c>
      <c r="G26" s="97">
        <v>288.0</v>
      </c>
      <c r="H26" s="98">
        <v>60.0</v>
      </c>
      <c r="I26" s="108">
        <v>91.0</v>
      </c>
      <c r="J26" s="108">
        <v>90.0</v>
      </c>
      <c r="K26" s="108">
        <v>47.0</v>
      </c>
      <c r="L26" s="100">
        <v>60.0</v>
      </c>
      <c r="M26" s="85">
        <v>72.0</v>
      </c>
      <c r="N26" s="86">
        <v>78.0</v>
      </c>
      <c r="O26" s="87"/>
      <c r="P26" s="67">
        <f t="shared" ref="P26:R26" si="14">IFERROR((L26/H26),"100%")</f>
        <v>1</v>
      </c>
      <c r="Q26" s="67">
        <f t="shared" si="14"/>
        <v>0.7912087912</v>
      </c>
      <c r="R26" s="67">
        <f t="shared" si="14"/>
        <v>0.8666666667</v>
      </c>
      <c r="S26" s="53"/>
      <c r="T26" s="88">
        <f t="shared" si="4"/>
        <v>0.2083333333</v>
      </c>
      <c r="U26" s="89">
        <f t="shared" si="5"/>
        <v>0.4583333333</v>
      </c>
      <c r="V26" s="89">
        <f t="shared" si="6"/>
        <v>0.7291666667</v>
      </c>
      <c r="W26" s="90"/>
      <c r="X26" s="115" t="s">
        <v>72</v>
      </c>
      <c r="Y26" s="1"/>
      <c r="Z26" s="1"/>
    </row>
    <row r="27" ht="216.0" customHeight="1">
      <c r="A27" s="1"/>
      <c r="B27" s="102" t="s">
        <v>39</v>
      </c>
      <c r="C27" s="112" t="s">
        <v>73</v>
      </c>
      <c r="D27" s="104" t="s">
        <v>74</v>
      </c>
      <c r="E27" s="105" t="s">
        <v>50</v>
      </c>
      <c r="F27" s="106" t="s">
        <v>75</v>
      </c>
      <c r="G27" s="107">
        <v>5.0</v>
      </c>
      <c r="H27" s="98">
        <v>1.0</v>
      </c>
      <c r="I27" s="108">
        <v>2.0</v>
      </c>
      <c r="J27" s="108">
        <v>1.0</v>
      </c>
      <c r="K27" s="108">
        <v>1.0</v>
      </c>
      <c r="L27" s="100">
        <v>1.0</v>
      </c>
      <c r="M27" s="86">
        <v>0.0</v>
      </c>
      <c r="N27" s="86">
        <v>0.0</v>
      </c>
      <c r="O27" s="87"/>
      <c r="P27" s="67">
        <f t="shared" ref="P27:R27" si="15">IFERROR((L27/H27),"100%")</f>
        <v>1</v>
      </c>
      <c r="Q27" s="67">
        <f t="shared" si="15"/>
        <v>0</v>
      </c>
      <c r="R27" s="67">
        <f t="shared" si="15"/>
        <v>0</v>
      </c>
      <c r="S27" s="53"/>
      <c r="T27" s="88">
        <f t="shared" si="4"/>
        <v>0.2</v>
      </c>
      <c r="U27" s="89">
        <f t="shared" si="5"/>
        <v>0.2</v>
      </c>
      <c r="V27" s="89">
        <f t="shared" si="6"/>
        <v>0.2</v>
      </c>
      <c r="W27" s="90"/>
      <c r="X27" s="116" t="s">
        <v>76</v>
      </c>
      <c r="Y27" s="1"/>
      <c r="Z27" s="1"/>
    </row>
    <row r="28" ht="216.0" customHeight="1">
      <c r="A28" s="1"/>
      <c r="B28" s="102" t="s">
        <v>39</v>
      </c>
      <c r="C28" s="112" t="s">
        <v>77</v>
      </c>
      <c r="D28" s="109" t="s">
        <v>78</v>
      </c>
      <c r="E28" s="110" t="s">
        <v>50</v>
      </c>
      <c r="F28" s="111" t="s">
        <v>79</v>
      </c>
      <c r="G28" s="107">
        <v>41.0</v>
      </c>
      <c r="H28" s="98">
        <v>17.0</v>
      </c>
      <c r="I28" s="108">
        <v>9.0</v>
      </c>
      <c r="J28" s="108">
        <v>9.0</v>
      </c>
      <c r="K28" s="108">
        <v>6.0</v>
      </c>
      <c r="L28" s="100">
        <v>17.0</v>
      </c>
      <c r="M28" s="86">
        <v>0.0</v>
      </c>
      <c r="N28" s="86">
        <v>2.0</v>
      </c>
      <c r="O28" s="87"/>
      <c r="P28" s="67">
        <f t="shared" ref="P28:R28" si="16">IFERROR((L28/H28),"100%")</f>
        <v>1</v>
      </c>
      <c r="Q28" s="67">
        <f t="shared" si="16"/>
        <v>0</v>
      </c>
      <c r="R28" s="67">
        <f t="shared" si="16"/>
        <v>0.2222222222</v>
      </c>
      <c r="S28" s="53"/>
      <c r="T28" s="88">
        <f t="shared" si="4"/>
        <v>0.4146341463</v>
      </c>
      <c r="U28" s="89">
        <f t="shared" si="5"/>
        <v>0.4146341463</v>
      </c>
      <c r="V28" s="89">
        <f t="shared" si="6"/>
        <v>0.4634146341</v>
      </c>
      <c r="W28" s="90"/>
      <c r="X28" s="101" t="s">
        <v>80</v>
      </c>
      <c r="Y28" s="1"/>
      <c r="Z28" s="1"/>
    </row>
    <row r="29" ht="216.0" customHeight="1">
      <c r="A29" s="1"/>
      <c r="B29" s="102" t="s">
        <v>39</v>
      </c>
      <c r="C29" s="112" t="s">
        <v>81</v>
      </c>
      <c r="D29" s="109" t="s">
        <v>82</v>
      </c>
      <c r="E29" s="110" t="s">
        <v>50</v>
      </c>
      <c r="F29" s="111" t="s">
        <v>83</v>
      </c>
      <c r="G29" s="107">
        <v>242.0</v>
      </c>
      <c r="H29" s="98">
        <v>42.0</v>
      </c>
      <c r="I29" s="108">
        <v>80.0</v>
      </c>
      <c r="J29" s="108">
        <v>80.0</v>
      </c>
      <c r="K29" s="108">
        <v>40.0</v>
      </c>
      <c r="L29" s="100">
        <v>42.0</v>
      </c>
      <c r="M29" s="85">
        <v>72.0</v>
      </c>
      <c r="N29" s="86">
        <v>76.0</v>
      </c>
      <c r="O29" s="87"/>
      <c r="P29" s="67">
        <f t="shared" ref="P29:R29" si="17">IFERROR((L29/H29),"100%")</f>
        <v>1</v>
      </c>
      <c r="Q29" s="67">
        <f t="shared" si="17"/>
        <v>0.9</v>
      </c>
      <c r="R29" s="67">
        <f t="shared" si="17"/>
        <v>0.95</v>
      </c>
      <c r="S29" s="53"/>
      <c r="T29" s="88">
        <f t="shared" si="4"/>
        <v>0.173553719</v>
      </c>
      <c r="U29" s="89">
        <f t="shared" si="5"/>
        <v>0.4710743802</v>
      </c>
      <c r="V29" s="89">
        <f t="shared" si="6"/>
        <v>0.7851239669</v>
      </c>
      <c r="W29" s="90"/>
      <c r="X29" s="91" t="s">
        <v>84</v>
      </c>
      <c r="Y29" s="1"/>
      <c r="Z29" s="1"/>
    </row>
    <row r="30" ht="216.0" customHeight="1">
      <c r="A30" s="1"/>
      <c r="B30" s="92" t="s">
        <v>85</v>
      </c>
      <c r="C30" s="114" t="s">
        <v>86</v>
      </c>
      <c r="D30" s="94" t="s">
        <v>87</v>
      </c>
      <c r="E30" s="95" t="s">
        <v>50</v>
      </c>
      <c r="F30" s="96" t="s">
        <v>88</v>
      </c>
      <c r="G30" s="97">
        <v>6171.0</v>
      </c>
      <c r="H30" s="98">
        <v>1870.0</v>
      </c>
      <c r="I30" s="108">
        <v>1770.0</v>
      </c>
      <c r="J30" s="108">
        <v>1770.0</v>
      </c>
      <c r="K30" s="108">
        <v>761.0</v>
      </c>
      <c r="L30" s="100">
        <v>1414.0</v>
      </c>
      <c r="M30" s="85">
        <v>1208.0</v>
      </c>
      <c r="N30" s="86">
        <v>1292.0</v>
      </c>
      <c r="O30" s="87"/>
      <c r="P30" s="67">
        <f t="shared" ref="P30:R30" si="18">IFERROR((L30/H30),"100%")</f>
        <v>0.7561497326</v>
      </c>
      <c r="Q30" s="67">
        <f t="shared" si="18"/>
        <v>0.6824858757</v>
      </c>
      <c r="R30" s="67">
        <f t="shared" si="18"/>
        <v>0.7299435028</v>
      </c>
      <c r="S30" s="53"/>
      <c r="T30" s="88">
        <f t="shared" si="4"/>
        <v>0.2291362826</v>
      </c>
      <c r="U30" s="89">
        <f t="shared" si="5"/>
        <v>0.4248906174</v>
      </c>
      <c r="V30" s="89">
        <f t="shared" si="6"/>
        <v>0.6342570086</v>
      </c>
      <c r="W30" s="90"/>
      <c r="X30" s="101" t="s">
        <v>89</v>
      </c>
      <c r="Y30" s="1"/>
      <c r="Z30" s="1"/>
    </row>
    <row r="31" ht="216.0" customHeight="1">
      <c r="A31" s="1"/>
      <c r="B31" s="102" t="s">
        <v>39</v>
      </c>
      <c r="C31" s="112" t="s">
        <v>90</v>
      </c>
      <c r="D31" s="104" t="s">
        <v>91</v>
      </c>
      <c r="E31" s="105" t="s">
        <v>50</v>
      </c>
      <c r="F31" s="106" t="s">
        <v>92</v>
      </c>
      <c r="G31" s="107">
        <v>2903.0</v>
      </c>
      <c r="H31" s="98">
        <v>900.0</v>
      </c>
      <c r="I31" s="108">
        <v>800.0</v>
      </c>
      <c r="J31" s="108">
        <v>800.0</v>
      </c>
      <c r="K31" s="108">
        <v>403.0</v>
      </c>
      <c r="L31" s="100">
        <v>962.0</v>
      </c>
      <c r="M31" s="85">
        <v>650.0</v>
      </c>
      <c r="N31" s="86">
        <v>581.0</v>
      </c>
      <c r="O31" s="87"/>
      <c r="P31" s="67">
        <f t="shared" ref="P31:R31" si="19">IFERROR((L31/H31),"100%")</f>
        <v>1.068888889</v>
      </c>
      <c r="Q31" s="67">
        <f t="shared" si="19"/>
        <v>0.8125</v>
      </c>
      <c r="R31" s="67">
        <f t="shared" si="19"/>
        <v>0.72625</v>
      </c>
      <c r="S31" s="53"/>
      <c r="T31" s="88">
        <f t="shared" si="4"/>
        <v>0.3313813297</v>
      </c>
      <c r="U31" s="89">
        <f t="shared" si="5"/>
        <v>0.5552876335</v>
      </c>
      <c r="V31" s="89">
        <f t="shared" si="6"/>
        <v>0.755425422</v>
      </c>
      <c r="W31" s="90"/>
      <c r="X31" s="91" t="s">
        <v>93</v>
      </c>
      <c r="Y31" s="1"/>
      <c r="Z31" s="1"/>
    </row>
    <row r="32" ht="216.0" customHeight="1">
      <c r="A32" s="1"/>
      <c r="B32" s="102" t="s">
        <v>39</v>
      </c>
      <c r="C32" s="112" t="s">
        <v>94</v>
      </c>
      <c r="D32" s="109" t="s">
        <v>95</v>
      </c>
      <c r="E32" s="110" t="s">
        <v>50</v>
      </c>
      <c r="F32" s="111" t="s">
        <v>96</v>
      </c>
      <c r="G32" s="107">
        <v>2596.0</v>
      </c>
      <c r="H32" s="98">
        <v>800.0</v>
      </c>
      <c r="I32" s="108">
        <v>800.0</v>
      </c>
      <c r="J32" s="108">
        <v>800.0</v>
      </c>
      <c r="K32" s="108">
        <v>196.0</v>
      </c>
      <c r="L32" s="100">
        <v>546.0</v>
      </c>
      <c r="M32" s="85">
        <v>400.0</v>
      </c>
      <c r="N32" s="86">
        <v>527.0</v>
      </c>
      <c r="O32" s="87"/>
      <c r="P32" s="67">
        <f t="shared" ref="P32:R32" si="20">IFERROR((L32/H32),"100%")</f>
        <v>0.6825</v>
      </c>
      <c r="Q32" s="67">
        <f t="shared" si="20"/>
        <v>0.5</v>
      </c>
      <c r="R32" s="67">
        <f t="shared" si="20"/>
        <v>0.65875</v>
      </c>
      <c r="S32" s="53"/>
      <c r="T32" s="88">
        <f t="shared" si="4"/>
        <v>0.2103235747</v>
      </c>
      <c r="U32" s="89">
        <f t="shared" si="5"/>
        <v>0.3644067797</v>
      </c>
      <c r="V32" s="89">
        <f t="shared" si="6"/>
        <v>0.5674114022</v>
      </c>
      <c r="W32" s="90"/>
      <c r="X32" s="101" t="s">
        <v>97</v>
      </c>
      <c r="Y32" s="1"/>
      <c r="Z32" s="1"/>
    </row>
    <row r="33" ht="216.0" customHeight="1">
      <c r="A33" s="1"/>
      <c r="B33" s="102" t="s">
        <v>39</v>
      </c>
      <c r="C33" s="112" t="s">
        <v>98</v>
      </c>
      <c r="D33" s="109" t="s">
        <v>99</v>
      </c>
      <c r="E33" s="110" t="s">
        <v>50</v>
      </c>
      <c r="F33" s="111" t="s">
        <v>100</v>
      </c>
      <c r="G33" s="107">
        <v>507.0</v>
      </c>
      <c r="H33" s="98">
        <v>125.0</v>
      </c>
      <c r="I33" s="108">
        <v>125.0</v>
      </c>
      <c r="J33" s="108">
        <v>125.0</v>
      </c>
      <c r="K33" s="108">
        <v>132.0</v>
      </c>
      <c r="L33" s="100">
        <v>141.0</v>
      </c>
      <c r="M33" s="85">
        <v>115.0</v>
      </c>
      <c r="N33" s="86">
        <v>148.0</v>
      </c>
      <c r="O33" s="87"/>
      <c r="P33" s="67">
        <f t="shared" ref="P33:R33" si="21">IFERROR((L33/H33),"100%")</f>
        <v>1.128</v>
      </c>
      <c r="Q33" s="67">
        <f t="shared" si="21"/>
        <v>0.92</v>
      </c>
      <c r="R33" s="67">
        <f t="shared" si="21"/>
        <v>1.184</v>
      </c>
      <c r="S33" s="53"/>
      <c r="T33" s="88">
        <f t="shared" si="4"/>
        <v>0.2781065089</v>
      </c>
      <c r="U33" s="89">
        <f t="shared" si="5"/>
        <v>0.5049309665</v>
      </c>
      <c r="V33" s="89">
        <f t="shared" si="6"/>
        <v>0.7968441815</v>
      </c>
      <c r="W33" s="90"/>
      <c r="X33" s="91" t="s">
        <v>101</v>
      </c>
      <c r="Y33" s="1"/>
      <c r="Z33" s="1"/>
    </row>
    <row r="34" ht="216.0" customHeight="1">
      <c r="A34" s="1"/>
      <c r="B34" s="102" t="s">
        <v>39</v>
      </c>
      <c r="C34" s="112" t="s">
        <v>102</v>
      </c>
      <c r="D34" s="109" t="s">
        <v>103</v>
      </c>
      <c r="E34" s="110" t="s">
        <v>50</v>
      </c>
      <c r="F34" s="111" t="s">
        <v>104</v>
      </c>
      <c r="G34" s="107">
        <v>165.0</v>
      </c>
      <c r="H34" s="98">
        <v>45.0</v>
      </c>
      <c r="I34" s="108">
        <v>45.0</v>
      </c>
      <c r="J34" s="108">
        <v>45.0</v>
      </c>
      <c r="K34" s="108">
        <v>30.0</v>
      </c>
      <c r="L34" s="100">
        <v>35.0</v>
      </c>
      <c r="M34" s="85">
        <v>43.0</v>
      </c>
      <c r="N34" s="86">
        <v>36.0</v>
      </c>
      <c r="O34" s="87"/>
      <c r="P34" s="67">
        <f t="shared" ref="P34:R34" si="22">IFERROR((L34/H34),"100%")</f>
        <v>0.7777777778</v>
      </c>
      <c r="Q34" s="67">
        <f t="shared" si="22"/>
        <v>0.9555555556</v>
      </c>
      <c r="R34" s="67">
        <f t="shared" si="22"/>
        <v>0.8</v>
      </c>
      <c r="S34" s="53"/>
      <c r="T34" s="88">
        <f t="shared" si="4"/>
        <v>0.2121212121</v>
      </c>
      <c r="U34" s="89">
        <f t="shared" si="5"/>
        <v>0.4727272727</v>
      </c>
      <c r="V34" s="89">
        <f t="shared" si="6"/>
        <v>0.6909090909</v>
      </c>
      <c r="W34" s="90"/>
      <c r="X34" s="101" t="s">
        <v>105</v>
      </c>
      <c r="Y34" s="1"/>
      <c r="Z34" s="1"/>
    </row>
    <row r="35" ht="216.0" customHeight="1">
      <c r="A35" s="1"/>
      <c r="B35" s="92" t="s">
        <v>106</v>
      </c>
      <c r="C35" s="93" t="s">
        <v>107</v>
      </c>
      <c r="D35" s="94" t="s">
        <v>108</v>
      </c>
      <c r="E35" s="95" t="s">
        <v>50</v>
      </c>
      <c r="F35" s="96" t="s">
        <v>109</v>
      </c>
      <c r="G35" s="97">
        <v>426.0</v>
      </c>
      <c r="H35" s="98">
        <v>121.0</v>
      </c>
      <c r="I35" s="108">
        <v>111.0</v>
      </c>
      <c r="J35" s="108">
        <v>111.0</v>
      </c>
      <c r="K35" s="108">
        <v>83.0</v>
      </c>
      <c r="L35" s="100">
        <v>114.0</v>
      </c>
      <c r="M35" s="85">
        <v>130.0</v>
      </c>
      <c r="N35" s="86">
        <v>173.0</v>
      </c>
      <c r="O35" s="87"/>
      <c r="P35" s="67">
        <f t="shared" ref="P35:R35" si="23">IFERROR((L35/H35),"100%")</f>
        <v>0.9421487603</v>
      </c>
      <c r="Q35" s="67">
        <f t="shared" si="23"/>
        <v>1.171171171</v>
      </c>
      <c r="R35" s="67">
        <f t="shared" si="23"/>
        <v>1.558558559</v>
      </c>
      <c r="S35" s="53"/>
      <c r="T35" s="88">
        <f t="shared" si="4"/>
        <v>0.2676056338</v>
      </c>
      <c r="U35" s="89">
        <f t="shared" si="5"/>
        <v>0.5727699531</v>
      </c>
      <c r="V35" s="89">
        <f t="shared" si="6"/>
        <v>0.9788732394</v>
      </c>
      <c r="W35" s="90"/>
      <c r="X35" s="91" t="s">
        <v>110</v>
      </c>
      <c r="Y35" s="1"/>
      <c r="Z35" s="1"/>
    </row>
    <row r="36" ht="216.0" customHeight="1">
      <c r="A36" s="1"/>
      <c r="B36" s="102" t="s">
        <v>39</v>
      </c>
      <c r="C36" s="112" t="s">
        <v>111</v>
      </c>
      <c r="D36" s="104" t="s">
        <v>112</v>
      </c>
      <c r="E36" s="105" t="s">
        <v>50</v>
      </c>
      <c r="F36" s="106" t="s">
        <v>113</v>
      </c>
      <c r="G36" s="107">
        <v>24.0</v>
      </c>
      <c r="H36" s="98">
        <v>6.0</v>
      </c>
      <c r="I36" s="108">
        <v>6.0</v>
      </c>
      <c r="J36" s="108">
        <v>6.0</v>
      </c>
      <c r="K36" s="108">
        <v>6.0</v>
      </c>
      <c r="L36" s="100">
        <v>5.0</v>
      </c>
      <c r="M36" s="85">
        <v>7.0</v>
      </c>
      <c r="N36" s="86">
        <v>6.0</v>
      </c>
      <c r="O36" s="87"/>
      <c r="P36" s="67">
        <f t="shared" ref="P36:R36" si="24">IFERROR((L36/H36),"100%")</f>
        <v>0.8333333333</v>
      </c>
      <c r="Q36" s="67">
        <f t="shared" si="24"/>
        <v>1.166666667</v>
      </c>
      <c r="R36" s="67">
        <f t="shared" si="24"/>
        <v>1</v>
      </c>
      <c r="S36" s="53"/>
      <c r="T36" s="88">
        <f t="shared" si="4"/>
        <v>0.2083333333</v>
      </c>
      <c r="U36" s="89">
        <f t="shared" si="5"/>
        <v>0.5</v>
      </c>
      <c r="V36" s="89">
        <f t="shared" si="6"/>
        <v>0.75</v>
      </c>
      <c r="W36" s="90"/>
      <c r="X36" s="101" t="s">
        <v>114</v>
      </c>
      <c r="Y36" s="1"/>
      <c r="Z36" s="1"/>
    </row>
    <row r="37" ht="216.0" customHeight="1">
      <c r="A37" s="1"/>
      <c r="B37" s="102" t="s">
        <v>39</v>
      </c>
      <c r="C37" s="112" t="s">
        <v>115</v>
      </c>
      <c r="D37" s="109" t="s">
        <v>116</v>
      </c>
      <c r="E37" s="110" t="s">
        <v>50</v>
      </c>
      <c r="F37" s="111" t="s">
        <v>117</v>
      </c>
      <c r="G37" s="107">
        <v>307.0</v>
      </c>
      <c r="H37" s="98">
        <v>80.0</v>
      </c>
      <c r="I37" s="108">
        <v>80.0</v>
      </c>
      <c r="J37" s="108">
        <v>80.0</v>
      </c>
      <c r="K37" s="108">
        <v>67.0</v>
      </c>
      <c r="L37" s="100">
        <v>72.0</v>
      </c>
      <c r="M37" s="85">
        <v>72.0</v>
      </c>
      <c r="N37" s="86">
        <v>117.0</v>
      </c>
      <c r="O37" s="87"/>
      <c r="P37" s="67">
        <f t="shared" ref="P37:R37" si="25">IFERROR((L37/H37),"100%")</f>
        <v>0.9</v>
      </c>
      <c r="Q37" s="67">
        <f t="shared" si="25"/>
        <v>0.9</v>
      </c>
      <c r="R37" s="67">
        <f t="shared" si="25"/>
        <v>1.4625</v>
      </c>
      <c r="S37" s="53"/>
      <c r="T37" s="88">
        <f t="shared" si="4"/>
        <v>0.2345276873</v>
      </c>
      <c r="U37" s="89">
        <f t="shared" si="5"/>
        <v>0.4690553746</v>
      </c>
      <c r="V37" s="89">
        <f t="shared" si="6"/>
        <v>0.8501628664</v>
      </c>
      <c r="W37" s="90"/>
      <c r="X37" s="91" t="s">
        <v>118</v>
      </c>
      <c r="Y37" s="1"/>
      <c r="Z37" s="1"/>
    </row>
    <row r="38" ht="216.0" customHeight="1">
      <c r="A38" s="1"/>
      <c r="B38" s="102" t="s">
        <v>39</v>
      </c>
      <c r="C38" s="112" t="s">
        <v>119</v>
      </c>
      <c r="D38" s="109" t="s">
        <v>120</v>
      </c>
      <c r="E38" s="110" t="s">
        <v>50</v>
      </c>
      <c r="F38" s="111" t="s">
        <v>121</v>
      </c>
      <c r="G38" s="107">
        <v>120.0</v>
      </c>
      <c r="H38" s="98">
        <v>35.0</v>
      </c>
      <c r="I38" s="108">
        <v>50.0</v>
      </c>
      <c r="J38" s="108">
        <v>25.0</v>
      </c>
      <c r="K38" s="108">
        <v>10.0</v>
      </c>
      <c r="L38" s="100">
        <v>37.0</v>
      </c>
      <c r="M38" s="85">
        <v>51.0</v>
      </c>
      <c r="N38" s="86">
        <v>50.0</v>
      </c>
      <c r="O38" s="87"/>
      <c r="P38" s="67">
        <f t="shared" ref="P38:R38" si="26">IFERROR((L38/H38),"100%")</f>
        <v>1.057142857</v>
      </c>
      <c r="Q38" s="67">
        <f t="shared" si="26"/>
        <v>1.02</v>
      </c>
      <c r="R38" s="67">
        <f t="shared" si="26"/>
        <v>2</v>
      </c>
      <c r="S38" s="53"/>
      <c r="T38" s="88">
        <f t="shared" si="4"/>
        <v>0.3083333333</v>
      </c>
      <c r="U38" s="89">
        <f t="shared" si="5"/>
        <v>0.7333333333</v>
      </c>
      <c r="V38" s="89">
        <f t="shared" si="6"/>
        <v>1.15</v>
      </c>
      <c r="W38" s="90"/>
      <c r="X38" s="101" t="s">
        <v>122</v>
      </c>
      <c r="Y38" s="1"/>
      <c r="Z38" s="1"/>
    </row>
    <row r="39" ht="216.0" customHeight="1">
      <c r="A39" s="1"/>
      <c r="B39" s="92" t="s">
        <v>123</v>
      </c>
      <c r="C39" s="114" t="s">
        <v>124</v>
      </c>
      <c r="D39" s="94" t="s">
        <v>125</v>
      </c>
      <c r="E39" s="95" t="s">
        <v>50</v>
      </c>
      <c r="F39" s="96" t="s">
        <v>126</v>
      </c>
      <c r="G39" s="97">
        <v>102.0</v>
      </c>
      <c r="H39" s="98">
        <v>32.0</v>
      </c>
      <c r="I39" s="108">
        <v>26.0</v>
      </c>
      <c r="J39" s="108">
        <v>24.0</v>
      </c>
      <c r="K39" s="108">
        <v>20.0</v>
      </c>
      <c r="L39" s="100">
        <v>28.0</v>
      </c>
      <c r="M39" s="85">
        <v>16.0</v>
      </c>
      <c r="N39" s="86">
        <v>22.0</v>
      </c>
      <c r="O39" s="87"/>
      <c r="P39" s="67">
        <f t="shared" ref="P39:R39" si="27">IFERROR((L39/H39),"100%")</f>
        <v>0.875</v>
      </c>
      <c r="Q39" s="67">
        <f t="shared" si="27"/>
        <v>0.6153846154</v>
      </c>
      <c r="R39" s="67">
        <f t="shared" si="27"/>
        <v>0.9166666667</v>
      </c>
      <c r="S39" s="53"/>
      <c r="T39" s="88">
        <f t="shared" si="4"/>
        <v>0.2745098039</v>
      </c>
      <c r="U39" s="89">
        <f t="shared" si="5"/>
        <v>0.431372549</v>
      </c>
      <c r="V39" s="89">
        <f t="shared" si="6"/>
        <v>0.6470588235</v>
      </c>
      <c r="W39" s="90"/>
      <c r="X39" s="91" t="s">
        <v>127</v>
      </c>
      <c r="Y39" s="1"/>
      <c r="Z39" s="1"/>
    </row>
    <row r="40" ht="216.0" customHeight="1">
      <c r="A40" s="1"/>
      <c r="B40" s="102" t="s">
        <v>39</v>
      </c>
      <c r="C40" s="112" t="s">
        <v>128</v>
      </c>
      <c r="D40" s="104" t="s">
        <v>129</v>
      </c>
      <c r="E40" s="105" t="s">
        <v>50</v>
      </c>
      <c r="F40" s="106" t="s">
        <v>130</v>
      </c>
      <c r="G40" s="107">
        <v>6.0</v>
      </c>
      <c r="H40" s="98">
        <v>2.0</v>
      </c>
      <c r="I40" s="108">
        <v>2.0</v>
      </c>
      <c r="J40" s="108">
        <v>1.0</v>
      </c>
      <c r="K40" s="108">
        <v>1.0</v>
      </c>
      <c r="L40" s="100">
        <v>2.0</v>
      </c>
      <c r="M40" s="85">
        <v>2.0</v>
      </c>
      <c r="N40" s="86">
        <v>0.0</v>
      </c>
      <c r="O40" s="87"/>
      <c r="P40" s="67">
        <f t="shared" ref="P40:R40" si="28">IFERROR((L40/H40),"100%")</f>
        <v>1</v>
      </c>
      <c r="Q40" s="67">
        <f t="shared" si="28"/>
        <v>1</v>
      </c>
      <c r="R40" s="67">
        <f t="shared" si="28"/>
        <v>0</v>
      </c>
      <c r="S40" s="53"/>
      <c r="T40" s="88">
        <f t="shared" si="4"/>
        <v>0.3333333333</v>
      </c>
      <c r="U40" s="89">
        <f t="shared" si="5"/>
        <v>0.6666666667</v>
      </c>
      <c r="V40" s="89">
        <f t="shared" si="6"/>
        <v>0.6666666667</v>
      </c>
      <c r="W40" s="90"/>
      <c r="X40" s="101" t="s">
        <v>131</v>
      </c>
      <c r="Y40" s="1"/>
      <c r="Z40" s="1"/>
    </row>
    <row r="41" ht="216.0" customHeight="1">
      <c r="A41" s="1"/>
      <c r="B41" s="102" t="s">
        <v>39</v>
      </c>
      <c r="C41" s="112" t="s">
        <v>132</v>
      </c>
      <c r="D41" s="109" t="s">
        <v>133</v>
      </c>
      <c r="E41" s="110" t="s">
        <v>50</v>
      </c>
      <c r="F41" s="111" t="s">
        <v>134</v>
      </c>
      <c r="G41" s="107">
        <v>5.0</v>
      </c>
      <c r="H41" s="98">
        <v>1.0</v>
      </c>
      <c r="I41" s="108">
        <v>2.0</v>
      </c>
      <c r="J41" s="108">
        <v>1.0</v>
      </c>
      <c r="K41" s="108">
        <v>1.0</v>
      </c>
      <c r="L41" s="117">
        <v>0.0</v>
      </c>
      <c r="M41" s="85">
        <v>2.0</v>
      </c>
      <c r="N41" s="86">
        <v>0.0</v>
      </c>
      <c r="O41" s="87"/>
      <c r="P41" s="67">
        <f t="shared" ref="P41:R41" si="29">IFERROR((L41/H41),"100%")</f>
        <v>0</v>
      </c>
      <c r="Q41" s="67">
        <f t="shared" si="29"/>
        <v>1</v>
      </c>
      <c r="R41" s="67">
        <f t="shared" si="29"/>
        <v>0</v>
      </c>
      <c r="S41" s="53"/>
      <c r="T41" s="88">
        <f t="shared" si="4"/>
        <v>0</v>
      </c>
      <c r="U41" s="89">
        <f t="shared" si="5"/>
        <v>0.4</v>
      </c>
      <c r="V41" s="89">
        <f t="shared" si="6"/>
        <v>0.4</v>
      </c>
      <c r="W41" s="90"/>
      <c r="X41" s="91" t="s">
        <v>135</v>
      </c>
      <c r="Y41" s="1"/>
      <c r="Z41" s="1"/>
    </row>
    <row r="42" ht="216.0" customHeight="1">
      <c r="A42" s="1"/>
      <c r="B42" s="102" t="s">
        <v>39</v>
      </c>
      <c r="C42" s="112" t="s">
        <v>136</v>
      </c>
      <c r="D42" s="109" t="s">
        <v>137</v>
      </c>
      <c r="E42" s="110" t="s">
        <v>50</v>
      </c>
      <c r="F42" s="111" t="s">
        <v>138</v>
      </c>
      <c r="G42" s="107">
        <v>3.0</v>
      </c>
      <c r="H42" s="98">
        <v>1.0</v>
      </c>
      <c r="I42" s="108">
        <v>1.0</v>
      </c>
      <c r="J42" s="108">
        <v>1.0</v>
      </c>
      <c r="K42" s="108"/>
      <c r="L42" s="117">
        <v>0.0</v>
      </c>
      <c r="M42" s="86">
        <v>0.0</v>
      </c>
      <c r="N42" s="86">
        <v>2.0</v>
      </c>
      <c r="O42" s="87"/>
      <c r="P42" s="67">
        <f t="shared" ref="P42:R42" si="30">IFERROR((L42/H42),"100%")</f>
        <v>0</v>
      </c>
      <c r="Q42" s="67">
        <f t="shared" si="30"/>
        <v>0</v>
      </c>
      <c r="R42" s="67">
        <f t="shared" si="30"/>
        <v>2</v>
      </c>
      <c r="S42" s="53"/>
      <c r="T42" s="88">
        <f t="shared" si="4"/>
        <v>0</v>
      </c>
      <c r="U42" s="89">
        <f t="shared" si="5"/>
        <v>0</v>
      </c>
      <c r="V42" s="89">
        <f t="shared" si="6"/>
        <v>0.6666666667</v>
      </c>
      <c r="W42" s="90"/>
      <c r="X42" s="101" t="s">
        <v>139</v>
      </c>
      <c r="Y42" s="1"/>
      <c r="Z42" s="1"/>
    </row>
    <row r="43" ht="216.0" customHeight="1">
      <c r="A43" s="1"/>
      <c r="B43" s="102" t="s">
        <v>39</v>
      </c>
      <c r="C43" s="112" t="s">
        <v>140</v>
      </c>
      <c r="D43" s="109" t="s">
        <v>141</v>
      </c>
      <c r="E43" s="110" t="s">
        <v>50</v>
      </c>
      <c r="F43" s="111" t="s">
        <v>142</v>
      </c>
      <c r="G43" s="107">
        <v>30.0</v>
      </c>
      <c r="H43" s="98">
        <v>8.0</v>
      </c>
      <c r="I43" s="108">
        <v>8.0</v>
      </c>
      <c r="J43" s="108">
        <v>8.0</v>
      </c>
      <c r="K43" s="108">
        <v>6.0</v>
      </c>
      <c r="L43" s="100">
        <v>6.0</v>
      </c>
      <c r="M43" s="85">
        <v>7.0</v>
      </c>
      <c r="N43" s="86">
        <v>6.0</v>
      </c>
      <c r="O43" s="87"/>
      <c r="P43" s="67">
        <f t="shared" ref="P43:R43" si="31">IFERROR((L43/H43),"100%")</f>
        <v>0.75</v>
      </c>
      <c r="Q43" s="67">
        <f t="shared" si="31"/>
        <v>0.875</v>
      </c>
      <c r="R43" s="67">
        <f t="shared" si="31"/>
        <v>0.75</v>
      </c>
      <c r="S43" s="53"/>
      <c r="T43" s="88">
        <f t="shared" si="4"/>
        <v>0.2</v>
      </c>
      <c r="U43" s="89">
        <f t="shared" si="5"/>
        <v>0.4333333333</v>
      </c>
      <c r="V43" s="89">
        <f t="shared" si="6"/>
        <v>0.6333333333</v>
      </c>
      <c r="W43" s="90"/>
      <c r="X43" s="116" t="s">
        <v>143</v>
      </c>
      <c r="Y43" s="1"/>
      <c r="Z43" s="1"/>
    </row>
    <row r="44" ht="216.0" customHeight="1">
      <c r="A44" s="1"/>
      <c r="B44" s="102" t="s">
        <v>39</v>
      </c>
      <c r="C44" s="112" t="s">
        <v>144</v>
      </c>
      <c r="D44" s="109" t="s">
        <v>145</v>
      </c>
      <c r="E44" s="110" t="s">
        <v>50</v>
      </c>
      <c r="F44" s="111" t="s">
        <v>146</v>
      </c>
      <c r="G44" s="107">
        <v>58.0</v>
      </c>
      <c r="H44" s="98">
        <v>20.0</v>
      </c>
      <c r="I44" s="108">
        <v>13.0</v>
      </c>
      <c r="J44" s="108">
        <v>13.0</v>
      </c>
      <c r="K44" s="108">
        <v>12.0</v>
      </c>
      <c r="L44" s="100">
        <v>20.0</v>
      </c>
      <c r="M44" s="85">
        <v>7.0</v>
      </c>
      <c r="N44" s="86">
        <v>14.0</v>
      </c>
      <c r="O44" s="87"/>
      <c r="P44" s="67">
        <f t="shared" ref="P44:R44" si="32">IFERROR((L44/H44),"100%")</f>
        <v>1</v>
      </c>
      <c r="Q44" s="67">
        <f t="shared" si="32"/>
        <v>0.5384615385</v>
      </c>
      <c r="R44" s="67">
        <f t="shared" si="32"/>
        <v>1.076923077</v>
      </c>
      <c r="S44" s="53"/>
      <c r="T44" s="88">
        <f t="shared" si="4"/>
        <v>0.3448275862</v>
      </c>
      <c r="U44" s="89">
        <f t="shared" si="5"/>
        <v>0.4655172414</v>
      </c>
      <c r="V44" s="89">
        <f t="shared" si="6"/>
        <v>0.7068965517</v>
      </c>
      <c r="W44" s="90"/>
      <c r="X44" s="101" t="s">
        <v>147</v>
      </c>
      <c r="Y44" s="1"/>
      <c r="Z44" s="1"/>
    </row>
    <row r="45" ht="216.0" customHeight="1">
      <c r="A45" s="1"/>
      <c r="B45" s="92" t="s">
        <v>148</v>
      </c>
      <c r="C45" s="114" t="s">
        <v>149</v>
      </c>
      <c r="D45" s="94" t="s">
        <v>150</v>
      </c>
      <c r="E45" s="95" t="s">
        <v>50</v>
      </c>
      <c r="F45" s="96" t="s">
        <v>151</v>
      </c>
      <c r="G45" s="97">
        <v>273.0</v>
      </c>
      <c r="H45" s="98">
        <v>76.0</v>
      </c>
      <c r="I45" s="108">
        <v>68.0</v>
      </c>
      <c r="J45" s="108">
        <v>72.0</v>
      </c>
      <c r="K45" s="108">
        <v>57.0</v>
      </c>
      <c r="L45" s="100">
        <v>81.0</v>
      </c>
      <c r="M45" s="85">
        <v>61.0</v>
      </c>
      <c r="N45" s="86">
        <v>37.0</v>
      </c>
      <c r="O45" s="87"/>
      <c r="P45" s="67">
        <f t="shared" ref="P45:R45" si="33">IFERROR((L45/H45),"100%")</f>
        <v>1.065789474</v>
      </c>
      <c r="Q45" s="67">
        <f t="shared" si="33"/>
        <v>0.8970588235</v>
      </c>
      <c r="R45" s="67">
        <f t="shared" si="33"/>
        <v>0.5138888889</v>
      </c>
      <c r="S45" s="53"/>
      <c r="T45" s="88">
        <f t="shared" si="4"/>
        <v>0.2967032967</v>
      </c>
      <c r="U45" s="89">
        <f t="shared" si="5"/>
        <v>0.5201465201</v>
      </c>
      <c r="V45" s="89">
        <f t="shared" si="6"/>
        <v>0.6556776557</v>
      </c>
      <c r="W45" s="90"/>
      <c r="X45" s="91" t="s">
        <v>152</v>
      </c>
      <c r="Y45" s="1"/>
      <c r="Z45" s="1"/>
    </row>
    <row r="46" ht="216.0" customHeight="1">
      <c r="A46" s="1"/>
      <c r="B46" s="102" t="s">
        <v>39</v>
      </c>
      <c r="C46" s="112" t="s">
        <v>153</v>
      </c>
      <c r="D46" s="104" t="s">
        <v>154</v>
      </c>
      <c r="E46" s="105" t="s">
        <v>50</v>
      </c>
      <c r="F46" s="106" t="s">
        <v>155</v>
      </c>
      <c r="G46" s="107">
        <v>12.0</v>
      </c>
      <c r="H46" s="98">
        <v>3.0</v>
      </c>
      <c r="I46" s="108">
        <v>3.0</v>
      </c>
      <c r="J46" s="108">
        <v>3.0</v>
      </c>
      <c r="K46" s="108">
        <v>3.0</v>
      </c>
      <c r="L46" s="100">
        <v>3.0</v>
      </c>
      <c r="M46" s="85">
        <v>2.0</v>
      </c>
      <c r="N46" s="86">
        <v>3.0</v>
      </c>
      <c r="O46" s="87"/>
      <c r="P46" s="67">
        <f t="shared" ref="P46:R46" si="34">IFERROR((L46/H46),"100%")</f>
        <v>1</v>
      </c>
      <c r="Q46" s="67">
        <f t="shared" si="34"/>
        <v>0.6666666667</v>
      </c>
      <c r="R46" s="67">
        <f t="shared" si="34"/>
        <v>1</v>
      </c>
      <c r="S46" s="53"/>
      <c r="T46" s="88">
        <f t="shared" si="4"/>
        <v>0.25</v>
      </c>
      <c r="U46" s="89">
        <f t="shared" si="5"/>
        <v>0.4166666667</v>
      </c>
      <c r="V46" s="89">
        <f t="shared" si="6"/>
        <v>0.6666666667</v>
      </c>
      <c r="W46" s="118"/>
      <c r="X46" s="101" t="s">
        <v>156</v>
      </c>
      <c r="Y46" s="1"/>
      <c r="Z46" s="1"/>
    </row>
    <row r="47" ht="216.0" customHeight="1">
      <c r="A47" s="1"/>
      <c r="B47" s="102" t="s">
        <v>39</v>
      </c>
      <c r="C47" s="112" t="s">
        <v>157</v>
      </c>
      <c r="D47" s="109" t="s">
        <v>158</v>
      </c>
      <c r="E47" s="110" t="s">
        <v>50</v>
      </c>
      <c r="F47" s="111" t="s">
        <v>159</v>
      </c>
      <c r="G47" s="107">
        <v>123.0</v>
      </c>
      <c r="H47" s="98">
        <v>38.0</v>
      </c>
      <c r="I47" s="108">
        <v>30.0</v>
      </c>
      <c r="J47" s="108">
        <v>29.0</v>
      </c>
      <c r="K47" s="108">
        <v>26.0</v>
      </c>
      <c r="L47" s="100">
        <v>38.0</v>
      </c>
      <c r="M47" s="85">
        <v>30.0</v>
      </c>
      <c r="N47" s="86">
        <v>14.0</v>
      </c>
      <c r="O47" s="87"/>
      <c r="P47" s="67">
        <f t="shared" ref="P47:R47" si="35">IFERROR((L47/H47),"100%")</f>
        <v>1</v>
      </c>
      <c r="Q47" s="67">
        <f t="shared" si="35"/>
        <v>1</v>
      </c>
      <c r="R47" s="67">
        <f t="shared" si="35"/>
        <v>0.4827586207</v>
      </c>
      <c r="S47" s="53"/>
      <c r="T47" s="88">
        <f t="shared" si="4"/>
        <v>0.3089430894</v>
      </c>
      <c r="U47" s="89">
        <f t="shared" si="5"/>
        <v>0.5528455285</v>
      </c>
      <c r="V47" s="89">
        <f t="shared" si="6"/>
        <v>0.6666666667</v>
      </c>
      <c r="W47" s="90"/>
      <c r="X47" s="91" t="s">
        <v>160</v>
      </c>
      <c r="Y47" s="1"/>
      <c r="Z47" s="1"/>
    </row>
    <row r="48" ht="216.0" customHeight="1">
      <c r="A48" s="1"/>
      <c r="B48" s="102" t="s">
        <v>39</v>
      </c>
      <c r="C48" s="112" t="s">
        <v>161</v>
      </c>
      <c r="D48" s="109" t="s">
        <v>162</v>
      </c>
      <c r="E48" s="110" t="s">
        <v>50</v>
      </c>
      <c r="F48" s="111" t="s">
        <v>163</v>
      </c>
      <c r="G48" s="107">
        <v>138.0</v>
      </c>
      <c r="H48" s="98">
        <v>35.0</v>
      </c>
      <c r="I48" s="108">
        <v>35.0</v>
      </c>
      <c r="J48" s="108">
        <v>40.0</v>
      </c>
      <c r="K48" s="108">
        <v>28.0</v>
      </c>
      <c r="L48" s="100">
        <v>40.0</v>
      </c>
      <c r="M48" s="85">
        <v>29.0</v>
      </c>
      <c r="N48" s="86">
        <v>20.0</v>
      </c>
      <c r="O48" s="87"/>
      <c r="P48" s="67">
        <f t="shared" ref="P48:R48" si="36">IFERROR((L48/H48),"100%")</f>
        <v>1.142857143</v>
      </c>
      <c r="Q48" s="67">
        <f t="shared" si="36"/>
        <v>0.8285714286</v>
      </c>
      <c r="R48" s="67">
        <f t="shared" si="36"/>
        <v>0.5</v>
      </c>
      <c r="S48" s="53"/>
      <c r="T48" s="88">
        <f t="shared" si="4"/>
        <v>0.2898550725</v>
      </c>
      <c r="U48" s="89">
        <f t="shared" si="5"/>
        <v>0.5</v>
      </c>
      <c r="V48" s="89">
        <f t="shared" si="6"/>
        <v>0.6449275362</v>
      </c>
      <c r="W48" s="90"/>
      <c r="X48" s="101" t="s">
        <v>164</v>
      </c>
      <c r="Y48" s="1"/>
      <c r="Z48" s="1"/>
    </row>
    <row r="49" ht="216.0" customHeight="1">
      <c r="A49" s="1"/>
      <c r="B49" s="92" t="s">
        <v>165</v>
      </c>
      <c r="C49" s="114" t="s">
        <v>166</v>
      </c>
      <c r="D49" s="94" t="s">
        <v>167</v>
      </c>
      <c r="E49" s="95" t="s">
        <v>50</v>
      </c>
      <c r="F49" s="96" t="s">
        <v>151</v>
      </c>
      <c r="G49" s="97">
        <v>12257.0</v>
      </c>
      <c r="H49" s="98">
        <v>3482.0</v>
      </c>
      <c r="I49" s="108">
        <v>2945.0</v>
      </c>
      <c r="J49" s="108">
        <v>2945.0</v>
      </c>
      <c r="K49" s="108">
        <v>2885.0</v>
      </c>
      <c r="L49" s="100">
        <v>3494.0</v>
      </c>
      <c r="M49" s="85">
        <v>4674.0</v>
      </c>
      <c r="N49" s="86">
        <v>4453.0</v>
      </c>
      <c r="O49" s="87"/>
      <c r="P49" s="67">
        <f t="shared" ref="P49:R49" si="37">IFERROR((L49/H49),"100%")</f>
        <v>1.003446295</v>
      </c>
      <c r="Q49" s="67">
        <f t="shared" si="37"/>
        <v>1.587096774</v>
      </c>
      <c r="R49" s="67">
        <f t="shared" si="37"/>
        <v>1.512054329</v>
      </c>
      <c r="S49" s="53"/>
      <c r="T49" s="88">
        <f t="shared" si="4"/>
        <v>0.2850615975</v>
      </c>
      <c r="U49" s="89">
        <f t="shared" si="5"/>
        <v>0.6663947132</v>
      </c>
      <c r="V49" s="89">
        <f t="shared" si="6"/>
        <v>1.029697316</v>
      </c>
      <c r="W49" s="90"/>
      <c r="X49" s="91" t="s">
        <v>168</v>
      </c>
      <c r="Y49" s="1"/>
      <c r="Z49" s="1"/>
    </row>
    <row r="50" ht="216.0" customHeight="1">
      <c r="A50" s="1"/>
      <c r="B50" s="102" t="s">
        <v>39</v>
      </c>
      <c r="C50" s="112" t="s">
        <v>169</v>
      </c>
      <c r="D50" s="109" t="s">
        <v>170</v>
      </c>
      <c r="E50" s="110" t="s">
        <v>50</v>
      </c>
      <c r="F50" s="111" t="s">
        <v>171</v>
      </c>
      <c r="G50" s="107">
        <v>232.0</v>
      </c>
      <c r="H50" s="98">
        <v>82.0</v>
      </c>
      <c r="I50" s="108">
        <v>55.0</v>
      </c>
      <c r="J50" s="108">
        <v>55.0</v>
      </c>
      <c r="K50" s="108">
        <v>40.0</v>
      </c>
      <c r="L50" s="100">
        <v>82.0</v>
      </c>
      <c r="M50" s="85">
        <v>70.0</v>
      </c>
      <c r="N50" s="86">
        <v>49.0</v>
      </c>
      <c r="O50" s="87"/>
      <c r="P50" s="67">
        <f t="shared" ref="P50:R50" si="38">IFERROR((L50/H50),"100%")</f>
        <v>1</v>
      </c>
      <c r="Q50" s="67">
        <f t="shared" si="38"/>
        <v>1.272727273</v>
      </c>
      <c r="R50" s="67">
        <f t="shared" si="38"/>
        <v>0.8909090909</v>
      </c>
      <c r="S50" s="53"/>
      <c r="T50" s="88">
        <f t="shared" si="4"/>
        <v>0.3534482759</v>
      </c>
      <c r="U50" s="89">
        <f t="shared" si="5"/>
        <v>0.6551724138</v>
      </c>
      <c r="V50" s="89">
        <f t="shared" si="6"/>
        <v>0.8663793103</v>
      </c>
      <c r="W50" s="90"/>
      <c r="X50" s="101" t="s">
        <v>172</v>
      </c>
      <c r="Y50" s="1"/>
      <c r="Z50" s="1"/>
    </row>
    <row r="51" ht="216.0" customHeight="1">
      <c r="A51" s="1"/>
      <c r="B51" s="102" t="s">
        <v>39</v>
      </c>
      <c r="C51" s="112" t="s">
        <v>173</v>
      </c>
      <c r="D51" s="109" t="s">
        <v>174</v>
      </c>
      <c r="E51" s="110" t="s">
        <v>50</v>
      </c>
      <c r="F51" s="111" t="s">
        <v>175</v>
      </c>
      <c r="G51" s="107">
        <v>1510.0</v>
      </c>
      <c r="H51" s="98">
        <v>400.0</v>
      </c>
      <c r="I51" s="108">
        <v>380.0</v>
      </c>
      <c r="J51" s="108">
        <v>380.0</v>
      </c>
      <c r="K51" s="108">
        <v>350.0</v>
      </c>
      <c r="L51" s="100">
        <v>410.0</v>
      </c>
      <c r="M51" s="85">
        <v>536.0</v>
      </c>
      <c r="N51" s="86">
        <v>535.0</v>
      </c>
      <c r="O51" s="87"/>
      <c r="P51" s="67">
        <f t="shared" ref="P51:R51" si="39">IFERROR((L51/H51),"100%")</f>
        <v>1.025</v>
      </c>
      <c r="Q51" s="67">
        <f t="shared" si="39"/>
        <v>1.410526316</v>
      </c>
      <c r="R51" s="67">
        <f t="shared" si="39"/>
        <v>1.407894737</v>
      </c>
      <c r="S51" s="53"/>
      <c r="T51" s="88">
        <f t="shared" si="4"/>
        <v>0.2715231788</v>
      </c>
      <c r="U51" s="89">
        <f t="shared" si="5"/>
        <v>0.6264900662</v>
      </c>
      <c r="V51" s="89">
        <f t="shared" si="6"/>
        <v>0.980794702</v>
      </c>
      <c r="W51" s="90"/>
      <c r="X51" s="91" t="s">
        <v>176</v>
      </c>
      <c r="Y51" s="1"/>
      <c r="Z51" s="1"/>
    </row>
    <row r="52" ht="216.0" customHeight="1">
      <c r="A52" s="1"/>
      <c r="B52" s="102" t="s">
        <v>39</v>
      </c>
      <c r="C52" s="112" t="s">
        <v>177</v>
      </c>
      <c r="D52" s="119" t="s">
        <v>178</v>
      </c>
      <c r="E52" s="110" t="s">
        <v>50</v>
      </c>
      <c r="F52" s="111" t="s">
        <v>179</v>
      </c>
      <c r="G52" s="107">
        <v>10515.0</v>
      </c>
      <c r="H52" s="98">
        <v>3000.0</v>
      </c>
      <c r="I52" s="108">
        <v>2510.0</v>
      </c>
      <c r="J52" s="108">
        <v>2510.0</v>
      </c>
      <c r="K52" s="108">
        <v>2495.0</v>
      </c>
      <c r="L52" s="100">
        <v>3002.0</v>
      </c>
      <c r="M52" s="85">
        <v>4068.0</v>
      </c>
      <c r="N52" s="86">
        <v>3869.0</v>
      </c>
      <c r="O52" s="87"/>
      <c r="P52" s="67">
        <f t="shared" ref="P52:R52" si="40">IFERROR((L52/H52),"100%")</f>
        <v>1.000666667</v>
      </c>
      <c r="Q52" s="67">
        <f t="shared" si="40"/>
        <v>1.620717131</v>
      </c>
      <c r="R52" s="67">
        <f t="shared" si="40"/>
        <v>1.541434263</v>
      </c>
      <c r="S52" s="53"/>
      <c r="T52" s="88">
        <f t="shared" si="4"/>
        <v>0.2854969092</v>
      </c>
      <c r="U52" s="89">
        <f t="shared" si="5"/>
        <v>0.6723728008</v>
      </c>
      <c r="V52" s="89">
        <f t="shared" si="6"/>
        <v>1.040323348</v>
      </c>
      <c r="W52" s="90"/>
      <c r="X52" s="101" t="s">
        <v>180</v>
      </c>
      <c r="Y52" s="1"/>
      <c r="Z52" s="1"/>
    </row>
    <row r="53" ht="216.0" customHeight="1">
      <c r="A53" s="1"/>
      <c r="B53" s="92" t="s">
        <v>181</v>
      </c>
      <c r="C53" s="114" t="s">
        <v>182</v>
      </c>
      <c r="D53" s="120" t="s">
        <v>183</v>
      </c>
      <c r="E53" s="121" t="s">
        <v>36</v>
      </c>
      <c r="F53" s="122" t="s">
        <v>184</v>
      </c>
      <c r="G53" s="123">
        <v>700.0</v>
      </c>
      <c r="H53" s="98">
        <v>175.0</v>
      </c>
      <c r="I53" s="124">
        <v>175.0</v>
      </c>
      <c r="J53" s="108">
        <v>175.0</v>
      </c>
      <c r="K53" s="108">
        <v>175.0</v>
      </c>
      <c r="L53" s="100">
        <v>174.0</v>
      </c>
      <c r="M53" s="85">
        <v>120.0</v>
      </c>
      <c r="N53" s="86">
        <v>130.0</v>
      </c>
      <c r="O53" s="87"/>
      <c r="P53" s="67">
        <f t="shared" ref="P53:R53" si="41">IFERROR((L53/H53),"100%")</f>
        <v>0.9942857143</v>
      </c>
      <c r="Q53" s="67">
        <f t="shared" si="41"/>
        <v>0.6857142857</v>
      </c>
      <c r="R53" s="67">
        <f t="shared" si="41"/>
        <v>0.7428571429</v>
      </c>
      <c r="S53" s="53"/>
      <c r="T53" s="88">
        <f t="shared" si="4"/>
        <v>0.2485714286</v>
      </c>
      <c r="U53" s="89">
        <f t="shared" si="5"/>
        <v>0.42</v>
      </c>
      <c r="V53" s="89">
        <f t="shared" si="6"/>
        <v>0.6057142857</v>
      </c>
      <c r="W53" s="90"/>
      <c r="X53" s="91" t="s">
        <v>185</v>
      </c>
      <c r="Y53" s="1"/>
      <c r="Z53" s="1"/>
    </row>
    <row r="54" ht="216.0" customHeight="1">
      <c r="A54" s="1"/>
      <c r="B54" s="102" t="s">
        <v>39</v>
      </c>
      <c r="C54" s="112" t="s">
        <v>186</v>
      </c>
      <c r="D54" s="125" t="s">
        <v>187</v>
      </c>
      <c r="E54" s="126" t="s">
        <v>36</v>
      </c>
      <c r="F54" s="127" t="s">
        <v>188</v>
      </c>
      <c r="G54" s="107">
        <v>38400.0</v>
      </c>
      <c r="H54" s="98">
        <v>9600.0</v>
      </c>
      <c r="I54" s="108">
        <v>9600.0</v>
      </c>
      <c r="J54" s="108">
        <v>9600.0</v>
      </c>
      <c r="K54" s="108">
        <v>9600.0</v>
      </c>
      <c r="L54" s="100">
        <v>9699.0</v>
      </c>
      <c r="M54" s="85">
        <v>8011.0</v>
      </c>
      <c r="N54" s="86">
        <v>9067.0</v>
      </c>
      <c r="O54" s="87"/>
      <c r="P54" s="67">
        <f t="shared" ref="P54:R54" si="42">IFERROR((L54/H54),"100%")</f>
        <v>1.0103125</v>
      </c>
      <c r="Q54" s="67">
        <f t="shared" si="42"/>
        <v>0.8344791667</v>
      </c>
      <c r="R54" s="67">
        <f t="shared" si="42"/>
        <v>0.9444791667</v>
      </c>
      <c r="S54" s="53"/>
      <c r="T54" s="88">
        <f t="shared" si="4"/>
        <v>0.252578125</v>
      </c>
      <c r="U54" s="89">
        <f t="shared" si="5"/>
        <v>0.4611979167</v>
      </c>
      <c r="V54" s="89">
        <f t="shared" si="6"/>
        <v>0.6973177083</v>
      </c>
      <c r="W54" s="90"/>
      <c r="X54" s="115" t="s">
        <v>189</v>
      </c>
      <c r="Y54" s="1"/>
      <c r="Z54" s="1"/>
    </row>
    <row r="55" ht="216.0" customHeight="1">
      <c r="A55" s="1"/>
      <c r="B55" s="92" t="s">
        <v>190</v>
      </c>
      <c r="C55" s="114" t="s">
        <v>191</v>
      </c>
      <c r="D55" s="94" t="s">
        <v>192</v>
      </c>
      <c r="E55" s="128" t="s">
        <v>36</v>
      </c>
      <c r="F55" s="129" t="s">
        <v>193</v>
      </c>
      <c r="G55" s="123">
        <v>10000.0</v>
      </c>
      <c r="H55" s="98">
        <v>2500.0</v>
      </c>
      <c r="I55" s="124">
        <v>2500.0</v>
      </c>
      <c r="J55" s="108">
        <v>2500.0</v>
      </c>
      <c r="K55" s="108">
        <v>2500.0</v>
      </c>
      <c r="L55" s="100">
        <v>2550.0</v>
      </c>
      <c r="M55" s="85">
        <v>1426.0</v>
      </c>
      <c r="N55" s="86">
        <v>2529.0</v>
      </c>
      <c r="O55" s="87"/>
      <c r="P55" s="67">
        <f t="shared" ref="P55:R55" si="43">IFERROR((L55/H55),"100%")</f>
        <v>1.02</v>
      </c>
      <c r="Q55" s="67">
        <f t="shared" si="43"/>
        <v>0.5704</v>
      </c>
      <c r="R55" s="67">
        <f t="shared" si="43"/>
        <v>1.0116</v>
      </c>
      <c r="S55" s="53"/>
      <c r="T55" s="88">
        <f t="shared" si="4"/>
        <v>0.255</v>
      </c>
      <c r="U55" s="89">
        <f t="shared" si="5"/>
        <v>0.3976</v>
      </c>
      <c r="V55" s="89">
        <f t="shared" si="6"/>
        <v>0.6505</v>
      </c>
      <c r="W55" s="90"/>
      <c r="X55" s="91" t="s">
        <v>194</v>
      </c>
      <c r="Y55" s="1"/>
      <c r="Z55" s="1"/>
    </row>
    <row r="56" ht="216.0" customHeight="1">
      <c r="A56" s="1"/>
      <c r="B56" s="102" t="s">
        <v>39</v>
      </c>
      <c r="C56" s="112" t="s">
        <v>195</v>
      </c>
      <c r="D56" s="104" t="s">
        <v>196</v>
      </c>
      <c r="E56" s="130" t="s">
        <v>36</v>
      </c>
      <c r="F56" s="131" t="s">
        <v>197</v>
      </c>
      <c r="G56" s="107">
        <v>12000.0</v>
      </c>
      <c r="H56" s="98">
        <v>3000.0</v>
      </c>
      <c r="I56" s="108">
        <v>3000.0</v>
      </c>
      <c r="J56" s="108">
        <v>3000.0</v>
      </c>
      <c r="K56" s="108">
        <v>3000.0</v>
      </c>
      <c r="L56" s="100">
        <v>3005.0</v>
      </c>
      <c r="M56" s="85">
        <v>2526.0</v>
      </c>
      <c r="N56" s="86">
        <v>1858.0</v>
      </c>
      <c r="O56" s="87"/>
      <c r="P56" s="67">
        <f t="shared" ref="P56:R56" si="44">IFERROR((L56/H56),"100%")</f>
        <v>1.001666667</v>
      </c>
      <c r="Q56" s="67">
        <f t="shared" si="44"/>
        <v>0.842</v>
      </c>
      <c r="R56" s="67">
        <f t="shared" si="44"/>
        <v>0.6193333333</v>
      </c>
      <c r="S56" s="53"/>
      <c r="T56" s="88">
        <f t="shared" si="4"/>
        <v>0.2504166667</v>
      </c>
      <c r="U56" s="89">
        <f t="shared" si="5"/>
        <v>0.4609166667</v>
      </c>
      <c r="V56" s="89">
        <f t="shared" si="6"/>
        <v>0.61575</v>
      </c>
      <c r="W56" s="90"/>
      <c r="X56" s="132" t="s">
        <v>198</v>
      </c>
      <c r="Y56" s="1"/>
      <c r="Z56" s="1"/>
    </row>
    <row r="57" ht="216.0" customHeight="1">
      <c r="A57" s="1"/>
      <c r="B57" s="102" t="s">
        <v>39</v>
      </c>
      <c r="C57" s="112" t="s">
        <v>199</v>
      </c>
      <c r="D57" s="104" t="s">
        <v>200</v>
      </c>
      <c r="E57" s="130" t="s">
        <v>36</v>
      </c>
      <c r="F57" s="131" t="s">
        <v>201</v>
      </c>
      <c r="G57" s="107">
        <v>5000.0</v>
      </c>
      <c r="H57" s="98">
        <v>1250.0</v>
      </c>
      <c r="I57" s="108">
        <v>1250.0</v>
      </c>
      <c r="J57" s="108">
        <v>1250.0</v>
      </c>
      <c r="K57" s="108">
        <v>1250.0</v>
      </c>
      <c r="L57" s="100">
        <v>1255.0</v>
      </c>
      <c r="M57" s="85">
        <v>1943.0</v>
      </c>
      <c r="N57" s="86">
        <v>2198.0</v>
      </c>
      <c r="O57" s="87"/>
      <c r="P57" s="67">
        <f t="shared" ref="P57:R57" si="45">IFERROR((L57/H57),"100%")</f>
        <v>1.004</v>
      </c>
      <c r="Q57" s="67">
        <f t="shared" si="45"/>
        <v>1.5544</v>
      </c>
      <c r="R57" s="67">
        <f t="shared" si="45"/>
        <v>1.7584</v>
      </c>
      <c r="S57" s="53"/>
      <c r="T57" s="88">
        <f t="shared" si="4"/>
        <v>0.251</v>
      </c>
      <c r="U57" s="89">
        <f t="shared" si="5"/>
        <v>0.6396</v>
      </c>
      <c r="V57" s="89">
        <f t="shared" si="6"/>
        <v>1.0792</v>
      </c>
      <c r="W57" s="90"/>
      <c r="X57" s="133" t="s">
        <v>202</v>
      </c>
      <c r="Y57" s="1"/>
      <c r="Z57" s="1"/>
    </row>
    <row r="58" ht="216.0" customHeight="1">
      <c r="A58" s="1"/>
      <c r="B58" s="92" t="s">
        <v>203</v>
      </c>
      <c r="C58" s="114" t="s">
        <v>204</v>
      </c>
      <c r="D58" s="94" t="s">
        <v>205</v>
      </c>
      <c r="E58" s="128" t="s">
        <v>36</v>
      </c>
      <c r="F58" s="129" t="s">
        <v>206</v>
      </c>
      <c r="G58" s="97">
        <v>1200.0</v>
      </c>
      <c r="H58" s="98">
        <v>300.0</v>
      </c>
      <c r="I58" s="108">
        <v>300.0</v>
      </c>
      <c r="J58" s="108">
        <v>300.0</v>
      </c>
      <c r="K58" s="108">
        <v>300.0</v>
      </c>
      <c r="L58" s="100">
        <v>302.0</v>
      </c>
      <c r="M58" s="85">
        <v>402.0</v>
      </c>
      <c r="N58" s="86">
        <v>240.0</v>
      </c>
      <c r="O58" s="87"/>
      <c r="P58" s="67">
        <f t="shared" ref="P58:R58" si="46">IFERROR((L58/H58),"100%")</f>
        <v>1.006666667</v>
      </c>
      <c r="Q58" s="67">
        <f t="shared" si="46"/>
        <v>1.34</v>
      </c>
      <c r="R58" s="67">
        <f t="shared" si="46"/>
        <v>0.8</v>
      </c>
      <c r="S58" s="53"/>
      <c r="T58" s="88">
        <f t="shared" si="4"/>
        <v>0.2516666667</v>
      </c>
      <c r="U58" s="89">
        <f t="shared" si="5"/>
        <v>0.5866666667</v>
      </c>
      <c r="V58" s="89">
        <f t="shared" si="6"/>
        <v>0.7866666667</v>
      </c>
      <c r="W58" s="90"/>
      <c r="X58" s="132" t="s">
        <v>207</v>
      </c>
      <c r="Y58" s="1"/>
      <c r="Z58" s="1"/>
    </row>
    <row r="59" ht="216.0" customHeight="1">
      <c r="A59" s="1"/>
      <c r="B59" s="102" t="s">
        <v>39</v>
      </c>
      <c r="C59" s="112" t="s">
        <v>208</v>
      </c>
      <c r="D59" s="104" t="s">
        <v>209</v>
      </c>
      <c r="E59" s="130" t="s">
        <v>36</v>
      </c>
      <c r="F59" s="106" t="s">
        <v>210</v>
      </c>
      <c r="G59" s="107">
        <v>1400.0</v>
      </c>
      <c r="H59" s="98">
        <v>350.0</v>
      </c>
      <c r="I59" s="108">
        <v>350.0</v>
      </c>
      <c r="J59" s="108">
        <v>350.0</v>
      </c>
      <c r="K59" s="108">
        <v>350.0</v>
      </c>
      <c r="L59" s="100">
        <v>348.0</v>
      </c>
      <c r="M59" s="85">
        <v>402.0</v>
      </c>
      <c r="N59" s="86">
        <v>412.0</v>
      </c>
      <c r="O59" s="87"/>
      <c r="P59" s="67">
        <f t="shared" ref="P59:R59" si="47">IFERROR((L59/H59),"100%")</f>
        <v>0.9942857143</v>
      </c>
      <c r="Q59" s="67">
        <f t="shared" si="47"/>
        <v>1.148571429</v>
      </c>
      <c r="R59" s="67">
        <f t="shared" si="47"/>
        <v>1.177142857</v>
      </c>
      <c r="S59" s="53"/>
      <c r="T59" s="88">
        <f t="shared" si="4"/>
        <v>0.2485714286</v>
      </c>
      <c r="U59" s="89">
        <f t="shared" si="5"/>
        <v>0.5357142857</v>
      </c>
      <c r="V59" s="89">
        <f t="shared" si="6"/>
        <v>0.83</v>
      </c>
      <c r="W59" s="90"/>
      <c r="X59" s="133" t="s">
        <v>211</v>
      </c>
      <c r="Y59" s="1"/>
      <c r="Z59" s="1"/>
    </row>
    <row r="60" ht="216.0" customHeight="1">
      <c r="A60" s="1"/>
      <c r="B60" s="92" t="s">
        <v>212</v>
      </c>
      <c r="C60" s="114" t="s">
        <v>213</v>
      </c>
      <c r="D60" s="134" t="s">
        <v>214</v>
      </c>
      <c r="E60" s="128" t="s">
        <v>36</v>
      </c>
      <c r="F60" s="129" t="s">
        <v>215</v>
      </c>
      <c r="G60" s="123">
        <v>2200.0</v>
      </c>
      <c r="H60" s="98">
        <v>550.0</v>
      </c>
      <c r="I60" s="124">
        <v>550.0</v>
      </c>
      <c r="J60" s="108">
        <v>550.0</v>
      </c>
      <c r="K60" s="108">
        <v>550.0</v>
      </c>
      <c r="L60" s="100">
        <v>556.0</v>
      </c>
      <c r="M60" s="85">
        <v>422.0</v>
      </c>
      <c r="N60" s="86">
        <v>556.0</v>
      </c>
      <c r="O60" s="87"/>
      <c r="P60" s="67">
        <f t="shared" ref="P60:R60" si="48">IFERROR((L60/H60),"100%")</f>
        <v>1.010909091</v>
      </c>
      <c r="Q60" s="67">
        <f t="shared" si="48"/>
        <v>0.7672727273</v>
      </c>
      <c r="R60" s="67">
        <f t="shared" si="48"/>
        <v>1.010909091</v>
      </c>
      <c r="S60" s="53"/>
      <c r="T60" s="88">
        <f t="shared" si="4"/>
        <v>0.2527272727</v>
      </c>
      <c r="U60" s="89">
        <f t="shared" si="5"/>
        <v>0.4445454545</v>
      </c>
      <c r="V60" s="89">
        <f t="shared" si="6"/>
        <v>0.6972727273</v>
      </c>
      <c r="W60" s="90"/>
      <c r="X60" s="132" t="s">
        <v>216</v>
      </c>
      <c r="Y60" s="1"/>
      <c r="Z60" s="1"/>
    </row>
    <row r="61" ht="216.0" customHeight="1">
      <c r="A61" s="1"/>
      <c r="B61" s="102" t="s">
        <v>39</v>
      </c>
      <c r="C61" s="112" t="s">
        <v>217</v>
      </c>
      <c r="D61" s="135" t="s">
        <v>218</v>
      </c>
      <c r="E61" s="130" t="s">
        <v>36</v>
      </c>
      <c r="F61" s="131" t="s">
        <v>219</v>
      </c>
      <c r="G61" s="136">
        <v>2500.0</v>
      </c>
      <c r="H61" s="98">
        <v>625.0</v>
      </c>
      <c r="I61" s="124">
        <v>625.0</v>
      </c>
      <c r="J61" s="108">
        <v>625.0</v>
      </c>
      <c r="K61" s="108">
        <v>625.0</v>
      </c>
      <c r="L61" s="100">
        <v>628.0</v>
      </c>
      <c r="M61" s="85">
        <v>372.0</v>
      </c>
      <c r="N61" s="86">
        <v>674.0</v>
      </c>
      <c r="O61" s="87"/>
      <c r="P61" s="67">
        <f t="shared" ref="P61:R61" si="49">IFERROR((L61/H61),"100%")</f>
        <v>1.0048</v>
      </c>
      <c r="Q61" s="67">
        <f t="shared" si="49"/>
        <v>0.5952</v>
      </c>
      <c r="R61" s="67">
        <f t="shared" si="49"/>
        <v>1.0784</v>
      </c>
      <c r="S61" s="53"/>
      <c r="T61" s="88">
        <f t="shared" si="4"/>
        <v>0.2512</v>
      </c>
      <c r="U61" s="89">
        <f t="shared" si="5"/>
        <v>0.4</v>
      </c>
      <c r="V61" s="89">
        <f t="shared" si="6"/>
        <v>0.6696</v>
      </c>
      <c r="W61" s="90"/>
      <c r="X61" s="133" t="s">
        <v>220</v>
      </c>
      <c r="Y61" s="1"/>
      <c r="Z61" s="1"/>
    </row>
    <row r="62" ht="216.0" customHeight="1">
      <c r="A62" s="1"/>
      <c r="B62" s="92" t="s">
        <v>221</v>
      </c>
      <c r="C62" s="114" t="s">
        <v>222</v>
      </c>
      <c r="D62" s="134" t="s">
        <v>223</v>
      </c>
      <c r="E62" s="128" t="s">
        <v>36</v>
      </c>
      <c r="F62" s="129" t="s">
        <v>224</v>
      </c>
      <c r="G62" s="123">
        <v>4200.0</v>
      </c>
      <c r="H62" s="98">
        <v>1050.0</v>
      </c>
      <c r="I62" s="124">
        <v>1050.0</v>
      </c>
      <c r="J62" s="108">
        <v>1050.0</v>
      </c>
      <c r="K62" s="108">
        <v>1050.0</v>
      </c>
      <c r="L62" s="100">
        <v>1055.0</v>
      </c>
      <c r="M62" s="85">
        <v>518.0</v>
      </c>
      <c r="N62" s="86">
        <v>600.0</v>
      </c>
      <c r="O62" s="87"/>
      <c r="P62" s="67">
        <f t="shared" ref="P62:R62" si="50">IFERROR((L62/H62),"100%")</f>
        <v>1.004761905</v>
      </c>
      <c r="Q62" s="67">
        <f t="shared" si="50"/>
        <v>0.4933333333</v>
      </c>
      <c r="R62" s="67">
        <f t="shared" si="50"/>
        <v>0.5714285714</v>
      </c>
      <c r="S62" s="53"/>
      <c r="T62" s="88">
        <f t="shared" si="4"/>
        <v>0.2511904762</v>
      </c>
      <c r="U62" s="89">
        <f t="shared" si="5"/>
        <v>0.3745238095</v>
      </c>
      <c r="V62" s="89">
        <f t="shared" si="6"/>
        <v>0.5173809524</v>
      </c>
      <c r="W62" s="90"/>
      <c r="X62" s="132" t="s">
        <v>225</v>
      </c>
      <c r="Y62" s="1"/>
      <c r="Z62" s="1"/>
    </row>
    <row r="63" ht="216.0" customHeight="1">
      <c r="A63" s="1"/>
      <c r="B63" s="102" t="s">
        <v>39</v>
      </c>
      <c r="C63" s="112" t="s">
        <v>226</v>
      </c>
      <c r="D63" s="135" t="s">
        <v>227</v>
      </c>
      <c r="E63" s="130" t="s">
        <v>36</v>
      </c>
      <c r="F63" s="131" t="s">
        <v>228</v>
      </c>
      <c r="G63" s="136">
        <v>2400.0</v>
      </c>
      <c r="H63" s="98">
        <v>600.0</v>
      </c>
      <c r="I63" s="124">
        <v>600.0</v>
      </c>
      <c r="J63" s="108">
        <v>600.0</v>
      </c>
      <c r="K63" s="108">
        <v>600.0</v>
      </c>
      <c r="L63" s="100">
        <v>600.0</v>
      </c>
      <c r="M63" s="85">
        <v>272.0</v>
      </c>
      <c r="N63" s="86">
        <v>350.0</v>
      </c>
      <c r="O63" s="87"/>
      <c r="P63" s="67">
        <f t="shared" ref="P63:R63" si="51">IFERROR((L63/H63),"100%")</f>
        <v>1</v>
      </c>
      <c r="Q63" s="67">
        <f t="shared" si="51"/>
        <v>0.4533333333</v>
      </c>
      <c r="R63" s="67">
        <f t="shared" si="51"/>
        <v>0.5833333333</v>
      </c>
      <c r="S63" s="53"/>
      <c r="T63" s="88">
        <f t="shared" si="4"/>
        <v>0.25</v>
      </c>
      <c r="U63" s="89">
        <f t="shared" si="5"/>
        <v>0.3633333333</v>
      </c>
      <c r="V63" s="89">
        <f t="shared" si="6"/>
        <v>0.5091666667</v>
      </c>
      <c r="W63" s="90"/>
      <c r="X63" s="133" t="s">
        <v>229</v>
      </c>
      <c r="Y63" s="1"/>
      <c r="Z63" s="1"/>
    </row>
    <row r="64" ht="216.0" customHeight="1">
      <c r="A64" s="1"/>
      <c r="B64" s="137" t="s">
        <v>39</v>
      </c>
      <c r="C64" s="138" t="s">
        <v>230</v>
      </c>
      <c r="D64" s="138" t="s">
        <v>231</v>
      </c>
      <c r="E64" s="139" t="s">
        <v>36</v>
      </c>
      <c r="F64" s="140" t="s">
        <v>232</v>
      </c>
      <c r="G64" s="136">
        <v>1800.0</v>
      </c>
      <c r="H64" s="141">
        <v>450.0</v>
      </c>
      <c r="I64" s="142">
        <v>450.0</v>
      </c>
      <c r="J64" s="143">
        <v>450.0</v>
      </c>
      <c r="K64" s="144">
        <v>450.0</v>
      </c>
      <c r="L64" s="145">
        <v>455.0</v>
      </c>
      <c r="M64" s="143">
        <v>246.0</v>
      </c>
      <c r="N64" s="142">
        <v>250.0</v>
      </c>
      <c r="O64" s="146"/>
      <c r="P64" s="147">
        <f t="shared" ref="P64:R64" si="52">IFERROR((L64/H64),"100%")</f>
        <v>1.011111111</v>
      </c>
      <c r="Q64" s="67">
        <f t="shared" si="52"/>
        <v>0.5466666667</v>
      </c>
      <c r="R64" s="67">
        <f t="shared" si="52"/>
        <v>0.5555555556</v>
      </c>
      <c r="S64" s="148"/>
      <c r="T64" s="149">
        <f t="shared" si="4"/>
        <v>0.2527777778</v>
      </c>
      <c r="U64" s="150">
        <f t="shared" si="5"/>
        <v>0.3894444444</v>
      </c>
      <c r="V64" s="150">
        <f t="shared" si="6"/>
        <v>0.5283333333</v>
      </c>
      <c r="W64" s="151"/>
      <c r="X64" s="152" t="s">
        <v>233</v>
      </c>
      <c r="Y64" s="1"/>
      <c r="Z64" s="1"/>
    </row>
    <row r="65" ht="216.0" customHeight="1">
      <c r="A65" s="1"/>
      <c r="B65" s="1"/>
      <c r="C65" s="1"/>
      <c r="D65" s="1"/>
      <c r="E65" s="1"/>
      <c r="F65" s="1"/>
      <c r="G65" s="1"/>
      <c r="H65" s="1"/>
      <c r="I65" s="1"/>
      <c r="J65" s="1"/>
      <c r="K65" s="1"/>
      <c r="L65" s="1"/>
      <c r="M65" s="1"/>
      <c r="N65" s="1"/>
      <c r="O65" s="1"/>
      <c r="P65" s="153"/>
      <c r="Q65" s="153"/>
      <c r="R65" s="153"/>
      <c r="S65" s="153"/>
      <c r="T65" s="153"/>
      <c r="U65" s="153"/>
      <c r="V65" s="153"/>
      <c r="W65" s="1"/>
      <c r="X65" s="1"/>
      <c r="Y65" s="1"/>
      <c r="Z65" s="1"/>
    </row>
    <row r="66" ht="216.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216.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216.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216.0" customHeight="1">
      <c r="A69" s="1"/>
      <c r="B69" s="1"/>
      <c r="C69" s="154" t="s">
        <v>234</v>
      </c>
      <c r="D69" s="155"/>
      <c r="E69" s="1"/>
      <c r="F69" s="1"/>
      <c r="G69" s="1"/>
      <c r="H69" s="1"/>
      <c r="I69" s="1"/>
      <c r="J69" s="156" t="s">
        <v>235</v>
      </c>
      <c r="K69" s="155"/>
      <c r="L69" s="155"/>
      <c r="M69" s="155"/>
      <c r="N69" s="155"/>
      <c r="O69" s="155"/>
      <c r="P69" s="1"/>
      <c r="Q69" s="1"/>
      <c r="R69" s="1"/>
      <c r="S69" s="1"/>
      <c r="T69" s="1"/>
      <c r="U69" s="1"/>
      <c r="V69" s="154" t="s">
        <v>236</v>
      </c>
      <c r="W69" s="155"/>
      <c r="X69" s="1"/>
      <c r="Y69" s="1"/>
      <c r="Z69" s="1"/>
    </row>
    <row r="70" ht="216.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216.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216.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216.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216.0" customHeight="1">
      <c r="A74" s="1"/>
      <c r="B74" s="1"/>
      <c r="C74" s="1"/>
      <c r="D74" s="1"/>
      <c r="E74" s="1"/>
      <c r="F74" s="1"/>
      <c r="G74" s="1"/>
      <c r="H74" s="1"/>
      <c r="I74" s="1"/>
      <c r="J74" s="1"/>
      <c r="K74" s="1"/>
      <c r="L74" s="1"/>
      <c r="M74" s="1"/>
      <c r="N74" s="1"/>
      <c r="O74" s="1"/>
      <c r="P74" s="157"/>
      <c r="Q74" s="157"/>
      <c r="R74" s="157"/>
      <c r="S74" s="157"/>
      <c r="T74" s="157"/>
      <c r="U74" s="157"/>
      <c r="V74" s="157"/>
      <c r="W74" s="1"/>
      <c r="X74" s="1"/>
      <c r="Y74" s="1"/>
      <c r="Z74" s="1"/>
    </row>
    <row r="75" ht="216.0" customHeight="1">
      <c r="A75" s="1"/>
      <c r="B75" s="1"/>
      <c r="C75" s="1"/>
      <c r="D75" s="158" t="s">
        <v>237</v>
      </c>
      <c r="E75" s="12"/>
      <c r="F75" s="12"/>
      <c r="G75" s="12"/>
      <c r="H75" s="12"/>
      <c r="I75" s="12"/>
      <c r="J75" s="12"/>
      <c r="K75" s="12"/>
      <c r="L75" s="12"/>
      <c r="M75" s="12"/>
      <c r="N75" s="12"/>
      <c r="O75" s="12"/>
      <c r="P75" s="12"/>
      <c r="Q75" s="12"/>
      <c r="R75" s="12"/>
      <c r="S75" s="12"/>
      <c r="T75" s="12"/>
      <c r="U75" s="12"/>
      <c r="V75" s="12"/>
      <c r="W75" s="13"/>
      <c r="X75" s="1"/>
      <c r="Y75" s="1"/>
      <c r="Z75" s="1"/>
    </row>
    <row r="76" ht="216.0" customHeight="1">
      <c r="A76" s="1"/>
      <c r="B76" s="1"/>
      <c r="C76" s="1"/>
      <c r="D76" s="159" t="s">
        <v>238</v>
      </c>
      <c r="E76" s="159" t="s">
        <v>239</v>
      </c>
      <c r="F76" s="160" t="s">
        <v>240</v>
      </c>
      <c r="G76" s="12"/>
      <c r="H76" s="12"/>
      <c r="I76" s="13"/>
      <c r="J76" s="160" t="s">
        <v>241</v>
      </c>
      <c r="K76" s="12"/>
      <c r="L76" s="12"/>
      <c r="M76" s="13"/>
      <c r="N76" s="160" t="s">
        <v>242</v>
      </c>
      <c r="O76" s="12"/>
      <c r="P76" s="12"/>
      <c r="Q76" s="13"/>
      <c r="R76" s="160" t="s">
        <v>243</v>
      </c>
      <c r="S76" s="12"/>
      <c r="T76" s="12"/>
      <c r="U76" s="161"/>
      <c r="V76" s="162" t="s">
        <v>244</v>
      </c>
      <c r="W76" s="163"/>
      <c r="X76" s="1"/>
      <c r="Y76" s="1"/>
      <c r="Z76" s="1"/>
    </row>
    <row r="77" ht="216.0" customHeight="1">
      <c r="A77" s="1"/>
      <c r="B77" s="1"/>
      <c r="C77" s="1"/>
      <c r="D77" s="24"/>
      <c r="E77" s="24"/>
      <c r="F77" s="164" t="s">
        <v>245</v>
      </c>
      <c r="G77" s="165" t="s">
        <v>246</v>
      </c>
      <c r="H77" s="166" t="s">
        <v>247</v>
      </c>
      <c r="I77" s="167" t="s">
        <v>248</v>
      </c>
      <c r="J77" s="164" t="s">
        <v>245</v>
      </c>
      <c r="K77" s="165" t="s">
        <v>246</v>
      </c>
      <c r="L77" s="166" t="s">
        <v>247</v>
      </c>
      <c r="M77" s="167" t="s">
        <v>248</v>
      </c>
      <c r="N77" s="164" t="s">
        <v>17</v>
      </c>
      <c r="O77" s="165" t="s">
        <v>18</v>
      </c>
      <c r="P77" s="166" t="s">
        <v>19</v>
      </c>
      <c r="Q77" s="167" t="s">
        <v>20</v>
      </c>
      <c r="R77" s="164" t="s">
        <v>17</v>
      </c>
      <c r="S77" s="165" t="s">
        <v>18</v>
      </c>
      <c r="T77" s="166" t="s">
        <v>19</v>
      </c>
      <c r="U77" s="168" t="s">
        <v>20</v>
      </c>
      <c r="V77" s="169"/>
      <c r="W77" s="170"/>
      <c r="X77" s="1"/>
      <c r="Y77" s="1"/>
      <c r="Z77" s="1"/>
    </row>
    <row r="78" ht="216.0" customHeight="1">
      <c r="A78" s="1"/>
      <c r="B78" s="1"/>
      <c r="C78" s="1"/>
      <c r="D78" s="171" t="s">
        <v>249</v>
      </c>
      <c r="E78" s="172">
        <v>110750.0</v>
      </c>
      <c r="F78" s="173"/>
      <c r="G78" s="174">
        <v>2.013375E7</v>
      </c>
      <c r="H78" s="175"/>
      <c r="I78" s="175"/>
      <c r="J78" s="65"/>
      <c r="K78" s="176">
        <v>1.5E7</v>
      </c>
      <c r="L78" s="175"/>
      <c r="M78" s="175"/>
      <c r="N78" s="177" t="str">
        <f t="shared" ref="N78:N91" si="54">IFERROR((J78/F78),"NO APLICA")</f>
        <v>NO APLICA</v>
      </c>
      <c r="O78" s="178">
        <v>0.6953522719449226</v>
      </c>
      <c r="P78" s="178" t="str">
        <f t="shared" ref="P78:Q78" si="53">IFERROR((L78/H78),"NO APLICA")</f>
        <v>NO APLICA</v>
      </c>
      <c r="Q78" s="178" t="str">
        <f t="shared" si="53"/>
        <v>NO APLICA</v>
      </c>
      <c r="R78" s="177" t="str">
        <f t="shared" ref="R78:R91" si="56">IFERROR(((J78)/(F78)),"NO APLICA")</f>
        <v>NO APLICA</v>
      </c>
      <c r="S78" s="178">
        <f t="shared" ref="S78:S91" si="57">IFERROR(((J78+K78)/(F78+G78)),"NO APLICA")</f>
        <v>0.7450176942</v>
      </c>
      <c r="T78" s="178" t="s">
        <v>250</v>
      </c>
      <c r="U78" s="178" t="s">
        <v>250</v>
      </c>
      <c r="V78" s="179"/>
      <c r="W78" s="180"/>
      <c r="X78" s="1"/>
      <c r="Y78" s="1"/>
      <c r="Z78" s="1"/>
    </row>
    <row r="79" ht="216.0" customHeight="1">
      <c r="A79" s="1"/>
      <c r="B79" s="1"/>
      <c r="C79" s="1"/>
      <c r="D79" s="171" t="s">
        <v>251</v>
      </c>
      <c r="E79" s="172"/>
      <c r="F79" s="181"/>
      <c r="G79" s="182"/>
      <c r="H79" s="175"/>
      <c r="I79" s="175"/>
      <c r="J79" s="65"/>
      <c r="K79" s="176"/>
      <c r="L79" s="175"/>
      <c r="M79" s="175"/>
      <c r="N79" s="177" t="str">
        <f t="shared" si="54"/>
        <v>NO APLICA</v>
      </c>
      <c r="O79" s="178" t="str">
        <f t="shared" ref="O79:Q79" si="55">IFERROR((K79/G79),"NO APLICA")</f>
        <v>NO APLICA</v>
      </c>
      <c r="P79" s="178" t="str">
        <f t="shared" si="55"/>
        <v>NO APLICA</v>
      </c>
      <c r="Q79" s="178" t="str">
        <f t="shared" si="55"/>
        <v>NO APLICA</v>
      </c>
      <c r="R79" s="177" t="str">
        <f t="shared" si="56"/>
        <v>NO APLICA</v>
      </c>
      <c r="S79" s="178" t="str">
        <f t="shared" si="57"/>
        <v>NO APLICA</v>
      </c>
      <c r="T79" s="178" t="str">
        <f t="shared" ref="T79:U79" si="58">IFERROR(((J79+K79+L79)/(F79+G79+H79)),"NO APLICA")</f>
        <v>NO APLICA</v>
      </c>
      <c r="U79" s="178" t="str">
        <f t="shared" si="58"/>
        <v>NO APLICA</v>
      </c>
      <c r="V79" s="183"/>
      <c r="W79" s="184"/>
      <c r="X79" s="1"/>
      <c r="Y79" s="1"/>
      <c r="Z79" s="1"/>
    </row>
    <row r="80" ht="216.0" customHeight="1">
      <c r="A80" s="1"/>
      <c r="B80" s="1"/>
      <c r="C80" s="1"/>
      <c r="D80" s="171" t="s">
        <v>251</v>
      </c>
      <c r="E80" s="172"/>
      <c r="F80" s="181"/>
      <c r="G80" s="182"/>
      <c r="H80" s="175"/>
      <c r="I80" s="175"/>
      <c r="J80" s="65"/>
      <c r="K80" s="176"/>
      <c r="L80" s="175"/>
      <c r="M80" s="175"/>
      <c r="N80" s="177" t="str">
        <f t="shared" si="54"/>
        <v>NO APLICA</v>
      </c>
      <c r="O80" s="178" t="str">
        <f t="shared" ref="O80:Q80" si="59">IFERROR((K80/G80),"NO APLICA")</f>
        <v>NO APLICA</v>
      </c>
      <c r="P80" s="178" t="str">
        <f t="shared" si="59"/>
        <v>NO APLICA</v>
      </c>
      <c r="Q80" s="178" t="str">
        <f t="shared" si="59"/>
        <v>NO APLICA</v>
      </c>
      <c r="R80" s="177" t="str">
        <f t="shared" si="56"/>
        <v>NO APLICA</v>
      </c>
      <c r="S80" s="178" t="str">
        <f t="shared" si="57"/>
        <v>NO APLICA</v>
      </c>
      <c r="T80" s="178" t="str">
        <f t="shared" ref="T80:U80" si="60">IFERROR(((J80+K80+L80)/(F80+G80+H80)),"NO APLICA")</f>
        <v>NO APLICA</v>
      </c>
      <c r="U80" s="178" t="str">
        <f t="shared" si="60"/>
        <v>NO APLICA</v>
      </c>
      <c r="V80" s="183"/>
      <c r="W80" s="184"/>
      <c r="X80" s="1"/>
      <c r="Y80" s="1"/>
      <c r="Z80" s="1"/>
    </row>
    <row r="81" ht="216.0" customHeight="1">
      <c r="A81" s="1"/>
      <c r="B81" s="1"/>
      <c r="C81" s="1"/>
      <c r="D81" s="171" t="s">
        <v>252</v>
      </c>
      <c r="E81" s="172"/>
      <c r="F81" s="181"/>
      <c r="G81" s="182"/>
      <c r="H81" s="175"/>
      <c r="I81" s="175"/>
      <c r="J81" s="65"/>
      <c r="K81" s="176"/>
      <c r="L81" s="175"/>
      <c r="M81" s="175"/>
      <c r="N81" s="177" t="str">
        <f t="shared" si="54"/>
        <v>NO APLICA</v>
      </c>
      <c r="O81" s="178" t="str">
        <f t="shared" ref="O81:Q81" si="61">IFERROR((K81/G81),"NO APLICA")</f>
        <v>NO APLICA</v>
      </c>
      <c r="P81" s="178" t="str">
        <f t="shared" si="61"/>
        <v>NO APLICA</v>
      </c>
      <c r="Q81" s="178" t="str">
        <f t="shared" si="61"/>
        <v>NO APLICA</v>
      </c>
      <c r="R81" s="177" t="str">
        <f t="shared" si="56"/>
        <v>NO APLICA</v>
      </c>
      <c r="S81" s="178" t="str">
        <f t="shared" si="57"/>
        <v>NO APLICA</v>
      </c>
      <c r="T81" s="178" t="str">
        <f t="shared" ref="T81:U81" si="62">IFERROR(((J81+K81+L81)/(F81+G81+H81)),"NO APLICA")</f>
        <v>NO APLICA</v>
      </c>
      <c r="U81" s="178" t="str">
        <f t="shared" si="62"/>
        <v>NO APLICA</v>
      </c>
      <c r="V81" s="183"/>
      <c r="W81" s="184"/>
      <c r="X81" s="1"/>
      <c r="Y81" s="1"/>
      <c r="Z81" s="1"/>
    </row>
    <row r="82" ht="216.0" customHeight="1">
      <c r="A82" s="1"/>
      <c r="B82" s="1"/>
      <c r="C82" s="1"/>
      <c r="D82" s="171" t="s">
        <v>253</v>
      </c>
      <c r="E82" s="172"/>
      <c r="F82" s="181"/>
      <c r="G82" s="182"/>
      <c r="H82" s="175"/>
      <c r="I82" s="175"/>
      <c r="J82" s="65"/>
      <c r="K82" s="176"/>
      <c r="L82" s="175"/>
      <c r="M82" s="175"/>
      <c r="N82" s="177" t="str">
        <f t="shared" si="54"/>
        <v>NO APLICA</v>
      </c>
      <c r="O82" s="178" t="str">
        <f t="shared" ref="O82:Q82" si="63">IFERROR((K82/G82),"NO APLICA")</f>
        <v>NO APLICA</v>
      </c>
      <c r="P82" s="178" t="str">
        <f t="shared" si="63"/>
        <v>NO APLICA</v>
      </c>
      <c r="Q82" s="178" t="str">
        <f t="shared" si="63"/>
        <v>NO APLICA</v>
      </c>
      <c r="R82" s="177" t="str">
        <f t="shared" si="56"/>
        <v>NO APLICA</v>
      </c>
      <c r="S82" s="178" t="str">
        <f t="shared" si="57"/>
        <v>NO APLICA</v>
      </c>
      <c r="T82" s="178" t="str">
        <f t="shared" ref="T82:U82" si="64">IFERROR(((J82+K82+L82)/(F82+G82+H82)),"NO APLICA")</f>
        <v>NO APLICA</v>
      </c>
      <c r="U82" s="178" t="str">
        <f t="shared" si="64"/>
        <v>NO APLICA</v>
      </c>
      <c r="V82" s="183"/>
      <c r="W82" s="184"/>
      <c r="X82" s="1"/>
      <c r="Y82" s="1"/>
      <c r="Z82" s="1"/>
    </row>
    <row r="83" ht="216.0" customHeight="1">
      <c r="A83" s="1"/>
      <c r="B83" s="1"/>
      <c r="C83" s="1"/>
      <c r="D83" s="171" t="s">
        <v>253</v>
      </c>
      <c r="E83" s="172"/>
      <c r="F83" s="181"/>
      <c r="G83" s="182"/>
      <c r="H83" s="175"/>
      <c r="I83" s="175"/>
      <c r="J83" s="65"/>
      <c r="K83" s="176"/>
      <c r="L83" s="175"/>
      <c r="M83" s="175"/>
      <c r="N83" s="177" t="str">
        <f t="shared" si="54"/>
        <v>NO APLICA</v>
      </c>
      <c r="O83" s="178" t="str">
        <f t="shared" ref="O83:Q83" si="65">IFERROR((K83/G83),"NO APLICA")</f>
        <v>NO APLICA</v>
      </c>
      <c r="P83" s="178" t="str">
        <f t="shared" si="65"/>
        <v>NO APLICA</v>
      </c>
      <c r="Q83" s="178" t="str">
        <f t="shared" si="65"/>
        <v>NO APLICA</v>
      </c>
      <c r="R83" s="177" t="str">
        <f t="shared" si="56"/>
        <v>NO APLICA</v>
      </c>
      <c r="S83" s="178" t="str">
        <f t="shared" si="57"/>
        <v>NO APLICA</v>
      </c>
      <c r="T83" s="178" t="str">
        <f t="shared" ref="T83:U83" si="66">IFERROR(((J83+K83+L83)/(F83+G83+H83)),"NO APLICA")</f>
        <v>NO APLICA</v>
      </c>
      <c r="U83" s="178" t="str">
        <f t="shared" si="66"/>
        <v>NO APLICA</v>
      </c>
      <c r="V83" s="183"/>
      <c r="W83" s="184"/>
      <c r="X83" s="1"/>
      <c r="Y83" s="1"/>
      <c r="Z83" s="1"/>
    </row>
    <row r="84" ht="216.0" customHeight="1">
      <c r="A84" s="1"/>
      <c r="B84" s="1"/>
      <c r="C84" s="1"/>
      <c r="D84" s="171" t="s">
        <v>254</v>
      </c>
      <c r="E84" s="172"/>
      <c r="F84" s="181"/>
      <c r="G84" s="182"/>
      <c r="H84" s="175"/>
      <c r="I84" s="175"/>
      <c r="J84" s="65"/>
      <c r="K84" s="176"/>
      <c r="L84" s="175"/>
      <c r="M84" s="175"/>
      <c r="N84" s="177" t="str">
        <f t="shared" si="54"/>
        <v>NO APLICA</v>
      </c>
      <c r="O84" s="178" t="str">
        <f t="shared" ref="O84:Q84" si="67">IFERROR((K84/G84),"NO APLICA")</f>
        <v>NO APLICA</v>
      </c>
      <c r="P84" s="178" t="str">
        <f t="shared" si="67"/>
        <v>NO APLICA</v>
      </c>
      <c r="Q84" s="178" t="str">
        <f t="shared" si="67"/>
        <v>NO APLICA</v>
      </c>
      <c r="R84" s="177" t="str">
        <f t="shared" si="56"/>
        <v>NO APLICA</v>
      </c>
      <c r="S84" s="178" t="str">
        <f t="shared" si="57"/>
        <v>NO APLICA</v>
      </c>
      <c r="T84" s="178" t="str">
        <f t="shared" ref="T84:U84" si="68">IFERROR(((J84+K84+L84)/(F84+G84+H84)),"NO APLICA")</f>
        <v>NO APLICA</v>
      </c>
      <c r="U84" s="178" t="str">
        <f t="shared" si="68"/>
        <v>NO APLICA</v>
      </c>
      <c r="V84" s="183"/>
      <c r="W84" s="184"/>
      <c r="X84" s="1"/>
      <c r="Y84" s="1"/>
      <c r="Z84" s="1"/>
    </row>
    <row r="85" ht="216.0" customHeight="1">
      <c r="A85" s="1"/>
      <c r="B85" s="1"/>
      <c r="C85" s="1"/>
      <c r="D85" s="171" t="s">
        <v>255</v>
      </c>
      <c r="E85" s="172"/>
      <c r="F85" s="181"/>
      <c r="G85" s="182"/>
      <c r="H85" s="175"/>
      <c r="I85" s="175"/>
      <c r="J85" s="65"/>
      <c r="K85" s="176"/>
      <c r="L85" s="175"/>
      <c r="M85" s="175"/>
      <c r="N85" s="177" t="str">
        <f t="shared" si="54"/>
        <v>NO APLICA</v>
      </c>
      <c r="O85" s="178" t="str">
        <f t="shared" ref="O85:Q85" si="69">IFERROR((K85/G85),"NO APLICA")</f>
        <v>NO APLICA</v>
      </c>
      <c r="P85" s="178" t="str">
        <f t="shared" si="69"/>
        <v>NO APLICA</v>
      </c>
      <c r="Q85" s="178" t="str">
        <f t="shared" si="69"/>
        <v>NO APLICA</v>
      </c>
      <c r="R85" s="177" t="str">
        <f t="shared" si="56"/>
        <v>NO APLICA</v>
      </c>
      <c r="S85" s="178" t="str">
        <f t="shared" si="57"/>
        <v>NO APLICA</v>
      </c>
      <c r="T85" s="178" t="str">
        <f t="shared" ref="T85:U85" si="70">IFERROR(((J85+K85+L85)/(F85+G85+H85)),"NO APLICA")</f>
        <v>NO APLICA</v>
      </c>
      <c r="U85" s="178" t="str">
        <f t="shared" si="70"/>
        <v>NO APLICA</v>
      </c>
      <c r="V85" s="183"/>
      <c r="W85" s="184"/>
      <c r="X85" s="1"/>
      <c r="Y85" s="1"/>
      <c r="Z85" s="1"/>
    </row>
    <row r="86" ht="216.0" customHeight="1">
      <c r="A86" s="1"/>
      <c r="B86" s="1"/>
      <c r="C86" s="1"/>
      <c r="D86" s="171" t="s">
        <v>256</v>
      </c>
      <c r="E86" s="172"/>
      <c r="F86" s="181"/>
      <c r="G86" s="182"/>
      <c r="H86" s="175"/>
      <c r="I86" s="175"/>
      <c r="J86" s="65"/>
      <c r="K86" s="176"/>
      <c r="L86" s="175"/>
      <c r="M86" s="175"/>
      <c r="N86" s="177" t="str">
        <f t="shared" si="54"/>
        <v>NO APLICA</v>
      </c>
      <c r="O86" s="178" t="str">
        <f t="shared" ref="O86:Q86" si="71">IFERROR((K86/G86),"NO APLICA")</f>
        <v>NO APLICA</v>
      </c>
      <c r="P86" s="178" t="str">
        <f t="shared" si="71"/>
        <v>NO APLICA</v>
      </c>
      <c r="Q86" s="178" t="str">
        <f t="shared" si="71"/>
        <v>NO APLICA</v>
      </c>
      <c r="R86" s="177" t="str">
        <f t="shared" si="56"/>
        <v>NO APLICA</v>
      </c>
      <c r="S86" s="178" t="str">
        <f t="shared" si="57"/>
        <v>NO APLICA</v>
      </c>
      <c r="T86" s="178" t="str">
        <f t="shared" ref="T86:U86" si="72">IFERROR(((J86+K86+L86)/(F86+G86+H86)),"NO APLICA")</f>
        <v>NO APLICA</v>
      </c>
      <c r="U86" s="178" t="str">
        <f t="shared" si="72"/>
        <v>NO APLICA</v>
      </c>
      <c r="V86" s="183"/>
      <c r="W86" s="184"/>
      <c r="X86" s="1"/>
      <c r="Y86" s="1"/>
      <c r="Z86" s="1"/>
    </row>
    <row r="87" ht="216.0" customHeight="1">
      <c r="A87" s="1"/>
      <c r="B87" s="1"/>
      <c r="C87" s="1"/>
      <c r="D87" s="171" t="s">
        <v>257</v>
      </c>
      <c r="E87" s="172">
        <v>581000.0</v>
      </c>
      <c r="F87" s="181">
        <v>581000.0</v>
      </c>
      <c r="G87" s="182">
        <v>891000.0</v>
      </c>
      <c r="H87" s="175"/>
      <c r="I87" s="175"/>
      <c r="J87" s="65">
        <v>403999.67</v>
      </c>
      <c r="K87" s="176">
        <v>378827.78</v>
      </c>
      <c r="L87" s="175"/>
      <c r="M87" s="175"/>
      <c r="N87" s="177">
        <f t="shared" si="54"/>
        <v>0.6953522719</v>
      </c>
      <c r="O87" s="177">
        <f t="shared" ref="O87:Q87" si="73">IFERROR((K87/G87),"NO APLICA")</f>
        <v>0.4251714703</v>
      </c>
      <c r="P87" s="178" t="str">
        <f t="shared" si="73"/>
        <v>NO APLICA</v>
      </c>
      <c r="Q87" s="178" t="str">
        <f t="shared" si="73"/>
        <v>NO APLICA</v>
      </c>
      <c r="R87" s="177">
        <f t="shared" si="56"/>
        <v>0.6953522719</v>
      </c>
      <c r="S87" s="178">
        <f t="shared" si="57"/>
        <v>0.5318121264</v>
      </c>
      <c r="T87" s="178" t="str">
        <f t="shared" ref="T87:U87" si="74">IFERROR((P87/L87),"NO APLICA")</f>
        <v>NO APLICA</v>
      </c>
      <c r="U87" s="178" t="str">
        <f t="shared" si="74"/>
        <v>NO APLICA</v>
      </c>
      <c r="V87" s="185" t="s">
        <v>258</v>
      </c>
      <c r="W87" s="184"/>
      <c r="X87" s="1"/>
      <c r="Y87" s="1"/>
      <c r="Z87" s="1"/>
    </row>
    <row r="88" ht="216.0" customHeight="1">
      <c r="A88" s="1"/>
      <c r="B88" s="1"/>
      <c r="C88" s="1"/>
      <c r="D88" s="171" t="s">
        <v>259</v>
      </c>
      <c r="E88" s="172">
        <v>48000.0</v>
      </c>
      <c r="F88" s="181">
        <v>48000.0</v>
      </c>
      <c r="G88" s="182"/>
      <c r="H88" s="175"/>
      <c r="I88" s="175"/>
      <c r="J88" s="65"/>
      <c r="K88" s="176"/>
      <c r="L88" s="175"/>
      <c r="M88" s="175"/>
      <c r="N88" s="177">
        <f t="shared" si="54"/>
        <v>0</v>
      </c>
      <c r="O88" s="178" t="str">
        <f t="shared" ref="O88:Q88" si="75">IFERROR((K88/G88),"NO APLICA")</f>
        <v>NO APLICA</v>
      </c>
      <c r="P88" s="178" t="str">
        <f t="shared" si="75"/>
        <v>NO APLICA</v>
      </c>
      <c r="Q88" s="178" t="str">
        <f t="shared" si="75"/>
        <v>NO APLICA</v>
      </c>
      <c r="R88" s="177">
        <f t="shared" si="56"/>
        <v>0</v>
      </c>
      <c r="S88" s="178">
        <f t="shared" si="57"/>
        <v>0</v>
      </c>
      <c r="T88" s="178" t="str">
        <f t="shared" ref="T88:T90" si="77">IFERROR((P88/L88),"NO APLICA")</f>
        <v>NO APLICA</v>
      </c>
      <c r="U88" s="178" t="str">
        <f t="shared" ref="U88:U91" si="78">IFERROR(((K88+L88+M88)/(G88+H88+I88)),"NO APLICA")</f>
        <v>NO APLICA</v>
      </c>
      <c r="V88" s="183"/>
      <c r="W88" s="184"/>
      <c r="X88" s="1"/>
      <c r="Y88" s="1"/>
      <c r="Z88" s="1"/>
    </row>
    <row r="89" ht="216.0" customHeight="1">
      <c r="A89" s="1"/>
      <c r="B89" s="1"/>
      <c r="C89" s="1"/>
      <c r="D89" s="171" t="s">
        <v>260</v>
      </c>
      <c r="E89" s="172">
        <v>20200.0</v>
      </c>
      <c r="F89" s="181">
        <v>20200.0</v>
      </c>
      <c r="G89" s="182"/>
      <c r="H89" s="175"/>
      <c r="I89" s="175"/>
      <c r="J89" s="65"/>
      <c r="K89" s="176"/>
      <c r="L89" s="175"/>
      <c r="M89" s="175"/>
      <c r="N89" s="177">
        <f t="shared" si="54"/>
        <v>0</v>
      </c>
      <c r="O89" s="178" t="str">
        <f t="shared" ref="O89:Q89" si="76">IFERROR((K89/G89),"NO APLICA")</f>
        <v>NO APLICA</v>
      </c>
      <c r="P89" s="178" t="str">
        <f t="shared" si="76"/>
        <v>NO APLICA</v>
      </c>
      <c r="Q89" s="178" t="str">
        <f t="shared" si="76"/>
        <v>NO APLICA</v>
      </c>
      <c r="R89" s="177">
        <f t="shared" si="56"/>
        <v>0</v>
      </c>
      <c r="S89" s="178">
        <f t="shared" si="57"/>
        <v>0</v>
      </c>
      <c r="T89" s="178" t="str">
        <f t="shared" si="77"/>
        <v>NO APLICA</v>
      </c>
      <c r="U89" s="178" t="str">
        <f t="shared" si="78"/>
        <v>NO APLICA</v>
      </c>
      <c r="V89" s="183"/>
      <c r="W89" s="184"/>
      <c r="X89" s="1"/>
      <c r="Y89" s="1"/>
      <c r="Z89" s="1"/>
    </row>
    <row r="90" ht="216.0" customHeight="1">
      <c r="A90" s="1"/>
      <c r="B90" s="1"/>
      <c r="C90" s="1"/>
      <c r="D90" s="171" t="s">
        <v>261</v>
      </c>
      <c r="E90" s="172">
        <v>12000.0</v>
      </c>
      <c r="F90" s="181">
        <v>12000.0</v>
      </c>
      <c r="G90" s="182"/>
      <c r="H90" s="175"/>
      <c r="I90" s="175"/>
      <c r="J90" s="65"/>
      <c r="K90" s="176"/>
      <c r="L90" s="175"/>
      <c r="M90" s="175"/>
      <c r="N90" s="177">
        <f t="shared" si="54"/>
        <v>0</v>
      </c>
      <c r="O90" s="178" t="str">
        <f t="shared" ref="O90:Q90" si="79">IFERROR((K90/G90),"NO APLICA")</f>
        <v>NO APLICA</v>
      </c>
      <c r="P90" s="178" t="str">
        <f t="shared" si="79"/>
        <v>NO APLICA</v>
      </c>
      <c r="Q90" s="178" t="str">
        <f t="shared" si="79"/>
        <v>NO APLICA</v>
      </c>
      <c r="R90" s="177">
        <f t="shared" si="56"/>
        <v>0</v>
      </c>
      <c r="S90" s="178">
        <f t="shared" si="57"/>
        <v>0</v>
      </c>
      <c r="T90" s="178" t="str">
        <f t="shared" si="77"/>
        <v>NO APLICA</v>
      </c>
      <c r="U90" s="178" t="str">
        <f t="shared" si="78"/>
        <v>NO APLICA</v>
      </c>
      <c r="V90" s="183"/>
      <c r="W90" s="184"/>
      <c r="X90" s="1"/>
      <c r="Y90" s="1"/>
      <c r="Z90" s="1"/>
    </row>
    <row r="91" ht="216.0" customHeight="1">
      <c r="A91" s="1"/>
      <c r="B91" s="1"/>
      <c r="C91" s="1"/>
      <c r="D91" s="186"/>
      <c r="E91" s="187"/>
      <c r="F91" s="188"/>
      <c r="G91" s="189"/>
      <c r="H91" s="190"/>
      <c r="I91" s="190"/>
      <c r="J91" s="191"/>
      <c r="K91" s="190"/>
      <c r="L91" s="190"/>
      <c r="M91" s="190"/>
      <c r="N91" s="192" t="str">
        <f t="shared" si="54"/>
        <v>NO APLICA</v>
      </c>
      <c r="O91" s="193" t="str">
        <f t="shared" ref="O91:Q91" si="80">IFERROR((K91/G91),"NO APLICA")</f>
        <v>NO APLICA</v>
      </c>
      <c r="P91" s="194" t="str">
        <f t="shared" si="80"/>
        <v>NO APLICA</v>
      </c>
      <c r="Q91" s="193" t="str">
        <f t="shared" si="80"/>
        <v>NO APLICA</v>
      </c>
      <c r="R91" s="192" t="str">
        <f t="shared" si="56"/>
        <v>NO APLICA</v>
      </c>
      <c r="S91" s="195" t="str">
        <f t="shared" si="57"/>
        <v>NO APLICA</v>
      </c>
      <c r="T91" s="195" t="str">
        <f>IFERROR(((K91+L91)/(G91+H91)),"NO APLICA")</f>
        <v>NO APLICA</v>
      </c>
      <c r="U91" s="193" t="str">
        <f t="shared" si="78"/>
        <v>NO APLICA</v>
      </c>
      <c r="V91" s="196"/>
      <c r="W91" s="197"/>
      <c r="X91" s="1"/>
      <c r="Y91" s="1"/>
      <c r="Z91" s="1"/>
    </row>
    <row r="92" ht="216.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216.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216.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216.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216.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216.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216.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216.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216.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216.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216.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216.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216.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216.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216.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216.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216.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216.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216.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216.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216.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216.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216.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216.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216.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216.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216.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216.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216.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216.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216.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216.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216.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216.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216.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16.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216.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216.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216.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216.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216.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216.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216.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216.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216.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216.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216.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216.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216.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216.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216.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216.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216.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216.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216.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216.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216.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216.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216.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216.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216.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216.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216.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216.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216.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216.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216.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216.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216.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216.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216.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216.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216.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216.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216.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216.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216.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216.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216.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216.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216.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216.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216.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216.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216.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216.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216.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216.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216.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216.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216.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216.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216.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216.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216.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216.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216.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216.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216.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216.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216.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216.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216.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216.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216.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216.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216.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216.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216.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216.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216.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216.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216.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216.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216.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216.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216.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216.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216.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216.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216.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216.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216.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216.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216.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216.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216.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216.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216.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216.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216.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216.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216.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216.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216.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216.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216.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216.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216.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216.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216.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216.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216.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216.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216.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216.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216.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216.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216.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216.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216.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216.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216.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216.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216.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216.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216.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216.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216.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216.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216.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216.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216.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216.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216.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216.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216.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216.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216.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216.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216.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216.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216.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216.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216.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216.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216.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216.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216.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216.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216.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216.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216.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216.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216.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216.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216.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216.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216.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216.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216.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216.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216.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216.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216.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216.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216.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216.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216.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216.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216.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216.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216.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216.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216.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216.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216.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216.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216.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216.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216.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216.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216.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216.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216.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216.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216.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216.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216.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216.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216.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216.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216.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216.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216.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216.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216.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216.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216.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216.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216.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216.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216.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216.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216.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216.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216.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216.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216.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216.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216.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216.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216.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216.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216.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216.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216.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216.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216.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216.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216.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216.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216.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216.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216.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216.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216.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216.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216.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216.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216.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216.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216.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216.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216.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216.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216.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216.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216.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216.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216.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216.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216.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216.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216.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216.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216.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216.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216.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216.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216.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216.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216.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216.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216.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216.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216.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216.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216.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216.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216.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216.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216.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216.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216.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216.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216.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216.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216.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216.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216.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216.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216.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216.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216.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216.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216.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216.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216.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216.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216.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216.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216.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216.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216.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216.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216.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216.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216.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216.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216.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216.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216.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216.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216.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216.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216.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216.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216.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216.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216.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216.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216.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216.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216.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216.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216.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216.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216.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216.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216.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216.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216.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216.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216.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216.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216.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216.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216.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216.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216.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216.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216.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216.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216.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216.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216.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216.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216.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216.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216.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216.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216.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216.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216.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216.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216.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216.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216.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216.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216.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216.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216.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216.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216.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216.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216.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216.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216.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216.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216.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216.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216.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216.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216.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216.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216.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216.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216.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216.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216.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216.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216.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216.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216.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216.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216.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216.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216.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216.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216.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216.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216.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216.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216.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216.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216.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216.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216.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216.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216.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216.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216.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216.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216.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216.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216.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216.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216.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216.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216.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216.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216.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216.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216.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216.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216.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216.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216.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216.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216.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216.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216.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216.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216.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216.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216.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216.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216.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216.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216.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216.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216.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216.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216.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216.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216.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216.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216.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216.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216.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216.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216.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216.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216.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216.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216.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216.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216.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216.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216.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216.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216.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216.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216.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216.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216.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216.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216.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216.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216.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216.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216.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216.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216.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216.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216.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216.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216.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216.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216.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216.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216.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216.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216.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216.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216.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216.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216.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216.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216.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216.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216.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216.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216.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216.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216.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216.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216.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216.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216.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216.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216.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216.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216.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216.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216.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216.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216.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216.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216.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216.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216.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216.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216.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216.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216.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216.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216.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216.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216.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216.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216.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216.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216.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216.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216.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216.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216.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216.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216.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216.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216.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216.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216.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216.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216.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216.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216.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216.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216.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216.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216.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216.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216.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216.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216.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216.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216.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216.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216.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216.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216.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216.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216.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216.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216.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216.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216.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216.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216.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216.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216.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216.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216.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216.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216.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216.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216.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216.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216.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216.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216.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216.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216.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216.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216.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216.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216.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216.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216.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216.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216.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216.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216.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216.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216.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216.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216.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216.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216.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216.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216.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216.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216.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216.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216.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216.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216.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216.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216.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216.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216.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216.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216.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216.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216.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216.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216.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216.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216.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216.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216.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216.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216.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216.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216.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216.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216.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216.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216.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216.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216.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216.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216.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216.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216.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216.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216.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216.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216.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216.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216.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216.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216.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216.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216.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216.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216.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216.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216.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216.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216.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216.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216.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216.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216.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216.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216.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216.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216.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216.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216.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216.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216.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216.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216.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216.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216.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216.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216.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216.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216.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216.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216.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216.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216.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216.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216.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216.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216.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216.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216.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216.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216.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216.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216.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216.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216.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216.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216.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216.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216.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216.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216.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216.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216.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216.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216.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216.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216.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216.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216.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216.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216.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216.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216.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216.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216.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216.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216.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216.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216.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216.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216.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216.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216.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216.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216.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216.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216.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216.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216.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216.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216.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216.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216.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216.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216.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216.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216.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216.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216.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216.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216.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216.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216.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216.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216.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216.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216.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216.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216.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216.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216.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216.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216.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216.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216.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216.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216.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216.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216.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216.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216.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216.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216.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216.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216.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216.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216.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216.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216.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216.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216.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216.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216.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216.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216.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216.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216.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216.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216.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216.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216.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216.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216.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216.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216.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216.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216.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216.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216.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216.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216.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216.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216.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216.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216.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216.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216.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216.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216.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216.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216.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216.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216.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216.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216.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216.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216.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216.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216.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216.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216.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216.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216.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216.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216.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216.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216.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216.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216.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216.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216.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216.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216.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216.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216.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216.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216.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216.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216.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216.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216.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216.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216.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216.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216.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216.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216.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216.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216.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216.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216.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216.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216.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216.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216.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216.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216.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216.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216.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216.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216.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216.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216.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216.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216.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216.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216.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216.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216.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216.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216.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216.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216.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216.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216.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216.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216.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216.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216.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216.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216.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216.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216.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216.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216.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216.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216.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216.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216.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216.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216.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216.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216.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216.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216.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216.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216.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216.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216.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216.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216.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216.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216.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216.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216.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216.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216.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216.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216.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216.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216.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216.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216.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216.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216.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216.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216.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216.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216.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216.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216.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216.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216.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216.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216.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216.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216.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216.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216.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216.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216.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216.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216.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216.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216.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0">
    <mergeCell ref="B13:B14"/>
    <mergeCell ref="C13:C14"/>
    <mergeCell ref="D13:F13"/>
    <mergeCell ref="B16:F16"/>
    <mergeCell ref="C69:D69"/>
    <mergeCell ref="P13:S13"/>
    <mergeCell ref="T13:W13"/>
    <mergeCell ref="V69:W69"/>
    <mergeCell ref="E4:V4"/>
    <mergeCell ref="E5:V5"/>
    <mergeCell ref="E6:V6"/>
    <mergeCell ref="E7:V7"/>
    <mergeCell ref="E8:V8"/>
    <mergeCell ref="G12:W12"/>
    <mergeCell ref="X12:X14"/>
    <mergeCell ref="J76:M76"/>
    <mergeCell ref="N76:Q76"/>
    <mergeCell ref="G13:K13"/>
    <mergeCell ref="L13:O13"/>
    <mergeCell ref="J69:O69"/>
    <mergeCell ref="D75:W75"/>
    <mergeCell ref="D76:D77"/>
    <mergeCell ref="E76:E77"/>
    <mergeCell ref="F76:I76"/>
    <mergeCell ref="R76:U76"/>
    <mergeCell ref="V76:W77"/>
    <mergeCell ref="V78:W78"/>
    <mergeCell ref="V79:W79"/>
    <mergeCell ref="V80:W80"/>
    <mergeCell ref="V81:W81"/>
    <mergeCell ref="V82:W82"/>
    <mergeCell ref="V90:W90"/>
    <mergeCell ref="V91:W91"/>
    <mergeCell ref="V83:W83"/>
    <mergeCell ref="V84:W84"/>
    <mergeCell ref="V85:W85"/>
    <mergeCell ref="V86:W86"/>
    <mergeCell ref="V87:W87"/>
    <mergeCell ref="V88:W88"/>
    <mergeCell ref="V89:W89"/>
  </mergeCells>
  <conditionalFormatting sqref="F78:I91">
    <cfRule type="containsBlanks" dxfId="0" priority="1">
      <formula>LEN(TRIM(F78))=0</formula>
    </cfRule>
  </conditionalFormatting>
  <conditionalFormatting sqref="H15">
    <cfRule type="cellIs" dxfId="1" priority="2" operator="equal">
      <formula>"NO DISPONIBLE"</formula>
    </cfRule>
  </conditionalFormatting>
  <conditionalFormatting sqref="H16:K64">
    <cfRule type="containsBlanks" dxfId="0" priority="3">
      <formula>LEN(TRIM(H16))=0</formula>
    </cfRule>
  </conditionalFormatting>
  <conditionalFormatting sqref="I15:K15 L17:O64">
    <cfRule type="cellIs" dxfId="1" priority="4" operator="equal">
      <formula>"NO DISPONIBLE"</formula>
    </cfRule>
  </conditionalFormatting>
  <conditionalFormatting sqref="L15">
    <cfRule type="cellIs" dxfId="1" priority="5" operator="equal">
      <formula>"NO DISPONIBLE"</formula>
    </cfRule>
  </conditionalFormatting>
  <conditionalFormatting sqref="L16:O16 P16:P64 Q17:R64 J78:M91">
    <cfRule type="containsBlanks" dxfId="2" priority="6">
      <formula>LEN(TRIM(L16))=0</formula>
    </cfRule>
  </conditionalFormatting>
  <conditionalFormatting sqref="M15:O15">
    <cfRule type="cellIs" dxfId="1" priority="7" operator="equal">
      <formula>"NO DISPONIBLE"</formula>
    </cfRule>
  </conditionalFormatting>
  <conditionalFormatting sqref="N78:U91">
    <cfRule type="cellIs" dxfId="3" priority="8" operator="equal">
      <formula>"NO APLICA"</formula>
    </cfRule>
  </conditionalFormatting>
  <conditionalFormatting sqref="N78:U91">
    <cfRule type="cellIs" dxfId="4" priority="9" operator="between">
      <formula>0.7</formula>
      <formula>1.2</formula>
    </cfRule>
  </conditionalFormatting>
  <conditionalFormatting sqref="N78:U91">
    <cfRule type="cellIs" dxfId="5" priority="10" operator="between">
      <formula>0.5</formula>
      <formula>0.7</formula>
    </cfRule>
  </conditionalFormatting>
  <conditionalFormatting sqref="N78:U91">
    <cfRule type="cellIs" dxfId="6" priority="11" operator="lessThan">
      <formula>0.5</formula>
    </cfRule>
  </conditionalFormatting>
  <conditionalFormatting sqref="N78:U91">
    <cfRule type="cellIs" dxfId="6" priority="12" operator="greaterThan">
      <formula>1.2</formula>
    </cfRule>
  </conditionalFormatting>
  <conditionalFormatting sqref="P15">
    <cfRule type="cellIs" dxfId="1" priority="13" operator="equal">
      <formula>"NO DISPONIBLE"</formula>
    </cfRule>
  </conditionalFormatting>
  <conditionalFormatting sqref="P16:P64 Q17:R64">
    <cfRule type="cellIs" dxfId="4" priority="14" stopIfTrue="1" operator="equal">
      <formula>"100%"</formula>
    </cfRule>
  </conditionalFormatting>
  <conditionalFormatting sqref="P16:P64 Q17:R64">
    <cfRule type="cellIs" dxfId="6" priority="15" stopIfTrue="1" operator="lessThan">
      <formula>0.5</formula>
    </cfRule>
  </conditionalFormatting>
  <conditionalFormatting sqref="P16:P64 Q17:R64">
    <cfRule type="cellIs" dxfId="5" priority="16" stopIfTrue="1" operator="between">
      <formula>0.5</formula>
      <formula>0.7</formula>
    </cfRule>
  </conditionalFormatting>
  <conditionalFormatting sqref="P16:P64 Q17:R64">
    <cfRule type="cellIs" dxfId="4" priority="17" stopIfTrue="1" operator="between">
      <formula>0.7</formula>
      <formula>1.2</formula>
    </cfRule>
  </conditionalFormatting>
  <conditionalFormatting sqref="P16:P64 Q17:R64">
    <cfRule type="cellIs" dxfId="4" priority="18" stopIfTrue="1" operator="greaterThanOrEqual">
      <formula>1.2</formula>
    </cfRule>
  </conditionalFormatting>
  <conditionalFormatting sqref="P16:P64 Q17:R64">
    <cfRule type="containsBlanks" dxfId="2" priority="19" stopIfTrue="1">
      <formula>LEN(TRIM(P16))=0</formula>
    </cfRule>
  </conditionalFormatting>
  <conditionalFormatting sqref="Q15:R15">
    <cfRule type="cellIs" dxfId="1" priority="20" operator="equal">
      <formula>"NO DISPONIBLE"</formula>
    </cfRule>
  </conditionalFormatting>
  <conditionalFormatting sqref="T15">
    <cfRule type="cellIs" dxfId="1" priority="21" operator="equal">
      <formula>"NO DISPONIBLE"</formula>
    </cfRule>
  </conditionalFormatting>
  <conditionalFormatting sqref="U15:W15">
    <cfRule type="cellIs" dxfId="1" priority="22" operator="equal">
      <formula>"NO DISPONIBLE"</formula>
    </cfRule>
  </conditionalFormatting>
  <printOptions/>
  <pageMargins bottom="0.75" footer="0.0" header="0.0" left="0.7" right="0.7" top="0.75"/>
  <pageSetup fitToHeight="0" paperSize="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10.71"/>
    <col customWidth="1" min="6" max="6" width="70.0"/>
    <col customWidth="1" min="7" max="26" width="10.71"/>
  </cols>
  <sheetData>
    <row r="1" ht="14.25" customHeight="1">
      <c r="F1" s="198"/>
    </row>
    <row r="2" ht="14.25" customHeight="1">
      <c r="F2" s="198"/>
    </row>
    <row r="3" ht="14.25" customHeight="1">
      <c r="F3" s="198"/>
    </row>
    <row r="4" ht="14.25" customHeight="1">
      <c r="F4" s="198"/>
    </row>
    <row r="5" ht="14.25" customHeight="1">
      <c r="F5" s="198"/>
    </row>
    <row r="6" ht="14.25" customHeight="1">
      <c r="F6" s="198"/>
    </row>
    <row r="7" ht="14.25" customHeight="1">
      <c r="F7" s="198"/>
    </row>
    <row r="8" ht="14.25" customHeight="1">
      <c r="E8" s="199" t="s">
        <v>262</v>
      </c>
      <c r="F8" s="198" t="s">
        <v>263</v>
      </c>
    </row>
    <row r="9" ht="42.0" customHeight="1">
      <c r="E9" s="199">
        <v>1.0</v>
      </c>
      <c r="F9" s="200" t="s">
        <v>264</v>
      </c>
      <c r="G9" s="201"/>
      <c r="H9" s="202"/>
    </row>
    <row r="10" ht="42.0" customHeight="1">
      <c r="E10" s="199">
        <v>2.0</v>
      </c>
      <c r="F10" s="203" t="s">
        <v>265</v>
      </c>
      <c r="G10" s="204"/>
      <c r="H10" s="205"/>
    </row>
    <row r="11" ht="42.0" customHeight="1">
      <c r="E11" s="199">
        <v>3.0</v>
      </c>
      <c r="F11" s="200" t="s">
        <v>266</v>
      </c>
      <c r="G11" s="201"/>
      <c r="H11" s="202"/>
    </row>
    <row r="12" ht="42.0" customHeight="1">
      <c r="E12" s="199">
        <v>4.0</v>
      </c>
      <c r="F12" s="203" t="s">
        <v>267</v>
      </c>
      <c r="G12" s="204"/>
      <c r="H12" s="205"/>
    </row>
    <row r="13" ht="42.0" customHeight="1">
      <c r="E13" s="199">
        <v>5.0</v>
      </c>
      <c r="F13" s="200" t="s">
        <v>268</v>
      </c>
      <c r="G13" s="201"/>
      <c r="H13" s="202"/>
    </row>
    <row r="14" ht="42.0" customHeight="1">
      <c r="E14" s="199">
        <v>6.0</v>
      </c>
      <c r="F14" s="203" t="s">
        <v>269</v>
      </c>
      <c r="G14" s="204"/>
      <c r="H14" s="205"/>
    </row>
    <row r="15" ht="42.0" customHeight="1">
      <c r="E15" s="199">
        <v>7.0</v>
      </c>
      <c r="F15" s="200" t="s">
        <v>270</v>
      </c>
      <c r="G15" s="201"/>
      <c r="H15" s="202"/>
    </row>
    <row r="16" ht="42.0" customHeight="1">
      <c r="E16" s="199">
        <v>8.0</v>
      </c>
      <c r="F16" s="203" t="s">
        <v>271</v>
      </c>
      <c r="G16" s="204"/>
      <c r="H16" s="205"/>
    </row>
    <row r="17" ht="42.0" customHeight="1">
      <c r="E17" s="199">
        <v>9.0</v>
      </c>
      <c r="F17" s="200" t="s">
        <v>272</v>
      </c>
      <c r="G17" s="201"/>
      <c r="H17" s="202"/>
    </row>
    <row r="18" ht="42.0" customHeight="1">
      <c r="E18" s="199">
        <v>10.0</v>
      </c>
      <c r="F18" s="206" t="s">
        <v>273</v>
      </c>
      <c r="G18" s="204"/>
      <c r="H18" s="205"/>
    </row>
    <row r="19" ht="42.0" customHeight="1">
      <c r="E19" s="199">
        <v>11.0</v>
      </c>
      <c r="F19" s="200" t="s">
        <v>274</v>
      </c>
      <c r="G19" s="201"/>
      <c r="H19" s="202"/>
    </row>
    <row r="20" ht="42.0" customHeight="1">
      <c r="E20" s="199">
        <v>12.0</v>
      </c>
      <c r="F20" s="203" t="s">
        <v>275</v>
      </c>
      <c r="G20" s="204"/>
      <c r="H20" s="205"/>
    </row>
    <row r="21" ht="42.0" customHeight="1">
      <c r="E21" s="199">
        <v>13.0</v>
      </c>
      <c r="F21" s="200" t="s">
        <v>276</v>
      </c>
      <c r="G21" s="201"/>
      <c r="H21" s="202"/>
    </row>
    <row r="22" ht="42.0" customHeight="1">
      <c r="E22" s="199">
        <v>14.0</v>
      </c>
      <c r="F22" s="203" t="s">
        <v>277</v>
      </c>
      <c r="G22" s="204"/>
      <c r="H22" s="205"/>
    </row>
    <row r="23" ht="42.0" customHeight="1">
      <c r="E23" s="199">
        <v>15.0</v>
      </c>
      <c r="F23" s="200" t="s">
        <v>278</v>
      </c>
      <c r="G23" s="201"/>
      <c r="H23" s="202"/>
    </row>
    <row r="24" ht="42.0" customHeight="1">
      <c r="E24" s="199">
        <v>16.0</v>
      </c>
      <c r="F24" s="203" t="s">
        <v>279</v>
      </c>
      <c r="G24" s="204"/>
      <c r="H24" s="205"/>
    </row>
    <row r="25" ht="42.0" customHeight="1">
      <c r="E25" s="199">
        <v>17.0</v>
      </c>
      <c r="F25" s="200" t="s">
        <v>280</v>
      </c>
      <c r="G25" s="201"/>
      <c r="H25" s="202"/>
    </row>
    <row r="26" ht="42.0" customHeight="1">
      <c r="E26" s="199">
        <v>18.0</v>
      </c>
      <c r="F26" s="203" t="s">
        <v>281</v>
      </c>
      <c r="G26" s="204"/>
      <c r="H26" s="205"/>
    </row>
    <row r="27" ht="42.0" customHeight="1">
      <c r="E27" s="199">
        <v>19.0</v>
      </c>
      <c r="F27" s="200" t="s">
        <v>282</v>
      </c>
      <c r="G27" s="207"/>
      <c r="H27" s="208"/>
    </row>
    <row r="28" ht="42.0" customHeight="1">
      <c r="E28" s="199">
        <v>20.0</v>
      </c>
      <c r="F28" s="203" t="s">
        <v>283</v>
      </c>
      <c r="G28" s="209"/>
      <c r="H28" s="210"/>
    </row>
    <row r="29" ht="42.0" customHeight="1">
      <c r="E29" s="199">
        <v>21.0</v>
      </c>
      <c r="F29" s="200" t="s">
        <v>284</v>
      </c>
      <c r="G29" s="201"/>
      <c r="H29" s="202"/>
    </row>
    <row r="30" ht="42.0" customHeight="1">
      <c r="E30" s="199">
        <v>22.0</v>
      </c>
      <c r="F30" s="203" t="s">
        <v>285</v>
      </c>
      <c r="G30" s="204"/>
      <c r="H30" s="205"/>
    </row>
    <row r="31" ht="42.0" customHeight="1">
      <c r="E31" s="199">
        <v>23.0</v>
      </c>
      <c r="F31" s="200" t="s">
        <v>286</v>
      </c>
      <c r="G31" s="201"/>
      <c r="H31" s="202"/>
    </row>
    <row r="32" ht="42.0" customHeight="1">
      <c r="E32" s="199">
        <v>24.0</v>
      </c>
      <c r="F32" s="203" t="s">
        <v>287</v>
      </c>
      <c r="G32" s="204"/>
      <c r="H32" s="205"/>
    </row>
    <row r="33" ht="42.0" customHeight="1">
      <c r="E33" s="199">
        <v>25.0</v>
      </c>
      <c r="F33" s="200" t="s">
        <v>288</v>
      </c>
      <c r="G33" s="201"/>
      <c r="H33" s="202"/>
    </row>
    <row r="34" ht="42.0" customHeight="1">
      <c r="E34" s="199">
        <v>26.0</v>
      </c>
      <c r="F34" s="203" t="s">
        <v>289</v>
      </c>
      <c r="G34" s="204"/>
      <c r="H34" s="205"/>
    </row>
    <row r="35" ht="42.0" customHeight="1">
      <c r="E35" s="199">
        <v>27.0</v>
      </c>
      <c r="F35" s="200" t="s">
        <v>290</v>
      </c>
      <c r="G35" s="201"/>
      <c r="H35" s="202"/>
    </row>
    <row r="36" ht="42.0" customHeight="1">
      <c r="E36" s="199">
        <v>28.0</v>
      </c>
      <c r="F36" s="211" t="s">
        <v>291</v>
      </c>
      <c r="G36" s="204"/>
      <c r="H36" s="205"/>
    </row>
    <row r="37" ht="42.0" customHeight="1">
      <c r="E37" s="199">
        <v>29.0</v>
      </c>
      <c r="F37" s="200" t="s">
        <v>291</v>
      </c>
      <c r="G37" s="201"/>
      <c r="H37" s="202"/>
    </row>
    <row r="38" ht="42.0" customHeight="1">
      <c r="E38" s="199">
        <v>30.0</v>
      </c>
      <c r="F38" s="203" t="s">
        <v>292</v>
      </c>
      <c r="G38" s="204"/>
      <c r="H38" s="205"/>
    </row>
    <row r="39" ht="42.0" customHeight="1">
      <c r="E39" s="199">
        <v>31.0</v>
      </c>
      <c r="F39" s="200" t="s">
        <v>293</v>
      </c>
      <c r="G39" s="201"/>
      <c r="H39" s="202"/>
    </row>
    <row r="40" ht="42.0" customHeight="1">
      <c r="E40" s="199">
        <v>32.0</v>
      </c>
      <c r="F40" s="203" t="s">
        <v>294</v>
      </c>
      <c r="G40" s="204"/>
      <c r="H40" s="205"/>
    </row>
    <row r="41" ht="42.0" customHeight="1">
      <c r="E41" s="199">
        <v>33.0</v>
      </c>
      <c r="F41" s="200" t="s">
        <v>295</v>
      </c>
      <c r="G41" s="201"/>
      <c r="H41" s="202"/>
    </row>
    <row r="42" ht="42.0" customHeight="1">
      <c r="E42" s="199">
        <v>34.0</v>
      </c>
      <c r="F42" s="203" t="s">
        <v>296</v>
      </c>
      <c r="G42" s="204"/>
      <c r="H42" s="205"/>
    </row>
    <row r="43" ht="42.0" customHeight="1">
      <c r="E43" s="199">
        <v>35.0</v>
      </c>
      <c r="F43" s="200" t="s">
        <v>297</v>
      </c>
      <c r="G43" s="201"/>
      <c r="H43" s="202"/>
    </row>
    <row r="44" ht="42.0" customHeight="1">
      <c r="E44" s="199">
        <v>36.0</v>
      </c>
      <c r="F44" s="203" t="s">
        <v>298</v>
      </c>
      <c r="G44" s="204"/>
      <c r="H44" s="205"/>
    </row>
    <row r="45" ht="42.0" customHeight="1">
      <c r="E45" s="199">
        <v>37.0</v>
      </c>
      <c r="F45" s="200" t="s">
        <v>299</v>
      </c>
      <c r="G45" s="201"/>
      <c r="H45" s="202"/>
    </row>
    <row r="46" ht="42.0" customHeight="1">
      <c r="E46" s="199">
        <v>38.0</v>
      </c>
      <c r="F46" s="203" t="s">
        <v>300</v>
      </c>
      <c r="G46" s="204"/>
      <c r="H46" s="205"/>
    </row>
    <row r="47" ht="42.0" customHeight="1">
      <c r="E47" s="199">
        <v>39.0</v>
      </c>
      <c r="F47" s="200" t="s">
        <v>301</v>
      </c>
      <c r="G47" s="201"/>
      <c r="H47" s="202"/>
    </row>
    <row r="48" ht="42.0" customHeight="1">
      <c r="E48" s="199">
        <v>40.0</v>
      </c>
      <c r="F48" s="212" t="s">
        <v>302</v>
      </c>
      <c r="G48" s="204"/>
      <c r="H48" s="205"/>
    </row>
    <row r="49" ht="42.0" customHeight="1">
      <c r="E49" s="199">
        <v>41.0</v>
      </c>
      <c r="F49" s="213" t="s">
        <v>303</v>
      </c>
      <c r="G49" s="201"/>
      <c r="H49" s="202"/>
    </row>
    <row r="50" ht="42.0" customHeight="1">
      <c r="E50" s="199">
        <v>42.0</v>
      </c>
      <c r="F50" s="212" t="s">
        <v>304</v>
      </c>
      <c r="G50" s="204"/>
      <c r="H50" s="205"/>
    </row>
    <row r="51" ht="42.0" customHeight="1">
      <c r="E51" s="199">
        <v>43.0</v>
      </c>
      <c r="F51" s="213" t="s">
        <v>305</v>
      </c>
      <c r="G51" s="201"/>
      <c r="H51" s="202"/>
    </row>
    <row r="52" ht="42.0" customHeight="1">
      <c r="E52" s="199">
        <v>44.0</v>
      </c>
      <c r="F52" s="212" t="s">
        <v>306</v>
      </c>
      <c r="G52" s="204"/>
      <c r="H52" s="205"/>
    </row>
    <row r="53" ht="42.0" customHeight="1">
      <c r="E53" s="199">
        <v>45.0</v>
      </c>
      <c r="F53" s="213" t="s">
        <v>307</v>
      </c>
      <c r="G53" s="201"/>
      <c r="H53" s="202"/>
    </row>
    <row r="54" ht="42.0" customHeight="1">
      <c r="E54" s="199">
        <v>46.0</v>
      </c>
      <c r="F54" s="212" t="s">
        <v>308</v>
      </c>
      <c r="G54" s="204"/>
      <c r="H54" s="205"/>
    </row>
    <row r="55" ht="42.0" customHeight="1">
      <c r="E55" s="199">
        <v>47.0</v>
      </c>
      <c r="F55" s="213" t="s">
        <v>309</v>
      </c>
      <c r="G55" s="201"/>
      <c r="H55" s="202"/>
    </row>
    <row r="56" ht="42.0" customHeight="1">
      <c r="E56" s="199">
        <v>48.0</v>
      </c>
      <c r="F56" s="212" t="s">
        <v>310</v>
      </c>
      <c r="G56" s="204"/>
      <c r="H56" s="205"/>
    </row>
    <row r="57" ht="42.0" customHeight="1">
      <c r="F57" s="200"/>
      <c r="G57" s="201"/>
      <c r="H57" s="202"/>
    </row>
    <row r="58" ht="42.0" customHeight="1">
      <c r="F58" s="203"/>
      <c r="G58" s="204"/>
      <c r="H58" s="205"/>
    </row>
    <row r="59" ht="42.0" customHeight="1">
      <c r="F59" s="200"/>
      <c r="G59" s="201"/>
      <c r="H59" s="202"/>
    </row>
    <row r="60" ht="42.0" customHeight="1">
      <c r="F60" s="203"/>
      <c r="G60" s="204"/>
      <c r="H60" s="205"/>
    </row>
    <row r="61" ht="42.0" customHeight="1">
      <c r="F61" s="200"/>
      <c r="G61" s="201"/>
      <c r="H61" s="202"/>
    </row>
    <row r="62" ht="42.0" customHeight="1">
      <c r="F62" s="203"/>
      <c r="G62" s="204"/>
      <c r="H62" s="205"/>
    </row>
    <row r="63" ht="42.0" customHeight="1">
      <c r="F63" s="200"/>
      <c r="G63" s="214"/>
      <c r="H63" s="215"/>
    </row>
    <row r="64" ht="42.0" customHeight="1">
      <c r="F64" s="203"/>
      <c r="G64" s="216"/>
      <c r="H64" s="217"/>
    </row>
    <row r="65" ht="42.0" customHeight="1">
      <c r="F65" s="200"/>
      <c r="G65" s="201"/>
      <c r="H65" s="202"/>
    </row>
    <row r="66" ht="42.0" customHeight="1">
      <c r="F66" s="206"/>
      <c r="G66" s="204"/>
      <c r="H66" s="205"/>
    </row>
    <row r="67" ht="42.0" customHeight="1">
      <c r="F67" s="200"/>
      <c r="G67" s="201"/>
      <c r="H67" s="202"/>
    </row>
    <row r="68" ht="42.0" customHeight="1">
      <c r="F68" s="203"/>
      <c r="G68" s="204"/>
      <c r="H68" s="205"/>
    </row>
    <row r="69" ht="42.0" customHeight="1">
      <c r="F69" s="200"/>
      <c r="G69" s="201"/>
      <c r="H69" s="202"/>
    </row>
    <row r="70" ht="42.0" customHeight="1">
      <c r="F70" s="203"/>
      <c r="G70" s="204"/>
      <c r="H70" s="205"/>
    </row>
    <row r="71" ht="42.0" customHeight="1">
      <c r="F71" s="200"/>
      <c r="G71" s="201"/>
      <c r="H71" s="202"/>
    </row>
    <row r="72" ht="42.0" customHeight="1">
      <c r="F72" s="203"/>
      <c r="G72" s="204"/>
      <c r="H72" s="205"/>
    </row>
    <row r="73" ht="42.0" customHeight="1">
      <c r="F73" s="200"/>
      <c r="G73" s="201"/>
      <c r="H73" s="202"/>
    </row>
    <row r="74" ht="42.0" customHeight="1">
      <c r="F74" s="203"/>
      <c r="G74" s="204"/>
      <c r="H74" s="205"/>
    </row>
    <row r="75" ht="42.0" customHeight="1">
      <c r="F75" s="200"/>
      <c r="G75" s="201"/>
      <c r="H75" s="202"/>
    </row>
    <row r="76" ht="42.0" customHeight="1">
      <c r="F76" s="203"/>
      <c r="G76" s="204"/>
      <c r="H76" s="205"/>
    </row>
    <row r="77" ht="42.0" customHeight="1">
      <c r="F77" s="200"/>
      <c r="G77" s="201"/>
      <c r="H77" s="202"/>
    </row>
    <row r="78" ht="42.0" customHeight="1">
      <c r="F78" s="203"/>
      <c r="G78" s="204"/>
      <c r="H78" s="205"/>
    </row>
    <row r="79" ht="42.0" customHeight="1">
      <c r="F79" s="200"/>
      <c r="G79" s="201"/>
      <c r="H79" s="202"/>
    </row>
    <row r="80" ht="42.0" customHeight="1">
      <c r="F80" s="203"/>
      <c r="G80" s="204"/>
      <c r="H80" s="205"/>
    </row>
    <row r="81" ht="42.0" customHeight="1">
      <c r="F81" s="200"/>
      <c r="G81" s="201"/>
      <c r="H81" s="202"/>
    </row>
    <row r="82" ht="42.0" customHeight="1">
      <c r="F82" s="203"/>
      <c r="G82" s="204"/>
      <c r="H82" s="205"/>
    </row>
    <row r="83" ht="42.0" customHeight="1">
      <c r="F83" s="200"/>
      <c r="G83" s="201"/>
      <c r="H83" s="202"/>
    </row>
    <row r="84" ht="42.0" customHeight="1">
      <c r="F84" s="211"/>
      <c r="G84" s="204"/>
      <c r="H84" s="205"/>
    </row>
    <row r="85" ht="42.0" customHeight="1">
      <c r="F85" s="200"/>
      <c r="G85" s="201"/>
      <c r="H85" s="202"/>
    </row>
    <row r="86" ht="42.0" customHeight="1">
      <c r="F86" s="203"/>
      <c r="G86" s="204"/>
      <c r="H86" s="205"/>
    </row>
    <row r="87" ht="42.0" customHeight="1">
      <c r="F87" s="200"/>
      <c r="G87" s="218"/>
      <c r="H87" s="219"/>
    </row>
    <row r="88" ht="42.0" customHeight="1">
      <c r="F88" s="203"/>
      <c r="G88" s="220"/>
      <c r="H88" s="221"/>
    </row>
    <row r="89" ht="42.0" customHeight="1">
      <c r="F89" s="200"/>
      <c r="G89" s="218"/>
      <c r="H89" s="219"/>
    </row>
    <row r="90" ht="42.0" customHeight="1">
      <c r="F90" s="203"/>
      <c r="G90" s="220"/>
      <c r="H90" s="221"/>
    </row>
    <row r="91" ht="42.0" customHeight="1">
      <c r="F91" s="200"/>
      <c r="G91" s="218"/>
      <c r="H91" s="219"/>
    </row>
    <row r="92" ht="42.0" customHeight="1">
      <c r="F92" s="203"/>
      <c r="G92" s="220"/>
      <c r="H92" s="221"/>
    </row>
    <row r="93" ht="42.0" customHeight="1">
      <c r="F93" s="200"/>
      <c r="G93" s="218"/>
      <c r="H93" s="219"/>
    </row>
    <row r="94" ht="42.0" customHeight="1">
      <c r="F94" s="203"/>
      <c r="G94" s="220"/>
      <c r="H94" s="221"/>
    </row>
    <row r="95" ht="42.0" customHeight="1">
      <c r="F95" s="200"/>
      <c r="G95" s="218"/>
      <c r="H95" s="219"/>
    </row>
    <row r="96" ht="42.0" customHeight="1">
      <c r="F96" s="212"/>
      <c r="G96" s="220"/>
      <c r="H96" s="221"/>
    </row>
    <row r="97" ht="42.0" customHeight="1">
      <c r="F97" s="213"/>
      <c r="G97" s="218"/>
      <c r="H97" s="219"/>
    </row>
    <row r="98" ht="42.0" customHeight="1">
      <c r="F98" s="212"/>
      <c r="G98" s="220"/>
      <c r="H98" s="221"/>
    </row>
    <row r="99" ht="42.0" customHeight="1">
      <c r="F99" s="213"/>
      <c r="G99" s="218"/>
      <c r="H99" s="219"/>
    </row>
    <row r="100" ht="42.0" customHeight="1">
      <c r="F100" s="212"/>
      <c r="G100" s="220"/>
      <c r="H100" s="221"/>
    </row>
    <row r="101" ht="42.0" customHeight="1">
      <c r="F101" s="213"/>
      <c r="G101" s="218"/>
      <c r="H101" s="219"/>
    </row>
    <row r="102" ht="42.0" customHeight="1">
      <c r="F102" s="212"/>
      <c r="G102" s="220"/>
      <c r="H102" s="221"/>
    </row>
    <row r="103" ht="42.0" customHeight="1">
      <c r="F103" s="213"/>
      <c r="G103" s="218"/>
      <c r="H103" s="219"/>
    </row>
    <row r="104" ht="42.0" customHeight="1">
      <c r="F104" s="222"/>
      <c r="G104" s="223"/>
      <c r="H104" s="224"/>
    </row>
    <row r="105" ht="14.25" customHeight="1">
      <c r="F105" s="198"/>
    </row>
    <row r="106" ht="14.25" customHeight="1">
      <c r="F106" s="198"/>
    </row>
    <row r="107" ht="14.25" customHeight="1">
      <c r="F107" s="198"/>
    </row>
    <row r="108" ht="14.25" customHeight="1">
      <c r="F108" s="198"/>
    </row>
    <row r="109" ht="14.25" customHeight="1">
      <c r="F109" s="198"/>
    </row>
    <row r="110" ht="14.25" customHeight="1">
      <c r="F110" s="198"/>
    </row>
    <row r="111" ht="14.25" customHeight="1">
      <c r="F111" s="198"/>
    </row>
    <row r="112" ht="14.25" customHeight="1">
      <c r="F112" s="198"/>
    </row>
    <row r="113" ht="14.25" customHeight="1">
      <c r="F113" s="198"/>
    </row>
    <row r="114" ht="14.25" customHeight="1">
      <c r="F114" s="198"/>
    </row>
    <row r="115" ht="14.25" customHeight="1">
      <c r="F115" s="198"/>
    </row>
    <row r="116" ht="14.25" customHeight="1">
      <c r="F116" s="198"/>
    </row>
    <row r="117" ht="14.25" customHeight="1">
      <c r="F117" s="198"/>
    </row>
    <row r="118" ht="14.25" customHeight="1">
      <c r="F118" s="198"/>
    </row>
    <row r="119" ht="14.25" customHeight="1">
      <c r="F119" s="198"/>
    </row>
    <row r="120" ht="14.25" customHeight="1">
      <c r="F120" s="198"/>
    </row>
    <row r="121" ht="14.25" customHeight="1">
      <c r="F121" s="198"/>
    </row>
    <row r="122" ht="14.25" customHeight="1">
      <c r="F122" s="198"/>
    </row>
    <row r="123" ht="14.25" customHeight="1">
      <c r="F123" s="198"/>
    </row>
    <row r="124" ht="14.25" customHeight="1">
      <c r="F124" s="198"/>
    </row>
    <row r="125" ht="14.25" customHeight="1">
      <c r="F125" s="198"/>
    </row>
    <row r="126" ht="14.25" customHeight="1">
      <c r="F126" s="198"/>
    </row>
    <row r="127" ht="14.25" customHeight="1">
      <c r="F127" s="198"/>
    </row>
    <row r="128" ht="14.25" customHeight="1">
      <c r="F128" s="198"/>
    </row>
    <row r="129" ht="14.25" customHeight="1">
      <c r="F129" s="198"/>
    </row>
    <row r="130" ht="14.25" customHeight="1">
      <c r="F130" s="198"/>
    </row>
    <row r="131" ht="14.25" customHeight="1">
      <c r="F131" s="198"/>
    </row>
    <row r="132" ht="14.25" customHeight="1">
      <c r="F132" s="198"/>
    </row>
    <row r="133" ht="14.25" customHeight="1">
      <c r="F133" s="198"/>
    </row>
    <row r="134" ht="14.25" customHeight="1">
      <c r="F134" s="198"/>
    </row>
    <row r="135" ht="14.25" customHeight="1">
      <c r="F135" s="198"/>
    </row>
    <row r="136" ht="14.25" customHeight="1">
      <c r="F136" s="198"/>
    </row>
    <row r="137" ht="14.25" customHeight="1">
      <c r="F137" s="198"/>
    </row>
    <row r="138" ht="14.25" customHeight="1">
      <c r="F138" s="198"/>
    </row>
    <row r="139" ht="14.25" customHeight="1">
      <c r="F139" s="198"/>
    </row>
    <row r="140" ht="14.25" customHeight="1">
      <c r="F140" s="198"/>
    </row>
    <row r="141" ht="14.25" customHeight="1">
      <c r="F141" s="198"/>
    </row>
    <row r="142" ht="14.25" customHeight="1">
      <c r="F142" s="198"/>
    </row>
    <row r="143" ht="14.25" customHeight="1">
      <c r="F143" s="198"/>
    </row>
    <row r="144" ht="14.25" customHeight="1">
      <c r="F144" s="198"/>
    </row>
    <row r="145" ht="14.25" customHeight="1">
      <c r="F145" s="198"/>
    </row>
    <row r="146" ht="14.25" customHeight="1">
      <c r="F146" s="198"/>
    </row>
    <row r="147" ht="14.25" customHeight="1">
      <c r="F147" s="198"/>
    </row>
    <row r="148" ht="14.25" customHeight="1">
      <c r="F148" s="198"/>
    </row>
    <row r="149" ht="14.25" customHeight="1">
      <c r="F149" s="198"/>
    </row>
    <row r="150" ht="14.25" customHeight="1">
      <c r="F150" s="198"/>
    </row>
    <row r="151" ht="14.25" customHeight="1">
      <c r="F151" s="198"/>
    </row>
    <row r="152" ht="14.25" customHeight="1">
      <c r="F152" s="198"/>
    </row>
    <row r="153" ht="14.25" customHeight="1">
      <c r="F153" s="198"/>
    </row>
    <row r="154" ht="14.25" customHeight="1">
      <c r="F154" s="198"/>
    </row>
    <row r="155" ht="14.25" customHeight="1">
      <c r="F155" s="198"/>
    </row>
    <row r="156" ht="14.25" customHeight="1">
      <c r="F156" s="198"/>
    </row>
    <row r="157" ht="14.25" customHeight="1">
      <c r="F157" s="198"/>
    </row>
    <row r="158" ht="14.25" customHeight="1">
      <c r="F158" s="198"/>
    </row>
    <row r="159" ht="14.25" customHeight="1">
      <c r="F159" s="198"/>
    </row>
    <row r="160" ht="14.25" customHeight="1">
      <c r="F160" s="198"/>
    </row>
    <row r="161" ht="14.25" customHeight="1">
      <c r="F161" s="198"/>
    </row>
    <row r="162" ht="14.25" customHeight="1">
      <c r="F162" s="198"/>
    </row>
    <row r="163" ht="14.25" customHeight="1">
      <c r="F163" s="198"/>
    </row>
    <row r="164" ht="14.25" customHeight="1">
      <c r="F164" s="198"/>
    </row>
    <row r="165" ht="14.25" customHeight="1">
      <c r="F165" s="198"/>
    </row>
    <row r="166" ht="14.25" customHeight="1">
      <c r="F166" s="198"/>
    </row>
    <row r="167" ht="14.25" customHeight="1">
      <c r="F167" s="198"/>
    </row>
    <row r="168" ht="14.25" customHeight="1">
      <c r="F168" s="198"/>
    </row>
    <row r="169" ht="14.25" customHeight="1">
      <c r="F169" s="198"/>
    </row>
    <row r="170" ht="14.25" customHeight="1">
      <c r="F170" s="198"/>
    </row>
    <row r="171" ht="14.25" customHeight="1">
      <c r="F171" s="198"/>
    </row>
    <row r="172" ht="14.25" customHeight="1">
      <c r="F172" s="198"/>
    </row>
    <row r="173" ht="14.25" customHeight="1">
      <c r="F173" s="198"/>
    </row>
    <row r="174" ht="14.25" customHeight="1">
      <c r="F174" s="198"/>
    </row>
    <row r="175" ht="14.25" customHeight="1">
      <c r="F175" s="198"/>
    </row>
    <row r="176" ht="14.25" customHeight="1">
      <c r="F176" s="198"/>
    </row>
    <row r="177" ht="14.25" customHeight="1">
      <c r="F177" s="198"/>
    </row>
    <row r="178" ht="14.25" customHeight="1">
      <c r="F178" s="198"/>
    </row>
    <row r="179" ht="14.25" customHeight="1">
      <c r="F179" s="198"/>
    </row>
    <row r="180" ht="14.25" customHeight="1">
      <c r="F180" s="198"/>
    </row>
    <row r="181" ht="14.25" customHeight="1">
      <c r="F181" s="198"/>
    </row>
    <row r="182" ht="14.25" customHeight="1">
      <c r="F182" s="198"/>
    </row>
    <row r="183" ht="14.25" customHeight="1">
      <c r="F183" s="198"/>
    </row>
    <row r="184" ht="14.25" customHeight="1">
      <c r="F184" s="198"/>
    </row>
    <row r="185" ht="14.25" customHeight="1">
      <c r="F185" s="198"/>
    </row>
    <row r="186" ht="14.25" customHeight="1">
      <c r="F186" s="198"/>
    </row>
    <row r="187" ht="14.25" customHeight="1">
      <c r="F187" s="198"/>
    </row>
    <row r="188" ht="14.25" customHeight="1">
      <c r="F188" s="198"/>
    </row>
    <row r="189" ht="14.25" customHeight="1">
      <c r="F189" s="198"/>
    </row>
    <row r="190" ht="14.25" customHeight="1">
      <c r="F190" s="198"/>
    </row>
    <row r="191" ht="14.25" customHeight="1">
      <c r="F191" s="198"/>
    </row>
    <row r="192" ht="14.25" customHeight="1">
      <c r="F192" s="198"/>
    </row>
    <row r="193" ht="14.25" customHeight="1">
      <c r="F193" s="198"/>
    </row>
    <row r="194" ht="14.25" customHeight="1">
      <c r="F194" s="198"/>
    </row>
    <row r="195" ht="14.25" customHeight="1">
      <c r="F195" s="198"/>
    </row>
    <row r="196" ht="14.25" customHeight="1">
      <c r="F196" s="198"/>
    </row>
    <row r="197" ht="14.25" customHeight="1">
      <c r="F197" s="198"/>
    </row>
    <row r="198" ht="14.25" customHeight="1">
      <c r="F198" s="198"/>
    </row>
    <row r="199" ht="14.25" customHeight="1">
      <c r="F199" s="198"/>
    </row>
    <row r="200" ht="14.25" customHeight="1">
      <c r="F200" s="198"/>
    </row>
    <row r="201" ht="14.25" customHeight="1">
      <c r="F201" s="198"/>
    </row>
    <row r="202" ht="14.25" customHeight="1">
      <c r="F202" s="198"/>
    </row>
    <row r="203" ht="14.25" customHeight="1">
      <c r="F203" s="198"/>
    </row>
    <row r="204" ht="14.25" customHeight="1">
      <c r="F204" s="198"/>
    </row>
    <row r="205" ht="14.25" customHeight="1">
      <c r="F205" s="198"/>
    </row>
    <row r="206" ht="14.25" customHeight="1">
      <c r="F206" s="198"/>
    </row>
    <row r="207" ht="14.25" customHeight="1">
      <c r="F207" s="198"/>
    </row>
    <row r="208" ht="14.25" customHeight="1">
      <c r="F208" s="198"/>
    </row>
    <row r="209" ht="14.25" customHeight="1">
      <c r="F209" s="198"/>
    </row>
    <row r="210" ht="14.25" customHeight="1">
      <c r="F210" s="198"/>
    </row>
    <row r="211" ht="14.25" customHeight="1">
      <c r="F211" s="198"/>
    </row>
    <row r="212" ht="14.25" customHeight="1">
      <c r="F212" s="198"/>
    </row>
    <row r="213" ht="14.25" customHeight="1">
      <c r="F213" s="198"/>
    </row>
    <row r="214" ht="14.25" customHeight="1">
      <c r="F214" s="198"/>
    </row>
    <row r="215" ht="14.25" customHeight="1">
      <c r="F215" s="198"/>
    </row>
    <row r="216" ht="14.25" customHeight="1">
      <c r="F216" s="198"/>
    </row>
    <row r="217" ht="14.25" customHeight="1">
      <c r="F217" s="198"/>
    </row>
    <row r="218" ht="14.25" customHeight="1">
      <c r="F218" s="198"/>
    </row>
    <row r="219" ht="14.25" customHeight="1">
      <c r="F219" s="198"/>
    </row>
    <row r="220" ht="14.25" customHeight="1">
      <c r="F220" s="198"/>
    </row>
    <row r="221" ht="14.25" customHeight="1">
      <c r="F221" s="198"/>
    </row>
    <row r="222" ht="14.25" customHeight="1">
      <c r="F222" s="198"/>
    </row>
    <row r="223" ht="14.25" customHeight="1">
      <c r="F223" s="198"/>
    </row>
    <row r="224" ht="14.25" customHeight="1">
      <c r="F224" s="198"/>
    </row>
    <row r="225" ht="14.25" customHeight="1">
      <c r="F225" s="198"/>
    </row>
    <row r="226" ht="14.25" customHeight="1">
      <c r="F226" s="198"/>
    </row>
    <row r="227" ht="14.25" customHeight="1">
      <c r="F227" s="198"/>
    </row>
    <row r="228" ht="14.25" customHeight="1">
      <c r="F228" s="198"/>
    </row>
    <row r="229" ht="14.25" customHeight="1">
      <c r="F229" s="198"/>
    </row>
    <row r="230" ht="14.25" customHeight="1">
      <c r="F230" s="198"/>
    </row>
    <row r="231" ht="14.25" customHeight="1">
      <c r="F231" s="198"/>
    </row>
    <row r="232" ht="14.25" customHeight="1">
      <c r="F232" s="198"/>
    </row>
    <row r="233" ht="14.25" customHeight="1">
      <c r="F233" s="198"/>
    </row>
    <row r="234" ht="14.25" customHeight="1">
      <c r="F234" s="198"/>
    </row>
    <row r="235" ht="14.25" customHeight="1">
      <c r="F235" s="198"/>
    </row>
    <row r="236" ht="14.25" customHeight="1">
      <c r="F236" s="198"/>
    </row>
    <row r="237" ht="14.25" customHeight="1">
      <c r="F237" s="198"/>
    </row>
    <row r="238" ht="14.25" customHeight="1">
      <c r="F238" s="198"/>
    </row>
    <row r="239" ht="14.25" customHeight="1">
      <c r="F239" s="198"/>
    </row>
    <row r="240" ht="14.25" customHeight="1">
      <c r="F240" s="198"/>
    </row>
    <row r="241" ht="14.25" customHeight="1">
      <c r="F241" s="198"/>
    </row>
    <row r="242" ht="14.25" customHeight="1">
      <c r="F242" s="198"/>
    </row>
    <row r="243" ht="14.25" customHeight="1">
      <c r="F243" s="198"/>
    </row>
    <row r="244" ht="14.25" customHeight="1">
      <c r="F244" s="198"/>
    </row>
    <row r="245" ht="14.25" customHeight="1">
      <c r="F245" s="198"/>
    </row>
    <row r="246" ht="14.25" customHeight="1">
      <c r="F246" s="198"/>
    </row>
    <row r="247" ht="14.25" customHeight="1">
      <c r="F247" s="198"/>
    </row>
    <row r="248" ht="14.25" customHeight="1">
      <c r="F248" s="198"/>
    </row>
    <row r="249" ht="14.25" customHeight="1">
      <c r="F249" s="198"/>
    </row>
    <row r="250" ht="14.25" customHeight="1">
      <c r="F250" s="198"/>
    </row>
    <row r="251" ht="14.25" customHeight="1">
      <c r="F251" s="198"/>
    </row>
    <row r="252" ht="14.25" customHeight="1">
      <c r="F252" s="198"/>
    </row>
    <row r="253" ht="14.25" customHeight="1">
      <c r="F253" s="198"/>
    </row>
    <row r="254" ht="14.25" customHeight="1">
      <c r="F254" s="198"/>
    </row>
    <row r="255" ht="14.25" customHeight="1">
      <c r="F255" s="198"/>
    </row>
    <row r="256" ht="14.25" customHeight="1">
      <c r="F256" s="198"/>
    </row>
    <row r="257" ht="14.25" customHeight="1">
      <c r="F257" s="198"/>
    </row>
    <row r="258" ht="14.25" customHeight="1">
      <c r="F258" s="198"/>
    </row>
    <row r="259" ht="14.25" customHeight="1">
      <c r="F259" s="198"/>
    </row>
    <row r="260" ht="14.25" customHeight="1">
      <c r="F260" s="198"/>
    </row>
    <row r="261" ht="14.25" customHeight="1">
      <c r="F261" s="198"/>
    </row>
    <row r="262" ht="14.25" customHeight="1">
      <c r="F262" s="198"/>
    </row>
    <row r="263" ht="14.25" customHeight="1">
      <c r="F263" s="198"/>
    </row>
    <row r="264" ht="14.25" customHeight="1">
      <c r="F264" s="198"/>
    </row>
    <row r="265" ht="14.25" customHeight="1">
      <c r="F265" s="198"/>
    </row>
    <row r="266" ht="14.25" customHeight="1">
      <c r="F266" s="198"/>
    </row>
    <row r="267" ht="14.25" customHeight="1">
      <c r="F267" s="198"/>
    </row>
    <row r="268" ht="14.25" customHeight="1">
      <c r="F268" s="198"/>
    </row>
    <row r="269" ht="14.25" customHeight="1">
      <c r="F269" s="198"/>
    </row>
    <row r="270" ht="14.25" customHeight="1">
      <c r="F270" s="198"/>
    </row>
    <row r="271" ht="14.25" customHeight="1">
      <c r="F271" s="198"/>
    </row>
    <row r="272" ht="14.25" customHeight="1">
      <c r="F272" s="198"/>
    </row>
    <row r="273" ht="14.25" customHeight="1">
      <c r="F273" s="198"/>
    </row>
    <row r="274" ht="14.25" customHeight="1">
      <c r="F274" s="198"/>
    </row>
    <row r="275" ht="14.25" customHeight="1">
      <c r="F275" s="198"/>
    </row>
    <row r="276" ht="14.25" customHeight="1">
      <c r="F276" s="198"/>
    </row>
    <row r="277" ht="14.25" customHeight="1">
      <c r="F277" s="198"/>
    </row>
    <row r="278" ht="14.25" customHeight="1">
      <c r="F278" s="198"/>
    </row>
    <row r="279" ht="14.25" customHeight="1">
      <c r="F279" s="198"/>
    </row>
    <row r="280" ht="14.25" customHeight="1">
      <c r="F280" s="198"/>
    </row>
    <row r="281" ht="14.25" customHeight="1">
      <c r="F281" s="198"/>
    </row>
    <row r="282" ht="14.25" customHeight="1">
      <c r="F282" s="198"/>
    </row>
    <row r="283" ht="14.25" customHeight="1">
      <c r="F283" s="198"/>
    </row>
    <row r="284" ht="14.25" customHeight="1">
      <c r="F284" s="198"/>
    </row>
    <row r="285" ht="14.25" customHeight="1">
      <c r="F285" s="198"/>
    </row>
    <row r="286" ht="14.25" customHeight="1">
      <c r="F286" s="198"/>
    </row>
    <row r="287" ht="14.25" customHeight="1">
      <c r="F287" s="198"/>
    </row>
    <row r="288" ht="14.25" customHeight="1">
      <c r="F288" s="198"/>
    </row>
    <row r="289" ht="14.25" customHeight="1">
      <c r="F289" s="198"/>
    </row>
    <row r="290" ht="14.25" customHeight="1">
      <c r="F290" s="198"/>
    </row>
    <row r="291" ht="14.25" customHeight="1">
      <c r="F291" s="198"/>
    </row>
    <row r="292" ht="14.25" customHeight="1">
      <c r="F292" s="198"/>
    </row>
    <row r="293" ht="14.25" customHeight="1">
      <c r="F293" s="198"/>
    </row>
    <row r="294" ht="14.25" customHeight="1">
      <c r="F294" s="198"/>
    </row>
    <row r="295" ht="14.25" customHeight="1">
      <c r="F295" s="198"/>
    </row>
    <row r="296" ht="14.25" customHeight="1">
      <c r="F296" s="198"/>
    </row>
    <row r="297" ht="14.25" customHeight="1">
      <c r="F297" s="198"/>
    </row>
    <row r="298" ht="14.25" customHeight="1">
      <c r="F298" s="198"/>
    </row>
    <row r="299" ht="14.25" customHeight="1">
      <c r="F299" s="198"/>
    </row>
    <row r="300" ht="14.25" customHeight="1">
      <c r="F300" s="198"/>
    </row>
    <row r="301" ht="14.25" customHeight="1">
      <c r="F301" s="198"/>
    </row>
    <row r="302" ht="14.25" customHeight="1">
      <c r="F302" s="198"/>
    </row>
    <row r="303" ht="14.25" customHeight="1">
      <c r="F303" s="198"/>
    </row>
    <row r="304" ht="14.25" customHeight="1">
      <c r="F304" s="198"/>
    </row>
    <row r="305" ht="14.25" customHeight="1">
      <c r="F305" s="198"/>
    </row>
    <row r="306" ht="14.25" customHeight="1">
      <c r="F306" s="198"/>
    </row>
    <row r="307" ht="14.25" customHeight="1">
      <c r="F307" s="198"/>
    </row>
    <row r="308" ht="14.25" customHeight="1">
      <c r="F308" s="198"/>
    </row>
    <row r="309" ht="14.25" customHeight="1">
      <c r="F309" s="198"/>
    </row>
    <row r="310" ht="14.25" customHeight="1">
      <c r="F310" s="198"/>
    </row>
    <row r="311" ht="14.25" customHeight="1">
      <c r="F311" s="198"/>
    </row>
    <row r="312" ht="14.25" customHeight="1">
      <c r="F312" s="198"/>
    </row>
    <row r="313" ht="14.25" customHeight="1">
      <c r="F313" s="198"/>
    </row>
    <row r="314" ht="14.25" customHeight="1">
      <c r="F314" s="198"/>
    </row>
    <row r="315" ht="14.25" customHeight="1">
      <c r="F315" s="198"/>
    </row>
    <row r="316" ht="14.25" customHeight="1">
      <c r="F316" s="198"/>
    </row>
    <row r="317" ht="14.25" customHeight="1">
      <c r="F317" s="198"/>
    </row>
    <row r="318" ht="14.25" customHeight="1">
      <c r="F318" s="198"/>
    </row>
    <row r="319" ht="14.25" customHeight="1">
      <c r="F319" s="198"/>
    </row>
    <row r="320" ht="14.25" customHeight="1">
      <c r="F320" s="198"/>
    </row>
    <row r="321" ht="14.25" customHeight="1">
      <c r="F321" s="198"/>
    </row>
    <row r="322" ht="14.25" customHeight="1">
      <c r="F322" s="198"/>
    </row>
    <row r="323" ht="14.25" customHeight="1">
      <c r="F323" s="198"/>
    </row>
    <row r="324" ht="14.25" customHeight="1">
      <c r="F324" s="198"/>
    </row>
    <row r="325" ht="14.25" customHeight="1">
      <c r="F325" s="198"/>
    </row>
    <row r="326" ht="14.25" customHeight="1">
      <c r="F326" s="198"/>
    </row>
    <row r="327" ht="14.25" customHeight="1">
      <c r="F327" s="198"/>
    </row>
    <row r="328" ht="14.25" customHeight="1">
      <c r="F328" s="198"/>
    </row>
    <row r="329" ht="14.25" customHeight="1">
      <c r="F329" s="198"/>
    </row>
    <row r="330" ht="14.25" customHeight="1">
      <c r="F330" s="198"/>
    </row>
    <row r="331" ht="14.25" customHeight="1">
      <c r="F331" s="198"/>
    </row>
    <row r="332" ht="14.25" customHeight="1">
      <c r="F332" s="198"/>
    </row>
    <row r="333" ht="14.25" customHeight="1">
      <c r="F333" s="198"/>
    </row>
    <row r="334" ht="14.25" customHeight="1">
      <c r="F334" s="198"/>
    </row>
    <row r="335" ht="14.25" customHeight="1">
      <c r="F335" s="198"/>
    </row>
    <row r="336" ht="14.25" customHeight="1">
      <c r="F336" s="198"/>
    </row>
    <row r="337" ht="14.25" customHeight="1">
      <c r="F337" s="198"/>
    </row>
    <row r="338" ht="14.25" customHeight="1">
      <c r="F338" s="198"/>
    </row>
    <row r="339" ht="14.25" customHeight="1">
      <c r="F339" s="198"/>
    </row>
    <row r="340" ht="14.25" customHeight="1">
      <c r="F340" s="198"/>
    </row>
    <row r="341" ht="14.25" customHeight="1">
      <c r="F341" s="198"/>
    </row>
    <row r="342" ht="14.25" customHeight="1">
      <c r="F342" s="198"/>
    </row>
    <row r="343" ht="14.25" customHeight="1">
      <c r="F343" s="198"/>
    </row>
    <row r="344" ht="14.25" customHeight="1">
      <c r="F344" s="198"/>
    </row>
    <row r="345" ht="14.25" customHeight="1">
      <c r="F345" s="198"/>
    </row>
    <row r="346" ht="14.25" customHeight="1">
      <c r="F346" s="198"/>
    </row>
    <row r="347" ht="14.25" customHeight="1">
      <c r="F347" s="198"/>
    </row>
    <row r="348" ht="14.25" customHeight="1">
      <c r="F348" s="198"/>
    </row>
    <row r="349" ht="14.25" customHeight="1">
      <c r="F349" s="198"/>
    </row>
    <row r="350" ht="14.25" customHeight="1">
      <c r="F350" s="198"/>
    </row>
    <row r="351" ht="14.25" customHeight="1">
      <c r="F351" s="198"/>
    </row>
    <row r="352" ht="14.25" customHeight="1">
      <c r="F352" s="198"/>
    </row>
    <row r="353" ht="14.25" customHeight="1">
      <c r="F353" s="198"/>
    </row>
    <row r="354" ht="14.25" customHeight="1">
      <c r="F354" s="198"/>
    </row>
    <row r="355" ht="14.25" customHeight="1">
      <c r="F355" s="198"/>
    </row>
    <row r="356" ht="14.25" customHeight="1">
      <c r="F356" s="198"/>
    </row>
    <row r="357" ht="14.25" customHeight="1">
      <c r="F357" s="198"/>
    </row>
    <row r="358" ht="14.25" customHeight="1">
      <c r="F358" s="198"/>
    </row>
    <row r="359" ht="14.25" customHeight="1">
      <c r="F359" s="198"/>
    </row>
    <row r="360" ht="14.25" customHeight="1">
      <c r="F360" s="198"/>
    </row>
    <row r="361" ht="14.25" customHeight="1">
      <c r="F361" s="198"/>
    </row>
    <row r="362" ht="14.25" customHeight="1">
      <c r="F362" s="198"/>
    </row>
    <row r="363" ht="14.25" customHeight="1">
      <c r="F363" s="198"/>
    </row>
    <row r="364" ht="14.25" customHeight="1">
      <c r="F364" s="198"/>
    </row>
    <row r="365" ht="14.25" customHeight="1">
      <c r="F365" s="198"/>
    </row>
    <row r="366" ht="14.25" customHeight="1">
      <c r="F366" s="198"/>
    </row>
    <row r="367" ht="14.25" customHeight="1">
      <c r="F367" s="198"/>
    </row>
    <row r="368" ht="14.25" customHeight="1">
      <c r="F368" s="198"/>
    </row>
    <row r="369" ht="14.25" customHeight="1">
      <c r="F369" s="198"/>
    </row>
    <row r="370" ht="14.25" customHeight="1">
      <c r="F370" s="198"/>
    </row>
    <row r="371" ht="14.25" customHeight="1">
      <c r="F371" s="198"/>
    </row>
    <row r="372" ht="14.25" customHeight="1">
      <c r="F372" s="198"/>
    </row>
    <row r="373" ht="14.25" customHeight="1">
      <c r="F373" s="198"/>
    </row>
    <row r="374" ht="14.25" customHeight="1">
      <c r="F374" s="198"/>
    </row>
    <row r="375" ht="14.25" customHeight="1">
      <c r="F375" s="198"/>
    </row>
    <row r="376" ht="14.25" customHeight="1">
      <c r="F376" s="198"/>
    </row>
    <row r="377" ht="14.25" customHeight="1">
      <c r="F377" s="198"/>
    </row>
    <row r="378" ht="14.25" customHeight="1">
      <c r="F378" s="198"/>
    </row>
    <row r="379" ht="14.25" customHeight="1">
      <c r="F379" s="198"/>
    </row>
    <row r="380" ht="14.25" customHeight="1">
      <c r="F380" s="198"/>
    </row>
    <row r="381" ht="14.25" customHeight="1">
      <c r="F381" s="198"/>
    </row>
    <row r="382" ht="14.25" customHeight="1">
      <c r="F382" s="198"/>
    </row>
    <row r="383" ht="14.25" customHeight="1">
      <c r="F383" s="198"/>
    </row>
    <row r="384" ht="14.25" customHeight="1">
      <c r="F384" s="198"/>
    </row>
    <row r="385" ht="14.25" customHeight="1">
      <c r="F385" s="198"/>
    </row>
    <row r="386" ht="14.25" customHeight="1">
      <c r="F386" s="198"/>
    </row>
    <row r="387" ht="14.25" customHeight="1">
      <c r="F387" s="198"/>
    </row>
    <row r="388" ht="14.25" customHeight="1">
      <c r="F388" s="198"/>
    </row>
    <row r="389" ht="14.25" customHeight="1">
      <c r="F389" s="198"/>
    </row>
    <row r="390" ht="14.25" customHeight="1">
      <c r="F390" s="198"/>
    </row>
    <row r="391" ht="14.25" customHeight="1">
      <c r="F391" s="198"/>
    </row>
    <row r="392" ht="14.25" customHeight="1">
      <c r="F392" s="198"/>
    </row>
    <row r="393" ht="14.25" customHeight="1">
      <c r="F393" s="198"/>
    </row>
    <row r="394" ht="14.25" customHeight="1">
      <c r="F394" s="198"/>
    </row>
    <row r="395" ht="14.25" customHeight="1">
      <c r="F395" s="198"/>
    </row>
    <row r="396" ht="14.25" customHeight="1">
      <c r="F396" s="198"/>
    </row>
    <row r="397" ht="14.25" customHeight="1">
      <c r="F397" s="198"/>
    </row>
    <row r="398" ht="14.25" customHeight="1">
      <c r="F398" s="198"/>
    </row>
    <row r="399" ht="14.25" customHeight="1">
      <c r="F399" s="198"/>
    </row>
    <row r="400" ht="14.25" customHeight="1">
      <c r="F400" s="198"/>
    </row>
    <row r="401" ht="14.25" customHeight="1">
      <c r="F401" s="198"/>
    </row>
    <row r="402" ht="14.25" customHeight="1">
      <c r="F402" s="198"/>
    </row>
    <row r="403" ht="14.25" customHeight="1">
      <c r="F403" s="198"/>
    </row>
    <row r="404" ht="14.25" customHeight="1">
      <c r="F404" s="198"/>
    </row>
    <row r="405" ht="14.25" customHeight="1">
      <c r="F405" s="198"/>
    </row>
    <row r="406" ht="14.25" customHeight="1">
      <c r="F406" s="198"/>
    </row>
    <row r="407" ht="14.25" customHeight="1">
      <c r="F407" s="198"/>
    </row>
    <row r="408" ht="14.25" customHeight="1">
      <c r="F408" s="198"/>
    </row>
    <row r="409" ht="14.25" customHeight="1">
      <c r="F409" s="198"/>
    </row>
    <row r="410" ht="14.25" customHeight="1">
      <c r="F410" s="198"/>
    </row>
    <row r="411" ht="14.25" customHeight="1">
      <c r="F411" s="198"/>
    </row>
    <row r="412" ht="14.25" customHeight="1">
      <c r="F412" s="198"/>
    </row>
    <row r="413" ht="14.25" customHeight="1">
      <c r="F413" s="198"/>
    </row>
    <row r="414" ht="14.25" customHeight="1">
      <c r="F414" s="198"/>
    </row>
    <row r="415" ht="14.25" customHeight="1">
      <c r="F415" s="198"/>
    </row>
    <row r="416" ht="14.25" customHeight="1">
      <c r="F416" s="198"/>
    </row>
    <row r="417" ht="14.25" customHeight="1">
      <c r="F417" s="198"/>
    </row>
    <row r="418" ht="14.25" customHeight="1">
      <c r="F418" s="198"/>
    </row>
    <row r="419" ht="14.25" customHeight="1">
      <c r="F419" s="198"/>
    </row>
    <row r="420" ht="14.25" customHeight="1">
      <c r="F420" s="198"/>
    </row>
    <row r="421" ht="14.25" customHeight="1">
      <c r="F421" s="198"/>
    </row>
    <row r="422" ht="14.25" customHeight="1">
      <c r="F422" s="198"/>
    </row>
    <row r="423" ht="14.25" customHeight="1">
      <c r="F423" s="198"/>
    </row>
    <row r="424" ht="14.25" customHeight="1">
      <c r="F424" s="198"/>
    </row>
    <row r="425" ht="14.25" customHeight="1">
      <c r="F425" s="198"/>
    </row>
    <row r="426" ht="14.25" customHeight="1">
      <c r="F426" s="198"/>
    </row>
    <row r="427" ht="14.25" customHeight="1">
      <c r="F427" s="198"/>
    </row>
    <row r="428" ht="14.25" customHeight="1">
      <c r="F428" s="198"/>
    </row>
    <row r="429" ht="14.25" customHeight="1">
      <c r="F429" s="198"/>
    </row>
    <row r="430" ht="14.25" customHeight="1">
      <c r="F430" s="198"/>
    </row>
    <row r="431" ht="14.25" customHeight="1">
      <c r="F431" s="198"/>
    </row>
    <row r="432" ht="14.25" customHeight="1">
      <c r="F432" s="198"/>
    </row>
    <row r="433" ht="14.25" customHeight="1">
      <c r="F433" s="198"/>
    </row>
    <row r="434" ht="14.25" customHeight="1">
      <c r="F434" s="198"/>
    </row>
    <row r="435" ht="14.25" customHeight="1">
      <c r="F435" s="198"/>
    </row>
    <row r="436" ht="14.25" customHeight="1">
      <c r="F436" s="198"/>
    </row>
    <row r="437" ht="14.25" customHeight="1">
      <c r="F437" s="198"/>
    </row>
    <row r="438" ht="14.25" customHeight="1">
      <c r="F438" s="198"/>
    </row>
    <row r="439" ht="14.25" customHeight="1">
      <c r="F439" s="198"/>
    </row>
    <row r="440" ht="14.25" customHeight="1">
      <c r="F440" s="198"/>
    </row>
    <row r="441" ht="14.25" customHeight="1">
      <c r="F441" s="198"/>
    </row>
    <row r="442" ht="14.25" customHeight="1">
      <c r="F442" s="198"/>
    </row>
    <row r="443" ht="14.25" customHeight="1">
      <c r="F443" s="198"/>
    </row>
    <row r="444" ht="14.25" customHeight="1">
      <c r="F444" s="198"/>
    </row>
    <row r="445" ht="14.25" customHeight="1">
      <c r="F445" s="198"/>
    </row>
    <row r="446" ht="14.25" customHeight="1">
      <c r="F446" s="198"/>
    </row>
    <row r="447" ht="14.25" customHeight="1">
      <c r="F447" s="198"/>
    </row>
    <row r="448" ht="14.25" customHeight="1">
      <c r="F448" s="198"/>
    </row>
    <row r="449" ht="14.25" customHeight="1">
      <c r="F449" s="198"/>
    </row>
    <row r="450" ht="14.25" customHeight="1">
      <c r="F450" s="198"/>
    </row>
    <row r="451" ht="14.25" customHeight="1">
      <c r="F451" s="198"/>
    </row>
    <row r="452" ht="14.25" customHeight="1">
      <c r="F452" s="198"/>
    </row>
    <row r="453" ht="14.25" customHeight="1">
      <c r="F453" s="198"/>
    </row>
    <row r="454" ht="14.25" customHeight="1">
      <c r="F454" s="198"/>
    </row>
    <row r="455" ht="14.25" customHeight="1">
      <c r="F455" s="198"/>
    </row>
    <row r="456" ht="14.25" customHeight="1">
      <c r="F456" s="198"/>
    </row>
    <row r="457" ht="14.25" customHeight="1">
      <c r="F457" s="198"/>
    </row>
    <row r="458" ht="14.25" customHeight="1">
      <c r="F458" s="198"/>
    </row>
    <row r="459" ht="14.25" customHeight="1">
      <c r="F459" s="198"/>
    </row>
    <row r="460" ht="14.25" customHeight="1">
      <c r="F460" s="198"/>
    </row>
    <row r="461" ht="14.25" customHeight="1">
      <c r="F461" s="198"/>
    </row>
    <row r="462" ht="14.25" customHeight="1">
      <c r="F462" s="198"/>
    </row>
    <row r="463" ht="14.25" customHeight="1">
      <c r="F463" s="198"/>
    </row>
    <row r="464" ht="14.25" customHeight="1">
      <c r="F464" s="198"/>
    </row>
    <row r="465" ht="14.25" customHeight="1">
      <c r="F465" s="198"/>
    </row>
    <row r="466" ht="14.25" customHeight="1">
      <c r="F466" s="198"/>
    </row>
    <row r="467" ht="14.25" customHeight="1">
      <c r="F467" s="198"/>
    </row>
    <row r="468" ht="14.25" customHeight="1">
      <c r="F468" s="198"/>
    </row>
    <row r="469" ht="14.25" customHeight="1">
      <c r="F469" s="198"/>
    </row>
    <row r="470" ht="14.25" customHeight="1">
      <c r="F470" s="198"/>
    </row>
    <row r="471" ht="14.25" customHeight="1">
      <c r="F471" s="198"/>
    </row>
    <row r="472" ht="14.25" customHeight="1">
      <c r="F472" s="198"/>
    </row>
    <row r="473" ht="14.25" customHeight="1">
      <c r="F473" s="198"/>
    </row>
    <row r="474" ht="14.25" customHeight="1">
      <c r="F474" s="198"/>
    </row>
    <row r="475" ht="14.25" customHeight="1">
      <c r="F475" s="198"/>
    </row>
    <row r="476" ht="14.25" customHeight="1">
      <c r="F476" s="198"/>
    </row>
    <row r="477" ht="14.25" customHeight="1">
      <c r="F477" s="198"/>
    </row>
    <row r="478" ht="14.25" customHeight="1">
      <c r="F478" s="198"/>
    </row>
    <row r="479" ht="14.25" customHeight="1">
      <c r="F479" s="198"/>
    </row>
    <row r="480" ht="14.25" customHeight="1">
      <c r="F480" s="198"/>
    </row>
    <row r="481" ht="14.25" customHeight="1">
      <c r="F481" s="198"/>
    </row>
    <row r="482" ht="14.25" customHeight="1">
      <c r="F482" s="198"/>
    </row>
    <row r="483" ht="14.25" customHeight="1">
      <c r="F483" s="198"/>
    </row>
    <row r="484" ht="14.25" customHeight="1">
      <c r="F484" s="198"/>
    </row>
    <row r="485" ht="14.25" customHeight="1">
      <c r="F485" s="198"/>
    </row>
    <row r="486" ht="14.25" customHeight="1">
      <c r="F486" s="198"/>
    </row>
    <row r="487" ht="14.25" customHeight="1">
      <c r="F487" s="198"/>
    </row>
    <row r="488" ht="14.25" customHeight="1">
      <c r="F488" s="198"/>
    </row>
    <row r="489" ht="14.25" customHeight="1">
      <c r="F489" s="198"/>
    </row>
    <row r="490" ht="14.25" customHeight="1">
      <c r="F490" s="198"/>
    </row>
    <row r="491" ht="14.25" customHeight="1">
      <c r="F491" s="198"/>
    </row>
    <row r="492" ht="14.25" customHeight="1">
      <c r="F492" s="198"/>
    </row>
    <row r="493" ht="14.25" customHeight="1">
      <c r="F493" s="198"/>
    </row>
    <row r="494" ht="14.25" customHeight="1">
      <c r="F494" s="198"/>
    </row>
    <row r="495" ht="14.25" customHeight="1">
      <c r="F495" s="198"/>
    </row>
    <row r="496" ht="14.25" customHeight="1">
      <c r="F496" s="198"/>
    </row>
    <row r="497" ht="14.25" customHeight="1">
      <c r="F497" s="198"/>
    </row>
    <row r="498" ht="14.25" customHeight="1">
      <c r="F498" s="198"/>
    </row>
    <row r="499" ht="14.25" customHeight="1">
      <c r="F499" s="198"/>
    </row>
    <row r="500" ht="14.25" customHeight="1">
      <c r="F500" s="198"/>
    </row>
    <row r="501" ht="14.25" customHeight="1">
      <c r="F501" s="198"/>
    </row>
    <row r="502" ht="14.25" customHeight="1">
      <c r="F502" s="198"/>
    </row>
    <row r="503" ht="14.25" customHeight="1">
      <c r="F503" s="198"/>
    </row>
    <row r="504" ht="14.25" customHeight="1">
      <c r="F504" s="198"/>
    </row>
    <row r="505" ht="14.25" customHeight="1">
      <c r="F505" s="198"/>
    </row>
    <row r="506" ht="14.25" customHeight="1">
      <c r="F506" s="198"/>
    </row>
    <row r="507" ht="14.25" customHeight="1">
      <c r="F507" s="198"/>
    </row>
    <row r="508" ht="14.25" customHeight="1">
      <c r="F508" s="198"/>
    </row>
    <row r="509" ht="14.25" customHeight="1">
      <c r="F509" s="198"/>
    </row>
    <row r="510" ht="14.25" customHeight="1">
      <c r="F510" s="198"/>
    </row>
    <row r="511" ht="14.25" customHeight="1">
      <c r="F511" s="198"/>
    </row>
    <row r="512" ht="14.25" customHeight="1">
      <c r="F512" s="198"/>
    </row>
    <row r="513" ht="14.25" customHeight="1">
      <c r="F513" s="198"/>
    </row>
    <row r="514" ht="14.25" customHeight="1">
      <c r="F514" s="198"/>
    </row>
    <row r="515" ht="14.25" customHeight="1">
      <c r="F515" s="198"/>
    </row>
    <row r="516" ht="14.25" customHeight="1">
      <c r="F516" s="198"/>
    </row>
    <row r="517" ht="14.25" customHeight="1">
      <c r="F517" s="198"/>
    </row>
    <row r="518" ht="14.25" customHeight="1">
      <c r="F518" s="198"/>
    </row>
    <row r="519" ht="14.25" customHeight="1">
      <c r="F519" s="198"/>
    </row>
    <row r="520" ht="14.25" customHeight="1">
      <c r="F520" s="198"/>
    </row>
    <row r="521" ht="14.25" customHeight="1">
      <c r="F521" s="198"/>
    </row>
    <row r="522" ht="14.25" customHeight="1">
      <c r="F522" s="198"/>
    </row>
    <row r="523" ht="14.25" customHeight="1">
      <c r="F523" s="198"/>
    </row>
    <row r="524" ht="14.25" customHeight="1">
      <c r="F524" s="198"/>
    </row>
    <row r="525" ht="14.25" customHeight="1">
      <c r="F525" s="198"/>
    </row>
    <row r="526" ht="14.25" customHeight="1">
      <c r="F526" s="198"/>
    </row>
    <row r="527" ht="14.25" customHeight="1">
      <c r="F527" s="198"/>
    </row>
    <row r="528" ht="14.25" customHeight="1">
      <c r="F528" s="198"/>
    </row>
    <row r="529" ht="14.25" customHeight="1">
      <c r="F529" s="198"/>
    </row>
    <row r="530" ht="14.25" customHeight="1">
      <c r="F530" s="198"/>
    </row>
    <row r="531" ht="14.25" customHeight="1">
      <c r="F531" s="198"/>
    </row>
    <row r="532" ht="14.25" customHeight="1">
      <c r="F532" s="198"/>
    </row>
    <row r="533" ht="14.25" customHeight="1">
      <c r="F533" s="198"/>
    </row>
    <row r="534" ht="14.25" customHeight="1">
      <c r="F534" s="198"/>
    </row>
    <row r="535" ht="14.25" customHeight="1">
      <c r="F535" s="198"/>
    </row>
    <row r="536" ht="14.25" customHeight="1">
      <c r="F536" s="198"/>
    </row>
    <row r="537" ht="14.25" customHeight="1">
      <c r="F537" s="198"/>
    </row>
    <row r="538" ht="14.25" customHeight="1">
      <c r="F538" s="198"/>
    </row>
    <row r="539" ht="14.25" customHeight="1">
      <c r="F539" s="198"/>
    </row>
    <row r="540" ht="14.25" customHeight="1">
      <c r="F540" s="198"/>
    </row>
    <row r="541" ht="14.25" customHeight="1">
      <c r="F541" s="198"/>
    </row>
    <row r="542" ht="14.25" customHeight="1">
      <c r="F542" s="198"/>
    </row>
    <row r="543" ht="14.25" customHeight="1">
      <c r="F543" s="198"/>
    </row>
    <row r="544" ht="14.25" customHeight="1">
      <c r="F544" s="198"/>
    </row>
    <row r="545" ht="14.25" customHeight="1">
      <c r="F545" s="198"/>
    </row>
    <row r="546" ht="14.25" customHeight="1">
      <c r="F546" s="198"/>
    </row>
    <row r="547" ht="14.25" customHeight="1">
      <c r="F547" s="198"/>
    </row>
    <row r="548" ht="14.25" customHeight="1">
      <c r="F548" s="198"/>
    </row>
    <row r="549" ht="14.25" customHeight="1">
      <c r="F549" s="198"/>
    </row>
    <row r="550" ht="14.25" customHeight="1">
      <c r="F550" s="198"/>
    </row>
    <row r="551" ht="14.25" customHeight="1">
      <c r="F551" s="198"/>
    </row>
    <row r="552" ht="14.25" customHeight="1">
      <c r="F552" s="198"/>
    </row>
    <row r="553" ht="14.25" customHeight="1">
      <c r="F553" s="198"/>
    </row>
    <row r="554" ht="14.25" customHeight="1">
      <c r="F554" s="198"/>
    </row>
    <row r="555" ht="14.25" customHeight="1">
      <c r="F555" s="198"/>
    </row>
    <row r="556" ht="14.25" customHeight="1">
      <c r="F556" s="198"/>
    </row>
    <row r="557" ht="14.25" customHeight="1">
      <c r="F557" s="198"/>
    </row>
    <row r="558" ht="14.25" customHeight="1">
      <c r="F558" s="198"/>
    </row>
    <row r="559" ht="14.25" customHeight="1">
      <c r="F559" s="198"/>
    </row>
    <row r="560" ht="14.25" customHeight="1">
      <c r="F560" s="198"/>
    </row>
    <row r="561" ht="14.25" customHeight="1">
      <c r="F561" s="198"/>
    </row>
    <row r="562" ht="14.25" customHeight="1">
      <c r="F562" s="198"/>
    </row>
    <row r="563" ht="14.25" customHeight="1">
      <c r="F563" s="198"/>
    </row>
    <row r="564" ht="14.25" customHeight="1">
      <c r="F564" s="198"/>
    </row>
    <row r="565" ht="14.25" customHeight="1">
      <c r="F565" s="198"/>
    </row>
    <row r="566" ht="14.25" customHeight="1">
      <c r="F566" s="198"/>
    </row>
    <row r="567" ht="14.25" customHeight="1">
      <c r="F567" s="198"/>
    </row>
    <row r="568" ht="14.25" customHeight="1">
      <c r="F568" s="198"/>
    </row>
    <row r="569" ht="14.25" customHeight="1">
      <c r="F569" s="198"/>
    </row>
    <row r="570" ht="14.25" customHeight="1">
      <c r="F570" s="198"/>
    </row>
    <row r="571" ht="14.25" customHeight="1">
      <c r="F571" s="198"/>
    </row>
    <row r="572" ht="14.25" customHeight="1">
      <c r="F572" s="198"/>
    </row>
    <row r="573" ht="14.25" customHeight="1">
      <c r="F573" s="198"/>
    </row>
    <row r="574" ht="14.25" customHeight="1">
      <c r="F574" s="198"/>
    </row>
    <row r="575" ht="14.25" customHeight="1">
      <c r="F575" s="198"/>
    </row>
    <row r="576" ht="14.25" customHeight="1">
      <c r="F576" s="198"/>
    </row>
    <row r="577" ht="14.25" customHeight="1">
      <c r="F577" s="198"/>
    </row>
    <row r="578" ht="14.25" customHeight="1">
      <c r="F578" s="198"/>
    </row>
    <row r="579" ht="14.25" customHeight="1">
      <c r="F579" s="198"/>
    </row>
    <row r="580" ht="14.25" customHeight="1">
      <c r="F580" s="198"/>
    </row>
    <row r="581" ht="14.25" customHeight="1">
      <c r="F581" s="198"/>
    </row>
    <row r="582" ht="14.25" customHeight="1">
      <c r="F582" s="198"/>
    </row>
    <row r="583" ht="14.25" customHeight="1">
      <c r="F583" s="198"/>
    </row>
    <row r="584" ht="14.25" customHeight="1">
      <c r="F584" s="198"/>
    </row>
    <row r="585" ht="14.25" customHeight="1">
      <c r="F585" s="198"/>
    </row>
    <row r="586" ht="14.25" customHeight="1">
      <c r="F586" s="198"/>
    </row>
    <row r="587" ht="14.25" customHeight="1">
      <c r="F587" s="198"/>
    </row>
    <row r="588" ht="14.25" customHeight="1">
      <c r="F588" s="198"/>
    </row>
    <row r="589" ht="14.25" customHeight="1">
      <c r="F589" s="198"/>
    </row>
    <row r="590" ht="14.25" customHeight="1">
      <c r="F590" s="198"/>
    </row>
    <row r="591" ht="14.25" customHeight="1">
      <c r="F591" s="198"/>
    </row>
    <row r="592" ht="14.25" customHeight="1">
      <c r="F592" s="198"/>
    </row>
    <row r="593" ht="14.25" customHeight="1">
      <c r="F593" s="198"/>
    </row>
    <row r="594" ht="14.25" customHeight="1">
      <c r="F594" s="198"/>
    </row>
    <row r="595" ht="14.25" customHeight="1">
      <c r="F595" s="198"/>
    </row>
    <row r="596" ht="14.25" customHeight="1">
      <c r="F596" s="198"/>
    </row>
    <row r="597" ht="14.25" customHeight="1">
      <c r="F597" s="198"/>
    </row>
    <row r="598" ht="14.25" customHeight="1">
      <c r="F598" s="198"/>
    </row>
    <row r="599" ht="14.25" customHeight="1">
      <c r="F599" s="198"/>
    </row>
    <row r="600" ht="14.25" customHeight="1">
      <c r="F600" s="198"/>
    </row>
    <row r="601" ht="14.25" customHeight="1">
      <c r="F601" s="198"/>
    </row>
    <row r="602" ht="14.25" customHeight="1">
      <c r="F602" s="198"/>
    </row>
    <row r="603" ht="14.25" customHeight="1">
      <c r="F603" s="198"/>
    </row>
    <row r="604" ht="14.25" customHeight="1">
      <c r="F604" s="198"/>
    </row>
    <row r="605" ht="14.25" customHeight="1">
      <c r="F605" s="198"/>
    </row>
    <row r="606" ht="14.25" customHeight="1">
      <c r="F606" s="198"/>
    </row>
    <row r="607" ht="14.25" customHeight="1">
      <c r="F607" s="198"/>
    </row>
    <row r="608" ht="14.25" customHeight="1">
      <c r="F608" s="198"/>
    </row>
    <row r="609" ht="14.25" customHeight="1">
      <c r="F609" s="198"/>
    </row>
    <row r="610" ht="14.25" customHeight="1">
      <c r="F610" s="198"/>
    </row>
    <row r="611" ht="14.25" customHeight="1">
      <c r="F611" s="198"/>
    </row>
    <row r="612" ht="14.25" customHeight="1">
      <c r="F612" s="198"/>
    </row>
    <row r="613" ht="14.25" customHeight="1">
      <c r="F613" s="198"/>
    </row>
    <row r="614" ht="14.25" customHeight="1">
      <c r="F614" s="198"/>
    </row>
    <row r="615" ht="14.25" customHeight="1">
      <c r="F615" s="198"/>
    </row>
    <row r="616" ht="14.25" customHeight="1">
      <c r="F616" s="198"/>
    </row>
    <row r="617" ht="14.25" customHeight="1">
      <c r="F617" s="198"/>
    </row>
    <row r="618" ht="14.25" customHeight="1">
      <c r="F618" s="198"/>
    </row>
    <row r="619" ht="14.25" customHeight="1">
      <c r="F619" s="198"/>
    </row>
    <row r="620" ht="14.25" customHeight="1">
      <c r="F620" s="198"/>
    </row>
    <row r="621" ht="14.25" customHeight="1">
      <c r="F621" s="198"/>
    </row>
    <row r="622" ht="14.25" customHeight="1">
      <c r="F622" s="198"/>
    </row>
    <row r="623" ht="14.25" customHeight="1">
      <c r="F623" s="198"/>
    </row>
    <row r="624" ht="14.25" customHeight="1">
      <c r="F624" s="198"/>
    </row>
    <row r="625" ht="14.25" customHeight="1">
      <c r="F625" s="198"/>
    </row>
    <row r="626" ht="14.25" customHeight="1">
      <c r="F626" s="198"/>
    </row>
    <row r="627" ht="14.25" customHeight="1">
      <c r="F627" s="198"/>
    </row>
    <row r="628" ht="14.25" customHeight="1">
      <c r="F628" s="198"/>
    </row>
    <row r="629" ht="14.25" customHeight="1">
      <c r="F629" s="198"/>
    </row>
    <row r="630" ht="14.25" customHeight="1">
      <c r="F630" s="198"/>
    </row>
    <row r="631" ht="14.25" customHeight="1">
      <c r="F631" s="198"/>
    </row>
    <row r="632" ht="14.25" customHeight="1">
      <c r="F632" s="198"/>
    </row>
    <row r="633" ht="14.25" customHeight="1">
      <c r="F633" s="198"/>
    </row>
    <row r="634" ht="14.25" customHeight="1">
      <c r="F634" s="198"/>
    </row>
    <row r="635" ht="14.25" customHeight="1">
      <c r="F635" s="198"/>
    </row>
    <row r="636" ht="14.25" customHeight="1">
      <c r="F636" s="198"/>
    </row>
    <row r="637" ht="14.25" customHeight="1">
      <c r="F637" s="198"/>
    </row>
    <row r="638" ht="14.25" customHeight="1">
      <c r="F638" s="198"/>
    </row>
    <row r="639" ht="14.25" customHeight="1">
      <c r="F639" s="198"/>
    </row>
    <row r="640" ht="14.25" customHeight="1">
      <c r="F640" s="198"/>
    </row>
    <row r="641" ht="14.25" customHeight="1">
      <c r="F641" s="198"/>
    </row>
    <row r="642" ht="14.25" customHeight="1">
      <c r="F642" s="198"/>
    </row>
    <row r="643" ht="14.25" customHeight="1">
      <c r="F643" s="198"/>
    </row>
    <row r="644" ht="14.25" customHeight="1">
      <c r="F644" s="198"/>
    </row>
    <row r="645" ht="14.25" customHeight="1">
      <c r="F645" s="198"/>
    </row>
    <row r="646" ht="14.25" customHeight="1">
      <c r="F646" s="198"/>
    </row>
    <row r="647" ht="14.25" customHeight="1">
      <c r="F647" s="198"/>
    </row>
    <row r="648" ht="14.25" customHeight="1">
      <c r="F648" s="198"/>
    </row>
    <row r="649" ht="14.25" customHeight="1">
      <c r="F649" s="198"/>
    </row>
    <row r="650" ht="14.25" customHeight="1">
      <c r="F650" s="198"/>
    </row>
    <row r="651" ht="14.25" customHeight="1">
      <c r="F651" s="198"/>
    </row>
    <row r="652" ht="14.25" customHeight="1">
      <c r="F652" s="198"/>
    </row>
    <row r="653" ht="14.25" customHeight="1">
      <c r="F653" s="198"/>
    </row>
    <row r="654" ht="14.25" customHeight="1">
      <c r="F654" s="198"/>
    </row>
    <row r="655" ht="14.25" customHeight="1">
      <c r="F655" s="198"/>
    </row>
    <row r="656" ht="14.25" customHeight="1">
      <c r="F656" s="198"/>
    </row>
    <row r="657" ht="14.25" customHeight="1">
      <c r="F657" s="198"/>
    </row>
    <row r="658" ht="14.25" customHeight="1">
      <c r="F658" s="198"/>
    </row>
    <row r="659" ht="14.25" customHeight="1">
      <c r="F659" s="198"/>
    </row>
    <row r="660" ht="14.25" customHeight="1">
      <c r="F660" s="198"/>
    </row>
    <row r="661" ht="14.25" customHeight="1">
      <c r="F661" s="198"/>
    </row>
    <row r="662" ht="14.25" customHeight="1">
      <c r="F662" s="198"/>
    </row>
    <row r="663" ht="14.25" customHeight="1">
      <c r="F663" s="198"/>
    </row>
    <row r="664" ht="14.25" customHeight="1">
      <c r="F664" s="198"/>
    </row>
    <row r="665" ht="14.25" customHeight="1">
      <c r="F665" s="198"/>
    </row>
    <row r="666" ht="14.25" customHeight="1">
      <c r="F666" s="198"/>
    </row>
    <row r="667" ht="14.25" customHeight="1">
      <c r="F667" s="198"/>
    </row>
    <row r="668" ht="14.25" customHeight="1">
      <c r="F668" s="198"/>
    </row>
    <row r="669" ht="14.25" customHeight="1">
      <c r="F669" s="198"/>
    </row>
    <row r="670" ht="14.25" customHeight="1">
      <c r="F670" s="198"/>
    </row>
    <row r="671" ht="14.25" customHeight="1">
      <c r="F671" s="198"/>
    </row>
    <row r="672" ht="14.25" customHeight="1">
      <c r="F672" s="198"/>
    </row>
    <row r="673" ht="14.25" customHeight="1">
      <c r="F673" s="198"/>
    </row>
    <row r="674" ht="14.25" customHeight="1">
      <c r="F674" s="198"/>
    </row>
    <row r="675" ht="14.25" customHeight="1">
      <c r="F675" s="198"/>
    </row>
    <row r="676" ht="14.25" customHeight="1">
      <c r="F676" s="198"/>
    </row>
    <row r="677" ht="14.25" customHeight="1">
      <c r="F677" s="198"/>
    </row>
    <row r="678" ht="14.25" customHeight="1">
      <c r="F678" s="198"/>
    </row>
    <row r="679" ht="14.25" customHeight="1">
      <c r="F679" s="198"/>
    </row>
    <row r="680" ht="14.25" customHeight="1">
      <c r="F680" s="198"/>
    </row>
    <row r="681" ht="14.25" customHeight="1">
      <c r="F681" s="198"/>
    </row>
    <row r="682" ht="14.25" customHeight="1">
      <c r="F682" s="198"/>
    </row>
    <row r="683" ht="14.25" customHeight="1">
      <c r="F683" s="198"/>
    </row>
    <row r="684" ht="14.25" customHeight="1">
      <c r="F684" s="198"/>
    </row>
    <row r="685" ht="14.25" customHeight="1">
      <c r="F685" s="198"/>
    </row>
    <row r="686" ht="14.25" customHeight="1">
      <c r="F686" s="198"/>
    </row>
    <row r="687" ht="14.25" customHeight="1">
      <c r="F687" s="198"/>
    </row>
    <row r="688" ht="14.25" customHeight="1">
      <c r="F688" s="198"/>
    </row>
    <row r="689" ht="14.25" customHeight="1">
      <c r="F689" s="198"/>
    </row>
    <row r="690" ht="14.25" customHeight="1">
      <c r="F690" s="198"/>
    </row>
    <row r="691" ht="14.25" customHeight="1">
      <c r="F691" s="198"/>
    </row>
    <row r="692" ht="14.25" customHeight="1">
      <c r="F692" s="198"/>
    </row>
    <row r="693" ht="14.25" customHeight="1">
      <c r="F693" s="198"/>
    </row>
    <row r="694" ht="14.25" customHeight="1">
      <c r="F694" s="198"/>
    </row>
    <row r="695" ht="14.25" customHeight="1">
      <c r="F695" s="198"/>
    </row>
    <row r="696" ht="14.25" customHeight="1">
      <c r="F696" s="198"/>
    </row>
    <row r="697" ht="14.25" customHeight="1">
      <c r="F697" s="198"/>
    </row>
    <row r="698" ht="14.25" customHeight="1">
      <c r="F698" s="198"/>
    </row>
    <row r="699" ht="14.25" customHeight="1">
      <c r="F699" s="198"/>
    </row>
    <row r="700" ht="14.25" customHeight="1">
      <c r="F700" s="198"/>
    </row>
    <row r="701" ht="14.25" customHeight="1">
      <c r="F701" s="198"/>
    </row>
    <row r="702" ht="14.25" customHeight="1">
      <c r="F702" s="198"/>
    </row>
    <row r="703" ht="14.25" customHeight="1">
      <c r="F703" s="198"/>
    </row>
    <row r="704" ht="14.25" customHeight="1">
      <c r="F704" s="198"/>
    </row>
    <row r="705" ht="14.25" customHeight="1">
      <c r="F705" s="198"/>
    </row>
    <row r="706" ht="14.25" customHeight="1">
      <c r="F706" s="198"/>
    </row>
    <row r="707" ht="14.25" customHeight="1">
      <c r="F707" s="198"/>
    </row>
    <row r="708" ht="14.25" customHeight="1">
      <c r="F708" s="198"/>
    </row>
    <row r="709" ht="14.25" customHeight="1">
      <c r="F709" s="198"/>
    </row>
    <row r="710" ht="14.25" customHeight="1">
      <c r="F710" s="198"/>
    </row>
    <row r="711" ht="14.25" customHeight="1">
      <c r="F711" s="198"/>
    </row>
    <row r="712" ht="14.25" customHeight="1">
      <c r="F712" s="198"/>
    </row>
    <row r="713" ht="14.25" customHeight="1">
      <c r="F713" s="198"/>
    </row>
    <row r="714" ht="14.25" customHeight="1">
      <c r="F714" s="198"/>
    </row>
    <row r="715" ht="14.25" customHeight="1">
      <c r="F715" s="198"/>
    </row>
    <row r="716" ht="14.25" customHeight="1">
      <c r="F716" s="198"/>
    </row>
    <row r="717" ht="14.25" customHeight="1">
      <c r="F717" s="198"/>
    </row>
    <row r="718" ht="14.25" customHeight="1">
      <c r="F718" s="198"/>
    </row>
    <row r="719" ht="14.25" customHeight="1">
      <c r="F719" s="198"/>
    </row>
    <row r="720" ht="14.25" customHeight="1">
      <c r="F720" s="198"/>
    </row>
    <row r="721" ht="14.25" customHeight="1">
      <c r="F721" s="198"/>
    </row>
    <row r="722" ht="14.25" customHeight="1">
      <c r="F722" s="198"/>
    </row>
    <row r="723" ht="14.25" customHeight="1">
      <c r="F723" s="198"/>
    </row>
    <row r="724" ht="14.25" customHeight="1">
      <c r="F724" s="198"/>
    </row>
    <row r="725" ht="14.25" customHeight="1">
      <c r="F725" s="198"/>
    </row>
    <row r="726" ht="14.25" customHeight="1">
      <c r="F726" s="198"/>
    </row>
    <row r="727" ht="14.25" customHeight="1">
      <c r="F727" s="198"/>
    </row>
    <row r="728" ht="14.25" customHeight="1">
      <c r="F728" s="198"/>
    </row>
    <row r="729" ht="14.25" customHeight="1">
      <c r="F729" s="198"/>
    </row>
    <row r="730" ht="14.25" customHeight="1">
      <c r="F730" s="198"/>
    </row>
    <row r="731" ht="14.25" customHeight="1">
      <c r="F731" s="198"/>
    </row>
    <row r="732" ht="14.25" customHeight="1">
      <c r="F732" s="198"/>
    </row>
    <row r="733" ht="14.25" customHeight="1">
      <c r="F733" s="198"/>
    </row>
    <row r="734" ht="14.25" customHeight="1">
      <c r="F734" s="198"/>
    </row>
    <row r="735" ht="14.25" customHeight="1">
      <c r="F735" s="198"/>
    </row>
    <row r="736" ht="14.25" customHeight="1">
      <c r="F736" s="198"/>
    </row>
    <row r="737" ht="14.25" customHeight="1">
      <c r="F737" s="198"/>
    </row>
    <row r="738" ht="14.25" customHeight="1">
      <c r="F738" s="198"/>
    </row>
    <row r="739" ht="14.25" customHeight="1">
      <c r="F739" s="198"/>
    </row>
    <row r="740" ht="14.25" customHeight="1">
      <c r="F740" s="198"/>
    </row>
    <row r="741" ht="14.25" customHeight="1">
      <c r="F741" s="198"/>
    </row>
    <row r="742" ht="14.25" customHeight="1">
      <c r="F742" s="198"/>
    </row>
    <row r="743" ht="14.25" customHeight="1">
      <c r="F743" s="198"/>
    </row>
    <row r="744" ht="14.25" customHeight="1">
      <c r="F744" s="198"/>
    </row>
    <row r="745" ht="14.25" customHeight="1">
      <c r="F745" s="198"/>
    </row>
    <row r="746" ht="14.25" customHeight="1">
      <c r="F746" s="198"/>
    </row>
    <row r="747" ht="14.25" customHeight="1">
      <c r="F747" s="198"/>
    </row>
    <row r="748" ht="14.25" customHeight="1">
      <c r="F748" s="198"/>
    </row>
    <row r="749" ht="14.25" customHeight="1">
      <c r="F749" s="198"/>
    </row>
    <row r="750" ht="14.25" customHeight="1">
      <c r="F750" s="198"/>
    </row>
    <row r="751" ht="14.25" customHeight="1">
      <c r="F751" s="198"/>
    </row>
    <row r="752" ht="14.25" customHeight="1">
      <c r="F752" s="198"/>
    </row>
    <row r="753" ht="14.25" customHeight="1">
      <c r="F753" s="198"/>
    </row>
    <row r="754" ht="14.25" customHeight="1">
      <c r="F754" s="198"/>
    </row>
    <row r="755" ht="14.25" customHeight="1">
      <c r="F755" s="198"/>
    </row>
    <row r="756" ht="14.25" customHeight="1">
      <c r="F756" s="198"/>
    </row>
    <row r="757" ht="14.25" customHeight="1">
      <c r="F757" s="198"/>
    </row>
    <row r="758" ht="14.25" customHeight="1">
      <c r="F758" s="198"/>
    </row>
    <row r="759" ht="14.25" customHeight="1">
      <c r="F759" s="198"/>
    </row>
    <row r="760" ht="14.25" customHeight="1">
      <c r="F760" s="198"/>
    </row>
    <row r="761" ht="14.25" customHeight="1">
      <c r="F761" s="198"/>
    </row>
    <row r="762" ht="14.25" customHeight="1">
      <c r="F762" s="198"/>
    </row>
    <row r="763" ht="14.25" customHeight="1">
      <c r="F763" s="198"/>
    </row>
    <row r="764" ht="14.25" customHeight="1">
      <c r="F764" s="198"/>
    </row>
    <row r="765" ht="14.25" customHeight="1">
      <c r="F765" s="198"/>
    </row>
    <row r="766" ht="14.25" customHeight="1">
      <c r="F766" s="198"/>
    </row>
    <row r="767" ht="14.25" customHeight="1">
      <c r="F767" s="198"/>
    </row>
    <row r="768" ht="14.25" customHeight="1">
      <c r="F768" s="198"/>
    </row>
    <row r="769" ht="14.25" customHeight="1">
      <c r="F769" s="198"/>
    </row>
    <row r="770" ht="14.25" customHeight="1">
      <c r="F770" s="198"/>
    </row>
    <row r="771" ht="14.25" customHeight="1">
      <c r="F771" s="198"/>
    </row>
    <row r="772" ht="14.25" customHeight="1">
      <c r="F772" s="198"/>
    </row>
    <row r="773" ht="14.25" customHeight="1">
      <c r="F773" s="198"/>
    </row>
    <row r="774" ht="14.25" customHeight="1">
      <c r="F774" s="198"/>
    </row>
    <row r="775" ht="14.25" customHeight="1">
      <c r="F775" s="198"/>
    </row>
    <row r="776" ht="14.25" customHeight="1">
      <c r="F776" s="198"/>
    </row>
    <row r="777" ht="14.25" customHeight="1">
      <c r="F777" s="198"/>
    </row>
    <row r="778" ht="14.25" customHeight="1">
      <c r="F778" s="198"/>
    </row>
    <row r="779" ht="14.25" customHeight="1">
      <c r="F779" s="198"/>
    </row>
    <row r="780" ht="14.25" customHeight="1">
      <c r="F780" s="198"/>
    </row>
    <row r="781" ht="14.25" customHeight="1">
      <c r="F781" s="198"/>
    </row>
    <row r="782" ht="14.25" customHeight="1">
      <c r="F782" s="198"/>
    </row>
    <row r="783" ht="14.25" customHeight="1">
      <c r="F783" s="198"/>
    </row>
    <row r="784" ht="14.25" customHeight="1">
      <c r="F784" s="198"/>
    </row>
    <row r="785" ht="14.25" customHeight="1">
      <c r="F785" s="198"/>
    </row>
    <row r="786" ht="14.25" customHeight="1">
      <c r="F786" s="198"/>
    </row>
    <row r="787" ht="14.25" customHeight="1">
      <c r="F787" s="198"/>
    </row>
    <row r="788" ht="14.25" customHeight="1">
      <c r="F788" s="198"/>
    </row>
    <row r="789" ht="14.25" customHeight="1">
      <c r="F789" s="198"/>
    </row>
    <row r="790" ht="14.25" customHeight="1">
      <c r="F790" s="198"/>
    </row>
    <row r="791" ht="14.25" customHeight="1">
      <c r="F791" s="198"/>
    </row>
    <row r="792" ht="14.25" customHeight="1">
      <c r="F792" s="198"/>
    </row>
    <row r="793" ht="14.25" customHeight="1">
      <c r="F793" s="198"/>
    </row>
    <row r="794" ht="14.25" customHeight="1">
      <c r="F794" s="198"/>
    </row>
    <row r="795" ht="14.25" customHeight="1">
      <c r="F795" s="198"/>
    </row>
    <row r="796" ht="14.25" customHeight="1">
      <c r="F796" s="198"/>
    </row>
    <row r="797" ht="14.25" customHeight="1">
      <c r="F797" s="198"/>
    </row>
    <row r="798" ht="14.25" customHeight="1">
      <c r="F798" s="198"/>
    </row>
    <row r="799" ht="14.25" customHeight="1">
      <c r="F799" s="198"/>
    </row>
    <row r="800" ht="14.25" customHeight="1">
      <c r="F800" s="198"/>
    </row>
    <row r="801" ht="14.25" customHeight="1">
      <c r="F801" s="198"/>
    </row>
    <row r="802" ht="14.25" customHeight="1">
      <c r="F802" s="198"/>
    </row>
    <row r="803" ht="14.25" customHeight="1">
      <c r="F803" s="198"/>
    </row>
    <row r="804" ht="14.25" customHeight="1">
      <c r="F804" s="198"/>
    </row>
    <row r="805" ht="14.25" customHeight="1">
      <c r="F805" s="198"/>
    </row>
    <row r="806" ht="14.25" customHeight="1">
      <c r="F806" s="198"/>
    </row>
    <row r="807" ht="14.25" customHeight="1">
      <c r="F807" s="198"/>
    </row>
    <row r="808" ht="14.25" customHeight="1">
      <c r="F808" s="198"/>
    </row>
    <row r="809" ht="14.25" customHeight="1">
      <c r="F809" s="198"/>
    </row>
    <row r="810" ht="14.25" customHeight="1">
      <c r="F810" s="198"/>
    </row>
    <row r="811" ht="14.25" customHeight="1">
      <c r="F811" s="198"/>
    </row>
    <row r="812" ht="14.25" customHeight="1">
      <c r="F812" s="198"/>
    </row>
    <row r="813" ht="14.25" customHeight="1">
      <c r="F813" s="198"/>
    </row>
    <row r="814" ht="14.25" customHeight="1">
      <c r="F814" s="198"/>
    </row>
    <row r="815" ht="14.25" customHeight="1">
      <c r="F815" s="198"/>
    </row>
    <row r="816" ht="14.25" customHeight="1">
      <c r="F816" s="198"/>
    </row>
    <row r="817" ht="14.25" customHeight="1">
      <c r="F817" s="198"/>
    </row>
    <row r="818" ht="14.25" customHeight="1">
      <c r="F818" s="198"/>
    </row>
    <row r="819" ht="14.25" customHeight="1">
      <c r="F819" s="198"/>
    </row>
    <row r="820" ht="14.25" customHeight="1">
      <c r="F820" s="198"/>
    </row>
    <row r="821" ht="14.25" customHeight="1">
      <c r="F821" s="198"/>
    </row>
    <row r="822" ht="14.25" customHeight="1">
      <c r="F822" s="198"/>
    </row>
    <row r="823" ht="14.25" customHeight="1">
      <c r="F823" s="198"/>
    </row>
    <row r="824" ht="14.25" customHeight="1">
      <c r="F824" s="198"/>
    </row>
    <row r="825" ht="14.25" customHeight="1">
      <c r="F825" s="198"/>
    </row>
    <row r="826" ht="14.25" customHeight="1">
      <c r="F826" s="198"/>
    </row>
    <row r="827" ht="14.25" customHeight="1">
      <c r="F827" s="198"/>
    </row>
    <row r="828" ht="14.25" customHeight="1">
      <c r="F828" s="198"/>
    </row>
    <row r="829" ht="14.25" customHeight="1">
      <c r="F829" s="198"/>
    </row>
    <row r="830" ht="14.25" customHeight="1">
      <c r="F830" s="198"/>
    </row>
    <row r="831" ht="14.25" customHeight="1">
      <c r="F831" s="198"/>
    </row>
    <row r="832" ht="14.25" customHeight="1">
      <c r="F832" s="198"/>
    </row>
    <row r="833" ht="14.25" customHeight="1">
      <c r="F833" s="198"/>
    </row>
    <row r="834" ht="14.25" customHeight="1">
      <c r="F834" s="198"/>
    </row>
    <row r="835" ht="14.25" customHeight="1">
      <c r="F835" s="198"/>
    </row>
    <row r="836" ht="14.25" customHeight="1">
      <c r="F836" s="198"/>
    </row>
    <row r="837" ht="14.25" customHeight="1">
      <c r="F837" s="198"/>
    </row>
    <row r="838" ht="14.25" customHeight="1">
      <c r="F838" s="198"/>
    </row>
    <row r="839" ht="14.25" customHeight="1">
      <c r="F839" s="198"/>
    </row>
    <row r="840" ht="14.25" customHeight="1">
      <c r="F840" s="198"/>
    </row>
    <row r="841" ht="14.25" customHeight="1">
      <c r="F841" s="198"/>
    </row>
    <row r="842" ht="14.25" customHeight="1">
      <c r="F842" s="198"/>
    </row>
    <row r="843" ht="14.25" customHeight="1">
      <c r="F843" s="198"/>
    </row>
    <row r="844" ht="14.25" customHeight="1">
      <c r="F844" s="198"/>
    </row>
    <row r="845" ht="14.25" customHeight="1">
      <c r="F845" s="198"/>
    </row>
    <row r="846" ht="14.25" customHeight="1">
      <c r="F846" s="198"/>
    </row>
    <row r="847" ht="14.25" customHeight="1">
      <c r="F847" s="198"/>
    </row>
    <row r="848" ht="14.25" customHeight="1">
      <c r="F848" s="198"/>
    </row>
    <row r="849" ht="14.25" customHeight="1">
      <c r="F849" s="198"/>
    </row>
    <row r="850" ht="14.25" customHeight="1">
      <c r="F850" s="198"/>
    </row>
    <row r="851" ht="14.25" customHeight="1">
      <c r="F851" s="198"/>
    </row>
    <row r="852" ht="14.25" customHeight="1">
      <c r="F852" s="198"/>
    </row>
    <row r="853" ht="14.25" customHeight="1">
      <c r="F853" s="198"/>
    </row>
    <row r="854" ht="14.25" customHeight="1">
      <c r="F854" s="198"/>
    </row>
    <row r="855" ht="14.25" customHeight="1">
      <c r="F855" s="198"/>
    </row>
    <row r="856" ht="14.25" customHeight="1">
      <c r="F856" s="198"/>
    </row>
    <row r="857" ht="14.25" customHeight="1">
      <c r="F857" s="198"/>
    </row>
    <row r="858" ht="14.25" customHeight="1">
      <c r="F858" s="198"/>
    </row>
    <row r="859" ht="14.25" customHeight="1">
      <c r="F859" s="198"/>
    </row>
    <row r="860" ht="14.25" customHeight="1">
      <c r="F860" s="198"/>
    </row>
    <row r="861" ht="14.25" customHeight="1">
      <c r="F861" s="198"/>
    </row>
    <row r="862" ht="14.25" customHeight="1">
      <c r="F862" s="198"/>
    </row>
    <row r="863" ht="14.25" customHeight="1">
      <c r="F863" s="198"/>
    </row>
    <row r="864" ht="14.25" customHeight="1">
      <c r="F864" s="198"/>
    </row>
    <row r="865" ht="14.25" customHeight="1">
      <c r="F865" s="198"/>
    </row>
    <row r="866" ht="14.25" customHeight="1">
      <c r="F866" s="198"/>
    </row>
    <row r="867" ht="14.25" customHeight="1">
      <c r="F867" s="198"/>
    </row>
    <row r="868" ht="14.25" customHeight="1">
      <c r="F868" s="198"/>
    </row>
    <row r="869" ht="14.25" customHeight="1">
      <c r="F869" s="198"/>
    </row>
    <row r="870" ht="14.25" customHeight="1">
      <c r="F870" s="198"/>
    </row>
    <row r="871" ht="14.25" customHeight="1">
      <c r="F871" s="198"/>
    </row>
    <row r="872" ht="14.25" customHeight="1">
      <c r="F872" s="198"/>
    </row>
    <row r="873" ht="14.25" customHeight="1">
      <c r="F873" s="198"/>
    </row>
    <row r="874" ht="14.25" customHeight="1">
      <c r="F874" s="198"/>
    </row>
    <row r="875" ht="14.25" customHeight="1">
      <c r="F875" s="198"/>
    </row>
    <row r="876" ht="14.25" customHeight="1">
      <c r="F876" s="198"/>
    </row>
    <row r="877" ht="14.25" customHeight="1">
      <c r="F877" s="198"/>
    </row>
    <row r="878" ht="14.25" customHeight="1">
      <c r="F878" s="198"/>
    </row>
    <row r="879" ht="14.25" customHeight="1">
      <c r="F879" s="198"/>
    </row>
    <row r="880" ht="14.25" customHeight="1">
      <c r="F880" s="198"/>
    </row>
    <row r="881" ht="14.25" customHeight="1">
      <c r="F881" s="198"/>
    </row>
    <row r="882" ht="14.25" customHeight="1">
      <c r="F882" s="198"/>
    </row>
    <row r="883" ht="14.25" customHeight="1">
      <c r="F883" s="198"/>
    </row>
    <row r="884" ht="14.25" customHeight="1">
      <c r="F884" s="198"/>
    </row>
    <row r="885" ht="14.25" customHeight="1">
      <c r="F885" s="198"/>
    </row>
    <row r="886" ht="14.25" customHeight="1">
      <c r="F886" s="198"/>
    </row>
    <row r="887" ht="14.25" customHeight="1">
      <c r="F887" s="198"/>
    </row>
    <row r="888" ht="14.25" customHeight="1">
      <c r="F888" s="198"/>
    </row>
    <row r="889" ht="14.25" customHeight="1">
      <c r="F889" s="198"/>
    </row>
    <row r="890" ht="14.25" customHeight="1">
      <c r="F890" s="198"/>
    </row>
    <row r="891" ht="14.25" customHeight="1">
      <c r="F891" s="198"/>
    </row>
    <row r="892" ht="14.25" customHeight="1">
      <c r="F892" s="198"/>
    </row>
    <row r="893" ht="14.25" customHeight="1">
      <c r="F893" s="198"/>
    </row>
    <row r="894" ht="14.25" customHeight="1">
      <c r="F894" s="198"/>
    </row>
    <row r="895" ht="14.25" customHeight="1">
      <c r="F895" s="198"/>
    </row>
    <row r="896" ht="14.25" customHeight="1">
      <c r="F896" s="198"/>
    </row>
    <row r="897" ht="14.25" customHeight="1">
      <c r="F897" s="198"/>
    </row>
    <row r="898" ht="14.25" customHeight="1">
      <c r="F898" s="198"/>
    </row>
    <row r="899" ht="14.25" customHeight="1">
      <c r="F899" s="198"/>
    </row>
    <row r="900" ht="14.25" customHeight="1">
      <c r="F900" s="198"/>
    </row>
    <row r="901" ht="14.25" customHeight="1">
      <c r="F901" s="198"/>
    </row>
    <row r="902" ht="14.25" customHeight="1">
      <c r="F902" s="198"/>
    </row>
    <row r="903" ht="14.25" customHeight="1">
      <c r="F903" s="198"/>
    </row>
    <row r="904" ht="14.25" customHeight="1">
      <c r="F904" s="198"/>
    </row>
    <row r="905" ht="14.25" customHeight="1">
      <c r="F905" s="198"/>
    </row>
    <row r="906" ht="14.25" customHeight="1">
      <c r="F906" s="198"/>
    </row>
    <row r="907" ht="14.25" customHeight="1">
      <c r="F907" s="198"/>
    </row>
    <row r="908" ht="14.25" customHeight="1">
      <c r="F908" s="198"/>
    </row>
    <row r="909" ht="14.25" customHeight="1">
      <c r="F909" s="198"/>
    </row>
    <row r="910" ht="14.25" customHeight="1">
      <c r="F910" s="198"/>
    </row>
    <row r="911" ht="14.25" customHeight="1">
      <c r="F911" s="198"/>
    </row>
    <row r="912" ht="14.25" customHeight="1">
      <c r="F912" s="198"/>
    </row>
    <row r="913" ht="14.25" customHeight="1">
      <c r="F913" s="198"/>
    </row>
    <row r="914" ht="14.25" customHeight="1">
      <c r="F914" s="198"/>
    </row>
    <row r="915" ht="14.25" customHeight="1">
      <c r="F915" s="198"/>
    </row>
    <row r="916" ht="14.25" customHeight="1">
      <c r="F916" s="198"/>
    </row>
    <row r="917" ht="14.25" customHeight="1">
      <c r="F917" s="198"/>
    </row>
    <row r="918" ht="14.25" customHeight="1">
      <c r="F918" s="198"/>
    </row>
    <row r="919" ht="14.25" customHeight="1">
      <c r="F919" s="198"/>
    </row>
    <row r="920" ht="14.25" customHeight="1">
      <c r="F920" s="198"/>
    </row>
    <row r="921" ht="14.25" customHeight="1">
      <c r="F921" s="198"/>
    </row>
    <row r="922" ht="14.25" customHeight="1">
      <c r="F922" s="198"/>
    </row>
    <row r="923" ht="14.25" customHeight="1">
      <c r="F923" s="198"/>
    </row>
    <row r="924" ht="14.25" customHeight="1">
      <c r="F924" s="198"/>
    </row>
    <row r="925" ht="14.25" customHeight="1">
      <c r="F925" s="198"/>
    </row>
    <row r="926" ht="14.25" customHeight="1">
      <c r="F926" s="198"/>
    </row>
    <row r="927" ht="14.25" customHeight="1">
      <c r="F927" s="198"/>
    </row>
    <row r="928" ht="14.25" customHeight="1">
      <c r="F928" s="198"/>
    </row>
    <row r="929" ht="14.25" customHeight="1">
      <c r="F929" s="198"/>
    </row>
    <row r="930" ht="14.25" customHeight="1">
      <c r="F930" s="198"/>
    </row>
    <row r="931" ht="14.25" customHeight="1">
      <c r="F931" s="198"/>
    </row>
    <row r="932" ht="14.25" customHeight="1">
      <c r="F932" s="198"/>
    </row>
    <row r="933" ht="14.25" customHeight="1">
      <c r="F933" s="198"/>
    </row>
    <row r="934" ht="14.25" customHeight="1">
      <c r="F934" s="198"/>
    </row>
    <row r="935" ht="14.25" customHeight="1">
      <c r="F935" s="198"/>
    </row>
    <row r="936" ht="14.25" customHeight="1">
      <c r="F936" s="198"/>
    </row>
    <row r="937" ht="14.25" customHeight="1">
      <c r="F937" s="198"/>
    </row>
    <row r="938" ht="14.25" customHeight="1">
      <c r="F938" s="198"/>
    </row>
    <row r="939" ht="14.25" customHeight="1">
      <c r="F939" s="198"/>
    </row>
    <row r="940" ht="14.25" customHeight="1">
      <c r="F940" s="198"/>
    </row>
    <row r="941" ht="14.25" customHeight="1">
      <c r="F941" s="198"/>
    </row>
    <row r="942" ht="14.25" customHeight="1">
      <c r="F942" s="198"/>
    </row>
    <row r="943" ht="14.25" customHeight="1">
      <c r="F943" s="198"/>
    </row>
    <row r="944" ht="14.25" customHeight="1">
      <c r="F944" s="198"/>
    </row>
    <row r="945" ht="14.25" customHeight="1">
      <c r="F945" s="198"/>
    </row>
    <row r="946" ht="14.25" customHeight="1">
      <c r="F946" s="198"/>
    </row>
    <row r="947" ht="14.25" customHeight="1">
      <c r="F947" s="198"/>
    </row>
    <row r="948" ht="14.25" customHeight="1">
      <c r="F948" s="198"/>
    </row>
    <row r="949" ht="14.25" customHeight="1">
      <c r="F949" s="198"/>
    </row>
    <row r="950" ht="14.25" customHeight="1">
      <c r="F950" s="198"/>
    </row>
    <row r="951" ht="14.25" customHeight="1">
      <c r="F951" s="198"/>
    </row>
    <row r="952" ht="14.25" customHeight="1">
      <c r="F952" s="198"/>
    </row>
    <row r="953" ht="14.25" customHeight="1">
      <c r="F953" s="198"/>
    </row>
    <row r="954" ht="14.25" customHeight="1">
      <c r="F954" s="198"/>
    </row>
    <row r="955" ht="14.25" customHeight="1">
      <c r="F955" s="198"/>
    </row>
    <row r="956" ht="14.25" customHeight="1">
      <c r="F956" s="198"/>
    </row>
    <row r="957" ht="14.25" customHeight="1">
      <c r="F957" s="198"/>
    </row>
    <row r="958" ht="14.25" customHeight="1">
      <c r="F958" s="198"/>
    </row>
    <row r="959" ht="14.25" customHeight="1">
      <c r="F959" s="198"/>
    </row>
    <row r="960" ht="14.25" customHeight="1">
      <c r="F960" s="198"/>
    </row>
    <row r="961" ht="14.25" customHeight="1">
      <c r="F961" s="198"/>
    </row>
    <row r="962" ht="14.25" customHeight="1">
      <c r="F962" s="198"/>
    </row>
    <row r="963" ht="14.25" customHeight="1">
      <c r="F963" s="198"/>
    </row>
    <row r="964" ht="14.25" customHeight="1">
      <c r="F964" s="198"/>
    </row>
    <row r="965" ht="14.25" customHeight="1">
      <c r="F965" s="198"/>
    </row>
    <row r="966" ht="14.25" customHeight="1">
      <c r="F966" s="198"/>
    </row>
    <row r="967" ht="14.25" customHeight="1">
      <c r="F967" s="198"/>
    </row>
    <row r="968" ht="14.25" customHeight="1">
      <c r="F968" s="198"/>
    </row>
    <row r="969" ht="14.25" customHeight="1">
      <c r="F969" s="198"/>
    </row>
    <row r="970" ht="14.25" customHeight="1">
      <c r="F970" s="198"/>
    </row>
    <row r="971" ht="14.25" customHeight="1">
      <c r="F971" s="198"/>
    </row>
    <row r="972" ht="14.25" customHeight="1">
      <c r="F972" s="198"/>
    </row>
    <row r="973" ht="14.25" customHeight="1">
      <c r="F973" s="198"/>
    </row>
    <row r="974" ht="14.25" customHeight="1">
      <c r="F974" s="198"/>
    </row>
    <row r="975" ht="14.25" customHeight="1">
      <c r="F975" s="198"/>
    </row>
    <row r="976" ht="14.25" customHeight="1">
      <c r="F976" s="198"/>
    </row>
    <row r="977" ht="14.25" customHeight="1">
      <c r="F977" s="198"/>
    </row>
    <row r="978" ht="14.25" customHeight="1">
      <c r="F978" s="198"/>
    </row>
    <row r="979" ht="14.25" customHeight="1">
      <c r="F979" s="198"/>
    </row>
    <row r="980" ht="14.25" customHeight="1">
      <c r="F980" s="198"/>
    </row>
    <row r="981" ht="14.25" customHeight="1">
      <c r="F981" s="198"/>
    </row>
    <row r="982" ht="14.25" customHeight="1">
      <c r="F982" s="198"/>
    </row>
    <row r="983" ht="14.25" customHeight="1">
      <c r="F983" s="198"/>
    </row>
    <row r="984" ht="14.25" customHeight="1">
      <c r="F984" s="198"/>
    </row>
    <row r="985" ht="14.25" customHeight="1">
      <c r="F985" s="198"/>
    </row>
    <row r="986" ht="14.25" customHeight="1">
      <c r="F986" s="198"/>
    </row>
    <row r="987" ht="14.25" customHeight="1">
      <c r="F987" s="198"/>
    </row>
    <row r="988" ht="14.25" customHeight="1">
      <c r="F988" s="198"/>
    </row>
    <row r="989" ht="14.25" customHeight="1">
      <c r="F989" s="198"/>
    </row>
    <row r="990" ht="14.25" customHeight="1">
      <c r="F990" s="198"/>
    </row>
    <row r="991" ht="14.25" customHeight="1">
      <c r="F991" s="198"/>
    </row>
    <row r="992" ht="14.25" customHeight="1">
      <c r="F992" s="198"/>
    </row>
    <row r="993" ht="14.25" customHeight="1">
      <c r="F993" s="198"/>
    </row>
    <row r="994" ht="14.25" customHeight="1">
      <c r="F994" s="198"/>
    </row>
    <row r="995" ht="14.25" customHeight="1">
      <c r="F995" s="198"/>
    </row>
    <row r="996" ht="14.25" customHeight="1">
      <c r="F996" s="198"/>
    </row>
    <row r="997" ht="14.25" customHeight="1">
      <c r="F997" s="198"/>
    </row>
    <row r="998" ht="14.25" customHeight="1">
      <c r="F998" s="198"/>
    </row>
    <row r="999" ht="14.25" customHeight="1">
      <c r="F999" s="198"/>
    </row>
    <row r="1000" ht="14.25" customHeight="1">
      <c r="F1000" s="198"/>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2021-02-22T21:43:21Z</dcterms:created>
  <dc:creator>DPM</dc:creator>
</cp:coreProperties>
</file>